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richData/rdrichvalue.xml" ContentType="application/vnd.ms-excel.rdrichvalue+xml"/>
  <Override PartName="/xl/richData/rdrichvaluestructure.xml" ContentType="application/vnd.ms-excel.rdrichvaluestructure+xml"/>
  <Override PartName="/xl/richData/rdRichValueTypes.xml" ContentType="application/vnd.ms-excel.rdrichvaluetype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customProperty4.bin" ContentType="application/vnd.openxmlformats-officedocument.spreadsheetml.customProperty"/>
  <Override PartName="/xl/customProperty5.bin" ContentType="application/vnd.openxmlformats-officedocument.spreadsheetml.customProperty"/>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26"/>
  <workbookPr updateLinks="always" codeName="ThisWorkbook" defaultThemeVersion="124226"/>
  <mc:AlternateContent xmlns:mc="http://schemas.openxmlformats.org/markup-compatibility/2006">
    <mc:Choice Requires="x15">
      <x15ac:absPath xmlns:x15ac="http://schemas.microsoft.com/office/spreadsheetml/2010/11/ac" url="C:\Users\DMNoguer\AppData\Roaming\iManage\Work\Recent\SE2019000277-SCG_ Low Income Programs Application (2021-2026) (A.19-11-006)\"/>
    </mc:Choice>
  </mc:AlternateContent>
  <xr:revisionPtr revIDLastSave="0" documentId="8_{74483E1B-C724-4729-A6D6-755BF9574C3C}" xr6:coauthVersionLast="47" xr6:coauthVersionMax="47" xr10:uidLastSave="{00000000-0000-0000-0000-000000000000}"/>
  <bookViews>
    <workbookView xWindow="-120" yWindow="-120" windowWidth="29040" windowHeight="15720" tabRatio="887" activeTab="10" xr2:uid="{00000000-000D-0000-FFFF-FFFF00000000}"/>
  </bookViews>
  <sheets>
    <sheet name="ESA Summary" sheetId="96" r:id="rId1"/>
    <sheet name="ESA Table 1" sheetId="53" r:id="rId2"/>
    <sheet name="ESA Table 2-Main" sheetId="40" r:id="rId3"/>
    <sheet name="ESA Table 2A-MFWB" sheetId="114" r:id="rId4"/>
    <sheet name="ESA Table 2B-PP PD" sheetId="129" r:id="rId5"/>
    <sheet name="ESA Table 2C-D NA" sheetId="110" r:id="rId6"/>
    <sheet name="ESA Table 2E-CSD" sheetId="113" r:id="rId7"/>
    <sheet name="ESA Table 3A_3H" sheetId="4" r:id="rId8"/>
    <sheet name="ESA Table 4A-E" sheetId="21" r:id="rId9"/>
    <sheet name="ESA Table 5A_5F" sheetId="7" r:id="rId10"/>
    <sheet name="ESA Table 6" sheetId="8" r:id="rId11"/>
    <sheet name="ESA Table 7" sheetId="112" r:id="rId12"/>
    <sheet name="ESA Table 8" sheetId="115" r:id="rId13"/>
    <sheet name="ESA Table 9" sheetId="106" r:id="rId14"/>
    <sheet name="CARE Table 1" sheetId="70" r:id="rId15"/>
    <sheet name="CARE Table 2" sheetId="71" r:id="rId16"/>
    <sheet name="CARE Table 3A _3B" sheetId="72" r:id="rId17"/>
    <sheet name="CARE Table 4" sheetId="74" r:id="rId18"/>
    <sheet name="CARE Table 5" sheetId="75" r:id="rId19"/>
    <sheet name="CARE Table 6" sheetId="76" r:id="rId20"/>
    <sheet name="CARE Table 7" sheetId="67" r:id="rId21"/>
    <sheet name="CARE Table 8" sheetId="78" r:id="rId22"/>
    <sheet name="CARE Table 8A" sheetId="111" r:id="rId23"/>
  </sheets>
  <externalReferences>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s>
  <definedNames>
    <definedName name="\P" localSheetId="14">#REF!</definedName>
    <definedName name="\P" localSheetId="15">#REF!</definedName>
    <definedName name="\P" localSheetId="16">#REF!</definedName>
    <definedName name="\P" localSheetId="17">#REF!</definedName>
    <definedName name="\P" localSheetId="18">#REF!</definedName>
    <definedName name="\P" localSheetId="19">#REF!</definedName>
    <definedName name="\P" localSheetId="12">#REF!</definedName>
    <definedName name="\P">#REF!</definedName>
    <definedName name="\s" localSheetId="14">#REF!</definedName>
    <definedName name="\s" localSheetId="15">#REF!</definedName>
    <definedName name="\s" localSheetId="16">#REF!</definedName>
    <definedName name="\s" localSheetId="17">#REF!</definedName>
    <definedName name="\s" localSheetId="18">#REF!</definedName>
    <definedName name="\s" localSheetId="19">#REF!</definedName>
    <definedName name="\s" localSheetId="12">#REF!</definedName>
    <definedName name="\s">#REF!</definedName>
    <definedName name="_____May2007" localSheetId="14" hidden="1">{"2002Frcst","05Month",FALSE,"Frcst Format 2002"}</definedName>
    <definedName name="_____May2007" localSheetId="15" hidden="1">{"2002Frcst","05Month",FALSE,"Frcst Format 2002"}</definedName>
    <definedName name="_____May2007" localSheetId="16" hidden="1">{"2002Frcst","05Month",FALSE,"Frcst Format 2002"}</definedName>
    <definedName name="_____May2007" localSheetId="17" hidden="1">{"2002Frcst","05Month",FALSE,"Frcst Format 2002"}</definedName>
    <definedName name="_____May2007" localSheetId="18" hidden="1">{"2002Frcst","05Month",FALSE,"Frcst Format 2002"}</definedName>
    <definedName name="_____May2007" localSheetId="19" hidden="1">{"2002Frcst","05Month",FALSE,"Frcst Format 2002"}</definedName>
    <definedName name="_____May2007" localSheetId="20" hidden="1">{"2002Frcst","05Month",FALSE,"Frcst Format 2002"}</definedName>
    <definedName name="_____May2007" localSheetId="4" hidden="1">{"2002Frcst","05Month",FALSE,"Frcst Format 2002"}</definedName>
    <definedName name="_____May2007" localSheetId="11" hidden="1">{"2002Frcst","05Month",FALSE,"Frcst Format 2002"}</definedName>
    <definedName name="_____May2007" localSheetId="12" hidden="1">{"2002Frcst","05Month",FALSE,"Frcst Format 2002"}</definedName>
    <definedName name="_____May2007" localSheetId="13" hidden="1">{"2002Frcst","05Month",FALSE,"Frcst Format 2002"}</definedName>
    <definedName name="_____May2007" hidden="1">{"2002Frcst","05Month",FALSE,"Frcst Format 2002"}</definedName>
    <definedName name="____May2007" localSheetId="14" hidden="1">{"2002Frcst","05Month",FALSE,"Frcst Format 2002"}</definedName>
    <definedName name="____May2007" localSheetId="15" hidden="1">{"2002Frcst","05Month",FALSE,"Frcst Format 2002"}</definedName>
    <definedName name="____May2007" localSheetId="16" hidden="1">{"2002Frcst","05Month",FALSE,"Frcst Format 2002"}</definedName>
    <definedName name="____May2007" localSheetId="17" hidden="1">{"2002Frcst","05Month",FALSE,"Frcst Format 2002"}</definedName>
    <definedName name="____May2007" localSheetId="18" hidden="1">{"2002Frcst","05Month",FALSE,"Frcst Format 2002"}</definedName>
    <definedName name="____May2007" localSheetId="19" hidden="1">{"2002Frcst","05Month",FALSE,"Frcst Format 2002"}</definedName>
    <definedName name="____May2007" localSheetId="20" hidden="1">{"2002Frcst","05Month",FALSE,"Frcst Format 2002"}</definedName>
    <definedName name="____May2007" localSheetId="4" hidden="1">{"2002Frcst","05Month",FALSE,"Frcst Format 2002"}</definedName>
    <definedName name="____May2007" localSheetId="11" hidden="1">{"2002Frcst","05Month",FALSE,"Frcst Format 2002"}</definedName>
    <definedName name="____May2007" localSheetId="12" hidden="1">{"2002Frcst","05Month",FALSE,"Frcst Format 2002"}</definedName>
    <definedName name="____May2007" localSheetId="13" hidden="1">{"2002Frcst","05Month",FALSE,"Frcst Format 2002"}</definedName>
    <definedName name="____May2007" hidden="1">{"2002Frcst","05Month",FALSE,"Frcst Format 2002"}</definedName>
    <definedName name="___Dec05" localSheetId="14" hidden="1">{"Page_1",#N/A,FALSE,"BAD4Q98";"Page_2",#N/A,FALSE,"BAD4Q98";"Page_3",#N/A,FALSE,"BAD4Q98";"Page_4",#N/A,FALSE,"BAD4Q98";"Page_5",#N/A,FALSE,"BAD4Q98";"Page_6",#N/A,FALSE,"BAD4Q98";"Input_1",#N/A,FALSE,"BAD4Q98";"Input_2",#N/A,FALSE,"BAD4Q98"}</definedName>
    <definedName name="___Dec05" localSheetId="15" hidden="1">{"Page_1",#N/A,FALSE,"BAD4Q98";"Page_2",#N/A,FALSE,"BAD4Q98";"Page_3",#N/A,FALSE,"BAD4Q98";"Page_4",#N/A,FALSE,"BAD4Q98";"Page_5",#N/A,FALSE,"BAD4Q98";"Page_6",#N/A,FALSE,"BAD4Q98";"Input_1",#N/A,FALSE,"BAD4Q98";"Input_2",#N/A,FALSE,"BAD4Q98"}</definedName>
    <definedName name="___Dec05" localSheetId="16" hidden="1">{"Page_1",#N/A,FALSE,"BAD4Q98";"Page_2",#N/A,FALSE,"BAD4Q98";"Page_3",#N/A,FALSE,"BAD4Q98";"Page_4",#N/A,FALSE,"BAD4Q98";"Page_5",#N/A,FALSE,"BAD4Q98";"Page_6",#N/A,FALSE,"BAD4Q98";"Input_1",#N/A,FALSE,"BAD4Q98";"Input_2",#N/A,FALSE,"BAD4Q98"}</definedName>
    <definedName name="___Dec05" localSheetId="17" hidden="1">{"Page_1",#N/A,FALSE,"BAD4Q98";"Page_2",#N/A,FALSE,"BAD4Q98";"Page_3",#N/A,FALSE,"BAD4Q98";"Page_4",#N/A,FALSE,"BAD4Q98";"Page_5",#N/A,FALSE,"BAD4Q98";"Page_6",#N/A,FALSE,"BAD4Q98";"Input_1",#N/A,FALSE,"BAD4Q98";"Input_2",#N/A,FALSE,"BAD4Q98"}</definedName>
    <definedName name="___Dec05" localSheetId="18" hidden="1">{"Page_1",#N/A,FALSE,"BAD4Q98";"Page_2",#N/A,FALSE,"BAD4Q98";"Page_3",#N/A,FALSE,"BAD4Q98";"Page_4",#N/A,FALSE,"BAD4Q98";"Page_5",#N/A,FALSE,"BAD4Q98";"Page_6",#N/A,FALSE,"BAD4Q98";"Input_1",#N/A,FALSE,"BAD4Q98";"Input_2",#N/A,FALSE,"BAD4Q98"}</definedName>
    <definedName name="___Dec05" localSheetId="19" hidden="1">{"Page_1",#N/A,FALSE,"BAD4Q98";"Page_2",#N/A,FALSE,"BAD4Q98";"Page_3",#N/A,FALSE,"BAD4Q98";"Page_4",#N/A,FALSE,"BAD4Q98";"Page_5",#N/A,FALSE,"BAD4Q98";"Page_6",#N/A,FALSE,"BAD4Q98";"Input_1",#N/A,FALSE,"BAD4Q98";"Input_2",#N/A,FALSE,"BAD4Q98"}</definedName>
    <definedName name="___Dec05" localSheetId="20" hidden="1">{"Page_1",#N/A,FALSE,"BAD4Q98";"Page_2",#N/A,FALSE,"BAD4Q98";"Page_3",#N/A,FALSE,"BAD4Q98";"Page_4",#N/A,FALSE,"BAD4Q98";"Page_5",#N/A,FALSE,"BAD4Q98";"Page_6",#N/A,FALSE,"BAD4Q98";"Input_1",#N/A,FALSE,"BAD4Q98";"Input_2",#N/A,FALSE,"BAD4Q98"}</definedName>
    <definedName name="___Dec05" localSheetId="4" hidden="1">{"Page_1",#N/A,FALSE,"BAD4Q98";"Page_2",#N/A,FALSE,"BAD4Q98";"Page_3",#N/A,FALSE,"BAD4Q98";"Page_4",#N/A,FALSE,"BAD4Q98";"Page_5",#N/A,FALSE,"BAD4Q98";"Page_6",#N/A,FALSE,"BAD4Q98";"Input_1",#N/A,FALSE,"BAD4Q98";"Input_2",#N/A,FALSE,"BAD4Q98"}</definedName>
    <definedName name="___Dec05" localSheetId="11" hidden="1">{"Page_1",#N/A,FALSE,"BAD4Q98";"Page_2",#N/A,FALSE,"BAD4Q98";"Page_3",#N/A,FALSE,"BAD4Q98";"Page_4",#N/A,FALSE,"BAD4Q98";"Page_5",#N/A,FALSE,"BAD4Q98";"Page_6",#N/A,FALSE,"BAD4Q98";"Input_1",#N/A,FALSE,"BAD4Q98";"Input_2",#N/A,FALSE,"BAD4Q98"}</definedName>
    <definedName name="___Dec05" localSheetId="12" hidden="1">{"Page_1",#N/A,FALSE,"BAD4Q98";"Page_2",#N/A,FALSE,"BAD4Q98";"Page_3",#N/A,FALSE,"BAD4Q98";"Page_4",#N/A,FALSE,"BAD4Q98";"Page_5",#N/A,FALSE,"BAD4Q98";"Page_6",#N/A,FALSE,"BAD4Q98";"Input_1",#N/A,FALSE,"BAD4Q98";"Input_2",#N/A,FALSE,"BAD4Q98"}</definedName>
    <definedName name="___Dec05" localSheetId="13" hidden="1">{"Page_1",#N/A,FALSE,"BAD4Q98";"Page_2",#N/A,FALSE,"BAD4Q98";"Page_3",#N/A,FALSE,"BAD4Q98";"Page_4",#N/A,FALSE,"BAD4Q98";"Page_5",#N/A,FALSE,"BAD4Q98";"Page_6",#N/A,FALSE,"BAD4Q98";"Input_1",#N/A,FALSE,"BAD4Q98";"Input_2",#N/A,FALSE,"BAD4Q98"}</definedName>
    <definedName name="___Dec05" hidden="1">{"Page_1",#N/A,FALSE,"BAD4Q98";"Page_2",#N/A,FALSE,"BAD4Q98";"Page_3",#N/A,FALSE,"BAD4Q98";"Page_4",#N/A,FALSE,"BAD4Q98";"Page_5",#N/A,FALSE,"BAD4Q98";"Page_6",#N/A,FALSE,"BAD4Q98";"Input_1",#N/A,FALSE,"BAD4Q98";"Input_2",#N/A,FALSE,"BAD4Q98"}</definedName>
    <definedName name="___Jan09" localSheetId="14" hidden="1">{"Page_1",#N/A,FALSE,"BAD4Q98";"Page_2",#N/A,FALSE,"BAD4Q98";"Page_3",#N/A,FALSE,"BAD4Q98";"Page_4",#N/A,FALSE,"BAD4Q98";"Page_5",#N/A,FALSE,"BAD4Q98";"Page_6",#N/A,FALSE,"BAD4Q98";"Input_1",#N/A,FALSE,"BAD4Q98";"Input_2",#N/A,FALSE,"BAD4Q98"}</definedName>
    <definedName name="___Jan09" localSheetId="15" hidden="1">{"Page_1",#N/A,FALSE,"BAD4Q98";"Page_2",#N/A,FALSE,"BAD4Q98";"Page_3",#N/A,FALSE,"BAD4Q98";"Page_4",#N/A,FALSE,"BAD4Q98";"Page_5",#N/A,FALSE,"BAD4Q98";"Page_6",#N/A,FALSE,"BAD4Q98";"Input_1",#N/A,FALSE,"BAD4Q98";"Input_2",#N/A,FALSE,"BAD4Q98"}</definedName>
    <definedName name="___Jan09" localSheetId="16" hidden="1">{"Page_1",#N/A,FALSE,"BAD4Q98";"Page_2",#N/A,FALSE,"BAD4Q98";"Page_3",#N/A,FALSE,"BAD4Q98";"Page_4",#N/A,FALSE,"BAD4Q98";"Page_5",#N/A,FALSE,"BAD4Q98";"Page_6",#N/A,FALSE,"BAD4Q98";"Input_1",#N/A,FALSE,"BAD4Q98";"Input_2",#N/A,FALSE,"BAD4Q98"}</definedName>
    <definedName name="___Jan09" localSheetId="17" hidden="1">{"Page_1",#N/A,FALSE,"BAD4Q98";"Page_2",#N/A,FALSE,"BAD4Q98";"Page_3",#N/A,FALSE,"BAD4Q98";"Page_4",#N/A,FALSE,"BAD4Q98";"Page_5",#N/A,FALSE,"BAD4Q98";"Page_6",#N/A,FALSE,"BAD4Q98";"Input_1",#N/A,FALSE,"BAD4Q98";"Input_2",#N/A,FALSE,"BAD4Q98"}</definedName>
    <definedName name="___Jan09" localSheetId="18" hidden="1">{"Page_1",#N/A,FALSE,"BAD4Q98";"Page_2",#N/A,FALSE,"BAD4Q98";"Page_3",#N/A,FALSE,"BAD4Q98";"Page_4",#N/A,FALSE,"BAD4Q98";"Page_5",#N/A,FALSE,"BAD4Q98";"Page_6",#N/A,FALSE,"BAD4Q98";"Input_1",#N/A,FALSE,"BAD4Q98";"Input_2",#N/A,FALSE,"BAD4Q98"}</definedName>
    <definedName name="___Jan09" localSheetId="19" hidden="1">{"Page_1",#N/A,FALSE,"BAD4Q98";"Page_2",#N/A,FALSE,"BAD4Q98";"Page_3",#N/A,FALSE,"BAD4Q98";"Page_4",#N/A,FALSE,"BAD4Q98";"Page_5",#N/A,FALSE,"BAD4Q98";"Page_6",#N/A,FALSE,"BAD4Q98";"Input_1",#N/A,FALSE,"BAD4Q98";"Input_2",#N/A,FALSE,"BAD4Q98"}</definedName>
    <definedName name="___Jan09" localSheetId="20" hidden="1">{"Page_1",#N/A,FALSE,"BAD4Q98";"Page_2",#N/A,FALSE,"BAD4Q98";"Page_3",#N/A,FALSE,"BAD4Q98";"Page_4",#N/A,FALSE,"BAD4Q98";"Page_5",#N/A,FALSE,"BAD4Q98";"Page_6",#N/A,FALSE,"BAD4Q98";"Input_1",#N/A,FALSE,"BAD4Q98";"Input_2",#N/A,FALSE,"BAD4Q98"}</definedName>
    <definedName name="___Jan09" localSheetId="4" hidden="1">{"Page_1",#N/A,FALSE,"BAD4Q98";"Page_2",#N/A,FALSE,"BAD4Q98";"Page_3",#N/A,FALSE,"BAD4Q98";"Page_4",#N/A,FALSE,"BAD4Q98";"Page_5",#N/A,FALSE,"BAD4Q98";"Page_6",#N/A,FALSE,"BAD4Q98";"Input_1",#N/A,FALSE,"BAD4Q98";"Input_2",#N/A,FALSE,"BAD4Q98"}</definedName>
    <definedName name="___Jan09" localSheetId="11" hidden="1">{"Page_1",#N/A,FALSE,"BAD4Q98";"Page_2",#N/A,FALSE,"BAD4Q98";"Page_3",#N/A,FALSE,"BAD4Q98";"Page_4",#N/A,FALSE,"BAD4Q98";"Page_5",#N/A,FALSE,"BAD4Q98";"Page_6",#N/A,FALSE,"BAD4Q98";"Input_1",#N/A,FALSE,"BAD4Q98";"Input_2",#N/A,FALSE,"BAD4Q98"}</definedName>
    <definedName name="___Jan09" localSheetId="12" hidden="1">{"Page_1",#N/A,FALSE,"BAD4Q98";"Page_2",#N/A,FALSE,"BAD4Q98";"Page_3",#N/A,FALSE,"BAD4Q98";"Page_4",#N/A,FALSE,"BAD4Q98";"Page_5",#N/A,FALSE,"BAD4Q98";"Page_6",#N/A,FALSE,"BAD4Q98";"Input_1",#N/A,FALSE,"BAD4Q98";"Input_2",#N/A,FALSE,"BAD4Q98"}</definedName>
    <definedName name="___Jan09" localSheetId="13" hidden="1">{"Page_1",#N/A,FALSE,"BAD4Q98";"Page_2",#N/A,FALSE,"BAD4Q98";"Page_3",#N/A,FALSE,"BAD4Q98";"Page_4",#N/A,FALSE,"BAD4Q98";"Page_5",#N/A,FALSE,"BAD4Q98";"Page_6",#N/A,FALSE,"BAD4Q98";"Input_1",#N/A,FALSE,"BAD4Q98";"Input_2",#N/A,FALSE,"BAD4Q98"}</definedName>
    <definedName name="___Jan09" hidden="1">{"Page_1",#N/A,FALSE,"BAD4Q98";"Page_2",#N/A,FALSE,"BAD4Q98";"Page_3",#N/A,FALSE,"BAD4Q98";"Page_4",#N/A,FALSE,"BAD4Q98";"Page_5",#N/A,FALSE,"BAD4Q98";"Page_6",#N/A,FALSE,"BAD4Q98";"Input_1",#N/A,FALSE,"BAD4Q98";"Input_2",#N/A,FALSE,"BAD4Q98"}</definedName>
    <definedName name="___May2007" localSheetId="14" hidden="1">{"2002Frcst","05Month",FALSE,"Frcst Format 2002"}</definedName>
    <definedName name="___May2007" localSheetId="15" hidden="1">{"2002Frcst","05Month",FALSE,"Frcst Format 2002"}</definedName>
    <definedName name="___May2007" localSheetId="16" hidden="1">{"2002Frcst","05Month",FALSE,"Frcst Format 2002"}</definedName>
    <definedName name="___May2007" localSheetId="17" hidden="1">{"2002Frcst","05Month",FALSE,"Frcst Format 2002"}</definedName>
    <definedName name="___May2007" localSheetId="18" hidden="1">{"2002Frcst","05Month",FALSE,"Frcst Format 2002"}</definedName>
    <definedName name="___May2007" localSheetId="19" hidden="1">{"2002Frcst","05Month",FALSE,"Frcst Format 2002"}</definedName>
    <definedName name="___May2007" localSheetId="20" hidden="1">{"2002Frcst","05Month",FALSE,"Frcst Format 2002"}</definedName>
    <definedName name="___May2007" localSheetId="4" hidden="1">{"2002Frcst","05Month",FALSE,"Frcst Format 2002"}</definedName>
    <definedName name="___May2007" localSheetId="11" hidden="1">{"2002Frcst","05Month",FALSE,"Frcst Format 2002"}</definedName>
    <definedName name="___May2007" localSheetId="12" hidden="1">{"2002Frcst","05Month",FALSE,"Frcst Format 2002"}</definedName>
    <definedName name="___May2007" localSheetId="13" hidden="1">{"2002Frcst","05Month",FALSE,"Frcst Format 2002"}</definedName>
    <definedName name="___May2007" hidden="1">{"2002Frcst","05Month",FALSE,"Frcst Format 2002"}</definedName>
    <definedName name="__123Graph_A" hidden="1">#REF!</definedName>
    <definedName name="__123Graph_AGraph2" localSheetId="14" hidden="1">#REF!</definedName>
    <definedName name="__123Graph_AGraph2" localSheetId="15" hidden="1">#REF!</definedName>
    <definedName name="__123Graph_AGraph2" localSheetId="16" hidden="1">#REF!</definedName>
    <definedName name="__123Graph_AGraph2" localSheetId="17" hidden="1">#REF!</definedName>
    <definedName name="__123Graph_AGraph2" localSheetId="18" hidden="1">#REF!</definedName>
    <definedName name="__123Graph_AGraph2" localSheetId="19" hidden="1">#REF!</definedName>
    <definedName name="__123Graph_AGraph2" localSheetId="12" hidden="1">#REF!</definedName>
    <definedName name="__123Graph_AGraph2" hidden="1">#REF!</definedName>
    <definedName name="__123Graph_AGraph4" localSheetId="14" hidden="1">#REF!</definedName>
    <definedName name="__123Graph_AGraph4" localSheetId="15" hidden="1">#REF!</definedName>
    <definedName name="__123Graph_AGraph4" localSheetId="16" hidden="1">#REF!</definedName>
    <definedName name="__123Graph_AGraph4" localSheetId="17" hidden="1">#REF!</definedName>
    <definedName name="__123Graph_AGraph4" localSheetId="18" hidden="1">#REF!</definedName>
    <definedName name="__123Graph_AGraph4" localSheetId="19" hidden="1">#REF!</definedName>
    <definedName name="__123Graph_AGraph4" localSheetId="12" hidden="1">#REF!</definedName>
    <definedName name="__123Graph_AGraph4" hidden="1">#REF!</definedName>
    <definedName name="__123Graph_B" localSheetId="14" hidden="1">#REF!</definedName>
    <definedName name="__123Graph_B" localSheetId="15" hidden="1">#REF!</definedName>
    <definedName name="__123Graph_B" localSheetId="16" hidden="1">#REF!</definedName>
    <definedName name="__123Graph_B" localSheetId="17" hidden="1">#REF!</definedName>
    <definedName name="__123Graph_B" localSheetId="18" hidden="1">#REF!</definedName>
    <definedName name="__123Graph_B" localSheetId="19" hidden="1">#REF!</definedName>
    <definedName name="__123Graph_B" hidden="1">#REF!</definedName>
    <definedName name="__123Graph_C" localSheetId="14" hidden="1">#REF!</definedName>
    <definedName name="__123Graph_C" localSheetId="15" hidden="1">#REF!</definedName>
    <definedName name="__123Graph_C" localSheetId="16" hidden="1">#REF!</definedName>
    <definedName name="__123Graph_C" localSheetId="17" hidden="1">#REF!</definedName>
    <definedName name="__123Graph_C" localSheetId="18" hidden="1">#REF!</definedName>
    <definedName name="__123Graph_C" localSheetId="19" hidden="1">#REF!</definedName>
    <definedName name="__123Graph_C" hidden="1">#REF!</definedName>
    <definedName name="__123Graph_CCHART1" localSheetId="14" hidden="1">#REF!</definedName>
    <definedName name="__123Graph_CCHART1" localSheetId="15" hidden="1">#REF!</definedName>
    <definedName name="__123Graph_CCHART1" localSheetId="16" hidden="1">#REF!</definedName>
    <definedName name="__123Graph_CCHART1" localSheetId="17" hidden="1">#REF!</definedName>
    <definedName name="__123Graph_CCHART1" localSheetId="18" hidden="1">#REF!</definedName>
    <definedName name="__123Graph_CCHART1" localSheetId="19" hidden="1">#REF!</definedName>
    <definedName name="__123Graph_CCHART1" hidden="1">#REF!</definedName>
    <definedName name="__123Graph_CCHART2" localSheetId="14" hidden="1">#REF!</definedName>
    <definedName name="__123Graph_CCHART2" localSheetId="15" hidden="1">#REF!</definedName>
    <definedName name="__123Graph_CCHART2" localSheetId="16" hidden="1">#REF!</definedName>
    <definedName name="__123Graph_CCHART2" localSheetId="17" hidden="1">#REF!</definedName>
    <definedName name="__123Graph_CCHART2" localSheetId="18" hidden="1">#REF!</definedName>
    <definedName name="__123Graph_CCHART2" localSheetId="19" hidden="1">#REF!</definedName>
    <definedName name="__123Graph_CCHART2" hidden="1">#REF!</definedName>
    <definedName name="__123Graph_CCHART3" localSheetId="14" hidden="1">#REF!</definedName>
    <definedName name="__123Graph_CCHART3" localSheetId="15" hidden="1">#REF!</definedName>
    <definedName name="__123Graph_CCHART3" localSheetId="16" hidden="1">#REF!</definedName>
    <definedName name="__123Graph_CCHART3" localSheetId="17" hidden="1">#REF!</definedName>
    <definedName name="__123Graph_CCHART3" localSheetId="18" hidden="1">#REF!</definedName>
    <definedName name="__123Graph_CCHART3" localSheetId="19" hidden="1">#REF!</definedName>
    <definedName name="__123Graph_CCHART3" hidden="1">#REF!</definedName>
    <definedName name="__123Graph_CCHART4" localSheetId="14" hidden="1">#REF!</definedName>
    <definedName name="__123Graph_CCHART4" localSheetId="15" hidden="1">#REF!</definedName>
    <definedName name="__123Graph_CCHART4" localSheetId="16" hidden="1">#REF!</definedName>
    <definedName name="__123Graph_CCHART4" localSheetId="17" hidden="1">#REF!</definedName>
    <definedName name="__123Graph_CCHART4" localSheetId="18" hidden="1">#REF!</definedName>
    <definedName name="__123Graph_CCHART4" localSheetId="19" hidden="1">#REF!</definedName>
    <definedName name="__123Graph_CCHART4" hidden="1">#REF!</definedName>
    <definedName name="__123Graph_CCHART5" localSheetId="14" hidden="1">#REF!</definedName>
    <definedName name="__123Graph_CCHART5" localSheetId="15" hidden="1">#REF!</definedName>
    <definedName name="__123Graph_CCHART5" localSheetId="16" hidden="1">#REF!</definedName>
    <definedName name="__123Graph_CCHART5" localSheetId="17" hidden="1">#REF!</definedName>
    <definedName name="__123Graph_CCHART5" localSheetId="18" hidden="1">#REF!</definedName>
    <definedName name="__123Graph_CCHART5" localSheetId="19" hidden="1">#REF!</definedName>
    <definedName name="__123Graph_CCHART5" hidden="1">#REF!</definedName>
    <definedName name="__123Graph_D" localSheetId="14" hidden="1">#REF!</definedName>
    <definedName name="__123Graph_D" localSheetId="15" hidden="1">#REF!</definedName>
    <definedName name="__123Graph_D" localSheetId="16" hidden="1">#REF!</definedName>
    <definedName name="__123Graph_D" localSheetId="17" hidden="1">#REF!</definedName>
    <definedName name="__123Graph_D" localSheetId="18" hidden="1">#REF!</definedName>
    <definedName name="__123Graph_D" localSheetId="19" hidden="1">#REF!</definedName>
    <definedName name="__123Graph_D" hidden="1">#REF!</definedName>
    <definedName name="__123Graph_DCHART1" localSheetId="14" hidden="1">#REF!</definedName>
    <definedName name="__123Graph_DCHART1" localSheetId="15" hidden="1">#REF!</definedName>
    <definedName name="__123Graph_DCHART1" localSheetId="16" hidden="1">#REF!</definedName>
    <definedName name="__123Graph_DCHART1" localSheetId="17" hidden="1">#REF!</definedName>
    <definedName name="__123Graph_DCHART1" localSheetId="18" hidden="1">#REF!</definedName>
    <definedName name="__123Graph_DCHART1" localSheetId="19" hidden="1">#REF!</definedName>
    <definedName name="__123Graph_DCHART1" hidden="1">#REF!</definedName>
    <definedName name="__123Graph_DCHART2" localSheetId="14" hidden="1">#REF!</definedName>
    <definedName name="__123Graph_DCHART2" localSheetId="15" hidden="1">#REF!</definedName>
    <definedName name="__123Graph_DCHART2" localSheetId="16" hidden="1">#REF!</definedName>
    <definedName name="__123Graph_DCHART2" localSheetId="17" hidden="1">#REF!</definedName>
    <definedName name="__123Graph_DCHART2" localSheetId="18" hidden="1">#REF!</definedName>
    <definedName name="__123Graph_DCHART2" localSheetId="19" hidden="1">#REF!</definedName>
    <definedName name="__123Graph_DCHART2" hidden="1">#REF!</definedName>
    <definedName name="__123Graph_DCHART3" localSheetId="14" hidden="1">#REF!</definedName>
    <definedName name="__123Graph_DCHART3" localSheetId="15" hidden="1">#REF!</definedName>
    <definedName name="__123Graph_DCHART3" localSheetId="16" hidden="1">#REF!</definedName>
    <definedName name="__123Graph_DCHART3" localSheetId="17" hidden="1">#REF!</definedName>
    <definedName name="__123Graph_DCHART3" localSheetId="18" hidden="1">#REF!</definedName>
    <definedName name="__123Graph_DCHART3" localSheetId="19" hidden="1">#REF!</definedName>
    <definedName name="__123Graph_DCHART3" hidden="1">#REF!</definedName>
    <definedName name="__123Graph_DCHART4" localSheetId="14" hidden="1">#REF!</definedName>
    <definedName name="__123Graph_DCHART4" localSheetId="15" hidden="1">#REF!</definedName>
    <definedName name="__123Graph_DCHART4" localSheetId="16" hidden="1">#REF!</definedName>
    <definedName name="__123Graph_DCHART4" localSheetId="17" hidden="1">#REF!</definedName>
    <definedName name="__123Graph_DCHART4" localSheetId="18" hidden="1">#REF!</definedName>
    <definedName name="__123Graph_DCHART4" localSheetId="19" hidden="1">#REF!</definedName>
    <definedName name="__123Graph_DCHART4" hidden="1">#REF!</definedName>
    <definedName name="__123Graph_DCHART5" localSheetId="14" hidden="1">#REF!</definedName>
    <definedName name="__123Graph_DCHART5" localSheetId="15" hidden="1">#REF!</definedName>
    <definedName name="__123Graph_DCHART5" localSheetId="16" hidden="1">#REF!</definedName>
    <definedName name="__123Graph_DCHART5" localSheetId="17" hidden="1">#REF!</definedName>
    <definedName name="__123Graph_DCHART5" localSheetId="18" hidden="1">#REF!</definedName>
    <definedName name="__123Graph_DCHART5" localSheetId="19" hidden="1">#REF!</definedName>
    <definedName name="__123Graph_DCHART5" hidden="1">#REF!</definedName>
    <definedName name="__123Graph_E" localSheetId="14" hidden="1">#REF!</definedName>
    <definedName name="__123Graph_E" localSheetId="15" hidden="1">#REF!</definedName>
    <definedName name="__123Graph_E" localSheetId="16" hidden="1">#REF!</definedName>
    <definedName name="__123Graph_E" localSheetId="17" hidden="1">#REF!</definedName>
    <definedName name="__123Graph_E" localSheetId="18" hidden="1">#REF!</definedName>
    <definedName name="__123Graph_E" localSheetId="19" hidden="1">#REF!</definedName>
    <definedName name="__123Graph_E" hidden="1">#REF!</definedName>
    <definedName name="__123Graph_F" localSheetId="14" hidden="1">#REF!</definedName>
    <definedName name="__123Graph_F" localSheetId="15" hidden="1">#REF!</definedName>
    <definedName name="__123Graph_F" localSheetId="16" hidden="1">#REF!</definedName>
    <definedName name="__123Graph_F" localSheetId="17" hidden="1">#REF!</definedName>
    <definedName name="__123Graph_F" localSheetId="18" hidden="1">#REF!</definedName>
    <definedName name="__123Graph_F" localSheetId="19" hidden="1">#REF!</definedName>
    <definedName name="__123Graph_F" hidden="1">#REF!</definedName>
    <definedName name="__123Graph_FCHART4" localSheetId="14" hidden="1">#REF!</definedName>
    <definedName name="__123Graph_FCHART4" localSheetId="15" hidden="1">#REF!</definedName>
    <definedName name="__123Graph_FCHART4" localSheetId="16" hidden="1">#REF!</definedName>
    <definedName name="__123Graph_FCHART4" localSheetId="17" hidden="1">#REF!</definedName>
    <definedName name="__123Graph_FCHART4" localSheetId="18" hidden="1">#REF!</definedName>
    <definedName name="__123Graph_FCHART4" localSheetId="19" hidden="1">#REF!</definedName>
    <definedName name="__123Graph_FCHART4" hidden="1">#REF!</definedName>
    <definedName name="__123Graph_FCHART5" localSheetId="14" hidden="1">#REF!</definedName>
    <definedName name="__123Graph_FCHART5" localSheetId="15" hidden="1">#REF!</definedName>
    <definedName name="__123Graph_FCHART5" localSheetId="16" hidden="1">#REF!</definedName>
    <definedName name="__123Graph_FCHART5" localSheetId="17" hidden="1">#REF!</definedName>
    <definedName name="__123Graph_FCHART5" localSheetId="18" hidden="1">#REF!</definedName>
    <definedName name="__123Graph_FCHART5" localSheetId="19" hidden="1">#REF!</definedName>
    <definedName name="__123Graph_FCHART5" hidden="1">#REF!</definedName>
    <definedName name="__123Graph_X" localSheetId="14" hidden="1">#REF!</definedName>
    <definedName name="__123Graph_X" localSheetId="15" hidden="1">#REF!</definedName>
    <definedName name="__123Graph_X" localSheetId="16" hidden="1">#REF!</definedName>
    <definedName name="__123Graph_X" localSheetId="17" hidden="1">#REF!</definedName>
    <definedName name="__123Graph_X" localSheetId="18" hidden="1">#REF!</definedName>
    <definedName name="__123Graph_X" localSheetId="19" hidden="1">#REF!</definedName>
    <definedName name="__123Graph_X" hidden="1">#REF!</definedName>
    <definedName name="__Dec05" localSheetId="14" hidden="1">{"Page_1",#N/A,FALSE,"BAD4Q98";"Page_2",#N/A,FALSE,"BAD4Q98";"Page_3",#N/A,FALSE,"BAD4Q98";"Page_4",#N/A,FALSE,"BAD4Q98";"Page_5",#N/A,FALSE,"BAD4Q98";"Page_6",#N/A,FALSE,"BAD4Q98";"Input_1",#N/A,FALSE,"BAD4Q98";"Input_2",#N/A,FALSE,"BAD4Q98"}</definedName>
    <definedName name="__Dec05" localSheetId="15" hidden="1">{"Page_1",#N/A,FALSE,"BAD4Q98";"Page_2",#N/A,FALSE,"BAD4Q98";"Page_3",#N/A,FALSE,"BAD4Q98";"Page_4",#N/A,FALSE,"BAD4Q98";"Page_5",#N/A,FALSE,"BAD4Q98";"Page_6",#N/A,FALSE,"BAD4Q98";"Input_1",#N/A,FALSE,"BAD4Q98";"Input_2",#N/A,FALSE,"BAD4Q98"}</definedName>
    <definedName name="__Dec05" localSheetId="16" hidden="1">{"Page_1",#N/A,FALSE,"BAD4Q98";"Page_2",#N/A,FALSE,"BAD4Q98";"Page_3",#N/A,FALSE,"BAD4Q98";"Page_4",#N/A,FALSE,"BAD4Q98";"Page_5",#N/A,FALSE,"BAD4Q98";"Page_6",#N/A,FALSE,"BAD4Q98";"Input_1",#N/A,FALSE,"BAD4Q98";"Input_2",#N/A,FALSE,"BAD4Q98"}</definedName>
    <definedName name="__Dec05" localSheetId="17" hidden="1">{"Page_1",#N/A,FALSE,"BAD4Q98";"Page_2",#N/A,FALSE,"BAD4Q98";"Page_3",#N/A,FALSE,"BAD4Q98";"Page_4",#N/A,FALSE,"BAD4Q98";"Page_5",#N/A,FALSE,"BAD4Q98";"Page_6",#N/A,FALSE,"BAD4Q98";"Input_1",#N/A,FALSE,"BAD4Q98";"Input_2",#N/A,FALSE,"BAD4Q98"}</definedName>
    <definedName name="__Dec05" localSheetId="18" hidden="1">{"Page_1",#N/A,FALSE,"BAD4Q98";"Page_2",#N/A,FALSE,"BAD4Q98";"Page_3",#N/A,FALSE,"BAD4Q98";"Page_4",#N/A,FALSE,"BAD4Q98";"Page_5",#N/A,FALSE,"BAD4Q98";"Page_6",#N/A,FALSE,"BAD4Q98";"Input_1",#N/A,FALSE,"BAD4Q98";"Input_2",#N/A,FALSE,"BAD4Q98"}</definedName>
    <definedName name="__Dec05" localSheetId="19" hidden="1">{"Page_1",#N/A,FALSE,"BAD4Q98";"Page_2",#N/A,FALSE,"BAD4Q98";"Page_3",#N/A,FALSE,"BAD4Q98";"Page_4",#N/A,FALSE,"BAD4Q98";"Page_5",#N/A,FALSE,"BAD4Q98";"Page_6",#N/A,FALSE,"BAD4Q98";"Input_1",#N/A,FALSE,"BAD4Q98";"Input_2",#N/A,FALSE,"BAD4Q98"}</definedName>
    <definedName name="__Dec05" localSheetId="20" hidden="1">{"Page_1",#N/A,FALSE,"BAD4Q98";"Page_2",#N/A,FALSE,"BAD4Q98";"Page_3",#N/A,FALSE,"BAD4Q98";"Page_4",#N/A,FALSE,"BAD4Q98";"Page_5",#N/A,FALSE,"BAD4Q98";"Page_6",#N/A,FALSE,"BAD4Q98";"Input_1",#N/A,FALSE,"BAD4Q98";"Input_2",#N/A,FALSE,"BAD4Q98"}</definedName>
    <definedName name="__Dec05" localSheetId="4" hidden="1">{"Page_1",#N/A,FALSE,"BAD4Q98";"Page_2",#N/A,FALSE,"BAD4Q98";"Page_3",#N/A,FALSE,"BAD4Q98";"Page_4",#N/A,FALSE,"BAD4Q98";"Page_5",#N/A,FALSE,"BAD4Q98";"Page_6",#N/A,FALSE,"BAD4Q98";"Input_1",#N/A,FALSE,"BAD4Q98";"Input_2",#N/A,FALSE,"BAD4Q98"}</definedName>
    <definedName name="__Dec05" localSheetId="11" hidden="1">{"Page_1",#N/A,FALSE,"BAD4Q98";"Page_2",#N/A,FALSE,"BAD4Q98";"Page_3",#N/A,FALSE,"BAD4Q98";"Page_4",#N/A,FALSE,"BAD4Q98";"Page_5",#N/A,FALSE,"BAD4Q98";"Page_6",#N/A,FALSE,"BAD4Q98";"Input_1",#N/A,FALSE,"BAD4Q98";"Input_2",#N/A,FALSE,"BAD4Q98"}</definedName>
    <definedName name="__Dec05" localSheetId="12" hidden="1">{"Page_1",#N/A,FALSE,"BAD4Q98";"Page_2",#N/A,FALSE,"BAD4Q98";"Page_3",#N/A,FALSE,"BAD4Q98";"Page_4",#N/A,FALSE,"BAD4Q98";"Page_5",#N/A,FALSE,"BAD4Q98";"Page_6",#N/A,FALSE,"BAD4Q98";"Input_1",#N/A,FALSE,"BAD4Q98";"Input_2",#N/A,FALSE,"BAD4Q98"}</definedName>
    <definedName name="__Dec05" localSheetId="13" hidden="1">{"Page_1",#N/A,FALSE,"BAD4Q98";"Page_2",#N/A,FALSE,"BAD4Q98";"Page_3",#N/A,FALSE,"BAD4Q98";"Page_4",#N/A,FALSE,"BAD4Q98";"Page_5",#N/A,FALSE,"BAD4Q98";"Page_6",#N/A,FALSE,"BAD4Q98";"Input_1",#N/A,FALSE,"BAD4Q98";"Input_2",#N/A,FALSE,"BAD4Q98"}</definedName>
    <definedName name="__Dec05" hidden="1">{"Page_1",#N/A,FALSE,"BAD4Q98";"Page_2",#N/A,FALSE,"BAD4Q98";"Page_3",#N/A,FALSE,"BAD4Q98";"Page_4",#N/A,FALSE,"BAD4Q98";"Page_5",#N/A,FALSE,"BAD4Q98";"Page_6",#N/A,FALSE,"BAD4Q98";"Input_1",#N/A,FALSE,"BAD4Q98";"Input_2",#N/A,FALSE,"BAD4Q98"}</definedName>
    <definedName name="__existing_description">#REF!</definedName>
    <definedName name="__ExistingDescription" localSheetId="14">#REF!</definedName>
    <definedName name="__ExistingDescription" localSheetId="15">#REF!</definedName>
    <definedName name="__ExistingDescription" localSheetId="16">#REF!</definedName>
    <definedName name="__ExistingDescription" localSheetId="17">#REF!</definedName>
    <definedName name="__ExistingDescription" localSheetId="18">#REF!</definedName>
    <definedName name="__ExistingDescription" localSheetId="19">#REF!</definedName>
    <definedName name="__ExistingDescription" localSheetId="12">#REF!</definedName>
    <definedName name="__ExistingDescription">#REF!</definedName>
    <definedName name="__FDS_HYPERLINK_TOGGLE_STATE__" hidden="1">"ON"</definedName>
    <definedName name="__Jan09" localSheetId="14" hidden="1">{"Page_1",#N/A,FALSE,"BAD4Q98";"Page_2",#N/A,FALSE,"BAD4Q98";"Page_3",#N/A,FALSE,"BAD4Q98";"Page_4",#N/A,FALSE,"BAD4Q98";"Page_5",#N/A,FALSE,"BAD4Q98";"Page_6",#N/A,FALSE,"BAD4Q98";"Input_1",#N/A,FALSE,"BAD4Q98";"Input_2",#N/A,FALSE,"BAD4Q98"}</definedName>
    <definedName name="__Jan09" localSheetId="15" hidden="1">{"Page_1",#N/A,FALSE,"BAD4Q98";"Page_2",#N/A,FALSE,"BAD4Q98";"Page_3",#N/A,FALSE,"BAD4Q98";"Page_4",#N/A,FALSE,"BAD4Q98";"Page_5",#N/A,FALSE,"BAD4Q98";"Page_6",#N/A,FALSE,"BAD4Q98";"Input_1",#N/A,FALSE,"BAD4Q98";"Input_2",#N/A,FALSE,"BAD4Q98"}</definedName>
    <definedName name="__Jan09" localSheetId="16" hidden="1">{"Page_1",#N/A,FALSE,"BAD4Q98";"Page_2",#N/A,FALSE,"BAD4Q98";"Page_3",#N/A,FALSE,"BAD4Q98";"Page_4",#N/A,FALSE,"BAD4Q98";"Page_5",#N/A,FALSE,"BAD4Q98";"Page_6",#N/A,FALSE,"BAD4Q98";"Input_1",#N/A,FALSE,"BAD4Q98";"Input_2",#N/A,FALSE,"BAD4Q98"}</definedName>
    <definedName name="__Jan09" localSheetId="17" hidden="1">{"Page_1",#N/A,FALSE,"BAD4Q98";"Page_2",#N/A,FALSE,"BAD4Q98";"Page_3",#N/A,FALSE,"BAD4Q98";"Page_4",#N/A,FALSE,"BAD4Q98";"Page_5",#N/A,FALSE,"BAD4Q98";"Page_6",#N/A,FALSE,"BAD4Q98";"Input_1",#N/A,FALSE,"BAD4Q98";"Input_2",#N/A,FALSE,"BAD4Q98"}</definedName>
    <definedName name="__Jan09" localSheetId="18" hidden="1">{"Page_1",#N/A,FALSE,"BAD4Q98";"Page_2",#N/A,FALSE,"BAD4Q98";"Page_3",#N/A,FALSE,"BAD4Q98";"Page_4",#N/A,FALSE,"BAD4Q98";"Page_5",#N/A,FALSE,"BAD4Q98";"Page_6",#N/A,FALSE,"BAD4Q98";"Input_1",#N/A,FALSE,"BAD4Q98";"Input_2",#N/A,FALSE,"BAD4Q98"}</definedName>
    <definedName name="__Jan09" localSheetId="19" hidden="1">{"Page_1",#N/A,FALSE,"BAD4Q98";"Page_2",#N/A,FALSE,"BAD4Q98";"Page_3",#N/A,FALSE,"BAD4Q98";"Page_4",#N/A,FALSE,"BAD4Q98";"Page_5",#N/A,FALSE,"BAD4Q98";"Page_6",#N/A,FALSE,"BAD4Q98";"Input_1",#N/A,FALSE,"BAD4Q98";"Input_2",#N/A,FALSE,"BAD4Q98"}</definedName>
    <definedName name="__Jan09" localSheetId="20" hidden="1">{"Page_1",#N/A,FALSE,"BAD4Q98";"Page_2",#N/A,FALSE,"BAD4Q98";"Page_3",#N/A,FALSE,"BAD4Q98";"Page_4",#N/A,FALSE,"BAD4Q98";"Page_5",#N/A,FALSE,"BAD4Q98";"Page_6",#N/A,FALSE,"BAD4Q98";"Input_1",#N/A,FALSE,"BAD4Q98";"Input_2",#N/A,FALSE,"BAD4Q98"}</definedName>
    <definedName name="__Jan09" localSheetId="4" hidden="1">{"Page_1",#N/A,FALSE,"BAD4Q98";"Page_2",#N/A,FALSE,"BAD4Q98";"Page_3",#N/A,FALSE,"BAD4Q98";"Page_4",#N/A,FALSE,"BAD4Q98";"Page_5",#N/A,FALSE,"BAD4Q98";"Page_6",#N/A,FALSE,"BAD4Q98";"Input_1",#N/A,FALSE,"BAD4Q98";"Input_2",#N/A,FALSE,"BAD4Q98"}</definedName>
    <definedName name="__Jan09" localSheetId="11" hidden="1">{"Page_1",#N/A,FALSE,"BAD4Q98";"Page_2",#N/A,FALSE,"BAD4Q98";"Page_3",#N/A,FALSE,"BAD4Q98";"Page_4",#N/A,FALSE,"BAD4Q98";"Page_5",#N/A,FALSE,"BAD4Q98";"Page_6",#N/A,FALSE,"BAD4Q98";"Input_1",#N/A,FALSE,"BAD4Q98";"Input_2",#N/A,FALSE,"BAD4Q98"}</definedName>
    <definedName name="__Jan09" localSheetId="12" hidden="1">{"Page_1",#N/A,FALSE,"BAD4Q98";"Page_2",#N/A,FALSE,"BAD4Q98";"Page_3",#N/A,FALSE,"BAD4Q98";"Page_4",#N/A,FALSE,"BAD4Q98";"Page_5",#N/A,FALSE,"BAD4Q98";"Page_6",#N/A,FALSE,"BAD4Q98";"Input_1",#N/A,FALSE,"BAD4Q98";"Input_2",#N/A,FALSE,"BAD4Q98"}</definedName>
    <definedName name="__Jan09" localSheetId="13" hidden="1">{"Page_1",#N/A,FALSE,"BAD4Q98";"Page_2",#N/A,FALSE,"BAD4Q98";"Page_3",#N/A,FALSE,"BAD4Q98";"Page_4",#N/A,FALSE,"BAD4Q98";"Page_5",#N/A,FALSE,"BAD4Q98";"Page_6",#N/A,FALSE,"BAD4Q98";"Input_1",#N/A,FALSE,"BAD4Q98";"Input_2",#N/A,FALSE,"BAD4Q98"}</definedName>
    <definedName name="__Jan09" hidden="1">{"Page_1",#N/A,FALSE,"BAD4Q98";"Page_2",#N/A,FALSE,"BAD4Q98";"Page_3",#N/A,FALSE,"BAD4Q98";"Page_4",#N/A,FALSE,"BAD4Q98";"Page_5",#N/A,FALSE,"BAD4Q98";"Page_6",#N/A,FALSE,"BAD4Q98";"Input_1",#N/A,FALSE,"BAD4Q98";"Input_2",#N/A,FALSE,"BAD4Q98"}</definedName>
    <definedName name="__May2007" localSheetId="14" hidden="1">{"2002Frcst","05Month",FALSE,"Frcst Format 2002"}</definedName>
    <definedName name="__May2007" localSheetId="15" hidden="1">{"2002Frcst","05Month",FALSE,"Frcst Format 2002"}</definedName>
    <definedName name="__May2007" localSheetId="16" hidden="1">{"2002Frcst","05Month",FALSE,"Frcst Format 2002"}</definedName>
    <definedName name="__May2007" localSheetId="17" hidden="1">{"2002Frcst","05Month",FALSE,"Frcst Format 2002"}</definedName>
    <definedName name="__May2007" localSheetId="18" hidden="1">{"2002Frcst","05Month",FALSE,"Frcst Format 2002"}</definedName>
    <definedName name="__May2007" localSheetId="19" hidden="1">{"2002Frcst","05Month",FALSE,"Frcst Format 2002"}</definedName>
    <definedName name="__May2007" localSheetId="20" hidden="1">{"2002Frcst","05Month",FALSE,"Frcst Format 2002"}</definedName>
    <definedName name="__May2007" localSheetId="4" hidden="1">{"2002Frcst","05Month",FALSE,"Frcst Format 2002"}</definedName>
    <definedName name="__May2007" localSheetId="11" hidden="1">{"2002Frcst","05Month",FALSE,"Frcst Format 2002"}</definedName>
    <definedName name="__May2007" localSheetId="12" hidden="1">{"2002Frcst","05Month",FALSE,"Frcst Format 2002"}</definedName>
    <definedName name="__May2007" localSheetId="13" hidden="1">{"2002Frcst","05Month",FALSE,"Frcst Format 2002"}</definedName>
    <definedName name="__May2007" hidden="1">{"2002Frcst","05Month",FALSE,"Frcst Format 2002"}</definedName>
    <definedName name="__retro_description">#REF!</definedName>
    <definedName name="_1234Graph_B" localSheetId="14" hidden="1">#REF!</definedName>
    <definedName name="_1234Graph_B" localSheetId="15" hidden="1">#REF!</definedName>
    <definedName name="_1234Graph_B" localSheetId="16" hidden="1">#REF!</definedName>
    <definedName name="_1234Graph_B" localSheetId="17" hidden="1">#REF!</definedName>
    <definedName name="_1234Graph_B" localSheetId="18" hidden="1">#REF!</definedName>
    <definedName name="_1234Graph_B" localSheetId="19" hidden="1">#REF!</definedName>
    <definedName name="_1234Graph_B" localSheetId="12" hidden="1">#REF!</definedName>
    <definedName name="_1234Graph_B" hidden="1">#REF!</definedName>
    <definedName name="_123Graph_CHART3" localSheetId="14" hidden="1">#REF!</definedName>
    <definedName name="_123Graph_CHART3" localSheetId="15" hidden="1">#REF!</definedName>
    <definedName name="_123Graph_CHART3" localSheetId="16" hidden="1">#REF!</definedName>
    <definedName name="_123Graph_CHART3" localSheetId="17" hidden="1">#REF!</definedName>
    <definedName name="_123Graph_CHART3" localSheetId="18" hidden="1">#REF!</definedName>
    <definedName name="_123Graph_CHART3" localSheetId="19" hidden="1">#REF!</definedName>
    <definedName name="_123Graph_CHART3" localSheetId="12" hidden="1">#REF!</definedName>
    <definedName name="_123Graph_CHART3" hidden="1">#REF!</definedName>
    <definedName name="_1807" localSheetId="14">#REF!</definedName>
    <definedName name="_1807" localSheetId="15">#REF!</definedName>
    <definedName name="_1807" localSheetId="16">#REF!</definedName>
    <definedName name="_1807" localSheetId="17">#REF!</definedName>
    <definedName name="_1807" localSheetId="18">#REF!</definedName>
    <definedName name="_1807" localSheetId="19">#REF!</definedName>
    <definedName name="_1807">#REF!</definedName>
    <definedName name="_1808" localSheetId="14">#REF!</definedName>
    <definedName name="_1808" localSheetId="15">#REF!</definedName>
    <definedName name="_1808" localSheetId="16">#REF!</definedName>
    <definedName name="_1808" localSheetId="17">#REF!</definedName>
    <definedName name="_1808" localSheetId="18">#REF!</definedName>
    <definedName name="_1808" localSheetId="19">#REF!</definedName>
    <definedName name="_1808">#REF!</definedName>
    <definedName name="_1809" localSheetId="14">#REF!</definedName>
    <definedName name="_1809" localSheetId="15">#REF!</definedName>
    <definedName name="_1809" localSheetId="16">#REF!</definedName>
    <definedName name="_1809" localSheetId="17">#REF!</definedName>
    <definedName name="_1809" localSheetId="18">#REF!</definedName>
    <definedName name="_1809" localSheetId="19">#REF!</definedName>
    <definedName name="_1809">#REF!</definedName>
    <definedName name="_1810" localSheetId="14">#REF!</definedName>
    <definedName name="_1810" localSheetId="15">#REF!</definedName>
    <definedName name="_1810" localSheetId="16">#REF!</definedName>
    <definedName name="_1810" localSheetId="17">#REF!</definedName>
    <definedName name="_1810" localSheetId="18">#REF!</definedName>
    <definedName name="_1810" localSheetId="19">#REF!</definedName>
    <definedName name="_1810">#REF!</definedName>
    <definedName name="_1812" localSheetId="14">#REF!</definedName>
    <definedName name="_1812" localSheetId="15">#REF!</definedName>
    <definedName name="_1812" localSheetId="16">#REF!</definedName>
    <definedName name="_1812" localSheetId="17">#REF!</definedName>
    <definedName name="_1812" localSheetId="18">#REF!</definedName>
    <definedName name="_1812" localSheetId="19">#REF!</definedName>
    <definedName name="_1812">#REF!</definedName>
    <definedName name="_1818" localSheetId="14">#REF!</definedName>
    <definedName name="_1818" localSheetId="15">#REF!</definedName>
    <definedName name="_1818" localSheetId="16">#REF!</definedName>
    <definedName name="_1818" localSheetId="17">#REF!</definedName>
    <definedName name="_1818" localSheetId="18">#REF!</definedName>
    <definedName name="_1818" localSheetId="19">#REF!</definedName>
    <definedName name="_1818">#REF!</definedName>
    <definedName name="_1820" localSheetId="14">#REF!</definedName>
    <definedName name="_1820" localSheetId="15">#REF!</definedName>
    <definedName name="_1820" localSheetId="16">#REF!</definedName>
    <definedName name="_1820" localSheetId="17">#REF!</definedName>
    <definedName name="_1820" localSheetId="18">#REF!</definedName>
    <definedName name="_1820" localSheetId="19">#REF!</definedName>
    <definedName name="_1820">#REF!</definedName>
    <definedName name="_1st_Year_PSA_Replacement_Cost_in_2000" localSheetId="14">#REF!</definedName>
    <definedName name="_1st_Year_PSA_Replacement_Cost_in_2000" localSheetId="15">#REF!</definedName>
    <definedName name="_1st_Year_PSA_Replacement_Cost_in_2000" localSheetId="16">#REF!</definedName>
    <definedName name="_1st_Year_PSA_Replacement_Cost_in_2000" localSheetId="17">#REF!</definedName>
    <definedName name="_1st_Year_PSA_Replacement_Cost_in_2000" localSheetId="18">#REF!</definedName>
    <definedName name="_1st_Year_PSA_Replacement_Cost_in_2000" localSheetId="19">#REF!</definedName>
    <definedName name="_1st_Year_PSA_Replacement_Cost_in_2000">#REF!</definedName>
    <definedName name="_9000" localSheetId="14">#REF!</definedName>
    <definedName name="_9000" localSheetId="15">#REF!</definedName>
    <definedName name="_9000" localSheetId="16">#REF!</definedName>
    <definedName name="_9000" localSheetId="17">#REF!</definedName>
    <definedName name="_9000" localSheetId="18">#REF!</definedName>
    <definedName name="_9000" localSheetId="19">#REF!</definedName>
    <definedName name="_9000">#REF!</definedName>
    <definedName name="_9310" localSheetId="14">#REF!</definedName>
    <definedName name="_9310" localSheetId="15">#REF!</definedName>
    <definedName name="_9310" localSheetId="16">#REF!</definedName>
    <definedName name="_9310" localSheetId="17">#REF!</definedName>
    <definedName name="_9310" localSheetId="18">#REF!</definedName>
    <definedName name="_9310" localSheetId="19">#REF!</definedName>
    <definedName name="_9310">#REF!</definedName>
    <definedName name="_9325" localSheetId="14">#REF!</definedName>
    <definedName name="_9325" localSheetId="15">#REF!</definedName>
    <definedName name="_9325" localSheetId="16">#REF!</definedName>
    <definedName name="_9325" localSheetId="17">#REF!</definedName>
    <definedName name="_9325" localSheetId="18">#REF!</definedName>
    <definedName name="_9325" localSheetId="19">#REF!</definedName>
    <definedName name="_9325">#REF!</definedName>
    <definedName name="_9330" localSheetId="14">#REF!</definedName>
    <definedName name="_9330" localSheetId="15">#REF!</definedName>
    <definedName name="_9330" localSheetId="16">#REF!</definedName>
    <definedName name="_9330" localSheetId="17">#REF!</definedName>
    <definedName name="_9330" localSheetId="18">#REF!</definedName>
    <definedName name="_9330" localSheetId="19">#REF!</definedName>
    <definedName name="_9330">#REF!</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DAT1">#REF!</definedName>
    <definedName name="_DAT2" localSheetId="14">#REF!</definedName>
    <definedName name="_DAT2" localSheetId="15">#REF!</definedName>
    <definedName name="_DAT2" localSheetId="16">#REF!</definedName>
    <definedName name="_DAT2" localSheetId="17">#REF!</definedName>
    <definedName name="_DAT2" localSheetId="18">#REF!</definedName>
    <definedName name="_DAT2" localSheetId="19">#REF!</definedName>
    <definedName name="_DAT2">#REF!</definedName>
    <definedName name="_DAT3" localSheetId="14">#REF!</definedName>
    <definedName name="_DAT3" localSheetId="15">#REF!</definedName>
    <definedName name="_DAT3" localSheetId="16">#REF!</definedName>
    <definedName name="_DAT3" localSheetId="17">#REF!</definedName>
    <definedName name="_DAT3" localSheetId="18">#REF!</definedName>
    <definedName name="_DAT3" localSheetId="19">#REF!</definedName>
    <definedName name="_DAT3">#REF!</definedName>
    <definedName name="_DAT4" localSheetId="14">#REF!</definedName>
    <definedName name="_DAT4" localSheetId="15">#REF!</definedName>
    <definedName name="_DAT4" localSheetId="16">#REF!</definedName>
    <definedName name="_DAT4" localSheetId="17">#REF!</definedName>
    <definedName name="_DAT4" localSheetId="18">#REF!</definedName>
    <definedName name="_DAT4" localSheetId="19">#REF!</definedName>
    <definedName name="_DAT4">#REF!</definedName>
    <definedName name="_DAT5" localSheetId="14">#REF!</definedName>
    <definedName name="_DAT5" localSheetId="15">#REF!</definedName>
    <definedName name="_DAT5" localSheetId="16">#REF!</definedName>
    <definedName name="_DAT5" localSheetId="17">#REF!</definedName>
    <definedName name="_DAT5" localSheetId="18">#REF!</definedName>
    <definedName name="_DAT5" localSheetId="19">#REF!</definedName>
    <definedName name="_DAT5">#REF!</definedName>
    <definedName name="_DAT6" localSheetId="14">#REF!</definedName>
    <definedName name="_DAT6" localSheetId="15">#REF!</definedName>
    <definedName name="_DAT6" localSheetId="16">#REF!</definedName>
    <definedName name="_DAT6" localSheetId="17">#REF!</definedName>
    <definedName name="_DAT6" localSheetId="18">#REF!</definedName>
    <definedName name="_DAT6" localSheetId="19">#REF!</definedName>
    <definedName name="_DAT6">#REF!</definedName>
    <definedName name="_DAT7" localSheetId="14">#REF!</definedName>
    <definedName name="_DAT7" localSheetId="15">#REF!</definedName>
    <definedName name="_DAT7" localSheetId="16">#REF!</definedName>
    <definedName name="_DAT7" localSheetId="17">#REF!</definedName>
    <definedName name="_DAT7" localSheetId="18">#REF!</definedName>
    <definedName name="_DAT7" localSheetId="19">#REF!</definedName>
    <definedName name="_DAT7">#REF!</definedName>
    <definedName name="_DAT8" localSheetId="14">#REF!</definedName>
    <definedName name="_DAT8" localSheetId="15">#REF!</definedName>
    <definedName name="_DAT8" localSheetId="16">#REF!</definedName>
    <definedName name="_DAT8" localSheetId="17">#REF!</definedName>
    <definedName name="_DAT8" localSheetId="18">#REF!</definedName>
    <definedName name="_DAT8" localSheetId="19">#REF!</definedName>
    <definedName name="_DAT8">#REF!</definedName>
    <definedName name="_DAT9" localSheetId="14">#REF!</definedName>
    <definedName name="_DAT9" localSheetId="15">#REF!</definedName>
    <definedName name="_DAT9" localSheetId="16">#REF!</definedName>
    <definedName name="_DAT9" localSheetId="17">#REF!</definedName>
    <definedName name="_DAT9" localSheetId="18">#REF!</definedName>
    <definedName name="_DAT9" localSheetId="19">#REF!</definedName>
    <definedName name="_DAT9">#REF!</definedName>
    <definedName name="_Dec05" localSheetId="14" hidden="1">{"Page_1",#N/A,FALSE,"BAD4Q98";"Page_2",#N/A,FALSE,"BAD4Q98";"Page_3",#N/A,FALSE,"BAD4Q98";"Page_4",#N/A,FALSE,"BAD4Q98";"Page_5",#N/A,FALSE,"BAD4Q98";"Page_6",#N/A,FALSE,"BAD4Q98";"Input_1",#N/A,FALSE,"BAD4Q98";"Input_2",#N/A,FALSE,"BAD4Q98"}</definedName>
    <definedName name="_Dec05" localSheetId="15" hidden="1">{"Page_1",#N/A,FALSE,"BAD4Q98";"Page_2",#N/A,FALSE,"BAD4Q98";"Page_3",#N/A,FALSE,"BAD4Q98";"Page_4",#N/A,FALSE,"BAD4Q98";"Page_5",#N/A,FALSE,"BAD4Q98";"Page_6",#N/A,FALSE,"BAD4Q98";"Input_1",#N/A,FALSE,"BAD4Q98";"Input_2",#N/A,FALSE,"BAD4Q98"}</definedName>
    <definedName name="_Dec05" localSheetId="16" hidden="1">{"Page_1",#N/A,FALSE,"BAD4Q98";"Page_2",#N/A,FALSE,"BAD4Q98";"Page_3",#N/A,FALSE,"BAD4Q98";"Page_4",#N/A,FALSE,"BAD4Q98";"Page_5",#N/A,FALSE,"BAD4Q98";"Page_6",#N/A,FALSE,"BAD4Q98";"Input_1",#N/A,FALSE,"BAD4Q98";"Input_2",#N/A,FALSE,"BAD4Q98"}</definedName>
    <definedName name="_Dec05" localSheetId="17" hidden="1">{"Page_1",#N/A,FALSE,"BAD4Q98";"Page_2",#N/A,FALSE,"BAD4Q98";"Page_3",#N/A,FALSE,"BAD4Q98";"Page_4",#N/A,FALSE,"BAD4Q98";"Page_5",#N/A,FALSE,"BAD4Q98";"Page_6",#N/A,FALSE,"BAD4Q98";"Input_1",#N/A,FALSE,"BAD4Q98";"Input_2",#N/A,FALSE,"BAD4Q98"}</definedName>
    <definedName name="_Dec05" localSheetId="18" hidden="1">{"Page_1",#N/A,FALSE,"BAD4Q98";"Page_2",#N/A,FALSE,"BAD4Q98";"Page_3",#N/A,FALSE,"BAD4Q98";"Page_4",#N/A,FALSE,"BAD4Q98";"Page_5",#N/A,FALSE,"BAD4Q98";"Page_6",#N/A,FALSE,"BAD4Q98";"Input_1",#N/A,FALSE,"BAD4Q98";"Input_2",#N/A,FALSE,"BAD4Q98"}</definedName>
    <definedName name="_Dec05" localSheetId="19" hidden="1">{"Page_1",#N/A,FALSE,"BAD4Q98";"Page_2",#N/A,FALSE,"BAD4Q98";"Page_3",#N/A,FALSE,"BAD4Q98";"Page_4",#N/A,FALSE,"BAD4Q98";"Page_5",#N/A,FALSE,"BAD4Q98";"Page_6",#N/A,FALSE,"BAD4Q98";"Input_1",#N/A,FALSE,"BAD4Q98";"Input_2",#N/A,FALSE,"BAD4Q98"}</definedName>
    <definedName name="_Dec05" localSheetId="20" hidden="1">{"Page_1",#N/A,FALSE,"BAD4Q98";"Page_2",#N/A,FALSE,"BAD4Q98";"Page_3",#N/A,FALSE,"BAD4Q98";"Page_4",#N/A,FALSE,"BAD4Q98";"Page_5",#N/A,FALSE,"BAD4Q98";"Page_6",#N/A,FALSE,"BAD4Q98";"Input_1",#N/A,FALSE,"BAD4Q98";"Input_2",#N/A,FALSE,"BAD4Q98"}</definedName>
    <definedName name="_Dec05" localSheetId="4" hidden="1">{"Page_1",#N/A,FALSE,"BAD4Q98";"Page_2",#N/A,FALSE,"BAD4Q98";"Page_3",#N/A,FALSE,"BAD4Q98";"Page_4",#N/A,FALSE,"BAD4Q98";"Page_5",#N/A,FALSE,"BAD4Q98";"Page_6",#N/A,FALSE,"BAD4Q98";"Input_1",#N/A,FALSE,"BAD4Q98";"Input_2",#N/A,FALSE,"BAD4Q98"}</definedName>
    <definedName name="_Dec05" localSheetId="11" hidden="1">{"Page_1",#N/A,FALSE,"BAD4Q98";"Page_2",#N/A,FALSE,"BAD4Q98";"Page_3",#N/A,FALSE,"BAD4Q98";"Page_4",#N/A,FALSE,"BAD4Q98";"Page_5",#N/A,FALSE,"BAD4Q98";"Page_6",#N/A,FALSE,"BAD4Q98";"Input_1",#N/A,FALSE,"BAD4Q98";"Input_2",#N/A,FALSE,"BAD4Q98"}</definedName>
    <definedName name="_Dec05" localSheetId="12" hidden="1">{"Page_1",#N/A,FALSE,"BAD4Q98";"Page_2",#N/A,FALSE,"BAD4Q98";"Page_3",#N/A,FALSE,"BAD4Q98";"Page_4",#N/A,FALSE,"BAD4Q98";"Page_5",#N/A,FALSE,"BAD4Q98";"Page_6",#N/A,FALSE,"BAD4Q98";"Input_1",#N/A,FALSE,"BAD4Q98";"Input_2",#N/A,FALSE,"BAD4Q98"}</definedName>
    <definedName name="_Dec05" localSheetId="13" hidden="1">{"Page_1",#N/A,FALSE,"BAD4Q98";"Page_2",#N/A,FALSE,"BAD4Q98";"Page_3",#N/A,FALSE,"BAD4Q98";"Page_4",#N/A,FALSE,"BAD4Q98";"Page_5",#N/A,FALSE,"BAD4Q98";"Page_6",#N/A,FALSE,"BAD4Q98";"Input_1",#N/A,FALSE,"BAD4Q98";"Input_2",#N/A,FALSE,"BAD4Q98"}</definedName>
    <definedName name="_Dec05" hidden="1">{"Page_1",#N/A,FALSE,"BAD4Q98";"Page_2",#N/A,FALSE,"BAD4Q98";"Page_3",#N/A,FALSE,"BAD4Q98";"Page_4",#N/A,FALSE,"BAD4Q98";"Page_5",#N/A,FALSE,"BAD4Q98";"Page_6",#N/A,FALSE,"BAD4Q98";"Input_1",#N/A,FALSE,"BAD4Q98";"Input_2",#N/A,FALSE,"BAD4Q98"}</definedName>
    <definedName name="_ERF415">[1]Factors!$AW$13:$BA$114</definedName>
    <definedName name="_Fill" localSheetId="14" hidden="1">#REF!</definedName>
    <definedName name="_Fill" localSheetId="15" hidden="1">#REF!</definedName>
    <definedName name="_Fill" localSheetId="16" hidden="1">#REF!</definedName>
    <definedName name="_Fill" localSheetId="17" hidden="1">#REF!</definedName>
    <definedName name="_Fill" localSheetId="18" hidden="1">#REF!</definedName>
    <definedName name="_Fill" localSheetId="19" hidden="1">#REF!</definedName>
    <definedName name="_Fill" localSheetId="12" hidden="1">#REF!</definedName>
    <definedName name="_Fill" hidden="1">#REF!</definedName>
    <definedName name="_xlnm._FilterDatabase" localSheetId="3" hidden="1">'ESA Table 2A-MFWB'!$K$70:$S$74</definedName>
    <definedName name="_Hlk114059485" localSheetId="9">'ESA Table 5A_5F'!$B$9</definedName>
    <definedName name="_Hlk182485189" localSheetId="2">'ESA Table 2-Main'!#REF!</definedName>
    <definedName name="_Jan09" localSheetId="14" hidden="1">{"Page_1",#N/A,FALSE,"BAD4Q98";"Page_2",#N/A,FALSE,"BAD4Q98";"Page_3",#N/A,FALSE,"BAD4Q98";"Page_4",#N/A,FALSE,"BAD4Q98";"Page_5",#N/A,FALSE,"BAD4Q98";"Page_6",#N/A,FALSE,"BAD4Q98";"Input_1",#N/A,FALSE,"BAD4Q98";"Input_2",#N/A,FALSE,"BAD4Q98"}</definedName>
    <definedName name="_Jan09" localSheetId="15" hidden="1">{"Page_1",#N/A,FALSE,"BAD4Q98";"Page_2",#N/A,FALSE,"BAD4Q98";"Page_3",#N/A,FALSE,"BAD4Q98";"Page_4",#N/A,FALSE,"BAD4Q98";"Page_5",#N/A,FALSE,"BAD4Q98";"Page_6",#N/A,FALSE,"BAD4Q98";"Input_1",#N/A,FALSE,"BAD4Q98";"Input_2",#N/A,FALSE,"BAD4Q98"}</definedName>
    <definedName name="_Jan09" localSheetId="16" hidden="1">{"Page_1",#N/A,FALSE,"BAD4Q98";"Page_2",#N/A,FALSE,"BAD4Q98";"Page_3",#N/A,FALSE,"BAD4Q98";"Page_4",#N/A,FALSE,"BAD4Q98";"Page_5",#N/A,FALSE,"BAD4Q98";"Page_6",#N/A,FALSE,"BAD4Q98";"Input_1",#N/A,FALSE,"BAD4Q98";"Input_2",#N/A,FALSE,"BAD4Q98"}</definedName>
    <definedName name="_Jan09" localSheetId="17" hidden="1">{"Page_1",#N/A,FALSE,"BAD4Q98";"Page_2",#N/A,FALSE,"BAD4Q98";"Page_3",#N/A,FALSE,"BAD4Q98";"Page_4",#N/A,FALSE,"BAD4Q98";"Page_5",#N/A,FALSE,"BAD4Q98";"Page_6",#N/A,FALSE,"BAD4Q98";"Input_1",#N/A,FALSE,"BAD4Q98";"Input_2",#N/A,FALSE,"BAD4Q98"}</definedName>
    <definedName name="_Jan09" localSheetId="18" hidden="1">{"Page_1",#N/A,FALSE,"BAD4Q98";"Page_2",#N/A,FALSE,"BAD4Q98";"Page_3",#N/A,FALSE,"BAD4Q98";"Page_4",#N/A,FALSE,"BAD4Q98";"Page_5",#N/A,FALSE,"BAD4Q98";"Page_6",#N/A,FALSE,"BAD4Q98";"Input_1",#N/A,FALSE,"BAD4Q98";"Input_2",#N/A,FALSE,"BAD4Q98"}</definedName>
    <definedName name="_Jan09" localSheetId="19" hidden="1">{"Page_1",#N/A,FALSE,"BAD4Q98";"Page_2",#N/A,FALSE,"BAD4Q98";"Page_3",#N/A,FALSE,"BAD4Q98";"Page_4",#N/A,FALSE,"BAD4Q98";"Page_5",#N/A,FALSE,"BAD4Q98";"Page_6",#N/A,FALSE,"BAD4Q98";"Input_1",#N/A,FALSE,"BAD4Q98";"Input_2",#N/A,FALSE,"BAD4Q98"}</definedName>
    <definedName name="_Jan09" localSheetId="20" hidden="1">{"Page_1",#N/A,FALSE,"BAD4Q98";"Page_2",#N/A,FALSE,"BAD4Q98";"Page_3",#N/A,FALSE,"BAD4Q98";"Page_4",#N/A,FALSE,"BAD4Q98";"Page_5",#N/A,FALSE,"BAD4Q98";"Page_6",#N/A,FALSE,"BAD4Q98";"Input_1",#N/A,FALSE,"BAD4Q98";"Input_2",#N/A,FALSE,"BAD4Q98"}</definedName>
    <definedName name="_Jan09" localSheetId="4" hidden="1">{"Page_1",#N/A,FALSE,"BAD4Q98";"Page_2",#N/A,FALSE,"BAD4Q98";"Page_3",#N/A,FALSE,"BAD4Q98";"Page_4",#N/A,FALSE,"BAD4Q98";"Page_5",#N/A,FALSE,"BAD4Q98";"Page_6",#N/A,FALSE,"BAD4Q98";"Input_1",#N/A,FALSE,"BAD4Q98";"Input_2",#N/A,FALSE,"BAD4Q98"}</definedName>
    <definedName name="_Jan09" localSheetId="11" hidden="1">{"Page_1",#N/A,FALSE,"BAD4Q98";"Page_2",#N/A,FALSE,"BAD4Q98";"Page_3",#N/A,FALSE,"BAD4Q98";"Page_4",#N/A,FALSE,"BAD4Q98";"Page_5",#N/A,FALSE,"BAD4Q98";"Page_6",#N/A,FALSE,"BAD4Q98";"Input_1",#N/A,FALSE,"BAD4Q98";"Input_2",#N/A,FALSE,"BAD4Q98"}</definedName>
    <definedName name="_Jan09" localSheetId="12" hidden="1">{"Page_1",#N/A,FALSE,"BAD4Q98";"Page_2",#N/A,FALSE,"BAD4Q98";"Page_3",#N/A,FALSE,"BAD4Q98";"Page_4",#N/A,FALSE,"BAD4Q98";"Page_5",#N/A,FALSE,"BAD4Q98";"Page_6",#N/A,FALSE,"BAD4Q98";"Input_1",#N/A,FALSE,"BAD4Q98";"Input_2",#N/A,FALSE,"BAD4Q98"}</definedName>
    <definedName name="_Jan09" localSheetId="13" hidden="1">{"Page_1",#N/A,FALSE,"BAD4Q98";"Page_2",#N/A,FALSE,"BAD4Q98";"Page_3",#N/A,FALSE,"BAD4Q98";"Page_4",#N/A,FALSE,"BAD4Q98";"Page_5",#N/A,FALSE,"BAD4Q98";"Page_6",#N/A,FALSE,"BAD4Q98";"Input_1",#N/A,FALSE,"BAD4Q98";"Input_2",#N/A,FALSE,"BAD4Q98"}</definedName>
    <definedName name="_Jan09" hidden="1">{"Page_1",#N/A,FALSE,"BAD4Q98";"Page_2",#N/A,FALSE,"BAD4Q98";"Page_3",#N/A,FALSE,"BAD4Q98";"Page_4",#N/A,FALSE,"BAD4Q98";"Page_5",#N/A,FALSE,"BAD4Q98";"Page_6",#N/A,FALSE,"BAD4Q98";"Input_1",#N/A,FALSE,"BAD4Q98";"Input_2",#N/A,FALSE,"BAD4Q98"}</definedName>
    <definedName name="_Key1" localSheetId="14" hidden="1">#REF!</definedName>
    <definedName name="_Key1" localSheetId="15" hidden="1">#REF!</definedName>
    <definedName name="_Key1" localSheetId="16" hidden="1">#REF!</definedName>
    <definedName name="_Key1" localSheetId="17" hidden="1">#REF!</definedName>
    <definedName name="_Key1" localSheetId="18" hidden="1">#REF!</definedName>
    <definedName name="_Key1" localSheetId="19" hidden="1">#REF!</definedName>
    <definedName name="_Key1" localSheetId="12" hidden="1">#REF!</definedName>
    <definedName name="_Key1" hidden="1">#REF!</definedName>
    <definedName name="_Key2" localSheetId="14" hidden="1">#REF!</definedName>
    <definedName name="_Key2" localSheetId="15" hidden="1">#REF!</definedName>
    <definedName name="_Key2" localSheetId="16" hidden="1">#REF!</definedName>
    <definedName name="_Key2" localSheetId="17" hidden="1">#REF!</definedName>
    <definedName name="_Key2" localSheetId="18" hidden="1">#REF!</definedName>
    <definedName name="_Key2" localSheetId="19" hidden="1">#REF!</definedName>
    <definedName name="_Key2" localSheetId="12" hidden="1">#REF!</definedName>
    <definedName name="_Key2" hidden="1">#REF!</definedName>
    <definedName name="_MatInverse_In" localSheetId="14" hidden="1">#REF!</definedName>
    <definedName name="_MatInverse_In" localSheetId="15" hidden="1">#REF!</definedName>
    <definedName name="_MatInverse_In" localSheetId="16" hidden="1">#REF!</definedName>
    <definedName name="_MatInverse_In" localSheetId="17" hidden="1">#REF!</definedName>
    <definedName name="_MatInverse_In" localSheetId="18" hidden="1">#REF!</definedName>
    <definedName name="_MatInverse_In" localSheetId="19" hidden="1">#REF!</definedName>
    <definedName name="_MatInverse_In" localSheetId="12" hidden="1">#REF!</definedName>
    <definedName name="_MatInverse_In" hidden="1">#REF!</definedName>
    <definedName name="_MatMult_A" localSheetId="14" hidden="1">#REF!</definedName>
    <definedName name="_MatMult_A" localSheetId="15" hidden="1">#REF!</definedName>
    <definedName name="_MatMult_A" localSheetId="16" hidden="1">#REF!</definedName>
    <definedName name="_MatMult_A" localSheetId="17" hidden="1">#REF!</definedName>
    <definedName name="_MatMult_A" localSheetId="18" hidden="1">#REF!</definedName>
    <definedName name="_MatMult_A" localSheetId="19" hidden="1">#REF!</definedName>
    <definedName name="_MatMult_A" hidden="1">#REF!</definedName>
    <definedName name="_MatMult_AxB" localSheetId="14" hidden="1">#REF!</definedName>
    <definedName name="_MatMult_AxB" localSheetId="15" hidden="1">#REF!</definedName>
    <definedName name="_MatMult_AxB" localSheetId="16" hidden="1">#REF!</definedName>
    <definedName name="_MatMult_AxB" localSheetId="17" hidden="1">#REF!</definedName>
    <definedName name="_MatMult_AxB" localSheetId="18" hidden="1">#REF!</definedName>
    <definedName name="_MatMult_AxB" localSheetId="19" hidden="1">#REF!</definedName>
    <definedName name="_MatMult_AxB" hidden="1">#REF!</definedName>
    <definedName name="_MatMult_B" localSheetId="14" hidden="1">#REF!</definedName>
    <definedName name="_MatMult_B" localSheetId="15" hidden="1">#REF!</definedName>
    <definedName name="_MatMult_B" localSheetId="16" hidden="1">#REF!</definedName>
    <definedName name="_MatMult_B" localSheetId="17" hidden="1">#REF!</definedName>
    <definedName name="_MatMult_B" localSheetId="18" hidden="1">#REF!</definedName>
    <definedName name="_MatMult_B" localSheetId="19" hidden="1">#REF!</definedName>
    <definedName name="_MatMult_B" hidden="1">#REF!</definedName>
    <definedName name="_May2007" localSheetId="14" hidden="1">{"2002Frcst","05Month",FALSE,"Frcst Format 2002"}</definedName>
    <definedName name="_May2007" localSheetId="15" hidden="1">{"2002Frcst","05Month",FALSE,"Frcst Format 2002"}</definedName>
    <definedName name="_May2007" localSheetId="16" hidden="1">{"2002Frcst","05Month",FALSE,"Frcst Format 2002"}</definedName>
    <definedName name="_May2007" localSheetId="17" hidden="1">{"2002Frcst","05Month",FALSE,"Frcst Format 2002"}</definedName>
    <definedName name="_May2007" localSheetId="18" hidden="1">{"2002Frcst","05Month",FALSE,"Frcst Format 2002"}</definedName>
    <definedName name="_May2007" localSheetId="19" hidden="1">{"2002Frcst","05Month",FALSE,"Frcst Format 2002"}</definedName>
    <definedName name="_May2007" localSheetId="20" hidden="1">{"2002Frcst","05Month",FALSE,"Frcst Format 2002"}</definedName>
    <definedName name="_May2007" localSheetId="4" hidden="1">{"2002Frcst","05Month",FALSE,"Frcst Format 2002"}</definedName>
    <definedName name="_May2007" localSheetId="11" hidden="1">{"2002Frcst","05Month",FALSE,"Frcst Format 2002"}</definedName>
    <definedName name="_May2007" localSheetId="12" hidden="1">{"2002Frcst","05Month",FALSE,"Frcst Format 2002"}</definedName>
    <definedName name="_May2007" localSheetId="13" hidden="1">{"2002Frcst","05Month",FALSE,"Frcst Format 2002"}</definedName>
    <definedName name="_May2007" hidden="1">{"2002Frcst","05Month",FALSE,"Frcst Format 2002"}</definedName>
    <definedName name="_Order1" hidden="1">255</definedName>
    <definedName name="_Order2" hidden="1">255</definedName>
    <definedName name="_Parse_In" localSheetId="14" hidden="1">#REF!</definedName>
    <definedName name="_Parse_In" localSheetId="15" hidden="1">#REF!</definedName>
    <definedName name="_Parse_In" localSheetId="16" hidden="1">#REF!</definedName>
    <definedName name="_Parse_In" localSheetId="17" hidden="1">#REF!</definedName>
    <definedName name="_Parse_In" localSheetId="18" hidden="1">#REF!</definedName>
    <definedName name="_Parse_In" localSheetId="19" hidden="1">#REF!</definedName>
    <definedName name="_Parse_In" localSheetId="12" hidden="1">#REF!</definedName>
    <definedName name="_Parse_In" hidden="1">#REF!</definedName>
    <definedName name="_Parse_Out" localSheetId="14" hidden="1">#REF!</definedName>
    <definedName name="_Parse_Out" localSheetId="15" hidden="1">#REF!</definedName>
    <definedName name="_Parse_Out" localSheetId="16" hidden="1">#REF!</definedName>
    <definedName name="_Parse_Out" localSheetId="17" hidden="1">#REF!</definedName>
    <definedName name="_Parse_Out" localSheetId="18" hidden="1">#REF!</definedName>
    <definedName name="_Parse_Out" localSheetId="19" hidden="1">#REF!</definedName>
    <definedName name="_Parse_Out" localSheetId="12" hidden="1">#REF!</definedName>
    <definedName name="_Parse_Out" hidden="1">#REF!</definedName>
    <definedName name="_PG1" localSheetId="14">#REF!</definedName>
    <definedName name="_PG1" localSheetId="15">#REF!</definedName>
    <definedName name="_PG1" localSheetId="16">#REF!</definedName>
    <definedName name="_PG1" localSheetId="17">#REF!</definedName>
    <definedName name="_PG1" localSheetId="18">#REF!</definedName>
    <definedName name="_PG1" localSheetId="19">#REF!</definedName>
    <definedName name="_PG1" localSheetId="12">#REF!</definedName>
    <definedName name="_PG1">#REF!</definedName>
    <definedName name="_REC90" localSheetId="14">#REF!</definedName>
    <definedName name="_REC90" localSheetId="15">#REF!</definedName>
    <definedName name="_REC90" localSheetId="16">#REF!</definedName>
    <definedName name="_REC90" localSheetId="17">#REF!</definedName>
    <definedName name="_REC90" localSheetId="18">#REF!</definedName>
    <definedName name="_REC90" localSheetId="19">#REF!</definedName>
    <definedName name="_REC90">#REF!</definedName>
    <definedName name="_REC92" localSheetId="14">#REF!</definedName>
    <definedName name="_REC92" localSheetId="15">#REF!</definedName>
    <definedName name="_REC92" localSheetId="16">#REF!</definedName>
    <definedName name="_REC92" localSheetId="17">#REF!</definedName>
    <definedName name="_REC92" localSheetId="18">#REF!</definedName>
    <definedName name="_REC92" localSheetId="19">#REF!</definedName>
    <definedName name="_REC92">#REF!</definedName>
    <definedName name="_Regression_Out" localSheetId="14" hidden="1">#REF!</definedName>
    <definedName name="_Regression_Out" localSheetId="15" hidden="1">#REF!</definedName>
    <definedName name="_Regression_Out" localSheetId="16" hidden="1">#REF!</definedName>
    <definedName name="_Regression_Out" localSheetId="17" hidden="1">#REF!</definedName>
    <definedName name="_Regression_Out" localSheetId="18" hidden="1">#REF!</definedName>
    <definedName name="_Regression_Out" localSheetId="19" hidden="1">#REF!</definedName>
    <definedName name="_Regression_Out" hidden="1">#REF!</definedName>
    <definedName name="_Regression_X" localSheetId="14" hidden="1">#REF!</definedName>
    <definedName name="_Regression_X" localSheetId="15" hidden="1">#REF!</definedName>
    <definedName name="_Regression_X" localSheetId="16" hidden="1">#REF!</definedName>
    <definedName name="_Regression_X" localSheetId="17" hidden="1">#REF!</definedName>
    <definedName name="_Regression_X" localSheetId="18" hidden="1">#REF!</definedName>
    <definedName name="_Regression_X" localSheetId="19" hidden="1">#REF!</definedName>
    <definedName name="_Regression_X" hidden="1">#REF!</definedName>
    <definedName name="_Regression_Y" localSheetId="14" hidden="1">#REF!</definedName>
    <definedName name="_Regression_Y" localSheetId="15" hidden="1">#REF!</definedName>
    <definedName name="_Regression_Y" localSheetId="16" hidden="1">#REF!</definedName>
    <definedName name="_Regression_Y" localSheetId="17" hidden="1">#REF!</definedName>
    <definedName name="_Regression_Y" localSheetId="18" hidden="1">#REF!</definedName>
    <definedName name="_Regression_Y" localSheetId="19" hidden="1">#REF!</definedName>
    <definedName name="_Regression_Y" hidden="1">#REF!</definedName>
    <definedName name="_Sort" localSheetId="14" hidden="1">#REF!</definedName>
    <definedName name="_Sort" localSheetId="15" hidden="1">#REF!</definedName>
    <definedName name="_Sort" localSheetId="16" hidden="1">#REF!</definedName>
    <definedName name="_Sort" localSheetId="17" hidden="1">#REF!</definedName>
    <definedName name="_Sort" localSheetId="18" hidden="1">#REF!</definedName>
    <definedName name="_Sort" localSheetId="19" hidden="1">#REF!</definedName>
    <definedName name="_Sort" hidden="1">#REF!</definedName>
    <definedName name="_Table1_In1" localSheetId="14" hidden="1">#REF!</definedName>
    <definedName name="_Table1_In1" localSheetId="15" hidden="1">#REF!</definedName>
    <definedName name="_Table1_In1" localSheetId="16" hidden="1">#REF!</definedName>
    <definedName name="_Table1_In1" localSheetId="17" hidden="1">#REF!</definedName>
    <definedName name="_Table1_In1" localSheetId="18" hidden="1">#REF!</definedName>
    <definedName name="_Table1_In1" localSheetId="19" hidden="1">#REF!</definedName>
    <definedName name="_Table1_In1" hidden="1">#REF!</definedName>
    <definedName name="_Table1_Out" localSheetId="14" hidden="1">#REF!</definedName>
    <definedName name="_Table1_Out" localSheetId="15" hidden="1">#REF!</definedName>
    <definedName name="_Table1_Out" localSheetId="16" hidden="1">#REF!</definedName>
    <definedName name="_Table1_Out" localSheetId="17" hidden="1">#REF!</definedName>
    <definedName name="_Table1_Out" localSheetId="18" hidden="1">#REF!</definedName>
    <definedName name="_Table1_Out" localSheetId="19" hidden="1">#REF!</definedName>
    <definedName name="_Table1_Out" hidden="1">#REF!</definedName>
    <definedName name="_Table2_Out" localSheetId="14" hidden="1">#REF!</definedName>
    <definedName name="_Table2_Out" localSheetId="15" hidden="1">#REF!</definedName>
    <definedName name="_Table2_Out" localSheetId="16" hidden="1">#REF!</definedName>
    <definedName name="_Table2_Out" localSheetId="17" hidden="1">#REF!</definedName>
    <definedName name="_Table2_Out" localSheetId="18" hidden="1">#REF!</definedName>
    <definedName name="_Table2_Out" localSheetId="19" hidden="1">#REF!</definedName>
    <definedName name="_Table2_Out" hidden="1">#REF!</definedName>
    <definedName name="_w2" localSheetId="14" hidden="1">{"SourcesUses",#N/A,TRUE,"CFMODEL";"TransOverview",#N/A,TRUE,"CFMODEL"}</definedName>
    <definedName name="_w2" localSheetId="15" hidden="1">{"SourcesUses",#N/A,TRUE,"CFMODEL";"TransOverview",#N/A,TRUE,"CFMODEL"}</definedName>
    <definedName name="_w2" localSheetId="16" hidden="1">{"SourcesUses",#N/A,TRUE,"CFMODEL";"TransOverview",#N/A,TRUE,"CFMODEL"}</definedName>
    <definedName name="_w2" localSheetId="17" hidden="1">{"SourcesUses",#N/A,TRUE,"CFMODEL";"TransOverview",#N/A,TRUE,"CFMODEL"}</definedName>
    <definedName name="_w2" localSheetId="18" hidden="1">{"SourcesUses",#N/A,TRUE,"CFMODEL";"TransOverview",#N/A,TRUE,"CFMODEL"}</definedName>
    <definedName name="_w2" localSheetId="19" hidden="1">{"SourcesUses",#N/A,TRUE,"CFMODEL";"TransOverview",#N/A,TRUE,"CFMODEL"}</definedName>
    <definedName name="_w2" localSheetId="20" hidden="1">{"SourcesUses",#N/A,TRUE,"CFMODEL";"TransOverview",#N/A,TRUE,"CFMODEL"}</definedName>
    <definedName name="_w2" localSheetId="4" hidden="1">{"SourcesUses",#N/A,TRUE,"CFMODEL";"TransOverview",#N/A,TRUE,"CFMODEL"}</definedName>
    <definedName name="_w2" localSheetId="11" hidden="1">{"SourcesUses",#N/A,TRUE,"CFMODEL";"TransOverview",#N/A,TRUE,"CFMODEL"}</definedName>
    <definedName name="_w2" localSheetId="12" hidden="1">{"SourcesUses",#N/A,TRUE,"CFMODEL";"TransOverview",#N/A,TRUE,"CFMODEL"}</definedName>
    <definedName name="_w2" localSheetId="13" hidden="1">{"SourcesUses",#N/A,TRUE,"CFMODEL";"TransOverview",#N/A,TRUE,"CFMODEL"}</definedName>
    <definedName name="_w2" hidden="1">{"SourcesUses",#N/A,TRUE,"CFMODEL";"TransOverview",#N/A,TRUE,"CFMODEL"}</definedName>
    <definedName name="a" localSheetId="14" hidden="1">{"Page_1",#N/A,FALSE,"BAD4Q98";"Page_2",#N/A,FALSE,"BAD4Q98";"Page_3",#N/A,FALSE,"BAD4Q98";"Page_4",#N/A,FALSE,"BAD4Q98";"Page_5",#N/A,FALSE,"BAD4Q98";"Page_6",#N/A,FALSE,"BAD4Q98";"Input_1",#N/A,FALSE,"BAD4Q98";"Input_2",#N/A,FALSE,"BAD4Q98"}</definedName>
    <definedName name="a" localSheetId="15" hidden="1">{"Page_1",#N/A,FALSE,"BAD4Q98";"Page_2",#N/A,FALSE,"BAD4Q98";"Page_3",#N/A,FALSE,"BAD4Q98";"Page_4",#N/A,FALSE,"BAD4Q98";"Page_5",#N/A,FALSE,"BAD4Q98";"Page_6",#N/A,FALSE,"BAD4Q98";"Input_1",#N/A,FALSE,"BAD4Q98";"Input_2",#N/A,FALSE,"BAD4Q98"}</definedName>
    <definedName name="a" localSheetId="16" hidden="1">{"Page_1",#N/A,FALSE,"BAD4Q98";"Page_2",#N/A,FALSE,"BAD4Q98";"Page_3",#N/A,FALSE,"BAD4Q98";"Page_4",#N/A,FALSE,"BAD4Q98";"Page_5",#N/A,FALSE,"BAD4Q98";"Page_6",#N/A,FALSE,"BAD4Q98";"Input_1",#N/A,FALSE,"BAD4Q98";"Input_2",#N/A,FALSE,"BAD4Q98"}</definedName>
    <definedName name="a" localSheetId="17" hidden="1">{"Page_1",#N/A,FALSE,"BAD4Q98";"Page_2",#N/A,FALSE,"BAD4Q98";"Page_3",#N/A,FALSE,"BAD4Q98";"Page_4",#N/A,FALSE,"BAD4Q98";"Page_5",#N/A,FALSE,"BAD4Q98";"Page_6",#N/A,FALSE,"BAD4Q98";"Input_1",#N/A,FALSE,"BAD4Q98";"Input_2",#N/A,FALSE,"BAD4Q98"}</definedName>
    <definedName name="a" localSheetId="18" hidden="1">{"Page_1",#N/A,FALSE,"BAD4Q98";"Page_2",#N/A,FALSE,"BAD4Q98";"Page_3",#N/A,FALSE,"BAD4Q98";"Page_4",#N/A,FALSE,"BAD4Q98";"Page_5",#N/A,FALSE,"BAD4Q98";"Page_6",#N/A,FALSE,"BAD4Q98";"Input_1",#N/A,FALSE,"BAD4Q98";"Input_2",#N/A,FALSE,"BAD4Q98"}</definedName>
    <definedName name="a" localSheetId="19" hidden="1">{"Page_1",#N/A,FALSE,"BAD4Q98";"Page_2",#N/A,FALSE,"BAD4Q98";"Page_3",#N/A,FALSE,"BAD4Q98";"Page_4",#N/A,FALSE,"BAD4Q98";"Page_5",#N/A,FALSE,"BAD4Q98";"Page_6",#N/A,FALSE,"BAD4Q98";"Input_1",#N/A,FALSE,"BAD4Q98";"Input_2",#N/A,FALSE,"BAD4Q98"}</definedName>
    <definedName name="a" localSheetId="20" hidden="1">{"Page_1",#N/A,FALSE,"BAD4Q98";"Page_2",#N/A,FALSE,"BAD4Q98";"Page_3",#N/A,FALSE,"BAD4Q98";"Page_4",#N/A,FALSE,"BAD4Q98";"Page_5",#N/A,FALSE,"BAD4Q98";"Page_6",#N/A,FALSE,"BAD4Q98";"Input_1",#N/A,FALSE,"BAD4Q98";"Input_2",#N/A,FALSE,"BAD4Q98"}</definedName>
    <definedName name="a" localSheetId="4" hidden="1">{"Page_1",#N/A,FALSE,"BAD4Q98";"Page_2",#N/A,FALSE,"BAD4Q98";"Page_3",#N/A,FALSE,"BAD4Q98";"Page_4",#N/A,FALSE,"BAD4Q98";"Page_5",#N/A,FALSE,"BAD4Q98";"Page_6",#N/A,FALSE,"BAD4Q98";"Input_1",#N/A,FALSE,"BAD4Q98";"Input_2",#N/A,FALSE,"BAD4Q98"}</definedName>
    <definedName name="a" localSheetId="11" hidden="1">{"Page_1",#N/A,FALSE,"BAD4Q98";"Page_2",#N/A,FALSE,"BAD4Q98";"Page_3",#N/A,FALSE,"BAD4Q98";"Page_4",#N/A,FALSE,"BAD4Q98";"Page_5",#N/A,FALSE,"BAD4Q98";"Page_6",#N/A,FALSE,"BAD4Q98";"Input_1",#N/A,FALSE,"BAD4Q98";"Input_2",#N/A,FALSE,"BAD4Q98"}</definedName>
    <definedName name="a" localSheetId="12" hidden="1">{"Page_1",#N/A,FALSE,"BAD4Q98";"Page_2",#N/A,FALSE,"BAD4Q98";"Page_3",#N/A,FALSE,"BAD4Q98";"Page_4",#N/A,FALSE,"BAD4Q98";"Page_5",#N/A,FALSE,"BAD4Q98";"Page_6",#N/A,FALSE,"BAD4Q98";"Input_1",#N/A,FALSE,"BAD4Q98";"Input_2",#N/A,FALSE,"BAD4Q98"}</definedName>
    <definedName name="a" localSheetId="13" hidden="1">{"Page_1",#N/A,FALSE,"BAD4Q98";"Page_2",#N/A,FALSE,"BAD4Q98";"Page_3",#N/A,FALSE,"BAD4Q98";"Page_4",#N/A,FALSE,"BAD4Q98";"Page_5",#N/A,FALSE,"BAD4Q98";"Page_6",#N/A,FALSE,"BAD4Q98";"Input_1",#N/A,FALSE,"BAD4Q98";"Input_2",#N/A,FALSE,"BAD4Q98"}</definedName>
    <definedName name="a" hidden="1">{"Page_1",#N/A,FALSE,"BAD4Q98";"Page_2",#N/A,FALSE,"BAD4Q98";"Page_3",#N/A,FALSE,"BAD4Q98";"Page_4",#N/A,FALSE,"BAD4Q98";"Page_5",#N/A,FALSE,"BAD4Q98";"Page_6",#N/A,FALSE,"BAD4Q98";"Input_1",#N/A,FALSE,"BAD4Q98";"Input_2",#N/A,FALSE,"BAD4Q98"}</definedName>
    <definedName name="aa">#REF!</definedName>
    <definedName name="aaa" localSheetId="14" hidden="1">{"Income Statement",#N/A,FALSE,"CFMODEL";"Balance Sheet",#N/A,FALSE,"CFMODEL"}</definedName>
    <definedName name="aaa" localSheetId="15" hidden="1">{"Income Statement",#N/A,FALSE,"CFMODEL";"Balance Sheet",#N/A,FALSE,"CFMODEL"}</definedName>
    <definedName name="aaa" localSheetId="16" hidden="1">{"Income Statement",#N/A,FALSE,"CFMODEL";"Balance Sheet",#N/A,FALSE,"CFMODEL"}</definedName>
    <definedName name="aaa" localSheetId="17" hidden="1">{"Income Statement",#N/A,FALSE,"CFMODEL";"Balance Sheet",#N/A,FALSE,"CFMODEL"}</definedName>
    <definedName name="aaa" localSheetId="18" hidden="1">{"Income Statement",#N/A,FALSE,"CFMODEL";"Balance Sheet",#N/A,FALSE,"CFMODEL"}</definedName>
    <definedName name="aaa" localSheetId="19" hidden="1">{"Income Statement",#N/A,FALSE,"CFMODEL";"Balance Sheet",#N/A,FALSE,"CFMODEL"}</definedName>
    <definedName name="aaa" localSheetId="20" hidden="1">{"Income Statement",#N/A,FALSE,"CFMODEL";"Balance Sheet",#N/A,FALSE,"CFMODEL"}</definedName>
    <definedName name="aaa" localSheetId="4" hidden="1">{"Income Statement",#N/A,FALSE,"CFMODEL";"Balance Sheet",#N/A,FALSE,"CFMODEL"}</definedName>
    <definedName name="aaa" localSheetId="11" hidden="1">{"Income Statement",#N/A,FALSE,"CFMODEL";"Balance Sheet",#N/A,FALSE,"CFMODEL"}</definedName>
    <definedName name="aaa" localSheetId="12" hidden="1">{"Income Statement",#N/A,FALSE,"CFMODEL";"Balance Sheet",#N/A,FALSE,"CFMODEL"}</definedName>
    <definedName name="aaa" localSheetId="13" hidden="1">{"Income Statement",#N/A,FALSE,"CFMODEL";"Balance Sheet",#N/A,FALSE,"CFMODEL"}</definedName>
    <definedName name="aaa" hidden="1">{"Income Statement",#N/A,FALSE,"CFMODEL";"Balance Sheet",#N/A,FALSE,"CFMODEL"}</definedName>
    <definedName name="aaaa" localSheetId="14" hidden="1">{"SourcesUses",#N/A,TRUE,"FundsFlow";"TransOverview",#N/A,TRUE,"FundsFlow"}</definedName>
    <definedName name="aaaa" localSheetId="15" hidden="1">{"SourcesUses",#N/A,TRUE,"FundsFlow";"TransOverview",#N/A,TRUE,"FundsFlow"}</definedName>
    <definedName name="aaaa" localSheetId="16" hidden="1">{"SourcesUses",#N/A,TRUE,"FundsFlow";"TransOverview",#N/A,TRUE,"FundsFlow"}</definedName>
    <definedName name="aaaa" localSheetId="17" hidden="1">{"SourcesUses",#N/A,TRUE,"FundsFlow";"TransOverview",#N/A,TRUE,"FundsFlow"}</definedName>
    <definedName name="aaaa" localSheetId="18" hidden="1">{"SourcesUses",#N/A,TRUE,"FundsFlow";"TransOverview",#N/A,TRUE,"FundsFlow"}</definedName>
    <definedName name="aaaa" localSheetId="19" hidden="1">{"SourcesUses",#N/A,TRUE,"FundsFlow";"TransOverview",#N/A,TRUE,"FundsFlow"}</definedName>
    <definedName name="aaaa" localSheetId="20" hidden="1">{"SourcesUses",#N/A,TRUE,"FundsFlow";"TransOverview",#N/A,TRUE,"FundsFlow"}</definedName>
    <definedName name="aaaa" localSheetId="4" hidden="1">{"SourcesUses",#N/A,TRUE,"FundsFlow";"TransOverview",#N/A,TRUE,"FundsFlow"}</definedName>
    <definedName name="aaaa" localSheetId="11" hidden="1">{"SourcesUses",#N/A,TRUE,"FundsFlow";"TransOverview",#N/A,TRUE,"FundsFlow"}</definedName>
    <definedName name="aaaa" localSheetId="12" hidden="1">{"SourcesUses",#N/A,TRUE,"FundsFlow";"TransOverview",#N/A,TRUE,"FundsFlow"}</definedName>
    <definedName name="aaaa" localSheetId="13" hidden="1">{"SourcesUses",#N/A,TRUE,"FundsFlow";"TransOverview",#N/A,TRUE,"FundsFlow"}</definedName>
    <definedName name="aaaa" hidden="1">{"SourcesUses",#N/A,TRUE,"FundsFlow";"TransOverview",#N/A,TRUE,"FundsFlow"}</definedName>
    <definedName name="aaaaaaaaaaaaa" localSheetId="14" hidden="1">{"SourcesUses",#N/A,TRUE,"CFMODEL";"TransOverview",#N/A,TRUE,"CFMODEL"}</definedName>
    <definedName name="aaaaaaaaaaaaa" localSheetId="15" hidden="1">{"SourcesUses",#N/A,TRUE,"CFMODEL";"TransOverview",#N/A,TRUE,"CFMODEL"}</definedName>
    <definedName name="aaaaaaaaaaaaa" localSheetId="16" hidden="1">{"SourcesUses",#N/A,TRUE,"CFMODEL";"TransOverview",#N/A,TRUE,"CFMODEL"}</definedName>
    <definedName name="aaaaaaaaaaaaa" localSheetId="17" hidden="1">{"SourcesUses",#N/A,TRUE,"CFMODEL";"TransOverview",#N/A,TRUE,"CFMODEL"}</definedName>
    <definedName name="aaaaaaaaaaaaa" localSheetId="18" hidden="1">{"SourcesUses",#N/A,TRUE,"CFMODEL";"TransOverview",#N/A,TRUE,"CFMODEL"}</definedName>
    <definedName name="aaaaaaaaaaaaa" localSheetId="19" hidden="1">{"SourcesUses",#N/A,TRUE,"CFMODEL";"TransOverview",#N/A,TRUE,"CFMODEL"}</definedName>
    <definedName name="aaaaaaaaaaaaa" localSheetId="20" hidden="1">{"SourcesUses",#N/A,TRUE,"CFMODEL";"TransOverview",#N/A,TRUE,"CFMODEL"}</definedName>
    <definedName name="aaaaaaaaaaaaa" localSheetId="4" hidden="1">{"SourcesUses",#N/A,TRUE,"CFMODEL";"TransOverview",#N/A,TRUE,"CFMODEL"}</definedName>
    <definedName name="aaaaaaaaaaaaa" localSheetId="11" hidden="1">{"SourcesUses",#N/A,TRUE,"CFMODEL";"TransOverview",#N/A,TRUE,"CFMODEL"}</definedName>
    <definedName name="aaaaaaaaaaaaa" localSheetId="12" hidden="1">{"SourcesUses",#N/A,TRUE,"CFMODEL";"TransOverview",#N/A,TRUE,"CFMODEL"}</definedName>
    <definedName name="aaaaaaaaaaaaa" localSheetId="13" hidden="1">{"SourcesUses",#N/A,TRUE,"CFMODEL";"TransOverview",#N/A,TRUE,"CFMODEL"}</definedName>
    <definedName name="aaaaaaaaaaaaa" hidden="1">{"SourcesUses",#N/A,TRUE,"CFMODEL";"TransOverview",#N/A,TRUE,"CFMODEL"}</definedName>
    <definedName name="abc" hidden="1">"3Q12KMQDU0T4XKGIPPUR4OEMV"</definedName>
    <definedName name="Account" localSheetId="14">#REF!</definedName>
    <definedName name="Account" localSheetId="15">#REF!</definedName>
    <definedName name="Account" localSheetId="16">#REF!</definedName>
    <definedName name="Account" localSheetId="17">#REF!</definedName>
    <definedName name="Account" localSheetId="18">#REF!</definedName>
    <definedName name="Account" localSheetId="19">#REF!</definedName>
    <definedName name="Account" localSheetId="12">#REF!</definedName>
    <definedName name="Account">#REF!</definedName>
    <definedName name="ACCRUAL" localSheetId="14">#REF!</definedName>
    <definedName name="ACCRUAL" localSheetId="15">#REF!</definedName>
    <definedName name="ACCRUAL" localSheetId="16">#REF!</definedName>
    <definedName name="ACCRUAL" localSheetId="17">#REF!</definedName>
    <definedName name="ACCRUAL" localSheetId="18">#REF!</definedName>
    <definedName name="ACCRUAL" localSheetId="19">#REF!</definedName>
    <definedName name="ACCRUAL" localSheetId="12">#REF!</definedName>
    <definedName name="ACCRUAL">#REF!</definedName>
    <definedName name="ad" localSheetId="14" hidden="1">{"var_page",#N/A,FALSE,"template"}</definedName>
    <definedName name="ad" localSheetId="15" hidden="1">{"var_page",#N/A,FALSE,"template"}</definedName>
    <definedName name="ad" localSheetId="16" hidden="1">{"var_page",#N/A,FALSE,"template"}</definedName>
    <definedName name="ad" localSheetId="17" hidden="1">{"var_page",#N/A,FALSE,"template"}</definedName>
    <definedName name="ad" localSheetId="18" hidden="1">{"var_page",#N/A,FALSE,"template"}</definedName>
    <definedName name="ad" localSheetId="19" hidden="1">{"var_page",#N/A,FALSE,"template"}</definedName>
    <definedName name="ad" localSheetId="20" hidden="1">{"var_page",#N/A,FALSE,"template"}</definedName>
    <definedName name="ad" localSheetId="4" hidden="1">{"var_page",#N/A,FALSE,"template"}</definedName>
    <definedName name="ad" localSheetId="11" hidden="1">{"var_page",#N/A,FALSE,"template"}</definedName>
    <definedName name="ad" localSheetId="12" hidden="1">{"var_page",#N/A,FALSE,"template"}</definedName>
    <definedName name="ad" localSheetId="13" hidden="1">{"var_page",#N/A,FALSE,"template"}</definedName>
    <definedName name="ad" hidden="1">{"var_page",#N/A,FALSE,"template"}</definedName>
    <definedName name="adafdadf" localSheetId="14" hidden="1">{"Var_page",#N/A,FALSE,"template"}</definedName>
    <definedName name="adafdadf" localSheetId="15" hidden="1">{"Var_page",#N/A,FALSE,"template"}</definedName>
    <definedName name="adafdadf" localSheetId="16" hidden="1">{"Var_page",#N/A,FALSE,"template"}</definedName>
    <definedName name="adafdadf" localSheetId="17" hidden="1">{"Var_page",#N/A,FALSE,"template"}</definedName>
    <definedName name="adafdadf" localSheetId="18" hidden="1">{"Var_page",#N/A,FALSE,"template"}</definedName>
    <definedName name="adafdadf" localSheetId="19" hidden="1">{"Var_page",#N/A,FALSE,"template"}</definedName>
    <definedName name="adafdadf" localSheetId="20" hidden="1">{"Var_page",#N/A,FALSE,"template"}</definedName>
    <definedName name="adafdadf" localSheetId="4" hidden="1">{"Var_page",#N/A,FALSE,"template"}</definedName>
    <definedName name="adafdadf" localSheetId="11" hidden="1">{"Var_page",#N/A,FALSE,"template"}</definedName>
    <definedName name="adafdadf" localSheetId="12" hidden="1">{"Var_page",#N/A,FALSE,"template"}</definedName>
    <definedName name="adafdadf" localSheetId="13" hidden="1">{"Var_page",#N/A,FALSE,"template"}</definedName>
    <definedName name="adafdadf" hidden="1">{"Var_page",#N/A,FALSE,"template"}</definedName>
    <definedName name="adsadasdasdadasd" localSheetId="14" hidden="1">{"Est_Pg1",#N/A,FALSE,"Estimate2003";"Est_Pg2",#N/A,FALSE,"Estimate2003";"Est_Pg3",#N/A,FALSE,"Estimate2003";"Escalation,",#N/A,FALSE,"Escalation"}</definedName>
    <definedName name="adsadasdasdadasd" localSheetId="15" hidden="1">{"Est_Pg1",#N/A,FALSE,"Estimate2003";"Est_Pg2",#N/A,FALSE,"Estimate2003";"Est_Pg3",#N/A,FALSE,"Estimate2003";"Escalation,",#N/A,FALSE,"Escalation"}</definedName>
    <definedName name="adsadasdasdadasd" localSheetId="16" hidden="1">{"Est_Pg1",#N/A,FALSE,"Estimate2003";"Est_Pg2",#N/A,FALSE,"Estimate2003";"Est_Pg3",#N/A,FALSE,"Estimate2003";"Escalation,",#N/A,FALSE,"Escalation"}</definedName>
    <definedName name="adsadasdasdadasd" localSheetId="17" hidden="1">{"Est_Pg1",#N/A,FALSE,"Estimate2003";"Est_Pg2",#N/A,FALSE,"Estimate2003";"Est_Pg3",#N/A,FALSE,"Estimate2003";"Escalation,",#N/A,FALSE,"Escalation"}</definedName>
    <definedName name="adsadasdasdadasd" localSheetId="18" hidden="1">{"Est_Pg1",#N/A,FALSE,"Estimate2003";"Est_Pg2",#N/A,FALSE,"Estimate2003";"Est_Pg3",#N/A,FALSE,"Estimate2003";"Escalation,",#N/A,FALSE,"Escalation"}</definedName>
    <definedName name="adsadasdasdadasd" localSheetId="19" hidden="1">{"Est_Pg1",#N/A,FALSE,"Estimate2003";"Est_Pg2",#N/A,FALSE,"Estimate2003";"Est_Pg3",#N/A,FALSE,"Estimate2003";"Escalation,",#N/A,FALSE,"Escalation"}</definedName>
    <definedName name="adsadasdasdadasd" localSheetId="20" hidden="1">{"Est_Pg1",#N/A,FALSE,"Estimate2003";"Est_Pg2",#N/A,FALSE,"Estimate2003";"Est_Pg3",#N/A,FALSE,"Estimate2003";"Escalation,",#N/A,FALSE,"Escalation"}</definedName>
    <definedName name="adsadasdasdadasd" localSheetId="4" hidden="1">{"Est_Pg1",#N/A,FALSE,"Estimate2003";"Est_Pg2",#N/A,FALSE,"Estimate2003";"Est_Pg3",#N/A,FALSE,"Estimate2003";"Escalation,",#N/A,FALSE,"Escalation"}</definedName>
    <definedName name="adsadasdasdadasd" localSheetId="11" hidden="1">{"Est_Pg1",#N/A,FALSE,"Estimate2003";"Est_Pg2",#N/A,FALSE,"Estimate2003";"Est_Pg3",#N/A,FALSE,"Estimate2003";"Escalation,",#N/A,FALSE,"Escalation"}</definedName>
    <definedName name="adsadasdasdadasd" localSheetId="12" hidden="1">{"Est_Pg1",#N/A,FALSE,"Estimate2003";"Est_Pg2",#N/A,FALSE,"Estimate2003";"Est_Pg3",#N/A,FALSE,"Estimate2003";"Escalation,",#N/A,FALSE,"Escalation"}</definedName>
    <definedName name="adsadasdasdadasd" localSheetId="13" hidden="1">{"Est_Pg1",#N/A,FALSE,"Estimate2003";"Est_Pg2",#N/A,FALSE,"Estimate2003";"Est_Pg3",#N/A,FALSE,"Estimate2003";"Escalation,",#N/A,FALSE,"Escalation"}</definedName>
    <definedName name="adsadasdasdadasd" hidden="1">{"Est_Pg1",#N/A,FALSE,"Estimate2003";"Est_Pg2",#N/A,FALSE,"Estimate2003";"Est_Pg3",#N/A,FALSE,"Estimate2003";"Escalation,",#N/A,FALSE,"Escalation"}</definedName>
    <definedName name="afdadafa" localSheetId="14" hidden="1">{"by_month",#N/A,TRUE,"template";"destec_month",#N/A,TRUE,"template";"by_quarter",#N/A,TRUE,"template";"destec_quarter",#N/A,TRUE,"template";"by_year",#N/A,TRUE,"template";"destec_annual",#N/A,TRUE,"template"}</definedName>
    <definedName name="afdadafa" localSheetId="15" hidden="1">{"by_month",#N/A,TRUE,"template";"destec_month",#N/A,TRUE,"template";"by_quarter",#N/A,TRUE,"template";"destec_quarter",#N/A,TRUE,"template";"by_year",#N/A,TRUE,"template";"destec_annual",#N/A,TRUE,"template"}</definedName>
    <definedName name="afdadafa" localSheetId="16" hidden="1">{"by_month",#N/A,TRUE,"template";"destec_month",#N/A,TRUE,"template";"by_quarter",#N/A,TRUE,"template";"destec_quarter",#N/A,TRUE,"template";"by_year",#N/A,TRUE,"template";"destec_annual",#N/A,TRUE,"template"}</definedName>
    <definedName name="afdadafa" localSheetId="17" hidden="1">{"by_month",#N/A,TRUE,"template";"destec_month",#N/A,TRUE,"template";"by_quarter",#N/A,TRUE,"template";"destec_quarter",#N/A,TRUE,"template";"by_year",#N/A,TRUE,"template";"destec_annual",#N/A,TRUE,"template"}</definedName>
    <definedName name="afdadafa" localSheetId="18" hidden="1">{"by_month",#N/A,TRUE,"template";"destec_month",#N/A,TRUE,"template";"by_quarter",#N/A,TRUE,"template";"destec_quarter",#N/A,TRUE,"template";"by_year",#N/A,TRUE,"template";"destec_annual",#N/A,TRUE,"template"}</definedName>
    <definedName name="afdadafa" localSheetId="19" hidden="1">{"by_month",#N/A,TRUE,"template";"destec_month",#N/A,TRUE,"template";"by_quarter",#N/A,TRUE,"template";"destec_quarter",#N/A,TRUE,"template";"by_year",#N/A,TRUE,"template";"destec_annual",#N/A,TRUE,"template"}</definedName>
    <definedName name="afdadafa" localSheetId="20" hidden="1">{"by_month",#N/A,TRUE,"template";"destec_month",#N/A,TRUE,"template";"by_quarter",#N/A,TRUE,"template";"destec_quarter",#N/A,TRUE,"template";"by_year",#N/A,TRUE,"template";"destec_annual",#N/A,TRUE,"template"}</definedName>
    <definedName name="afdadafa" localSheetId="4" hidden="1">{"by_month",#N/A,TRUE,"template";"destec_month",#N/A,TRUE,"template";"by_quarter",#N/A,TRUE,"template";"destec_quarter",#N/A,TRUE,"template";"by_year",#N/A,TRUE,"template";"destec_annual",#N/A,TRUE,"template"}</definedName>
    <definedName name="afdadafa" localSheetId="11" hidden="1">{"by_month",#N/A,TRUE,"template";"destec_month",#N/A,TRUE,"template";"by_quarter",#N/A,TRUE,"template";"destec_quarter",#N/A,TRUE,"template";"by_year",#N/A,TRUE,"template";"destec_annual",#N/A,TRUE,"template"}</definedName>
    <definedName name="afdadafa" localSheetId="12" hidden="1">{"by_month",#N/A,TRUE,"template";"destec_month",#N/A,TRUE,"template";"by_quarter",#N/A,TRUE,"template";"destec_quarter",#N/A,TRUE,"template";"by_year",#N/A,TRUE,"template";"destec_annual",#N/A,TRUE,"template"}</definedName>
    <definedName name="afdadafa" localSheetId="13" hidden="1">{"by_month",#N/A,TRUE,"template";"destec_month",#N/A,TRUE,"template";"by_quarter",#N/A,TRUE,"template";"destec_quarter",#N/A,TRUE,"template";"by_year",#N/A,TRUE,"template";"destec_annual",#N/A,TRUE,"template"}</definedName>
    <definedName name="afdadafa" hidden="1">{"by_month",#N/A,TRUE,"template";"destec_month",#N/A,TRUE,"template";"by_quarter",#N/A,TRUE,"template";"destec_quarter",#N/A,TRUE,"template";"by_year",#N/A,TRUE,"template";"destec_annual",#N/A,TRUE,"template"}</definedName>
    <definedName name="ag" localSheetId="14" hidden="1">{"Page_1",#N/A,FALSE,"BAD4Q98";"Page_2",#N/A,FALSE,"BAD4Q98";"Page_3",#N/A,FALSE,"BAD4Q98";"Page_4",#N/A,FALSE,"BAD4Q98";"Page_5",#N/A,FALSE,"BAD4Q98";"Page_6",#N/A,FALSE,"BAD4Q98";"Input_1",#N/A,FALSE,"BAD4Q98";"Input_2",#N/A,FALSE,"BAD4Q98"}</definedName>
    <definedName name="ag" localSheetId="15" hidden="1">{"Page_1",#N/A,FALSE,"BAD4Q98";"Page_2",#N/A,FALSE,"BAD4Q98";"Page_3",#N/A,FALSE,"BAD4Q98";"Page_4",#N/A,FALSE,"BAD4Q98";"Page_5",#N/A,FALSE,"BAD4Q98";"Page_6",#N/A,FALSE,"BAD4Q98";"Input_1",#N/A,FALSE,"BAD4Q98";"Input_2",#N/A,FALSE,"BAD4Q98"}</definedName>
    <definedName name="ag" localSheetId="16" hidden="1">{"Page_1",#N/A,FALSE,"BAD4Q98";"Page_2",#N/A,FALSE,"BAD4Q98";"Page_3",#N/A,FALSE,"BAD4Q98";"Page_4",#N/A,FALSE,"BAD4Q98";"Page_5",#N/A,FALSE,"BAD4Q98";"Page_6",#N/A,FALSE,"BAD4Q98";"Input_1",#N/A,FALSE,"BAD4Q98";"Input_2",#N/A,FALSE,"BAD4Q98"}</definedName>
    <definedName name="ag" localSheetId="17" hidden="1">{"Page_1",#N/A,FALSE,"BAD4Q98";"Page_2",#N/A,FALSE,"BAD4Q98";"Page_3",#N/A,FALSE,"BAD4Q98";"Page_4",#N/A,FALSE,"BAD4Q98";"Page_5",#N/A,FALSE,"BAD4Q98";"Page_6",#N/A,FALSE,"BAD4Q98";"Input_1",#N/A,FALSE,"BAD4Q98";"Input_2",#N/A,FALSE,"BAD4Q98"}</definedName>
    <definedName name="ag" localSheetId="18" hidden="1">{"Page_1",#N/A,FALSE,"BAD4Q98";"Page_2",#N/A,FALSE,"BAD4Q98";"Page_3",#N/A,FALSE,"BAD4Q98";"Page_4",#N/A,FALSE,"BAD4Q98";"Page_5",#N/A,FALSE,"BAD4Q98";"Page_6",#N/A,FALSE,"BAD4Q98";"Input_1",#N/A,FALSE,"BAD4Q98";"Input_2",#N/A,FALSE,"BAD4Q98"}</definedName>
    <definedName name="ag" localSheetId="19" hidden="1">{"Page_1",#N/A,FALSE,"BAD4Q98";"Page_2",#N/A,FALSE,"BAD4Q98";"Page_3",#N/A,FALSE,"BAD4Q98";"Page_4",#N/A,FALSE,"BAD4Q98";"Page_5",#N/A,FALSE,"BAD4Q98";"Page_6",#N/A,FALSE,"BAD4Q98";"Input_1",#N/A,FALSE,"BAD4Q98";"Input_2",#N/A,FALSE,"BAD4Q98"}</definedName>
    <definedName name="ag" localSheetId="20" hidden="1">{"Page_1",#N/A,FALSE,"BAD4Q98";"Page_2",#N/A,FALSE,"BAD4Q98";"Page_3",#N/A,FALSE,"BAD4Q98";"Page_4",#N/A,FALSE,"BAD4Q98";"Page_5",#N/A,FALSE,"BAD4Q98";"Page_6",#N/A,FALSE,"BAD4Q98";"Input_1",#N/A,FALSE,"BAD4Q98";"Input_2",#N/A,FALSE,"BAD4Q98"}</definedName>
    <definedName name="ag" localSheetId="4" hidden="1">{"Page_1",#N/A,FALSE,"BAD4Q98";"Page_2",#N/A,FALSE,"BAD4Q98";"Page_3",#N/A,FALSE,"BAD4Q98";"Page_4",#N/A,FALSE,"BAD4Q98";"Page_5",#N/A,FALSE,"BAD4Q98";"Page_6",#N/A,FALSE,"BAD4Q98";"Input_1",#N/A,FALSE,"BAD4Q98";"Input_2",#N/A,FALSE,"BAD4Q98"}</definedName>
    <definedName name="ag" localSheetId="11" hidden="1">{"Page_1",#N/A,FALSE,"BAD4Q98";"Page_2",#N/A,FALSE,"BAD4Q98";"Page_3",#N/A,FALSE,"BAD4Q98";"Page_4",#N/A,FALSE,"BAD4Q98";"Page_5",#N/A,FALSE,"BAD4Q98";"Page_6",#N/A,FALSE,"BAD4Q98";"Input_1",#N/A,FALSE,"BAD4Q98";"Input_2",#N/A,FALSE,"BAD4Q98"}</definedName>
    <definedName name="ag" localSheetId="12" hidden="1">{"Page_1",#N/A,FALSE,"BAD4Q98";"Page_2",#N/A,FALSE,"BAD4Q98";"Page_3",#N/A,FALSE,"BAD4Q98";"Page_4",#N/A,FALSE,"BAD4Q98";"Page_5",#N/A,FALSE,"BAD4Q98";"Page_6",#N/A,FALSE,"BAD4Q98";"Input_1",#N/A,FALSE,"BAD4Q98";"Input_2",#N/A,FALSE,"BAD4Q98"}</definedName>
    <definedName name="ag" localSheetId="13" hidden="1">{"Page_1",#N/A,FALSE,"BAD4Q98";"Page_2",#N/A,FALSE,"BAD4Q98";"Page_3",#N/A,FALSE,"BAD4Q98";"Page_4",#N/A,FALSE,"BAD4Q98";"Page_5",#N/A,FALSE,"BAD4Q98";"Page_6",#N/A,FALSE,"BAD4Q98";"Input_1",#N/A,FALSE,"BAD4Q98";"Input_2",#N/A,FALSE,"BAD4Q98"}</definedName>
    <definedName name="ag" hidden="1">{"Page_1",#N/A,FALSE,"BAD4Q98";"Page_2",#N/A,FALSE,"BAD4Q98";"Page_3",#N/A,FALSE,"BAD4Q98";"Page_4",#N/A,FALSE,"BAD4Q98";"Page_5",#N/A,FALSE,"BAD4Q98";"Page_6",#N/A,FALSE,"BAD4Q98";"Input_1",#N/A,FALSE,"BAD4Q98";"Input_2",#N/A,FALSE,"BAD4Q98"}</definedName>
    <definedName name="amort">'[2]Pen Exp Before 7.1'!$E$52</definedName>
    <definedName name="AMORT1">'[2]Pen Exp Before 7.1'!$I$52</definedName>
    <definedName name="ANALYSIS89" localSheetId="14">#REF!</definedName>
    <definedName name="ANALYSIS89" localSheetId="15">#REF!</definedName>
    <definedName name="ANALYSIS89" localSheetId="16">#REF!</definedName>
    <definedName name="ANALYSIS89" localSheetId="17">#REF!</definedName>
    <definedName name="ANALYSIS89" localSheetId="18">#REF!</definedName>
    <definedName name="ANALYSIS89" localSheetId="19">#REF!</definedName>
    <definedName name="ANALYSIS89" localSheetId="12">#REF!</definedName>
    <definedName name="ANALYSIS89">#REF!</definedName>
    <definedName name="Annual_Cash_Sweep_Amount">'[3]Cash Sweep'!$C$14:$W$14</definedName>
    <definedName name="Annual_Equity_Investment" localSheetId="14">#REF!</definedName>
    <definedName name="Annual_Equity_Investment" localSheetId="15">#REF!</definedName>
    <definedName name="Annual_Equity_Investment" localSheetId="16">#REF!</definedName>
    <definedName name="Annual_Equity_Investment" localSheetId="17">#REF!</definedName>
    <definedName name="Annual_Equity_Investment" localSheetId="18">#REF!</definedName>
    <definedName name="Annual_Equity_Investment" localSheetId="19">#REF!</definedName>
    <definedName name="Annual_Equity_Investment" localSheetId="12">#REF!</definedName>
    <definedName name="Annual_Equity_Investment">#REF!</definedName>
    <definedName name="Annual_Maintenance_Input">[4]Inputs!$B$157</definedName>
    <definedName name="anscount" hidden="1">2</definedName>
    <definedName name="application">#REF!</definedName>
    <definedName name="Appropriate_IPP_Debt_Ratio" localSheetId="14">#REF!</definedName>
    <definedName name="Appropriate_IPP_Debt_Ratio" localSheetId="15">#REF!</definedName>
    <definedName name="Appropriate_IPP_Debt_Ratio" localSheetId="16">#REF!</definedName>
    <definedName name="Appropriate_IPP_Debt_Ratio" localSheetId="17">#REF!</definedName>
    <definedName name="Appropriate_IPP_Debt_Ratio" localSheetId="18">#REF!</definedName>
    <definedName name="Appropriate_IPP_Debt_Ratio" localSheetId="19">#REF!</definedName>
    <definedName name="Appropriate_IPP_Debt_Ratio" localSheetId="12">#REF!</definedName>
    <definedName name="Appropriate_IPP_Debt_Ratio">#REF!</definedName>
    <definedName name="April" localSheetId="14" hidden="1">#REF!</definedName>
    <definedName name="April" localSheetId="15" hidden="1">#REF!</definedName>
    <definedName name="April" localSheetId="16" hidden="1">#REF!</definedName>
    <definedName name="April" localSheetId="17" hidden="1">#REF!</definedName>
    <definedName name="April" localSheetId="18" hidden="1">#REF!</definedName>
    <definedName name="April" localSheetId="19" hidden="1">#REF!</definedName>
    <definedName name="April" localSheetId="12" hidden="1">#REF!</definedName>
    <definedName name="April" hidden="1">#REF!</definedName>
    <definedName name="AREA1" localSheetId="14">#REF!</definedName>
    <definedName name="AREA1" localSheetId="15">#REF!</definedName>
    <definedName name="AREA1" localSheetId="16">#REF!</definedName>
    <definedName name="AREA1" localSheetId="17">#REF!</definedName>
    <definedName name="AREA1" localSheetId="18">#REF!</definedName>
    <definedName name="AREA1" localSheetId="19">#REF!</definedName>
    <definedName name="AREA1">#REF!</definedName>
    <definedName name="AS2DocOpenMode" hidden="1">"AS2DocumentEdit"</definedName>
    <definedName name="AS2HasNoAutoHeaderFooter" hidden="1">" "</definedName>
    <definedName name="AS2NamedRange" hidden="1">3</definedName>
    <definedName name="AS2ReportLS" hidden="1">1</definedName>
    <definedName name="AS2StaticLS" localSheetId="14" hidden="1">#REF!</definedName>
    <definedName name="AS2StaticLS" localSheetId="15" hidden="1">#REF!</definedName>
    <definedName name="AS2StaticLS" localSheetId="16" hidden="1">#REF!</definedName>
    <definedName name="AS2StaticLS" localSheetId="17" hidden="1">#REF!</definedName>
    <definedName name="AS2StaticLS" localSheetId="18" hidden="1">#REF!</definedName>
    <definedName name="AS2StaticLS" localSheetId="19" hidden="1">#REF!</definedName>
    <definedName name="AS2StaticLS" localSheetId="12" hidden="1">#REF!</definedName>
    <definedName name="AS2StaticLS" hidden="1">#REF!</definedName>
    <definedName name="AS2SyncStepLS" hidden="1">0</definedName>
    <definedName name="AS2TickmarkLS" localSheetId="14" hidden="1">#REF!</definedName>
    <definedName name="AS2TickmarkLS" localSheetId="15" hidden="1">#REF!</definedName>
    <definedName name="AS2TickmarkLS" localSheetId="16" hidden="1">#REF!</definedName>
    <definedName name="AS2TickmarkLS" localSheetId="17" hidden="1">#REF!</definedName>
    <definedName name="AS2TickmarkLS" localSheetId="18" hidden="1">#REF!</definedName>
    <definedName name="AS2TickmarkLS" localSheetId="19" hidden="1">#REF!</definedName>
    <definedName name="AS2TickmarkLS" localSheetId="12" hidden="1">#REF!</definedName>
    <definedName name="AS2TickmarkLS" hidden="1">#REF!</definedName>
    <definedName name="AS2VersionLS" hidden="1">300</definedName>
    <definedName name="asian_meanreversion" localSheetId="14">#REF!</definedName>
    <definedName name="asian_meanreversion" localSheetId="15">#REF!</definedName>
    <definedName name="asian_meanreversion" localSheetId="16">#REF!</definedName>
    <definedName name="asian_meanreversion" localSheetId="17">#REF!</definedName>
    <definedName name="asian_meanreversion" localSheetId="18">#REF!</definedName>
    <definedName name="asian_meanreversion" localSheetId="19">#REF!</definedName>
    <definedName name="asian_meanreversion" localSheetId="12">#REF!</definedName>
    <definedName name="asian_meanreversion">#REF!</definedName>
    <definedName name="asian_model" localSheetId="14">#REF!</definedName>
    <definedName name="asian_model" localSheetId="15">#REF!</definedName>
    <definedName name="asian_model" localSheetId="16">#REF!</definedName>
    <definedName name="asian_model" localSheetId="17">#REF!</definedName>
    <definedName name="asian_model" localSheetId="18">#REF!</definedName>
    <definedName name="asian_model" localSheetId="19">#REF!</definedName>
    <definedName name="asian_model" localSheetId="12">#REF!</definedName>
    <definedName name="asian_model">#REF!</definedName>
    <definedName name="asian_volatility" localSheetId="14">#REF!</definedName>
    <definedName name="asian_volatility" localSheetId="15">#REF!</definedName>
    <definedName name="asian_volatility" localSheetId="16">#REF!</definedName>
    <definedName name="asian_volatility" localSheetId="17">#REF!</definedName>
    <definedName name="asian_volatility" localSheetId="18">#REF!</definedName>
    <definedName name="asian_volatility" localSheetId="19">#REF!</definedName>
    <definedName name="asian_volatility" localSheetId="12">#REF!</definedName>
    <definedName name="asian_volatility">#REF!</definedName>
    <definedName name="asset_codes">[5]Inputs!$B$7</definedName>
    <definedName name="Assets">'[6]Account Balances'!$R$5,'[6]Account Balances'!$R$5:$R$8,'[6]Account Balances'!$R$11,'[6]Account Balances'!$R$14:$R$17,'[6]Account Balances'!$R$20:$R$25,'[6]Account Balances'!$R$28:$R$34,'[6]Account Balances'!$R$37:$R$40,'[6]Account Balances'!$R$43:$R$45,'[6]Account Balances'!$R$49:$R$51,'[6]Account Balances'!$R$56:$R$62,'[6]Account Balances'!$R$67:$R$69,'[6]Account Balances'!$R$72:$R$74,'[6]Account Balances'!$R$77,'[6]Account Balances'!$R$79:$R$80</definedName>
    <definedName name="Athens_Minimum_PILOT_Payment" localSheetId="14">#REF!</definedName>
    <definedName name="Athens_Minimum_PILOT_Payment" localSheetId="15">#REF!</definedName>
    <definedName name="Athens_Minimum_PILOT_Payment" localSheetId="16">#REF!</definedName>
    <definedName name="Athens_Minimum_PILOT_Payment" localSheetId="17">#REF!</definedName>
    <definedName name="Athens_Minimum_PILOT_Payment" localSheetId="18">#REF!</definedName>
    <definedName name="Athens_Minimum_PILOT_Payment" localSheetId="19">#REF!</definedName>
    <definedName name="Athens_Minimum_PILOT_Payment" localSheetId="12">#REF!</definedName>
    <definedName name="Athens_Minimum_PILOT_Payment">#REF!</definedName>
    <definedName name="Athens_Percentage_of_PILOT_Payments" localSheetId="14">#REF!</definedName>
    <definedName name="Athens_Percentage_of_PILOT_Payments" localSheetId="15">#REF!</definedName>
    <definedName name="Athens_Percentage_of_PILOT_Payments" localSheetId="16">#REF!</definedName>
    <definedName name="Athens_Percentage_of_PILOT_Payments" localSheetId="17">#REF!</definedName>
    <definedName name="Athens_Percentage_of_PILOT_Payments" localSheetId="18">#REF!</definedName>
    <definedName name="Athens_Percentage_of_PILOT_Payments" localSheetId="19">#REF!</definedName>
    <definedName name="Athens_Percentage_of_PILOT_Payments" localSheetId="12">#REF!</definedName>
    <definedName name="Athens_Percentage_of_PILOT_Payments">#REF!</definedName>
    <definedName name="Athens_PILOT_Shortfall_Benchmark_Payment" localSheetId="14">#REF!</definedName>
    <definedName name="Athens_PILOT_Shortfall_Benchmark_Payment" localSheetId="15">#REF!</definedName>
    <definedName name="Athens_PILOT_Shortfall_Benchmark_Payment" localSheetId="16">#REF!</definedName>
    <definedName name="Athens_PILOT_Shortfall_Benchmark_Payment" localSheetId="17">#REF!</definedName>
    <definedName name="Athens_PILOT_Shortfall_Benchmark_Payment" localSheetId="18">#REF!</definedName>
    <definedName name="Athens_PILOT_Shortfall_Benchmark_Payment" localSheetId="19">#REF!</definedName>
    <definedName name="Athens_PILOT_Shortfall_Benchmark_Payment" localSheetId="12">#REF!</definedName>
    <definedName name="Athens_PILOT_Shortfall_Benchmark_Payment">#REF!</definedName>
    <definedName name="b" localSheetId="14" hidden="1">{"Page_1",#N/A,FALSE,"BAD4Q98";"Page_2",#N/A,FALSE,"BAD4Q98";"Page_3",#N/A,FALSE,"BAD4Q98";"Page_4",#N/A,FALSE,"BAD4Q98";"Page_5",#N/A,FALSE,"BAD4Q98";"Page_6",#N/A,FALSE,"BAD4Q98";"Input_1",#N/A,FALSE,"BAD4Q98";"Input_2",#N/A,FALSE,"BAD4Q98"}</definedName>
    <definedName name="b" localSheetId="15" hidden="1">{"Page_1",#N/A,FALSE,"BAD4Q98";"Page_2",#N/A,FALSE,"BAD4Q98";"Page_3",#N/A,FALSE,"BAD4Q98";"Page_4",#N/A,FALSE,"BAD4Q98";"Page_5",#N/A,FALSE,"BAD4Q98";"Page_6",#N/A,FALSE,"BAD4Q98";"Input_1",#N/A,FALSE,"BAD4Q98";"Input_2",#N/A,FALSE,"BAD4Q98"}</definedName>
    <definedName name="b" localSheetId="16" hidden="1">{"Page_1",#N/A,FALSE,"BAD4Q98";"Page_2",#N/A,FALSE,"BAD4Q98";"Page_3",#N/A,FALSE,"BAD4Q98";"Page_4",#N/A,FALSE,"BAD4Q98";"Page_5",#N/A,FALSE,"BAD4Q98";"Page_6",#N/A,FALSE,"BAD4Q98";"Input_1",#N/A,FALSE,"BAD4Q98";"Input_2",#N/A,FALSE,"BAD4Q98"}</definedName>
    <definedName name="b" localSheetId="17" hidden="1">{"Page_1",#N/A,FALSE,"BAD4Q98";"Page_2",#N/A,FALSE,"BAD4Q98";"Page_3",#N/A,FALSE,"BAD4Q98";"Page_4",#N/A,FALSE,"BAD4Q98";"Page_5",#N/A,FALSE,"BAD4Q98";"Page_6",#N/A,FALSE,"BAD4Q98";"Input_1",#N/A,FALSE,"BAD4Q98";"Input_2",#N/A,FALSE,"BAD4Q98"}</definedName>
    <definedName name="b" localSheetId="18" hidden="1">{"Page_1",#N/A,FALSE,"BAD4Q98";"Page_2",#N/A,FALSE,"BAD4Q98";"Page_3",#N/A,FALSE,"BAD4Q98";"Page_4",#N/A,FALSE,"BAD4Q98";"Page_5",#N/A,FALSE,"BAD4Q98";"Page_6",#N/A,FALSE,"BAD4Q98";"Input_1",#N/A,FALSE,"BAD4Q98";"Input_2",#N/A,FALSE,"BAD4Q98"}</definedName>
    <definedName name="b" localSheetId="19" hidden="1">{"Page_1",#N/A,FALSE,"BAD4Q98";"Page_2",#N/A,FALSE,"BAD4Q98";"Page_3",#N/A,FALSE,"BAD4Q98";"Page_4",#N/A,FALSE,"BAD4Q98";"Page_5",#N/A,FALSE,"BAD4Q98";"Page_6",#N/A,FALSE,"BAD4Q98";"Input_1",#N/A,FALSE,"BAD4Q98";"Input_2",#N/A,FALSE,"BAD4Q98"}</definedName>
    <definedName name="b" localSheetId="20" hidden="1">{"Page_1",#N/A,FALSE,"BAD4Q98";"Page_2",#N/A,FALSE,"BAD4Q98";"Page_3",#N/A,FALSE,"BAD4Q98";"Page_4",#N/A,FALSE,"BAD4Q98";"Page_5",#N/A,FALSE,"BAD4Q98";"Page_6",#N/A,FALSE,"BAD4Q98";"Input_1",#N/A,FALSE,"BAD4Q98";"Input_2",#N/A,FALSE,"BAD4Q98"}</definedName>
    <definedName name="b" localSheetId="4" hidden="1">{"Page_1",#N/A,FALSE,"BAD4Q98";"Page_2",#N/A,FALSE,"BAD4Q98";"Page_3",#N/A,FALSE,"BAD4Q98";"Page_4",#N/A,FALSE,"BAD4Q98";"Page_5",#N/A,FALSE,"BAD4Q98";"Page_6",#N/A,FALSE,"BAD4Q98";"Input_1",#N/A,FALSE,"BAD4Q98";"Input_2",#N/A,FALSE,"BAD4Q98"}</definedName>
    <definedName name="b" localSheetId="11" hidden="1">{"Page_1",#N/A,FALSE,"BAD4Q98";"Page_2",#N/A,FALSE,"BAD4Q98";"Page_3",#N/A,FALSE,"BAD4Q98";"Page_4",#N/A,FALSE,"BAD4Q98";"Page_5",#N/A,FALSE,"BAD4Q98";"Page_6",#N/A,FALSE,"BAD4Q98";"Input_1",#N/A,FALSE,"BAD4Q98";"Input_2",#N/A,FALSE,"BAD4Q98"}</definedName>
    <definedName name="b" localSheetId="12" hidden="1">{"Page_1",#N/A,FALSE,"BAD4Q98";"Page_2",#N/A,FALSE,"BAD4Q98";"Page_3",#N/A,FALSE,"BAD4Q98";"Page_4",#N/A,FALSE,"BAD4Q98";"Page_5",#N/A,FALSE,"BAD4Q98";"Page_6",#N/A,FALSE,"BAD4Q98";"Input_1",#N/A,FALSE,"BAD4Q98";"Input_2",#N/A,FALSE,"BAD4Q98"}</definedName>
    <definedName name="b" localSheetId="13" hidden="1">{"Page_1",#N/A,FALSE,"BAD4Q98";"Page_2",#N/A,FALSE,"BAD4Q98";"Page_3",#N/A,FALSE,"BAD4Q98";"Page_4",#N/A,FALSE,"BAD4Q98";"Page_5",#N/A,FALSE,"BAD4Q98";"Page_6",#N/A,FALSE,"BAD4Q98";"Input_1",#N/A,FALSE,"BAD4Q98";"Input_2",#N/A,FALSE,"BAD4Q98"}</definedName>
    <definedName name="b" hidden="1">{"Page_1",#N/A,FALSE,"BAD4Q98";"Page_2",#N/A,FALSE,"BAD4Q98";"Page_3",#N/A,FALSE,"BAD4Q98";"Page_4",#N/A,FALSE,"BAD4Q98";"Page_5",#N/A,FALSE,"BAD4Q98";"Page_6",#N/A,FALSE,"BAD4Q98";"Input_1",#N/A,FALSE,"BAD4Q98";"Input_2",#N/A,FALSE,"BAD4Q98"}</definedName>
    <definedName name="B_MTR">6</definedName>
    <definedName name="barriercap_meanreversion">#REF!</definedName>
    <definedName name="barriercap_model" localSheetId="14">#REF!</definedName>
    <definedName name="barriercap_model" localSheetId="15">#REF!</definedName>
    <definedName name="barriercap_model" localSheetId="16">#REF!</definedName>
    <definedName name="barriercap_model" localSheetId="17">#REF!</definedName>
    <definedName name="barriercap_model" localSheetId="18">#REF!</definedName>
    <definedName name="barriercap_model" localSheetId="19">#REF!</definedName>
    <definedName name="barriercap_model" localSheetId="12">#REF!</definedName>
    <definedName name="barriercap_model">#REF!</definedName>
    <definedName name="barriercap_volatility" localSheetId="14">#REF!</definedName>
    <definedName name="barriercap_volatility" localSheetId="15">#REF!</definedName>
    <definedName name="barriercap_volatility" localSheetId="16">#REF!</definedName>
    <definedName name="barriercap_volatility" localSheetId="17">#REF!</definedName>
    <definedName name="barriercap_volatility" localSheetId="18">#REF!</definedName>
    <definedName name="barriercap_volatility" localSheetId="19">#REF!</definedName>
    <definedName name="barriercap_volatility" localSheetId="12">#REF!</definedName>
    <definedName name="barriercap_volatility">#REF!</definedName>
    <definedName name="barrieropt_volatility" localSheetId="14">#REF!</definedName>
    <definedName name="barrieropt_volatility" localSheetId="15">#REF!</definedName>
    <definedName name="barrieropt_volatility" localSheetId="16">#REF!</definedName>
    <definedName name="barrieropt_volatility" localSheetId="17">#REF!</definedName>
    <definedName name="barrieropt_volatility" localSheetId="18">#REF!</definedName>
    <definedName name="barrieropt_volatility" localSheetId="19">#REF!</definedName>
    <definedName name="barrieropt_volatility">#REF!</definedName>
    <definedName name="bbb" localSheetId="1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1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1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1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20"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1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1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localSheetId="1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bb"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bestof_meanreversion">#REF!</definedName>
    <definedName name="bestof_meanreversion2" localSheetId="14">#REF!</definedName>
    <definedName name="bestof_meanreversion2" localSheetId="15">#REF!</definedName>
    <definedName name="bestof_meanreversion2" localSheetId="16">#REF!</definedName>
    <definedName name="bestof_meanreversion2" localSheetId="17">#REF!</definedName>
    <definedName name="bestof_meanreversion2" localSheetId="18">#REF!</definedName>
    <definedName name="bestof_meanreversion2" localSheetId="19">#REF!</definedName>
    <definedName name="bestof_meanreversion2" localSheetId="12">#REF!</definedName>
    <definedName name="bestof_meanreversion2">#REF!</definedName>
    <definedName name="bestof_meanreversion3" localSheetId="14">#REF!</definedName>
    <definedName name="bestof_meanreversion3" localSheetId="15">#REF!</definedName>
    <definedName name="bestof_meanreversion3" localSheetId="16">#REF!</definedName>
    <definedName name="bestof_meanreversion3" localSheetId="17">#REF!</definedName>
    <definedName name="bestof_meanreversion3" localSheetId="18">#REF!</definedName>
    <definedName name="bestof_meanreversion3" localSheetId="19">#REF!</definedName>
    <definedName name="bestof_meanreversion3" localSheetId="12">#REF!</definedName>
    <definedName name="bestof_meanreversion3">#REF!</definedName>
    <definedName name="bestof_meshpoints" localSheetId="14">#REF!</definedName>
    <definedName name="bestof_meshpoints" localSheetId="15">#REF!</definedName>
    <definedName name="bestof_meshpoints" localSheetId="16">#REF!</definedName>
    <definedName name="bestof_meshpoints" localSheetId="17">#REF!</definedName>
    <definedName name="bestof_meshpoints" localSheetId="18">#REF!</definedName>
    <definedName name="bestof_meshpoints" localSheetId="19">#REF!</definedName>
    <definedName name="bestof_meshpoints">#REF!</definedName>
    <definedName name="bestof_model" localSheetId="14">#REF!</definedName>
    <definedName name="bestof_model" localSheetId="15">#REF!</definedName>
    <definedName name="bestof_model" localSheetId="16">#REF!</definedName>
    <definedName name="bestof_model" localSheetId="17">#REF!</definedName>
    <definedName name="bestof_model" localSheetId="18">#REF!</definedName>
    <definedName name="bestof_model" localSheetId="19">#REF!</definedName>
    <definedName name="bestof_model">#REF!</definedName>
    <definedName name="bestof_volatility" localSheetId="14">#REF!</definedName>
    <definedName name="bestof_volatility" localSheetId="15">#REF!</definedName>
    <definedName name="bestof_volatility" localSheetId="16">#REF!</definedName>
    <definedName name="bestof_volatility" localSheetId="17">#REF!</definedName>
    <definedName name="bestof_volatility" localSheetId="18">#REF!</definedName>
    <definedName name="bestof_volatility" localSheetId="19">#REF!</definedName>
    <definedName name="bestof_volatility">#REF!</definedName>
    <definedName name="bestof_volatility2" localSheetId="14">#REF!</definedName>
    <definedName name="bestof_volatility2" localSheetId="15">#REF!</definedName>
    <definedName name="bestof_volatility2" localSheetId="16">#REF!</definedName>
    <definedName name="bestof_volatility2" localSheetId="17">#REF!</definedName>
    <definedName name="bestof_volatility2" localSheetId="18">#REF!</definedName>
    <definedName name="bestof_volatility2" localSheetId="19">#REF!</definedName>
    <definedName name="bestof_volatility2">#REF!</definedName>
    <definedName name="bestof_volatility3" localSheetId="14">#REF!</definedName>
    <definedName name="bestof_volatility3" localSheetId="15">#REF!</definedName>
    <definedName name="bestof_volatility3" localSheetId="16">#REF!</definedName>
    <definedName name="bestof_volatility3" localSheetId="17">#REF!</definedName>
    <definedName name="bestof_volatility3" localSheetId="18">#REF!</definedName>
    <definedName name="bestof_volatility3" localSheetId="19">#REF!</definedName>
    <definedName name="bestof_volatility3">#REF!</definedName>
    <definedName name="BG_Del" hidden="1">15</definedName>
    <definedName name="BG_Ins" hidden="1">4</definedName>
    <definedName name="BG_Mod" hidden="1">6</definedName>
    <definedName name="bond_meanreversion" localSheetId="14">#REF!</definedName>
    <definedName name="bond_meanreversion" localSheetId="15">#REF!</definedName>
    <definedName name="bond_meanreversion" localSheetId="16">#REF!</definedName>
    <definedName name="bond_meanreversion" localSheetId="17">#REF!</definedName>
    <definedName name="bond_meanreversion" localSheetId="18">#REF!</definedName>
    <definedName name="bond_meanreversion" localSheetId="19">#REF!</definedName>
    <definedName name="bond_meanreversion" localSheetId="12">#REF!</definedName>
    <definedName name="bond_meanreversion">#REF!</definedName>
    <definedName name="bond_model" localSheetId="14">#REF!</definedName>
    <definedName name="bond_model" localSheetId="15">#REF!</definedName>
    <definedName name="bond_model" localSheetId="16">#REF!</definedName>
    <definedName name="bond_model" localSheetId="17">#REF!</definedName>
    <definedName name="bond_model" localSheetId="18">#REF!</definedName>
    <definedName name="bond_model" localSheetId="19">#REF!</definedName>
    <definedName name="bond_model" localSheetId="12">#REF!</definedName>
    <definedName name="bond_model">#REF!</definedName>
    <definedName name="bond_volatility" localSheetId="14">#REF!</definedName>
    <definedName name="bond_volatility" localSheetId="15">#REF!</definedName>
    <definedName name="bond_volatility" localSheetId="16">#REF!</definedName>
    <definedName name="bond_volatility" localSheetId="17">#REF!</definedName>
    <definedName name="bond_volatility" localSheetId="18">#REF!</definedName>
    <definedName name="bond_volatility" localSheetId="19">#REF!</definedName>
    <definedName name="bond_volatility" localSheetId="12">#REF!</definedName>
    <definedName name="bond_volatility">#REF!</definedName>
    <definedName name="bondforward_meanreversion" localSheetId="14">#REF!</definedName>
    <definedName name="bondforward_meanreversion" localSheetId="15">#REF!</definedName>
    <definedName name="bondforward_meanreversion" localSheetId="16">#REF!</definedName>
    <definedName name="bondforward_meanreversion" localSheetId="17">#REF!</definedName>
    <definedName name="bondforward_meanreversion" localSheetId="18">#REF!</definedName>
    <definedName name="bondforward_meanreversion" localSheetId="19">#REF!</definedName>
    <definedName name="bondforward_meanreversion">#REF!</definedName>
    <definedName name="bondforward_model" localSheetId="14">#REF!</definedName>
    <definedName name="bondforward_model" localSheetId="15">#REF!</definedName>
    <definedName name="bondforward_model" localSheetId="16">#REF!</definedName>
    <definedName name="bondforward_model" localSheetId="17">#REF!</definedName>
    <definedName name="bondforward_model" localSheetId="18">#REF!</definedName>
    <definedName name="bondforward_model" localSheetId="19">#REF!</definedName>
    <definedName name="bondforward_model">#REF!</definedName>
    <definedName name="bondforward_volatility" localSheetId="14">#REF!</definedName>
    <definedName name="bondforward_volatility" localSheetId="15">#REF!</definedName>
    <definedName name="bondforward_volatility" localSheetId="16">#REF!</definedName>
    <definedName name="bondforward_volatility" localSheetId="17">#REF!</definedName>
    <definedName name="bondforward_volatility" localSheetId="18">#REF!</definedName>
    <definedName name="bondforward_volatility" localSheetId="19">#REF!</definedName>
    <definedName name="bondforward_volatility">#REF!</definedName>
    <definedName name="bondfutopt_meanreversion" localSheetId="14">#REF!</definedName>
    <definedName name="bondfutopt_meanreversion" localSheetId="15">#REF!</definedName>
    <definedName name="bondfutopt_meanreversion" localSheetId="16">#REF!</definedName>
    <definedName name="bondfutopt_meanreversion" localSheetId="17">#REF!</definedName>
    <definedName name="bondfutopt_meanreversion" localSheetId="18">#REF!</definedName>
    <definedName name="bondfutopt_meanreversion" localSheetId="19">#REF!</definedName>
    <definedName name="bondfutopt_meanreversion">#REF!</definedName>
    <definedName name="bondfutopt_model" localSheetId="14">#REF!</definedName>
    <definedName name="bondfutopt_model" localSheetId="15">#REF!</definedName>
    <definedName name="bondfutopt_model" localSheetId="16">#REF!</definedName>
    <definedName name="bondfutopt_model" localSheetId="17">#REF!</definedName>
    <definedName name="bondfutopt_model" localSheetId="18">#REF!</definedName>
    <definedName name="bondfutopt_model" localSheetId="19">#REF!</definedName>
    <definedName name="bondfutopt_model">#REF!</definedName>
    <definedName name="bondfutopt_volatility" localSheetId="14">#REF!</definedName>
    <definedName name="bondfutopt_volatility" localSheetId="15">#REF!</definedName>
    <definedName name="bondfutopt_volatility" localSheetId="16">#REF!</definedName>
    <definedName name="bondfutopt_volatility" localSheetId="17">#REF!</definedName>
    <definedName name="bondfutopt_volatility" localSheetId="18">#REF!</definedName>
    <definedName name="bondfutopt_volatility" localSheetId="19">#REF!</definedName>
    <definedName name="bondfutopt_volatility">#REF!</definedName>
    <definedName name="bondfuture_meanreversion" localSheetId="14">#REF!</definedName>
    <definedName name="bondfuture_meanreversion" localSheetId="15">#REF!</definedName>
    <definedName name="bondfuture_meanreversion" localSheetId="16">#REF!</definedName>
    <definedName name="bondfuture_meanreversion" localSheetId="17">#REF!</definedName>
    <definedName name="bondfuture_meanreversion" localSheetId="18">#REF!</definedName>
    <definedName name="bondfuture_meanreversion" localSheetId="19">#REF!</definedName>
    <definedName name="bondfuture_meanreversion">#REF!</definedName>
    <definedName name="bondfuture_model" localSheetId="14">#REF!</definedName>
    <definedName name="bondfuture_model" localSheetId="15">#REF!</definedName>
    <definedName name="bondfuture_model" localSheetId="16">#REF!</definedName>
    <definedName name="bondfuture_model" localSheetId="17">#REF!</definedName>
    <definedName name="bondfuture_model" localSheetId="18">#REF!</definedName>
    <definedName name="bondfuture_model" localSheetId="19">#REF!</definedName>
    <definedName name="bondfuture_model">#REF!</definedName>
    <definedName name="bondfuture_volatility" localSheetId="14">#REF!</definedName>
    <definedName name="bondfuture_volatility" localSheetId="15">#REF!</definedName>
    <definedName name="bondfuture_volatility" localSheetId="16">#REF!</definedName>
    <definedName name="bondfuture_volatility" localSheetId="17">#REF!</definedName>
    <definedName name="bondfuture_volatility" localSheetId="18">#REF!</definedName>
    <definedName name="bondfuture_volatility" localSheetId="19">#REF!</definedName>
    <definedName name="bondfuture_volatility">#REF!</definedName>
    <definedName name="bondoption_meanreversion" localSheetId="14">#REF!</definedName>
    <definedName name="bondoption_meanreversion" localSheetId="15">#REF!</definedName>
    <definedName name="bondoption_meanreversion" localSheetId="16">#REF!</definedName>
    <definedName name="bondoption_meanreversion" localSheetId="17">#REF!</definedName>
    <definedName name="bondoption_meanreversion" localSheetId="18">#REF!</definedName>
    <definedName name="bondoption_meanreversion" localSheetId="19">#REF!</definedName>
    <definedName name="bondoption_meanreversion">#REF!</definedName>
    <definedName name="bondoption_model" localSheetId="14">#REF!</definedName>
    <definedName name="bondoption_model" localSheetId="15">#REF!</definedName>
    <definedName name="bondoption_model" localSheetId="16">#REF!</definedName>
    <definedName name="bondoption_model" localSheetId="17">#REF!</definedName>
    <definedName name="bondoption_model" localSheetId="18">#REF!</definedName>
    <definedName name="bondoption_model" localSheetId="19">#REF!</definedName>
    <definedName name="bondoption_model">#REF!</definedName>
    <definedName name="bondoption_volatility" localSheetId="14">#REF!</definedName>
    <definedName name="bondoption_volatility" localSheetId="15">#REF!</definedName>
    <definedName name="bondoption_volatility" localSheetId="16">#REF!</definedName>
    <definedName name="bondoption_volatility" localSheetId="17">#REF!</definedName>
    <definedName name="bondoption_volatility" localSheetId="18">#REF!</definedName>
    <definedName name="bondoption_volatility" localSheetId="19">#REF!</definedName>
    <definedName name="bondoption_volatility">#REF!</definedName>
    <definedName name="BROKER" localSheetId="14">#REF!</definedName>
    <definedName name="BROKER" localSheetId="15">#REF!</definedName>
    <definedName name="BROKER" localSheetId="16">#REF!</definedName>
    <definedName name="BROKER" localSheetId="17">#REF!</definedName>
    <definedName name="BROKER" localSheetId="18">#REF!</definedName>
    <definedName name="BROKER" localSheetId="19">#REF!</definedName>
    <definedName name="BROKER">#REF!</definedName>
    <definedName name="BSAcct" localSheetId="14">#REF!</definedName>
    <definedName name="BSAcct" localSheetId="15">#REF!</definedName>
    <definedName name="BSAcct" localSheetId="16">#REF!</definedName>
    <definedName name="BSAcct" localSheetId="17">#REF!</definedName>
    <definedName name="BSAcct" localSheetId="18">#REF!</definedName>
    <definedName name="BSAcct" localSheetId="19">#REF!</definedName>
    <definedName name="BSAcct">#REF!</definedName>
    <definedName name="BSBal" localSheetId="14">#REF!</definedName>
    <definedName name="BSBal" localSheetId="15">#REF!</definedName>
    <definedName name="BSBal" localSheetId="16">#REF!</definedName>
    <definedName name="BSBal" localSheetId="17">#REF!</definedName>
    <definedName name="BSBal" localSheetId="18">#REF!</definedName>
    <definedName name="BSBal" localSheetId="19">#REF!</definedName>
    <definedName name="BSBal">#REF!</definedName>
    <definedName name="BSDesc" localSheetId="14">#REF!</definedName>
    <definedName name="BSDesc" localSheetId="15">#REF!</definedName>
    <definedName name="BSDesc" localSheetId="16">#REF!</definedName>
    <definedName name="BSDesc" localSheetId="17">#REF!</definedName>
    <definedName name="BSDesc" localSheetId="18">#REF!</definedName>
    <definedName name="BSDesc" localSheetId="19">#REF!</definedName>
    <definedName name="BSDesc">#REF!</definedName>
    <definedName name="bsentity" localSheetId="14">#REF!</definedName>
    <definedName name="bsentity" localSheetId="15">#REF!</definedName>
    <definedName name="bsentity" localSheetId="16">#REF!</definedName>
    <definedName name="bsentity" localSheetId="17">#REF!</definedName>
    <definedName name="bsentity" localSheetId="18">#REF!</definedName>
    <definedName name="bsentity" localSheetId="19">#REF!</definedName>
    <definedName name="bsentity">#REF!</definedName>
    <definedName name="Bsheet" localSheetId="14">#REF!</definedName>
    <definedName name="Bsheet" localSheetId="15">#REF!</definedName>
    <definedName name="Bsheet" localSheetId="16">#REF!</definedName>
    <definedName name="Bsheet" localSheetId="17">#REF!</definedName>
    <definedName name="Bsheet" localSheetId="18">#REF!</definedName>
    <definedName name="Bsheet" localSheetId="19">#REF!</definedName>
    <definedName name="Bsheet">#REF!</definedName>
    <definedName name="BUILD">[7]Building!$A$2:$E$97</definedName>
    <definedName name="calspread_meanreversion" localSheetId="14">#REF!</definedName>
    <definedName name="calspread_meanreversion" localSheetId="15">#REF!</definedName>
    <definedName name="calspread_meanreversion" localSheetId="16">#REF!</definedName>
    <definedName name="calspread_meanreversion" localSheetId="17">#REF!</definedName>
    <definedName name="calspread_meanreversion" localSheetId="18">#REF!</definedName>
    <definedName name="calspread_meanreversion" localSheetId="19">#REF!</definedName>
    <definedName name="calspread_meanreversion" localSheetId="12">#REF!</definedName>
    <definedName name="calspread_meanreversion">#REF!</definedName>
    <definedName name="calspread_meshpoints" localSheetId="14">#REF!</definedName>
    <definedName name="calspread_meshpoints" localSheetId="15">#REF!</definedName>
    <definedName name="calspread_meshpoints" localSheetId="16">#REF!</definedName>
    <definedName name="calspread_meshpoints" localSheetId="17">#REF!</definedName>
    <definedName name="calspread_meshpoints" localSheetId="18">#REF!</definedName>
    <definedName name="calspread_meshpoints" localSheetId="19">#REF!</definedName>
    <definedName name="calspread_meshpoints" localSheetId="12">#REF!</definedName>
    <definedName name="calspread_meshpoints">#REF!</definedName>
    <definedName name="calspread_model" localSheetId="14">#REF!</definedName>
    <definedName name="calspread_model" localSheetId="15">#REF!</definedName>
    <definedName name="calspread_model" localSheetId="16">#REF!</definedName>
    <definedName name="calspread_model" localSheetId="17">#REF!</definedName>
    <definedName name="calspread_model" localSheetId="18">#REF!</definedName>
    <definedName name="calspread_model" localSheetId="19">#REF!</definedName>
    <definedName name="calspread_model" localSheetId="12">#REF!</definedName>
    <definedName name="calspread_model">#REF!</definedName>
    <definedName name="calspread_volatility" localSheetId="14">#REF!</definedName>
    <definedName name="calspread_volatility" localSheetId="15">#REF!</definedName>
    <definedName name="calspread_volatility" localSheetId="16">#REF!</definedName>
    <definedName name="calspread_volatility" localSheetId="17">#REF!</definedName>
    <definedName name="calspread_volatility" localSheetId="18">#REF!</definedName>
    <definedName name="calspread_volatility" localSheetId="19">#REF!</definedName>
    <definedName name="calspread_volatility">#REF!</definedName>
    <definedName name="calspread_volatility2" localSheetId="14">#REF!</definedName>
    <definedName name="calspread_volatility2" localSheetId="15">#REF!</definedName>
    <definedName name="calspread_volatility2" localSheetId="16">#REF!</definedName>
    <definedName name="calspread_volatility2" localSheetId="17">#REF!</definedName>
    <definedName name="calspread_volatility2" localSheetId="18">#REF!</definedName>
    <definedName name="calspread_volatility2" localSheetId="19">#REF!</definedName>
    <definedName name="calspread_volatility2">#REF!</definedName>
    <definedName name="capexentity" localSheetId="14">#REF!</definedName>
    <definedName name="capexentity" localSheetId="15">#REF!</definedName>
    <definedName name="capexentity" localSheetId="16">#REF!</definedName>
    <definedName name="capexentity" localSheetId="17">#REF!</definedName>
    <definedName name="capexentity" localSheetId="18">#REF!</definedName>
    <definedName name="capexentity" localSheetId="19">#REF!</definedName>
    <definedName name="capexentity">#REF!</definedName>
    <definedName name="capfloor_meanreversion" localSheetId="14">#REF!</definedName>
    <definedName name="capfloor_meanreversion" localSheetId="15">#REF!</definedName>
    <definedName name="capfloor_meanreversion" localSheetId="16">#REF!</definedName>
    <definedName name="capfloor_meanreversion" localSheetId="17">#REF!</definedName>
    <definedName name="capfloor_meanreversion" localSheetId="18">#REF!</definedName>
    <definedName name="capfloor_meanreversion" localSheetId="19">#REF!</definedName>
    <definedName name="capfloor_meanreversion">#REF!</definedName>
    <definedName name="capfloor_model" localSheetId="14">#REF!</definedName>
    <definedName name="capfloor_model" localSheetId="15">#REF!</definedName>
    <definedName name="capfloor_model" localSheetId="16">#REF!</definedName>
    <definedName name="capfloor_model" localSheetId="17">#REF!</definedName>
    <definedName name="capfloor_model" localSheetId="18">#REF!</definedName>
    <definedName name="capfloor_model" localSheetId="19">#REF!</definedName>
    <definedName name="capfloor_model">#REF!</definedName>
    <definedName name="capfloor_volatility" localSheetId="14">#REF!</definedName>
    <definedName name="capfloor_volatility" localSheetId="15">#REF!</definedName>
    <definedName name="capfloor_volatility" localSheetId="16">#REF!</definedName>
    <definedName name="capfloor_volatility" localSheetId="17">#REF!</definedName>
    <definedName name="capfloor_volatility" localSheetId="18">#REF!</definedName>
    <definedName name="capfloor_volatility" localSheetId="19">#REF!</definedName>
    <definedName name="capfloor_volatility">#REF!</definedName>
    <definedName name="Cash_Sweep_Switch" localSheetId="14">#REF!</definedName>
    <definedName name="Cash_Sweep_Switch" localSheetId="15">#REF!</definedName>
    <definedName name="Cash_Sweep_Switch" localSheetId="16">#REF!</definedName>
    <definedName name="Cash_Sweep_Switch" localSheetId="17">#REF!</definedName>
    <definedName name="Cash_Sweep_Switch" localSheetId="18">#REF!</definedName>
    <definedName name="Cash_Sweep_Switch" localSheetId="19">#REF!</definedName>
    <definedName name="Cash_Sweep_Switch">#REF!</definedName>
    <definedName name="category" localSheetId="14">#REF!</definedName>
    <definedName name="category" localSheetId="15">#REF!</definedName>
    <definedName name="category" localSheetId="16">#REF!</definedName>
    <definedName name="category" localSheetId="17">#REF!</definedName>
    <definedName name="category" localSheetId="18">#REF!</definedName>
    <definedName name="category" localSheetId="19">#REF!</definedName>
    <definedName name="category">#REF!</definedName>
    <definedName name="CBWorkbookPriority" hidden="1">-21190210</definedName>
    <definedName name="cc">#REF!</definedName>
    <definedName name="ccc" localSheetId="1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1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1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1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20"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1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1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localSheetId="1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cccc" localSheetId="14" hidden="1">{"variance_page",#N/A,FALSE,"template"}</definedName>
    <definedName name="cccc" localSheetId="15" hidden="1">{"variance_page",#N/A,FALSE,"template"}</definedName>
    <definedName name="cccc" localSheetId="16" hidden="1">{"variance_page",#N/A,FALSE,"template"}</definedName>
    <definedName name="cccc" localSheetId="17" hidden="1">{"variance_page",#N/A,FALSE,"template"}</definedName>
    <definedName name="cccc" localSheetId="18" hidden="1">{"variance_page",#N/A,FALSE,"template"}</definedName>
    <definedName name="cccc" localSheetId="19" hidden="1">{"variance_page",#N/A,FALSE,"template"}</definedName>
    <definedName name="cccc" localSheetId="20" hidden="1">{"variance_page",#N/A,FALSE,"template"}</definedName>
    <definedName name="cccc" localSheetId="4" hidden="1">{"variance_page",#N/A,FALSE,"template"}</definedName>
    <definedName name="cccc" localSheetId="11" hidden="1">{"variance_page",#N/A,FALSE,"template"}</definedName>
    <definedName name="cccc" localSheetId="12" hidden="1">{"variance_page",#N/A,FALSE,"template"}</definedName>
    <definedName name="cccc" localSheetId="13" hidden="1">{"variance_page",#N/A,FALSE,"template"}</definedName>
    <definedName name="cccc" hidden="1">{"variance_page",#N/A,FALSE,"template"}</definedName>
    <definedName name="ccccccc" localSheetId="14" hidden="1">{"SourcesUses",#N/A,TRUE,#N/A;"TransOverview",#N/A,TRUE,"CFMODEL"}</definedName>
    <definedName name="ccccccc" localSheetId="15" hidden="1">{"SourcesUses",#N/A,TRUE,#N/A;"TransOverview",#N/A,TRUE,"CFMODEL"}</definedName>
    <definedName name="ccccccc" localSheetId="16" hidden="1">{"SourcesUses",#N/A,TRUE,#N/A;"TransOverview",#N/A,TRUE,"CFMODEL"}</definedName>
    <definedName name="ccccccc" localSheetId="17" hidden="1">{"SourcesUses",#N/A,TRUE,#N/A;"TransOverview",#N/A,TRUE,"CFMODEL"}</definedName>
    <definedName name="ccccccc" localSheetId="18" hidden="1">{"SourcesUses",#N/A,TRUE,#N/A;"TransOverview",#N/A,TRUE,"CFMODEL"}</definedName>
    <definedName name="ccccccc" localSheetId="19" hidden="1">{"SourcesUses",#N/A,TRUE,#N/A;"TransOverview",#N/A,TRUE,"CFMODEL"}</definedName>
    <definedName name="ccccccc" localSheetId="20" hidden="1">{"SourcesUses",#N/A,TRUE,#N/A;"TransOverview",#N/A,TRUE,"CFMODEL"}</definedName>
    <definedName name="ccccccc" localSheetId="4" hidden="1">{"SourcesUses",#N/A,TRUE,#N/A;"TransOverview",#N/A,TRUE,"CFMODEL"}</definedName>
    <definedName name="ccccccc" localSheetId="11" hidden="1">{"SourcesUses",#N/A,TRUE,#N/A;"TransOverview",#N/A,TRUE,"CFMODEL"}</definedName>
    <definedName name="ccccccc" localSheetId="12" hidden="1">{"SourcesUses",#N/A,TRUE,#N/A;"TransOverview",#N/A,TRUE,"CFMODEL"}</definedName>
    <definedName name="ccccccc" localSheetId="13" hidden="1">{"SourcesUses",#N/A,TRUE,#N/A;"TransOverview",#N/A,TRUE,"CFMODEL"}</definedName>
    <definedName name="ccccccc" hidden="1">{"SourcesUses",#N/A,TRUE,#N/A;"TransOverview",#N/A,TRUE,"CFMODEL"}</definedName>
    <definedName name="ccccccccccccccc" localSheetId="14" hidden="1">{"SourcesUses",#N/A,TRUE,"FundsFlow";"TransOverview",#N/A,TRUE,"FundsFlow"}</definedName>
    <definedName name="ccccccccccccccc" localSheetId="15" hidden="1">{"SourcesUses",#N/A,TRUE,"FundsFlow";"TransOverview",#N/A,TRUE,"FundsFlow"}</definedName>
    <definedName name="ccccccccccccccc" localSheetId="16" hidden="1">{"SourcesUses",#N/A,TRUE,"FundsFlow";"TransOverview",#N/A,TRUE,"FundsFlow"}</definedName>
    <definedName name="ccccccccccccccc" localSheetId="17" hidden="1">{"SourcesUses",#N/A,TRUE,"FundsFlow";"TransOverview",#N/A,TRUE,"FundsFlow"}</definedName>
    <definedName name="ccccccccccccccc" localSheetId="18" hidden="1">{"SourcesUses",#N/A,TRUE,"FundsFlow";"TransOverview",#N/A,TRUE,"FundsFlow"}</definedName>
    <definedName name="ccccccccccccccc" localSheetId="19" hidden="1">{"SourcesUses",#N/A,TRUE,"FundsFlow";"TransOverview",#N/A,TRUE,"FundsFlow"}</definedName>
    <definedName name="ccccccccccccccc" localSheetId="20" hidden="1">{"SourcesUses",#N/A,TRUE,"FundsFlow";"TransOverview",#N/A,TRUE,"FundsFlow"}</definedName>
    <definedName name="ccccccccccccccc" localSheetId="4" hidden="1">{"SourcesUses",#N/A,TRUE,"FundsFlow";"TransOverview",#N/A,TRUE,"FundsFlow"}</definedName>
    <definedName name="ccccccccccccccc" localSheetId="11" hidden="1">{"SourcesUses",#N/A,TRUE,"FundsFlow";"TransOverview",#N/A,TRUE,"FundsFlow"}</definedName>
    <definedName name="ccccccccccccccc" localSheetId="12" hidden="1">{"SourcesUses",#N/A,TRUE,"FundsFlow";"TransOverview",#N/A,TRUE,"FundsFlow"}</definedName>
    <definedName name="ccccccccccccccc" localSheetId="13" hidden="1">{"SourcesUses",#N/A,TRUE,"FundsFlow";"TransOverview",#N/A,TRUE,"FundsFlow"}</definedName>
    <definedName name="ccccccccccccccc" hidden="1">{"SourcesUses",#N/A,TRUE,"FundsFlow";"TransOverview",#N/A,TRUE,"FundsFlow"}</definedName>
    <definedName name="CCPlan">#REF!</definedName>
    <definedName name="ccyswapopt_meanreversion" localSheetId="14">#REF!</definedName>
    <definedName name="ccyswapopt_meanreversion" localSheetId="15">#REF!</definedName>
    <definedName name="ccyswapopt_meanreversion" localSheetId="16">#REF!</definedName>
    <definedName name="ccyswapopt_meanreversion" localSheetId="17">#REF!</definedName>
    <definedName name="ccyswapopt_meanreversion" localSheetId="18">#REF!</definedName>
    <definedName name="ccyswapopt_meanreversion" localSheetId="19">#REF!</definedName>
    <definedName name="ccyswapopt_meanreversion" localSheetId="12">#REF!</definedName>
    <definedName name="ccyswapopt_meanreversion">#REF!</definedName>
    <definedName name="ccyswapopt_model" localSheetId="14">#REF!</definedName>
    <definedName name="ccyswapopt_model" localSheetId="15">#REF!</definedName>
    <definedName name="ccyswapopt_model" localSheetId="16">#REF!</definedName>
    <definedName name="ccyswapopt_model" localSheetId="17">#REF!</definedName>
    <definedName name="ccyswapopt_model" localSheetId="18">#REF!</definedName>
    <definedName name="ccyswapopt_model" localSheetId="19">#REF!</definedName>
    <definedName name="ccyswapopt_model" localSheetId="12">#REF!</definedName>
    <definedName name="ccyswapopt_model">#REF!</definedName>
    <definedName name="ccyswapopt_volatility" localSheetId="14">#REF!</definedName>
    <definedName name="ccyswapopt_volatility" localSheetId="15">#REF!</definedName>
    <definedName name="ccyswapopt_volatility" localSheetId="16">#REF!</definedName>
    <definedName name="ccyswapopt_volatility" localSheetId="17">#REF!</definedName>
    <definedName name="ccyswapopt_volatility" localSheetId="18">#REF!</definedName>
    <definedName name="ccyswapopt_volatility" localSheetId="19">#REF!</definedName>
    <definedName name="ccyswapopt_volatility">#REF!</definedName>
    <definedName name="ccyswapopt_volatility2" localSheetId="14">#REF!</definedName>
    <definedName name="ccyswapopt_volatility2" localSheetId="15">#REF!</definedName>
    <definedName name="ccyswapopt_volatility2" localSheetId="16">#REF!</definedName>
    <definedName name="ccyswapopt_volatility2" localSheetId="17">#REF!</definedName>
    <definedName name="ccyswapopt_volatility2" localSheetId="18">#REF!</definedName>
    <definedName name="ccyswapopt_volatility2" localSheetId="19">#REF!</definedName>
    <definedName name="ccyswapopt_volatility2">#REF!</definedName>
    <definedName name="cfentity" localSheetId="14">#REF!</definedName>
    <definedName name="cfentity" localSheetId="15">#REF!</definedName>
    <definedName name="cfentity" localSheetId="16">#REF!</definedName>
    <definedName name="cfentity" localSheetId="17">#REF!</definedName>
    <definedName name="cfentity" localSheetId="18">#REF!</definedName>
    <definedName name="cfentity" localSheetId="19">#REF!</definedName>
    <definedName name="cfentity">#REF!</definedName>
    <definedName name="Chart">"Chart 3"</definedName>
    <definedName name="Class_Life_ADR" localSheetId="14">'[8]ADR Table'!$B$5:$J$5</definedName>
    <definedName name="Class_Life_ADR" localSheetId="15">'[8]ADR Table'!$B$5:$J$5</definedName>
    <definedName name="Class_Life_ADR" localSheetId="16">'[8]ADR Table'!$B$5:$J$5</definedName>
    <definedName name="Class_Life_ADR" localSheetId="17">'[8]ADR Table'!$B$5:$J$5</definedName>
    <definedName name="Class_Life_ADR" localSheetId="18">'[8]ADR Table'!$B$5:$J$5</definedName>
    <definedName name="Class_Life_ADR" localSheetId="19">'[8]ADR Table'!$B$5:$J$5</definedName>
    <definedName name="Class_Life_ADR">'[8]ADR Table'!$B$5:$J$5</definedName>
    <definedName name="Class_Life_MACRS" localSheetId="14">'[8]MARCS Table'!$B$5:$I$5</definedName>
    <definedName name="Class_Life_MACRS" localSheetId="15">'[8]MARCS Table'!$B$5:$I$5</definedName>
    <definedName name="Class_Life_MACRS" localSheetId="16">'[8]MARCS Table'!$B$5:$I$5</definedName>
    <definedName name="Class_Life_MACRS" localSheetId="17">'[8]MARCS Table'!$B$5:$I$5</definedName>
    <definedName name="Class_Life_MACRS" localSheetId="18">'[8]MARCS Table'!$B$5:$I$5</definedName>
    <definedName name="Class_Life_MACRS" localSheetId="19">'[8]MARCS Table'!$B$5:$I$5</definedName>
    <definedName name="Class_Life_MACRS">'[8]MARCS Table'!$B$5:$I$5</definedName>
    <definedName name="Commercial_Operation_Year">[3]Inputs!$B$197</definedName>
    <definedName name="Commercial_Rev_Growth">[9]Assumptions!$C$11</definedName>
    <definedName name="confidence">[5]Inputs!$B$12</definedName>
    <definedName name="ConsolidatedRange" localSheetId="14">#REF!</definedName>
    <definedName name="ConsolidatedRange" localSheetId="15">#REF!</definedName>
    <definedName name="ConsolidatedRange" localSheetId="16">#REF!</definedName>
    <definedName name="ConsolidatedRange" localSheetId="17">#REF!</definedName>
    <definedName name="ConsolidatedRange" localSheetId="18">#REF!</definedName>
    <definedName name="ConsolidatedRange" localSheetId="19">#REF!</definedName>
    <definedName name="ConsolidatedRange" localSheetId="12">#REF!</definedName>
    <definedName name="ConsolidatedRange">#REF!</definedName>
    <definedName name="ConsolidationRange" localSheetId="14">#REF!</definedName>
    <definedName name="ConsolidationRange" localSheetId="15">#REF!</definedName>
    <definedName name="ConsolidationRange" localSheetId="16">#REF!</definedName>
    <definedName name="ConsolidationRange" localSheetId="17">#REF!</definedName>
    <definedName name="ConsolidationRange" localSheetId="18">#REF!</definedName>
    <definedName name="ConsolidationRange" localSheetId="19">#REF!</definedName>
    <definedName name="ConsolidationRange" localSheetId="12">#REF!</definedName>
    <definedName name="ConsolidationRange">#REF!</definedName>
    <definedName name="Construction_Facility_Balance_End_of_Month" localSheetId="14">#REF!</definedName>
    <definedName name="Construction_Facility_Balance_End_of_Month" localSheetId="15">#REF!</definedName>
    <definedName name="Construction_Facility_Balance_End_of_Month" localSheetId="16">#REF!</definedName>
    <definedName name="Construction_Facility_Balance_End_of_Month" localSheetId="17">#REF!</definedName>
    <definedName name="Construction_Facility_Balance_End_of_Month" localSheetId="18">#REF!</definedName>
    <definedName name="Construction_Facility_Balance_End_of_Month" localSheetId="19">#REF!</definedName>
    <definedName name="Construction_Facility_Balance_End_of_Month" localSheetId="12">#REF!</definedName>
    <definedName name="Construction_Facility_Balance_End_of_Month">#REF!</definedName>
    <definedName name="convertible_treesteps" localSheetId="14">#REF!</definedName>
    <definedName name="convertible_treesteps" localSheetId="15">#REF!</definedName>
    <definedName name="convertible_treesteps" localSheetId="16">#REF!</definedName>
    <definedName name="convertible_treesteps" localSheetId="17">#REF!</definedName>
    <definedName name="convertible_treesteps" localSheetId="18">#REF!</definedName>
    <definedName name="convertible_treesteps" localSheetId="19">#REF!</definedName>
    <definedName name="convertible_treesteps">#REF!</definedName>
    <definedName name="convertible_volatility" localSheetId="14">#REF!</definedName>
    <definedName name="convertible_volatility" localSheetId="15">#REF!</definedName>
    <definedName name="convertible_volatility" localSheetId="16">#REF!</definedName>
    <definedName name="convertible_volatility" localSheetId="17">#REF!</definedName>
    <definedName name="convertible_volatility" localSheetId="18">#REF!</definedName>
    <definedName name="convertible_volatility" localSheetId="19">#REF!</definedName>
    <definedName name="convertible_volatility">#REF!</definedName>
    <definedName name="Corporate_Guarantee_Switch" localSheetId="14">#REF!</definedName>
    <definedName name="Corporate_Guarantee_Switch" localSheetId="15">#REF!</definedName>
    <definedName name="Corporate_Guarantee_Switch" localSheetId="16">#REF!</definedName>
    <definedName name="Corporate_Guarantee_Switch" localSheetId="17">#REF!</definedName>
    <definedName name="Corporate_Guarantee_Switch" localSheetId="18">#REF!</definedName>
    <definedName name="Corporate_Guarantee_Switch" localSheetId="19">#REF!</definedName>
    <definedName name="Corporate_Guarantee_Switch">#REF!</definedName>
    <definedName name="corr_data">[5]Inputs!$B$6</definedName>
    <definedName name="Cost_of_Corporate_Guarantee" localSheetId="14">#REF!</definedName>
    <definedName name="Cost_of_Corporate_Guarantee" localSheetId="15">#REF!</definedName>
    <definedName name="Cost_of_Corporate_Guarantee" localSheetId="16">#REF!</definedName>
    <definedName name="Cost_of_Corporate_Guarantee" localSheetId="17">#REF!</definedName>
    <definedName name="Cost_of_Corporate_Guarantee" localSheetId="18">#REF!</definedName>
    <definedName name="Cost_of_Corporate_Guarantee" localSheetId="19">#REF!</definedName>
    <definedName name="Cost_of_Corporate_Guarantee" localSheetId="12">#REF!</definedName>
    <definedName name="Cost_of_Corporate_Guarantee">#REF!</definedName>
    <definedName name="County___Town_Tax_Billing_Month" localSheetId="14">#REF!</definedName>
    <definedName name="County___Town_Tax_Billing_Month" localSheetId="15">#REF!</definedName>
    <definedName name="County___Town_Tax_Billing_Month" localSheetId="16">#REF!</definedName>
    <definedName name="County___Town_Tax_Billing_Month" localSheetId="17">#REF!</definedName>
    <definedName name="County___Town_Tax_Billing_Month" localSheetId="18">#REF!</definedName>
    <definedName name="County___Town_Tax_Billing_Month" localSheetId="19">#REF!</definedName>
    <definedName name="County___Town_Tax_Billing_Month" localSheetId="12">#REF!</definedName>
    <definedName name="County___Town_Tax_Billing_Month">#REF!</definedName>
    <definedName name="crack_meanreversion" localSheetId="14">#REF!</definedName>
    <definedName name="crack_meanreversion" localSheetId="15">#REF!</definedName>
    <definedName name="crack_meanreversion" localSheetId="16">#REF!</definedName>
    <definedName name="crack_meanreversion" localSheetId="17">#REF!</definedName>
    <definedName name="crack_meanreversion" localSheetId="18">#REF!</definedName>
    <definedName name="crack_meanreversion" localSheetId="19">#REF!</definedName>
    <definedName name="crack_meanreversion" localSheetId="12">#REF!</definedName>
    <definedName name="crack_meanreversion">#REF!</definedName>
    <definedName name="crack_meanreversion2" localSheetId="14">#REF!</definedName>
    <definedName name="crack_meanreversion2" localSheetId="15">#REF!</definedName>
    <definedName name="crack_meanreversion2" localSheetId="16">#REF!</definedName>
    <definedName name="crack_meanreversion2" localSheetId="17">#REF!</definedName>
    <definedName name="crack_meanreversion2" localSheetId="18">#REF!</definedName>
    <definedName name="crack_meanreversion2" localSheetId="19">#REF!</definedName>
    <definedName name="crack_meanreversion2">#REF!</definedName>
    <definedName name="crack_meanreversion3" localSheetId="14">#REF!</definedName>
    <definedName name="crack_meanreversion3" localSheetId="15">#REF!</definedName>
    <definedName name="crack_meanreversion3" localSheetId="16">#REF!</definedName>
    <definedName name="crack_meanreversion3" localSheetId="17">#REF!</definedName>
    <definedName name="crack_meanreversion3" localSheetId="18">#REF!</definedName>
    <definedName name="crack_meanreversion3" localSheetId="19">#REF!</definedName>
    <definedName name="crack_meanreversion3">#REF!</definedName>
    <definedName name="crack_meshpoints" localSheetId="14">#REF!</definedName>
    <definedName name="crack_meshpoints" localSheetId="15">#REF!</definedName>
    <definedName name="crack_meshpoints" localSheetId="16">#REF!</definedName>
    <definedName name="crack_meshpoints" localSheetId="17">#REF!</definedName>
    <definedName name="crack_meshpoints" localSheetId="18">#REF!</definedName>
    <definedName name="crack_meshpoints" localSheetId="19">#REF!</definedName>
    <definedName name="crack_meshpoints">#REF!</definedName>
    <definedName name="crack_model" localSheetId="14">#REF!</definedName>
    <definedName name="crack_model" localSheetId="15">#REF!</definedName>
    <definedName name="crack_model" localSheetId="16">#REF!</definedName>
    <definedName name="crack_model" localSheetId="17">#REF!</definedName>
    <definedName name="crack_model" localSheetId="18">#REF!</definedName>
    <definedName name="crack_model" localSheetId="19">#REF!</definedName>
    <definedName name="crack_model">#REF!</definedName>
    <definedName name="crack_volatility" localSheetId="14">#REF!</definedName>
    <definedName name="crack_volatility" localSheetId="15">#REF!</definedName>
    <definedName name="crack_volatility" localSheetId="16">#REF!</definedName>
    <definedName name="crack_volatility" localSheetId="17">#REF!</definedName>
    <definedName name="crack_volatility" localSheetId="18">#REF!</definedName>
    <definedName name="crack_volatility" localSheetId="19">#REF!</definedName>
    <definedName name="crack_volatility">#REF!</definedName>
    <definedName name="crack_volatility2" localSheetId="14">#REF!</definedName>
    <definedName name="crack_volatility2" localSheetId="15">#REF!</definedName>
    <definedName name="crack_volatility2" localSheetId="16">#REF!</definedName>
    <definedName name="crack_volatility2" localSheetId="17">#REF!</definedName>
    <definedName name="crack_volatility2" localSheetId="18">#REF!</definedName>
    <definedName name="crack_volatility2" localSheetId="19">#REF!</definedName>
    <definedName name="crack_volatility2">#REF!</definedName>
    <definedName name="crack_volatility3" localSheetId="14">#REF!</definedName>
    <definedName name="crack_volatility3" localSheetId="15">#REF!</definedName>
    <definedName name="crack_volatility3" localSheetId="16">#REF!</definedName>
    <definedName name="crack_volatility3" localSheetId="17">#REF!</definedName>
    <definedName name="crack_volatility3" localSheetId="18">#REF!</definedName>
    <definedName name="crack_volatility3" localSheetId="19">#REF!</definedName>
    <definedName name="crack_volatility3">#REF!</definedName>
    <definedName name="CreditStats" localSheetId="14" hidden="1">#REF!</definedName>
    <definedName name="CreditStats" localSheetId="15" hidden="1">#REF!</definedName>
    <definedName name="CreditStats" localSheetId="16" hidden="1">#REF!</definedName>
    <definedName name="CreditStats" localSheetId="17" hidden="1">#REF!</definedName>
    <definedName name="CreditStats" localSheetId="18" hidden="1">#REF!</definedName>
    <definedName name="CreditStats" localSheetId="19" hidden="1">#REF!</definedName>
    <definedName name="CreditStats" hidden="1">#REF!</definedName>
    <definedName name="_xlnm.Criteria" localSheetId="14">'[10]CAP ADJ'!#REF!</definedName>
    <definedName name="_xlnm.Criteria" localSheetId="15">'[10]CAP ADJ'!#REF!</definedName>
    <definedName name="_xlnm.Criteria" localSheetId="16">'[10]CAP ADJ'!#REF!</definedName>
    <definedName name="_xlnm.Criteria" localSheetId="17">'[10]CAP ADJ'!#REF!</definedName>
    <definedName name="_xlnm.Criteria" localSheetId="18">'[10]CAP ADJ'!#REF!</definedName>
    <definedName name="_xlnm.Criteria" localSheetId="19">'[10]CAP ADJ'!#REF!</definedName>
    <definedName name="_xlnm.Criteria">'[10]CAP ADJ'!#REF!</definedName>
    <definedName name="Criteria_MI" localSheetId="14">#REF!</definedName>
    <definedName name="Criteria_MI" localSheetId="15">#REF!</definedName>
    <definedName name="Criteria_MI" localSheetId="16">#REF!</definedName>
    <definedName name="Criteria_MI" localSheetId="17">#REF!</definedName>
    <definedName name="Criteria_MI" localSheetId="18">#REF!</definedName>
    <definedName name="Criteria_MI" localSheetId="19">#REF!</definedName>
    <definedName name="Criteria_MI" localSheetId="12">#REF!</definedName>
    <definedName name="Criteria_MI">#REF!</definedName>
    <definedName name="cross_corrs">[5]Inputs!$B$27</definedName>
    <definedName name="CTHRS" localSheetId="14">#REF!</definedName>
    <definedName name="CTHRS" localSheetId="15">#REF!</definedName>
    <definedName name="CTHRS" localSheetId="16">#REF!</definedName>
    <definedName name="CTHRS" localSheetId="17">#REF!</definedName>
    <definedName name="CTHRS" localSheetId="18">#REF!</definedName>
    <definedName name="CTHRS" localSheetId="19">#REF!</definedName>
    <definedName name="CTHRS" localSheetId="12">#REF!</definedName>
    <definedName name="CTHRS">#REF!</definedName>
    <definedName name="cumCOLA">'[11]cum CPI'!$A$7:$B$43</definedName>
    <definedName name="Cumulative_Cash_Flow" localSheetId="14">#REF!</definedName>
    <definedName name="Cumulative_Cash_Flow" localSheetId="15">#REF!</definedName>
    <definedName name="Cumulative_Cash_Flow" localSheetId="16">#REF!</definedName>
    <definedName name="Cumulative_Cash_Flow" localSheetId="17">#REF!</definedName>
    <definedName name="Cumulative_Cash_Flow" localSheetId="18">#REF!</definedName>
    <definedName name="Cumulative_Cash_Flow" localSheetId="19">#REF!</definedName>
    <definedName name="Cumulative_Cash_Flow" localSheetId="12">#REF!</definedName>
    <definedName name="Cumulative_Cash_Flow">#REF!</definedName>
    <definedName name="CURRENT" localSheetId="14">#REF!</definedName>
    <definedName name="CURRENT" localSheetId="15">#REF!</definedName>
    <definedName name="CURRENT" localSheetId="16">#REF!</definedName>
    <definedName name="CURRENT" localSheetId="17">#REF!</definedName>
    <definedName name="CURRENT" localSheetId="18">#REF!</definedName>
    <definedName name="CURRENT" localSheetId="19">#REF!</definedName>
    <definedName name="CURRENT" localSheetId="12">#REF!</definedName>
    <definedName name="CURRENT">#REF!</definedName>
    <definedName name="CurrentDimensionReference">'[12]Setup -&gt;'!$G$29</definedName>
    <definedName name="CurrentMo">'[6]Account Balances'!$R$5:$R$8,'[6]Account Balances'!$R$11,'[6]Account Balances'!$R$14:$R$17,'[6]Account Balances'!$R$20:$R$25,'[6]Account Balances'!$R$28:$R$34,'[6]Account Balances'!$R$37:$R$40,'[6]Account Balances'!$R$43:$R$45,'[6]Account Balances'!$R$49:$R$51,'[6]Account Balances'!$R$56:$R$62,'[6]Account Balances'!$R$67:$R$69,'[6]Account Balances'!$R$72:$R$74,'[6]Account Balances'!$R$77,'[6]Account Balances'!$R$79:$R$80,'[6]Account Balances'!$R$88:$R$89,'[6]Account Balances'!$R$91,'[6]Account Balances'!$R$94:$R$96,'[6]Account Balances'!$R$99:$R$100,'[6]Account Balances'!$R$103:$R$106,'[6]Account Balances'!$R$109:$R$115</definedName>
    <definedName name="CurrentMonth">'[6]Account Balances'!$R$5:$R$8,'[6]Account Balances'!$R$11,'[6]Account Balances'!$R$14:$R$17,'[6]Account Balances'!$R$20:$R$25,'[6]Account Balances'!$R$28:$R$34,'[6]Account Balances'!$R$37:$R$40,'[6]Account Balances'!$R$43:$R$45,'[6]Account Balances'!$R$49:$R$51,'[6]Account Balances'!$R$56:$R$62,'[6]Account Balances'!$R$67:$R$69,'[6]Account Balances'!$R$72:$R$74,'[6]Account Balances'!$R$77,'[6]Account Balances'!$R$79:$R$80,'[6]Account Balances'!$R$88:$R$89,'[6]Account Balances'!$R$91,'[6]Account Balances'!$R$94:$R$96,'[6]Account Balances'!$R$99:$R$100,'[6]Account Balances'!$R$103:$R$106,'[6]Account Balances'!$R$109:$R$115</definedName>
    <definedName name="Customers" localSheetId="14">#REF!</definedName>
    <definedName name="Customers" localSheetId="15">#REF!</definedName>
    <definedName name="Customers" localSheetId="16">#REF!</definedName>
    <definedName name="Customers" localSheetId="17">#REF!</definedName>
    <definedName name="Customers" localSheetId="18">#REF!</definedName>
    <definedName name="Customers" localSheetId="19">#REF!</definedName>
    <definedName name="Customers" localSheetId="12">#REF!</definedName>
    <definedName name="Customers">#REF!</definedName>
    <definedName name="d" localSheetId="14" hidden="1">{"SourcesUses",#N/A,TRUE,#N/A;"TransOverview",#N/A,TRUE,"CFMODEL"}</definedName>
    <definedName name="d" localSheetId="15" hidden="1">{"SourcesUses",#N/A,TRUE,#N/A;"TransOverview",#N/A,TRUE,"CFMODEL"}</definedName>
    <definedName name="d" localSheetId="16" hidden="1">{"SourcesUses",#N/A,TRUE,#N/A;"TransOverview",#N/A,TRUE,"CFMODEL"}</definedName>
    <definedName name="d" localSheetId="17" hidden="1">{"SourcesUses",#N/A,TRUE,#N/A;"TransOverview",#N/A,TRUE,"CFMODEL"}</definedName>
    <definedName name="d" localSheetId="18" hidden="1">{"SourcesUses",#N/A,TRUE,#N/A;"TransOverview",#N/A,TRUE,"CFMODEL"}</definedName>
    <definedName name="d" localSheetId="19" hidden="1">{"SourcesUses",#N/A,TRUE,#N/A;"TransOverview",#N/A,TRUE,"CFMODEL"}</definedName>
    <definedName name="d" localSheetId="20" hidden="1">{"SourcesUses",#N/A,TRUE,#N/A;"TransOverview",#N/A,TRUE,"CFMODEL"}</definedName>
    <definedName name="d" localSheetId="4" hidden="1">{"SourcesUses",#N/A,TRUE,#N/A;"TransOverview",#N/A,TRUE,"CFMODEL"}</definedName>
    <definedName name="d" localSheetId="11" hidden="1">{"SourcesUses",#N/A,TRUE,#N/A;"TransOverview",#N/A,TRUE,"CFMODEL"}</definedName>
    <definedName name="d" localSheetId="12" hidden="1">{"SourcesUses",#N/A,TRUE,#N/A;"TransOverview",#N/A,TRUE,"CFMODEL"}</definedName>
    <definedName name="d" localSheetId="13" hidden="1">{"SourcesUses",#N/A,TRUE,#N/A;"TransOverview",#N/A,TRUE,"CFMODEL"}</definedName>
    <definedName name="d" hidden="1">{"SourcesUses",#N/A,TRUE,#N/A;"TransOverview",#N/A,TRUE,"CFMODEL"}</definedName>
    <definedName name="d_2" localSheetId="14"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15"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16"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17"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1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19"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20"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4"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11"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1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localSheetId="13"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_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daddy" localSheetId="14" hidden="1">{"ID1",#N/A,FALSE,"IDIQ-I";"id2",#N/A,FALSE,"IDIQ-II";"ID3",#N/A,FALSE,"IDIQ-III";"ID4",#N/A,FALSE,"IDIQ-IV";"id5",#N/A,FALSE,"IDIQ-V";"ID6",#N/A,FALSE,"IDIQ-VI";"DO1a",#N/A,FALSE,"DO-IA";"DO1b",#N/A,FALSE,"DO-IB";"DO1C",#N/A,FALSE,"DO-IC";"DO3",#N/A,FALSE,"DO-III";"DO4",#N/A,FALSE,"DO-IV";"DO5",#N/A,FALSE,"DO-V"}</definedName>
    <definedName name="daddy" localSheetId="15" hidden="1">{"ID1",#N/A,FALSE,"IDIQ-I";"id2",#N/A,FALSE,"IDIQ-II";"ID3",#N/A,FALSE,"IDIQ-III";"ID4",#N/A,FALSE,"IDIQ-IV";"id5",#N/A,FALSE,"IDIQ-V";"ID6",#N/A,FALSE,"IDIQ-VI";"DO1a",#N/A,FALSE,"DO-IA";"DO1b",#N/A,FALSE,"DO-IB";"DO1C",#N/A,FALSE,"DO-IC";"DO3",#N/A,FALSE,"DO-III";"DO4",#N/A,FALSE,"DO-IV";"DO5",#N/A,FALSE,"DO-V"}</definedName>
    <definedName name="daddy" localSheetId="16" hidden="1">{"ID1",#N/A,FALSE,"IDIQ-I";"id2",#N/A,FALSE,"IDIQ-II";"ID3",#N/A,FALSE,"IDIQ-III";"ID4",#N/A,FALSE,"IDIQ-IV";"id5",#N/A,FALSE,"IDIQ-V";"ID6",#N/A,FALSE,"IDIQ-VI";"DO1a",#N/A,FALSE,"DO-IA";"DO1b",#N/A,FALSE,"DO-IB";"DO1C",#N/A,FALSE,"DO-IC";"DO3",#N/A,FALSE,"DO-III";"DO4",#N/A,FALSE,"DO-IV";"DO5",#N/A,FALSE,"DO-V"}</definedName>
    <definedName name="daddy" localSheetId="17" hidden="1">{"ID1",#N/A,FALSE,"IDIQ-I";"id2",#N/A,FALSE,"IDIQ-II";"ID3",#N/A,FALSE,"IDIQ-III";"ID4",#N/A,FALSE,"IDIQ-IV";"id5",#N/A,FALSE,"IDIQ-V";"ID6",#N/A,FALSE,"IDIQ-VI";"DO1a",#N/A,FALSE,"DO-IA";"DO1b",#N/A,FALSE,"DO-IB";"DO1C",#N/A,FALSE,"DO-IC";"DO3",#N/A,FALSE,"DO-III";"DO4",#N/A,FALSE,"DO-IV";"DO5",#N/A,FALSE,"DO-V"}</definedName>
    <definedName name="daddy" localSheetId="18" hidden="1">{"ID1",#N/A,FALSE,"IDIQ-I";"id2",#N/A,FALSE,"IDIQ-II";"ID3",#N/A,FALSE,"IDIQ-III";"ID4",#N/A,FALSE,"IDIQ-IV";"id5",#N/A,FALSE,"IDIQ-V";"ID6",#N/A,FALSE,"IDIQ-VI";"DO1a",#N/A,FALSE,"DO-IA";"DO1b",#N/A,FALSE,"DO-IB";"DO1C",#N/A,FALSE,"DO-IC";"DO3",#N/A,FALSE,"DO-III";"DO4",#N/A,FALSE,"DO-IV";"DO5",#N/A,FALSE,"DO-V"}</definedName>
    <definedName name="daddy" localSheetId="19" hidden="1">{"ID1",#N/A,FALSE,"IDIQ-I";"id2",#N/A,FALSE,"IDIQ-II";"ID3",#N/A,FALSE,"IDIQ-III";"ID4",#N/A,FALSE,"IDIQ-IV";"id5",#N/A,FALSE,"IDIQ-V";"ID6",#N/A,FALSE,"IDIQ-VI";"DO1a",#N/A,FALSE,"DO-IA";"DO1b",#N/A,FALSE,"DO-IB";"DO1C",#N/A,FALSE,"DO-IC";"DO3",#N/A,FALSE,"DO-III";"DO4",#N/A,FALSE,"DO-IV";"DO5",#N/A,FALSE,"DO-V"}</definedName>
    <definedName name="daddy" localSheetId="20" hidden="1">{"ID1",#N/A,FALSE,"IDIQ-I";"id2",#N/A,FALSE,"IDIQ-II";"ID3",#N/A,FALSE,"IDIQ-III";"ID4",#N/A,FALSE,"IDIQ-IV";"id5",#N/A,FALSE,"IDIQ-V";"ID6",#N/A,FALSE,"IDIQ-VI";"DO1a",#N/A,FALSE,"DO-IA";"DO1b",#N/A,FALSE,"DO-IB";"DO1C",#N/A,FALSE,"DO-IC";"DO3",#N/A,FALSE,"DO-III";"DO4",#N/A,FALSE,"DO-IV";"DO5",#N/A,FALSE,"DO-V"}</definedName>
    <definedName name="daddy" localSheetId="4" hidden="1">{"ID1",#N/A,FALSE,"IDIQ-I";"id2",#N/A,FALSE,"IDIQ-II";"ID3",#N/A,FALSE,"IDIQ-III";"ID4",#N/A,FALSE,"IDIQ-IV";"id5",#N/A,FALSE,"IDIQ-V";"ID6",#N/A,FALSE,"IDIQ-VI";"DO1a",#N/A,FALSE,"DO-IA";"DO1b",#N/A,FALSE,"DO-IB";"DO1C",#N/A,FALSE,"DO-IC";"DO3",#N/A,FALSE,"DO-III";"DO4",#N/A,FALSE,"DO-IV";"DO5",#N/A,FALSE,"DO-V"}</definedName>
    <definedName name="daddy" localSheetId="11" hidden="1">{"ID1",#N/A,FALSE,"IDIQ-I";"id2",#N/A,FALSE,"IDIQ-II";"ID3",#N/A,FALSE,"IDIQ-III";"ID4",#N/A,FALSE,"IDIQ-IV";"id5",#N/A,FALSE,"IDIQ-V";"ID6",#N/A,FALSE,"IDIQ-VI";"DO1a",#N/A,FALSE,"DO-IA";"DO1b",#N/A,FALSE,"DO-IB";"DO1C",#N/A,FALSE,"DO-IC";"DO3",#N/A,FALSE,"DO-III";"DO4",#N/A,FALSE,"DO-IV";"DO5",#N/A,FALSE,"DO-V"}</definedName>
    <definedName name="daddy" localSheetId="12" hidden="1">{"ID1",#N/A,FALSE,"IDIQ-I";"id2",#N/A,FALSE,"IDIQ-II";"ID3",#N/A,FALSE,"IDIQ-III";"ID4",#N/A,FALSE,"IDIQ-IV";"id5",#N/A,FALSE,"IDIQ-V";"ID6",#N/A,FALSE,"IDIQ-VI";"DO1a",#N/A,FALSE,"DO-IA";"DO1b",#N/A,FALSE,"DO-IB";"DO1C",#N/A,FALSE,"DO-IC";"DO3",#N/A,FALSE,"DO-III";"DO4",#N/A,FALSE,"DO-IV";"DO5",#N/A,FALSE,"DO-V"}</definedName>
    <definedName name="daddy" localSheetId="13" hidden="1">{"ID1",#N/A,FALSE,"IDIQ-I";"id2",#N/A,FALSE,"IDIQ-II";"ID3",#N/A,FALSE,"IDIQ-III";"ID4",#N/A,FALSE,"IDIQ-IV";"id5",#N/A,FALSE,"IDIQ-V";"ID6",#N/A,FALSE,"IDIQ-VI";"DO1a",#N/A,FALSE,"DO-IA";"DO1b",#N/A,FALSE,"DO-IB";"DO1C",#N/A,FALSE,"DO-IC";"DO3",#N/A,FALSE,"DO-III";"DO4",#N/A,FALSE,"DO-IV";"DO5",#N/A,FALSE,"DO-V"}</definedName>
    <definedName name="daddy" hidden="1">{"ID1",#N/A,FALSE,"IDIQ-I";"id2",#N/A,FALSE,"IDIQ-II";"ID3",#N/A,FALSE,"IDIQ-III";"ID4",#N/A,FALSE,"IDIQ-IV";"id5",#N/A,FALSE,"IDIQ-V";"ID6",#N/A,FALSE,"IDIQ-VI";"DO1a",#N/A,FALSE,"DO-IA";"DO1b",#N/A,FALSE,"DO-IB";"DO1C",#N/A,FALSE,"DO-IC";"DO3",#N/A,FALSE,"DO-III";"DO4",#N/A,FALSE,"DO-IV";"DO5",#N/A,FALSE,"DO-V"}</definedName>
    <definedName name="DATA" localSheetId="4">'[13]FS Dnld SAVE THIS'!$A$5:$D$1596</definedName>
    <definedName name="DATA">'[14]FS Dnld SAVE THIS'!$A$5:$D$1596</definedName>
    <definedName name="DATA1" localSheetId="14">#REF!</definedName>
    <definedName name="DATA1" localSheetId="15">#REF!</definedName>
    <definedName name="DATA1" localSheetId="16">#REF!</definedName>
    <definedName name="DATA1" localSheetId="17">#REF!</definedName>
    <definedName name="DATA1" localSheetId="18">#REF!</definedName>
    <definedName name="DATA1" localSheetId="19">#REF!</definedName>
    <definedName name="DATA1" localSheetId="12">#REF!</definedName>
    <definedName name="DATA1">#REF!</definedName>
    <definedName name="DATA11" localSheetId="14">#REF!</definedName>
    <definedName name="DATA11" localSheetId="15">#REF!</definedName>
    <definedName name="DATA11" localSheetId="16">#REF!</definedName>
    <definedName name="DATA11" localSheetId="17">#REF!</definedName>
    <definedName name="DATA11" localSheetId="18">#REF!</definedName>
    <definedName name="DATA11" localSheetId="19">#REF!</definedName>
    <definedName name="DATA11" localSheetId="12">#REF!</definedName>
    <definedName name="DATA11">#REF!</definedName>
    <definedName name="DATA13" localSheetId="14">#REF!</definedName>
    <definedName name="DATA13" localSheetId="15">#REF!</definedName>
    <definedName name="DATA13" localSheetId="16">#REF!</definedName>
    <definedName name="DATA13" localSheetId="17">#REF!</definedName>
    <definedName name="DATA13" localSheetId="18">#REF!</definedName>
    <definedName name="DATA13" localSheetId="19">#REF!</definedName>
    <definedName name="DATA13" localSheetId="12">#REF!</definedName>
    <definedName name="DATA13">#REF!</definedName>
    <definedName name="DATA14" localSheetId="14">#REF!</definedName>
    <definedName name="DATA14" localSheetId="15">#REF!</definedName>
    <definedName name="DATA14" localSheetId="16">#REF!</definedName>
    <definedName name="DATA14" localSheetId="17">#REF!</definedName>
    <definedName name="DATA14" localSheetId="18">#REF!</definedName>
    <definedName name="DATA14" localSheetId="19">#REF!</definedName>
    <definedName name="DATA14">#REF!</definedName>
    <definedName name="DATA15" localSheetId="14">#REF!</definedName>
    <definedName name="DATA15" localSheetId="15">#REF!</definedName>
    <definedName name="DATA15" localSheetId="16">#REF!</definedName>
    <definedName name="DATA15" localSheetId="17">#REF!</definedName>
    <definedName name="DATA15" localSheetId="18">#REF!</definedName>
    <definedName name="DATA15" localSheetId="19">#REF!</definedName>
    <definedName name="DATA15">#REF!</definedName>
    <definedName name="DATA16" localSheetId="14">#REF!</definedName>
    <definedName name="DATA16" localSheetId="15">#REF!</definedName>
    <definedName name="DATA16" localSheetId="16">#REF!</definedName>
    <definedName name="DATA16" localSheetId="17">#REF!</definedName>
    <definedName name="DATA16" localSheetId="18">#REF!</definedName>
    <definedName name="DATA16" localSheetId="19">#REF!</definedName>
    <definedName name="DATA16">#REF!</definedName>
    <definedName name="DATA17" localSheetId="14">#REF!</definedName>
    <definedName name="DATA17" localSheetId="15">#REF!</definedName>
    <definedName name="DATA17" localSheetId="16">#REF!</definedName>
    <definedName name="DATA17" localSheetId="17">#REF!</definedName>
    <definedName name="DATA17" localSheetId="18">#REF!</definedName>
    <definedName name="DATA17" localSheetId="19">#REF!</definedName>
    <definedName name="DATA17">#REF!</definedName>
    <definedName name="DATA2" localSheetId="14">#REF!</definedName>
    <definedName name="DATA2" localSheetId="15">#REF!</definedName>
    <definedName name="DATA2" localSheetId="16">#REF!</definedName>
    <definedName name="DATA2" localSheetId="17">#REF!</definedName>
    <definedName name="DATA2" localSheetId="18">#REF!</definedName>
    <definedName name="DATA2" localSheetId="19">#REF!</definedName>
    <definedName name="DATA2">#REF!</definedName>
    <definedName name="DATA3" localSheetId="14">#REF!</definedName>
    <definedName name="DATA3" localSheetId="15">#REF!</definedName>
    <definedName name="DATA3" localSheetId="16">#REF!</definedName>
    <definedName name="DATA3" localSheetId="17">#REF!</definedName>
    <definedName name="DATA3" localSheetId="18">#REF!</definedName>
    <definedName name="DATA3" localSheetId="19">#REF!</definedName>
    <definedName name="DATA3">#REF!</definedName>
    <definedName name="DATA4" localSheetId="14">#REF!</definedName>
    <definedName name="DATA4" localSheetId="15">#REF!</definedName>
    <definedName name="DATA4" localSheetId="16">#REF!</definedName>
    <definedName name="DATA4" localSheetId="17">#REF!</definedName>
    <definedName name="DATA4" localSheetId="18">#REF!</definedName>
    <definedName name="DATA4" localSheetId="19">#REF!</definedName>
    <definedName name="DATA4">#REF!</definedName>
    <definedName name="DATA5" localSheetId="14">#REF!</definedName>
    <definedName name="DATA5" localSheetId="15">#REF!</definedName>
    <definedName name="DATA5" localSheetId="16">#REF!</definedName>
    <definedName name="DATA5" localSheetId="17">#REF!</definedName>
    <definedName name="DATA5" localSheetId="18">#REF!</definedName>
    <definedName name="DATA5" localSheetId="19">#REF!</definedName>
    <definedName name="DATA5">#REF!</definedName>
    <definedName name="DATA6" localSheetId="14">#REF!</definedName>
    <definedName name="DATA6" localSheetId="15">#REF!</definedName>
    <definedName name="DATA6" localSheetId="16">#REF!</definedName>
    <definedName name="DATA6" localSheetId="17">#REF!</definedName>
    <definedName name="DATA6" localSheetId="18">#REF!</definedName>
    <definedName name="DATA6" localSheetId="19">#REF!</definedName>
    <definedName name="DATA6">#REF!</definedName>
    <definedName name="DATA7" localSheetId="14">#REF!</definedName>
    <definedName name="DATA7" localSheetId="15">#REF!</definedName>
    <definedName name="DATA7" localSheetId="16">#REF!</definedName>
    <definedName name="DATA7" localSheetId="17">#REF!</definedName>
    <definedName name="DATA7" localSheetId="18">#REF!</definedName>
    <definedName name="DATA7" localSheetId="19">#REF!</definedName>
    <definedName name="DATA7">#REF!</definedName>
    <definedName name="DATA8" localSheetId="14">#REF!</definedName>
    <definedName name="DATA8" localSheetId="15">#REF!</definedName>
    <definedName name="DATA8" localSheetId="16">#REF!</definedName>
    <definedName name="DATA8" localSheetId="17">#REF!</definedName>
    <definedName name="DATA8" localSheetId="18">#REF!</definedName>
    <definedName name="DATA8" localSheetId="19">#REF!</definedName>
    <definedName name="DATA8">#REF!</definedName>
    <definedName name="DATA9" localSheetId="14">#REF!</definedName>
    <definedName name="DATA9" localSheetId="15">#REF!</definedName>
    <definedName name="DATA9" localSheetId="16">#REF!</definedName>
    <definedName name="DATA9" localSheetId="17">#REF!</definedName>
    <definedName name="DATA9" localSheetId="18">#REF!</definedName>
    <definedName name="DATA9" localSheetId="19">#REF!</definedName>
    <definedName name="DATA9">#REF!</definedName>
    <definedName name="_xlnm.Database" localSheetId="14">#REF!</definedName>
    <definedName name="_xlnm.Database" localSheetId="15">#REF!</definedName>
    <definedName name="_xlnm.Database" localSheetId="16">#REF!</definedName>
    <definedName name="_xlnm.Database" localSheetId="17">#REF!</definedName>
    <definedName name="_xlnm.Database" localSheetId="18">#REF!</definedName>
    <definedName name="_xlnm.Database" localSheetId="19">#REF!</definedName>
    <definedName name="_xlnm.Database">#REF!</definedName>
    <definedName name="Date_Table">[15]Input!$T$4:$AA$27</definedName>
    <definedName name="dateorder" localSheetId="14">#REF!</definedName>
    <definedName name="dateorder" localSheetId="15">#REF!</definedName>
    <definedName name="dateorder" localSheetId="16">#REF!</definedName>
    <definedName name="dateorder" localSheetId="17">#REF!</definedName>
    <definedName name="dateorder" localSheetId="18">#REF!</definedName>
    <definedName name="dateorder" localSheetId="19">#REF!</definedName>
    <definedName name="dateorder" localSheetId="12">#REF!</definedName>
    <definedName name="dateorder">#REF!</definedName>
    <definedName name="DCHART4" localSheetId="14" hidden="1">#REF!</definedName>
    <definedName name="DCHART4" localSheetId="15" hidden="1">#REF!</definedName>
    <definedName name="DCHART4" localSheetId="16" hidden="1">#REF!</definedName>
    <definedName name="DCHART4" localSheetId="17" hidden="1">#REF!</definedName>
    <definedName name="DCHART4" localSheetId="18" hidden="1">#REF!</definedName>
    <definedName name="DCHART4" localSheetId="19" hidden="1">#REF!</definedName>
    <definedName name="DCHART4" localSheetId="12" hidden="1">#REF!</definedName>
    <definedName name="DCHART4" hidden="1">#REF!</definedName>
    <definedName name="dd" localSheetId="14" hidden="1">{"Income Statement",#N/A,FALSE,"CFMODEL";"Balance Sheet",#N/A,FALSE,"CFMODEL"}</definedName>
    <definedName name="dd" localSheetId="15" hidden="1">{"Income Statement",#N/A,FALSE,"CFMODEL";"Balance Sheet",#N/A,FALSE,"CFMODEL"}</definedName>
    <definedName name="dd" localSheetId="16" hidden="1">{"Income Statement",#N/A,FALSE,"CFMODEL";"Balance Sheet",#N/A,FALSE,"CFMODEL"}</definedName>
    <definedName name="dd" localSheetId="17" hidden="1">{"Income Statement",#N/A,FALSE,"CFMODEL";"Balance Sheet",#N/A,FALSE,"CFMODEL"}</definedName>
    <definedName name="dd" localSheetId="18" hidden="1">{"Income Statement",#N/A,FALSE,"CFMODEL";"Balance Sheet",#N/A,FALSE,"CFMODEL"}</definedName>
    <definedName name="dd" localSheetId="19" hidden="1">{"Income Statement",#N/A,FALSE,"CFMODEL";"Balance Sheet",#N/A,FALSE,"CFMODEL"}</definedName>
    <definedName name="dd" localSheetId="20" hidden="1">{"Income Statement",#N/A,FALSE,"CFMODEL";"Balance Sheet",#N/A,FALSE,"CFMODEL"}</definedName>
    <definedName name="dd" localSheetId="4" hidden="1">{"Income Statement",#N/A,FALSE,"CFMODEL";"Balance Sheet",#N/A,FALSE,"CFMODEL"}</definedName>
    <definedName name="dd" localSheetId="11" hidden="1">{"Income Statement",#N/A,FALSE,"CFMODEL";"Balance Sheet",#N/A,FALSE,"CFMODEL"}</definedName>
    <definedName name="dd" localSheetId="12" hidden="1">{"Income Statement",#N/A,FALSE,"CFMODEL";"Balance Sheet",#N/A,FALSE,"CFMODEL"}</definedName>
    <definedName name="dd" localSheetId="13" hidden="1">{"Income Statement",#N/A,FALSE,"CFMODEL";"Balance Sheet",#N/A,FALSE,"CFMODEL"}</definedName>
    <definedName name="dd" hidden="1">{"Income Statement",#N/A,FALSE,"CFMODEL";"Balance Sheet",#N/A,FALSE,"CFMODEL"}</definedName>
    <definedName name="ddd" localSheetId="14" hidden="1">{"SourcesUses",#N/A,TRUE,#N/A;"TransOverview",#N/A,TRUE,"CFMODEL"}</definedName>
    <definedName name="ddd" localSheetId="15" hidden="1">{"SourcesUses",#N/A,TRUE,#N/A;"TransOverview",#N/A,TRUE,"CFMODEL"}</definedName>
    <definedName name="ddd" localSheetId="16" hidden="1">{"SourcesUses",#N/A,TRUE,#N/A;"TransOverview",#N/A,TRUE,"CFMODEL"}</definedName>
    <definedName name="ddd" localSheetId="17" hidden="1">{"SourcesUses",#N/A,TRUE,#N/A;"TransOverview",#N/A,TRUE,"CFMODEL"}</definedName>
    <definedName name="ddd" localSheetId="18" hidden="1">{"SourcesUses",#N/A,TRUE,#N/A;"TransOverview",#N/A,TRUE,"CFMODEL"}</definedName>
    <definedName name="ddd" localSheetId="19" hidden="1">{"SourcesUses",#N/A,TRUE,#N/A;"TransOverview",#N/A,TRUE,"CFMODEL"}</definedName>
    <definedName name="ddd" localSheetId="20" hidden="1">{"SourcesUses",#N/A,TRUE,#N/A;"TransOverview",#N/A,TRUE,"CFMODEL"}</definedName>
    <definedName name="ddd" localSheetId="4" hidden="1">{"SourcesUses",#N/A,TRUE,#N/A;"TransOverview",#N/A,TRUE,"CFMODEL"}</definedName>
    <definedName name="ddd" localSheetId="11" hidden="1">{"SourcesUses",#N/A,TRUE,#N/A;"TransOverview",#N/A,TRUE,"CFMODEL"}</definedName>
    <definedName name="ddd" localSheetId="12" hidden="1">{"SourcesUses",#N/A,TRUE,#N/A;"TransOverview",#N/A,TRUE,"CFMODEL"}</definedName>
    <definedName name="ddd" localSheetId="13" hidden="1">{"SourcesUses",#N/A,TRUE,#N/A;"TransOverview",#N/A,TRUE,"CFMODEL"}</definedName>
    <definedName name="ddd" hidden="1">{"SourcesUses",#N/A,TRUE,#N/A;"TransOverview",#N/A,TRUE,"CFMODEL"}</definedName>
    <definedName name="dddd" localSheetId="14" hidden="1">{"SourcesUses",#N/A,TRUE,"CFMODEL";"TransOverview",#N/A,TRUE,"CFMODEL"}</definedName>
    <definedName name="dddd" localSheetId="15" hidden="1">{"SourcesUses",#N/A,TRUE,"CFMODEL";"TransOverview",#N/A,TRUE,"CFMODEL"}</definedName>
    <definedName name="dddd" localSheetId="16" hidden="1">{"SourcesUses",#N/A,TRUE,"CFMODEL";"TransOverview",#N/A,TRUE,"CFMODEL"}</definedName>
    <definedName name="dddd" localSheetId="17" hidden="1">{"SourcesUses",#N/A,TRUE,"CFMODEL";"TransOverview",#N/A,TRUE,"CFMODEL"}</definedName>
    <definedName name="dddd" localSheetId="18" hidden="1">{"SourcesUses",#N/A,TRUE,"CFMODEL";"TransOverview",#N/A,TRUE,"CFMODEL"}</definedName>
    <definedName name="dddd" localSheetId="19" hidden="1">{"SourcesUses",#N/A,TRUE,"CFMODEL";"TransOverview",#N/A,TRUE,"CFMODEL"}</definedName>
    <definedName name="dddd" localSheetId="20" hidden="1">{"SourcesUses",#N/A,TRUE,"CFMODEL";"TransOverview",#N/A,TRUE,"CFMODEL"}</definedName>
    <definedName name="dddd" localSheetId="4" hidden="1">{"SourcesUses",#N/A,TRUE,"CFMODEL";"TransOverview",#N/A,TRUE,"CFMODEL"}</definedName>
    <definedName name="dddd" localSheetId="11" hidden="1">{"SourcesUses",#N/A,TRUE,"CFMODEL";"TransOverview",#N/A,TRUE,"CFMODEL"}</definedName>
    <definedName name="dddd" localSheetId="12" hidden="1">{"SourcesUses",#N/A,TRUE,"CFMODEL";"TransOverview",#N/A,TRUE,"CFMODEL"}</definedName>
    <definedName name="dddd" localSheetId="13" hidden="1">{"SourcesUses",#N/A,TRUE,"CFMODEL";"TransOverview",#N/A,TRUE,"CFMODEL"}</definedName>
    <definedName name="dddd" hidden="1">{"SourcesUses",#N/A,TRUE,"CFMODEL";"TransOverview",#N/A,TRUE,"CFMODEL"}</definedName>
    <definedName name="dddddddd" localSheetId="14" hidden="1">{"Income Statement",#N/A,FALSE,"CFMODEL";"Balance Sheet",#N/A,FALSE,"CFMODEL"}</definedName>
    <definedName name="dddddddd" localSheetId="15" hidden="1">{"Income Statement",#N/A,FALSE,"CFMODEL";"Balance Sheet",#N/A,FALSE,"CFMODEL"}</definedName>
    <definedName name="dddddddd" localSheetId="16" hidden="1">{"Income Statement",#N/A,FALSE,"CFMODEL";"Balance Sheet",#N/A,FALSE,"CFMODEL"}</definedName>
    <definedName name="dddddddd" localSheetId="17" hidden="1">{"Income Statement",#N/A,FALSE,"CFMODEL";"Balance Sheet",#N/A,FALSE,"CFMODEL"}</definedName>
    <definedName name="dddddddd" localSheetId="18" hidden="1">{"Income Statement",#N/A,FALSE,"CFMODEL";"Balance Sheet",#N/A,FALSE,"CFMODEL"}</definedName>
    <definedName name="dddddddd" localSheetId="19" hidden="1">{"Income Statement",#N/A,FALSE,"CFMODEL";"Balance Sheet",#N/A,FALSE,"CFMODEL"}</definedName>
    <definedName name="dddddddd" localSheetId="20" hidden="1">{"Income Statement",#N/A,FALSE,"CFMODEL";"Balance Sheet",#N/A,FALSE,"CFMODEL"}</definedName>
    <definedName name="dddddddd" localSheetId="4" hidden="1">{"Income Statement",#N/A,FALSE,"CFMODEL";"Balance Sheet",#N/A,FALSE,"CFMODEL"}</definedName>
    <definedName name="dddddddd" localSheetId="11" hidden="1">{"Income Statement",#N/A,FALSE,"CFMODEL";"Balance Sheet",#N/A,FALSE,"CFMODEL"}</definedName>
    <definedName name="dddddddd" localSheetId="12" hidden="1">{"Income Statement",#N/A,FALSE,"CFMODEL";"Balance Sheet",#N/A,FALSE,"CFMODEL"}</definedName>
    <definedName name="dddddddd" localSheetId="13" hidden="1">{"Income Statement",#N/A,FALSE,"CFMODEL";"Balance Sheet",#N/A,FALSE,"CFMODEL"}</definedName>
    <definedName name="dddddddd" hidden="1">{"Income Statement",#N/A,FALSE,"CFMODEL";"Balance Sheet",#N/A,FALSE,"CFMODEL"}</definedName>
    <definedName name="ddddddddddddddd" localSheetId="14" hidden="1">{"SourcesUses",#N/A,TRUE,"CFMODEL";"TransOverview",#N/A,TRUE,"CFMODEL"}</definedName>
    <definedName name="ddddddddddddddd" localSheetId="15" hidden="1">{"SourcesUses",#N/A,TRUE,"CFMODEL";"TransOverview",#N/A,TRUE,"CFMODEL"}</definedName>
    <definedName name="ddddddddddddddd" localSheetId="16" hidden="1">{"SourcesUses",#N/A,TRUE,"CFMODEL";"TransOverview",#N/A,TRUE,"CFMODEL"}</definedName>
    <definedName name="ddddddddddddddd" localSheetId="17" hidden="1">{"SourcesUses",#N/A,TRUE,"CFMODEL";"TransOverview",#N/A,TRUE,"CFMODEL"}</definedName>
    <definedName name="ddddddddddddddd" localSheetId="18" hidden="1">{"SourcesUses",#N/A,TRUE,"CFMODEL";"TransOverview",#N/A,TRUE,"CFMODEL"}</definedName>
    <definedName name="ddddddddddddddd" localSheetId="19" hidden="1">{"SourcesUses",#N/A,TRUE,"CFMODEL";"TransOverview",#N/A,TRUE,"CFMODEL"}</definedName>
    <definedName name="ddddddddddddddd" localSheetId="20" hidden="1">{"SourcesUses",#N/A,TRUE,"CFMODEL";"TransOverview",#N/A,TRUE,"CFMODEL"}</definedName>
    <definedName name="ddddddddddddddd" localSheetId="4" hidden="1">{"SourcesUses",#N/A,TRUE,"CFMODEL";"TransOverview",#N/A,TRUE,"CFMODEL"}</definedName>
    <definedName name="ddddddddddddddd" localSheetId="11" hidden="1">{"SourcesUses",#N/A,TRUE,"CFMODEL";"TransOverview",#N/A,TRUE,"CFMODEL"}</definedName>
    <definedName name="ddddddddddddddd" localSheetId="12" hidden="1">{"SourcesUses",#N/A,TRUE,"CFMODEL";"TransOverview",#N/A,TRUE,"CFMODEL"}</definedName>
    <definedName name="ddddddddddddddd" localSheetId="13" hidden="1">{"SourcesUses",#N/A,TRUE,"CFMODEL";"TransOverview",#N/A,TRUE,"CFMODEL"}</definedName>
    <definedName name="ddddddddddddddd" hidden="1">{"SourcesUses",#N/A,TRUE,"CFMODEL";"TransOverview",#N/A,TRUE,"CFMODEL"}</definedName>
    <definedName name="dddddddddddddddddd" localSheetId="14" hidden="1">{"SourcesUses",#N/A,TRUE,#N/A;"TransOverview",#N/A,TRUE,"CFMODEL"}</definedName>
    <definedName name="dddddddddddddddddd" localSheetId="15" hidden="1">{"SourcesUses",#N/A,TRUE,#N/A;"TransOverview",#N/A,TRUE,"CFMODEL"}</definedName>
    <definedName name="dddddddddddddddddd" localSheetId="16" hidden="1">{"SourcesUses",#N/A,TRUE,#N/A;"TransOverview",#N/A,TRUE,"CFMODEL"}</definedName>
    <definedName name="dddddddddddddddddd" localSheetId="17" hidden="1">{"SourcesUses",#N/A,TRUE,#N/A;"TransOverview",#N/A,TRUE,"CFMODEL"}</definedName>
    <definedName name="dddddddddddddddddd" localSheetId="18" hidden="1">{"SourcesUses",#N/A,TRUE,#N/A;"TransOverview",#N/A,TRUE,"CFMODEL"}</definedName>
    <definedName name="dddddddddddddddddd" localSheetId="19" hidden="1">{"SourcesUses",#N/A,TRUE,#N/A;"TransOverview",#N/A,TRUE,"CFMODEL"}</definedName>
    <definedName name="dddddddddddddddddd" localSheetId="20" hidden="1">{"SourcesUses",#N/A,TRUE,#N/A;"TransOverview",#N/A,TRUE,"CFMODEL"}</definedName>
    <definedName name="dddddddddddddddddd" localSheetId="4" hidden="1">{"SourcesUses",#N/A,TRUE,#N/A;"TransOverview",#N/A,TRUE,"CFMODEL"}</definedName>
    <definedName name="dddddddddddddddddd" localSheetId="11" hidden="1">{"SourcesUses",#N/A,TRUE,#N/A;"TransOverview",#N/A,TRUE,"CFMODEL"}</definedName>
    <definedName name="dddddddddddddddddd" localSheetId="12" hidden="1">{"SourcesUses",#N/A,TRUE,#N/A;"TransOverview",#N/A,TRUE,"CFMODEL"}</definedName>
    <definedName name="dddddddddddddddddd" localSheetId="13" hidden="1">{"SourcesUses",#N/A,TRUE,#N/A;"TransOverview",#N/A,TRUE,"CFMODEL"}</definedName>
    <definedName name="dddddddddddddddddd" hidden="1">{"SourcesUses",#N/A,TRUE,#N/A;"TransOverview",#N/A,TRUE,"CFMODEL"}</definedName>
    <definedName name="ddddddddddddddddddddd" localSheetId="14" hidden="1">{"SourcesUses",#N/A,TRUE,"FundsFlow";"TransOverview",#N/A,TRUE,"FundsFlow"}</definedName>
    <definedName name="ddddddddddddddddddddd" localSheetId="15" hidden="1">{"SourcesUses",#N/A,TRUE,"FundsFlow";"TransOverview",#N/A,TRUE,"FundsFlow"}</definedName>
    <definedName name="ddddddddddddddddddddd" localSheetId="16" hidden="1">{"SourcesUses",#N/A,TRUE,"FundsFlow";"TransOverview",#N/A,TRUE,"FundsFlow"}</definedName>
    <definedName name="ddddddddddddddddddddd" localSheetId="17" hidden="1">{"SourcesUses",#N/A,TRUE,"FundsFlow";"TransOverview",#N/A,TRUE,"FundsFlow"}</definedName>
    <definedName name="ddddddddddddddddddddd" localSheetId="18" hidden="1">{"SourcesUses",#N/A,TRUE,"FundsFlow";"TransOverview",#N/A,TRUE,"FundsFlow"}</definedName>
    <definedName name="ddddddddddddddddddddd" localSheetId="19" hidden="1">{"SourcesUses",#N/A,TRUE,"FundsFlow";"TransOverview",#N/A,TRUE,"FundsFlow"}</definedName>
    <definedName name="ddddddddddddddddddddd" localSheetId="20" hidden="1">{"SourcesUses",#N/A,TRUE,"FundsFlow";"TransOverview",#N/A,TRUE,"FundsFlow"}</definedName>
    <definedName name="ddddddddddddddddddddd" localSheetId="4" hidden="1">{"SourcesUses",#N/A,TRUE,"FundsFlow";"TransOverview",#N/A,TRUE,"FundsFlow"}</definedName>
    <definedName name="ddddddddddddddddddddd" localSheetId="11" hidden="1">{"SourcesUses",#N/A,TRUE,"FundsFlow";"TransOverview",#N/A,TRUE,"FundsFlow"}</definedName>
    <definedName name="ddddddddddddddddddddd" localSheetId="12" hidden="1">{"SourcesUses",#N/A,TRUE,"FundsFlow";"TransOverview",#N/A,TRUE,"FundsFlow"}</definedName>
    <definedName name="ddddddddddddddddddddd" localSheetId="13" hidden="1">{"SourcesUses",#N/A,TRUE,"FundsFlow";"TransOverview",#N/A,TRUE,"FundsFlow"}</definedName>
    <definedName name="ddddddddddddddddddddd" hidden="1">{"SourcesUses",#N/A,TRUE,"FundsFlow";"TransOverview",#N/A,TRUE,"FundsFlow"}</definedName>
    <definedName name="ddddddddddddddddddddddd" localSheetId="14" hidden="1">{"SourcesUses",#N/A,TRUE,#N/A;"TransOverview",#N/A,TRUE,"CFMODEL"}</definedName>
    <definedName name="ddddddddddddddddddddddd" localSheetId="15" hidden="1">{"SourcesUses",#N/A,TRUE,#N/A;"TransOverview",#N/A,TRUE,"CFMODEL"}</definedName>
    <definedName name="ddddddddddddddddddddddd" localSheetId="16" hidden="1">{"SourcesUses",#N/A,TRUE,#N/A;"TransOverview",#N/A,TRUE,"CFMODEL"}</definedName>
    <definedName name="ddddddddddddddddddddddd" localSheetId="17" hidden="1">{"SourcesUses",#N/A,TRUE,#N/A;"TransOverview",#N/A,TRUE,"CFMODEL"}</definedName>
    <definedName name="ddddddddddddddddddddddd" localSheetId="18" hidden="1">{"SourcesUses",#N/A,TRUE,#N/A;"TransOverview",#N/A,TRUE,"CFMODEL"}</definedName>
    <definedName name="ddddddddddddddddddddddd" localSheetId="19" hidden="1">{"SourcesUses",#N/A,TRUE,#N/A;"TransOverview",#N/A,TRUE,"CFMODEL"}</definedName>
    <definedName name="ddddddddddddddddddddddd" localSheetId="20" hidden="1">{"SourcesUses",#N/A,TRUE,#N/A;"TransOverview",#N/A,TRUE,"CFMODEL"}</definedName>
    <definedName name="ddddddddddddddddddddddd" localSheetId="4" hidden="1">{"SourcesUses",#N/A,TRUE,#N/A;"TransOverview",#N/A,TRUE,"CFMODEL"}</definedName>
    <definedName name="ddddddddddddddddddddddd" localSheetId="11" hidden="1">{"SourcesUses",#N/A,TRUE,#N/A;"TransOverview",#N/A,TRUE,"CFMODEL"}</definedName>
    <definedName name="ddddddddddddddddddddddd" localSheetId="12" hidden="1">{"SourcesUses",#N/A,TRUE,#N/A;"TransOverview",#N/A,TRUE,"CFMODEL"}</definedName>
    <definedName name="ddddddddddddddddddddddd" localSheetId="13" hidden="1">{"SourcesUses",#N/A,TRUE,#N/A;"TransOverview",#N/A,TRUE,"CFMODEL"}</definedName>
    <definedName name="ddddddddddddddddddddddd" hidden="1">{"SourcesUses",#N/A,TRUE,#N/A;"TransOverview",#N/A,TRUE,"CFMODEL"}</definedName>
    <definedName name="ddf" localSheetId="14" hidden="1">{"2002Frcst","06Month",FALSE,"Frcst Format 2002"}</definedName>
    <definedName name="ddf" localSheetId="15" hidden="1">{"2002Frcst","06Month",FALSE,"Frcst Format 2002"}</definedName>
    <definedName name="ddf" localSheetId="16" hidden="1">{"2002Frcst","06Month",FALSE,"Frcst Format 2002"}</definedName>
    <definedName name="ddf" localSheetId="17" hidden="1">{"2002Frcst","06Month",FALSE,"Frcst Format 2002"}</definedName>
    <definedName name="ddf" localSheetId="18" hidden="1">{"2002Frcst","06Month",FALSE,"Frcst Format 2002"}</definedName>
    <definedName name="ddf" localSheetId="19" hidden="1">{"2002Frcst","06Month",FALSE,"Frcst Format 2002"}</definedName>
    <definedName name="ddf" localSheetId="20" hidden="1">{"2002Frcst","06Month",FALSE,"Frcst Format 2002"}</definedName>
    <definedName name="ddf" localSheetId="4" hidden="1">{"2002Frcst","06Month",FALSE,"Frcst Format 2002"}</definedName>
    <definedName name="ddf" localSheetId="11" hidden="1">{"2002Frcst","06Month",FALSE,"Frcst Format 2002"}</definedName>
    <definedName name="ddf" localSheetId="12" hidden="1">{"2002Frcst","06Month",FALSE,"Frcst Format 2002"}</definedName>
    <definedName name="ddf" localSheetId="13" hidden="1">{"2002Frcst","06Month",FALSE,"Frcst Format 2002"}</definedName>
    <definedName name="ddf" hidden="1">{"2002Frcst","06Month",FALSE,"Frcst Format 2002"}</definedName>
    <definedName name="Debt_Service_Reserve_Drawn_Spread_year_1_to_5" localSheetId="14">#REF!</definedName>
    <definedName name="Debt_Service_Reserve_Drawn_Spread_year_1_to_5" localSheetId="15">#REF!</definedName>
    <definedName name="Debt_Service_Reserve_Drawn_Spread_year_1_to_5" localSheetId="16">#REF!</definedName>
    <definedName name="Debt_Service_Reserve_Drawn_Spread_year_1_to_5" localSheetId="17">#REF!</definedName>
    <definedName name="Debt_Service_Reserve_Drawn_Spread_year_1_to_5" localSheetId="18">#REF!</definedName>
    <definedName name="Debt_Service_Reserve_Drawn_Spread_year_1_to_5" localSheetId="19">#REF!</definedName>
    <definedName name="Debt_Service_Reserve_Drawn_Spread_year_1_to_5" localSheetId="12">#REF!</definedName>
    <definedName name="Debt_Service_Reserve_Drawn_Spread_year_1_to_5">#REF!</definedName>
    <definedName name="Debt_Service_Reserve_Drawn_Spread_year_6_plus" localSheetId="14">#REF!</definedName>
    <definedName name="Debt_Service_Reserve_Drawn_Spread_year_6_plus" localSheetId="15">#REF!</definedName>
    <definedName name="Debt_Service_Reserve_Drawn_Spread_year_6_plus" localSheetId="16">#REF!</definedName>
    <definedName name="Debt_Service_Reserve_Drawn_Spread_year_6_plus" localSheetId="17">#REF!</definedName>
    <definedName name="Debt_Service_Reserve_Drawn_Spread_year_6_plus" localSheetId="18">#REF!</definedName>
    <definedName name="Debt_Service_Reserve_Drawn_Spread_year_6_plus" localSheetId="19">#REF!</definedName>
    <definedName name="Debt_Service_Reserve_Drawn_Spread_year_6_plus" localSheetId="12">#REF!</definedName>
    <definedName name="Debt_Service_Reserve_Drawn_Spread_year_6_plus">#REF!</definedName>
    <definedName name="Debt_Service_Reserve_Fund" localSheetId="14">#REF!</definedName>
    <definedName name="Debt_Service_Reserve_Fund" localSheetId="15">#REF!</definedName>
    <definedName name="Debt_Service_Reserve_Fund" localSheetId="16">#REF!</definedName>
    <definedName name="Debt_Service_Reserve_Fund" localSheetId="17">#REF!</definedName>
    <definedName name="Debt_Service_Reserve_Fund" localSheetId="18">#REF!</definedName>
    <definedName name="Debt_Service_Reserve_Fund" localSheetId="19">#REF!</definedName>
    <definedName name="Debt_Service_Reserve_Fund" localSheetId="12">#REF!</definedName>
    <definedName name="Debt_Service_Reserve_Fund">#REF!</definedName>
    <definedName name="Debt_Service_Reserve_Fund_Change" localSheetId="14">#REF!</definedName>
    <definedName name="Debt_Service_Reserve_Fund_Change" localSheetId="15">#REF!</definedName>
    <definedName name="Debt_Service_Reserve_Fund_Change" localSheetId="16">#REF!</definedName>
    <definedName name="Debt_Service_Reserve_Fund_Change" localSheetId="17">#REF!</definedName>
    <definedName name="Debt_Service_Reserve_Fund_Change" localSheetId="18">#REF!</definedName>
    <definedName name="Debt_Service_Reserve_Fund_Change" localSheetId="19">#REF!</definedName>
    <definedName name="Debt_Service_Reserve_Fund_Change">#REF!</definedName>
    <definedName name="Debt_Service_Reserve_Fund_Initial_Capitalization" localSheetId="14">#REF!</definedName>
    <definedName name="Debt_Service_Reserve_Fund_Initial_Capitalization" localSheetId="15">#REF!</definedName>
    <definedName name="Debt_Service_Reserve_Fund_Initial_Capitalization" localSheetId="16">#REF!</definedName>
    <definedName name="Debt_Service_Reserve_Fund_Initial_Capitalization" localSheetId="17">#REF!</definedName>
    <definedName name="Debt_Service_Reserve_Fund_Initial_Capitalization" localSheetId="18">#REF!</definedName>
    <definedName name="Debt_Service_Reserve_Fund_Initial_Capitalization" localSheetId="19">#REF!</definedName>
    <definedName name="Debt_Service_Reserve_Fund_Initial_Capitalization">#REF!</definedName>
    <definedName name="Debt_Service_Reserve_Fund_Initital_Capitalization" localSheetId="14">#REF!</definedName>
    <definedName name="Debt_Service_Reserve_Fund_Initital_Capitalization" localSheetId="15">#REF!</definedName>
    <definedName name="Debt_Service_Reserve_Fund_Initital_Capitalization" localSheetId="16">#REF!</definedName>
    <definedName name="Debt_Service_Reserve_Fund_Initital_Capitalization" localSheetId="17">#REF!</definedName>
    <definedName name="Debt_Service_Reserve_Fund_Initital_Capitalization" localSheetId="18">#REF!</definedName>
    <definedName name="Debt_Service_Reserve_Fund_Initital_Capitalization" localSheetId="19">#REF!</definedName>
    <definedName name="Debt_Service_Reserve_Fund_Initital_Capitalization">#REF!</definedName>
    <definedName name="Debt_Service_Reserve_Fund_Interest" localSheetId="14">#REF!</definedName>
    <definedName name="Debt_Service_Reserve_Fund_Interest" localSheetId="15">#REF!</definedName>
    <definedName name="Debt_Service_Reserve_Fund_Interest" localSheetId="16">#REF!</definedName>
    <definedName name="Debt_Service_Reserve_Fund_Interest" localSheetId="17">#REF!</definedName>
    <definedName name="Debt_Service_Reserve_Fund_Interest" localSheetId="18">#REF!</definedName>
    <definedName name="Debt_Service_Reserve_Fund_Interest" localSheetId="19">#REF!</definedName>
    <definedName name="Debt_Service_Reserve_Fund_Interest">#REF!</definedName>
    <definedName name="Debt_Service_Reserve_LOC_Fee_Rate_year_1_to_5" localSheetId="14">#REF!</definedName>
    <definedName name="Debt_Service_Reserve_LOC_Fee_Rate_year_1_to_5" localSheetId="15">#REF!</definedName>
    <definedName name="Debt_Service_Reserve_LOC_Fee_Rate_year_1_to_5" localSheetId="16">#REF!</definedName>
    <definedName name="Debt_Service_Reserve_LOC_Fee_Rate_year_1_to_5" localSheetId="17">#REF!</definedName>
    <definedName name="Debt_Service_Reserve_LOC_Fee_Rate_year_1_to_5" localSheetId="18">#REF!</definedName>
    <definedName name="Debt_Service_Reserve_LOC_Fee_Rate_year_1_to_5" localSheetId="19">#REF!</definedName>
    <definedName name="Debt_Service_Reserve_LOC_Fee_Rate_year_1_to_5">#REF!</definedName>
    <definedName name="Debt_Service_Reserve_LOC_Fee_Rate_year_6_plus" localSheetId="14">#REF!</definedName>
    <definedName name="Debt_Service_Reserve_LOC_Fee_Rate_year_6_plus" localSheetId="15">#REF!</definedName>
    <definedName name="Debt_Service_Reserve_LOC_Fee_Rate_year_6_plus" localSheetId="16">#REF!</definedName>
    <definedName name="Debt_Service_Reserve_LOC_Fee_Rate_year_6_plus" localSheetId="17">#REF!</definedName>
    <definedName name="Debt_Service_Reserve_LOC_Fee_Rate_year_6_plus" localSheetId="18">#REF!</definedName>
    <definedName name="Debt_Service_Reserve_LOC_Fee_Rate_year_6_plus" localSheetId="19">#REF!</definedName>
    <definedName name="Debt_Service_Reserve_LOC_Fee_Rate_year_6_plus">#REF!</definedName>
    <definedName name="Debt_Service_Reserve_LOC_Loan_Spread" localSheetId="14">#REF!</definedName>
    <definedName name="Debt_Service_Reserve_LOC_Loan_Spread" localSheetId="15">#REF!</definedName>
    <definedName name="Debt_Service_Reserve_LOC_Loan_Spread" localSheetId="16">#REF!</definedName>
    <definedName name="Debt_Service_Reserve_LOC_Loan_Spread" localSheetId="17">#REF!</definedName>
    <definedName name="Debt_Service_Reserve_LOC_Loan_Spread" localSheetId="18">#REF!</definedName>
    <definedName name="Debt_Service_Reserve_LOC_Loan_Spread" localSheetId="19">#REF!</definedName>
    <definedName name="Debt_Service_Reserve_LOC_Loan_Spread">#REF!</definedName>
    <definedName name="Debt_Service_Reserve_LOC_Spread" localSheetId="14">#REF!</definedName>
    <definedName name="Debt_Service_Reserve_LOC_Spread" localSheetId="15">#REF!</definedName>
    <definedName name="Debt_Service_Reserve_LOC_Spread" localSheetId="16">#REF!</definedName>
    <definedName name="Debt_Service_Reserve_LOC_Spread" localSheetId="17">#REF!</definedName>
    <definedName name="Debt_Service_Reserve_LOC_Spread" localSheetId="18">#REF!</definedName>
    <definedName name="Debt_Service_Reserve_LOC_Spread" localSheetId="19">#REF!</definedName>
    <definedName name="Debt_Service_Reserve_LOC_Spread">#REF!</definedName>
    <definedName name="Debt_Service_Reserve_Switch" localSheetId="14">#REF!</definedName>
    <definedName name="Debt_Service_Reserve_Switch" localSheetId="15">#REF!</definedName>
    <definedName name="Debt_Service_Reserve_Switch" localSheetId="16">#REF!</definedName>
    <definedName name="Debt_Service_Reserve_Switch" localSheetId="17">#REF!</definedName>
    <definedName name="Debt_Service_Reserve_Switch" localSheetId="18">#REF!</definedName>
    <definedName name="Debt_Service_Reserve_Switch" localSheetId="19">#REF!</definedName>
    <definedName name="Debt_Service_Reserve_Switch">#REF!</definedName>
    <definedName name="decimalsep" localSheetId="14">#REF!</definedName>
    <definedName name="decimalsep" localSheetId="15">#REF!</definedName>
    <definedName name="decimalsep" localSheetId="16">#REF!</definedName>
    <definedName name="decimalsep" localSheetId="17">#REF!</definedName>
    <definedName name="decimalsep" localSheetId="18">#REF!</definedName>
    <definedName name="decimalsep" localSheetId="19">#REF!</definedName>
    <definedName name="decimalsep">#REF!</definedName>
    <definedName name="DEFTO65FACTOR" localSheetId="14">#REF!</definedName>
    <definedName name="DEFTO65FACTOR" localSheetId="15">#REF!</definedName>
    <definedName name="DEFTO65FACTOR" localSheetId="16">#REF!</definedName>
    <definedName name="DEFTO65FACTOR" localSheetId="17">#REF!</definedName>
    <definedName name="DEFTO65FACTOR" localSheetId="18">#REF!</definedName>
    <definedName name="DEFTO65FACTOR" localSheetId="19">#REF!</definedName>
    <definedName name="DEFTO65FACTOR">#REF!</definedName>
    <definedName name="DELICIAS_operating_exp" localSheetId="14">#REF!</definedName>
    <definedName name="DELICIAS_operating_exp" localSheetId="15">#REF!</definedName>
    <definedName name="DELICIAS_operating_exp" localSheetId="16">#REF!</definedName>
    <definedName name="DELICIAS_operating_exp" localSheetId="17">#REF!</definedName>
    <definedName name="DELICIAS_operating_exp" localSheetId="18">#REF!</definedName>
    <definedName name="DELICIAS_operating_exp" localSheetId="19">#REF!</definedName>
    <definedName name="DELICIAS_operating_exp">#REF!</definedName>
    <definedName name="DELTA" localSheetId="14">#REF!</definedName>
    <definedName name="DELTA" localSheetId="15">#REF!</definedName>
    <definedName name="DELTA" localSheetId="16">#REF!</definedName>
    <definedName name="DELTA" localSheetId="17">#REF!</definedName>
    <definedName name="DELTA" localSheetId="18">#REF!</definedName>
    <definedName name="DELTA" localSheetId="19">#REF!</definedName>
    <definedName name="DELTA">#REF!</definedName>
    <definedName name="Depreciable_Life">[16]Assumptions!$C$22</definedName>
    <definedName name="Desktop" localSheetId="14">#REF!</definedName>
    <definedName name="Desktop" localSheetId="15">#REF!</definedName>
    <definedName name="Desktop" localSheetId="16">#REF!</definedName>
    <definedName name="Desktop" localSheetId="17">#REF!</definedName>
    <definedName name="Desktop" localSheetId="18">#REF!</definedName>
    <definedName name="Desktop" localSheetId="19">#REF!</definedName>
    <definedName name="Desktop" localSheetId="12">#REF!</definedName>
    <definedName name="Desktop">#REF!</definedName>
    <definedName name="dfdfd" localSheetId="14" hidden="1">{"Page_1",#N/A,FALSE,"BAD4Q98";"Page_2",#N/A,FALSE,"BAD4Q98";"Page_3",#N/A,FALSE,"BAD4Q98";"Page_4",#N/A,FALSE,"BAD4Q98";"Page_5",#N/A,FALSE,"BAD4Q98";"Page_6",#N/A,FALSE,"BAD4Q98";"Input_1",#N/A,FALSE,"BAD4Q98";"Input_2",#N/A,FALSE,"BAD4Q98"}</definedName>
    <definedName name="dfdfd" localSheetId="15" hidden="1">{"Page_1",#N/A,FALSE,"BAD4Q98";"Page_2",#N/A,FALSE,"BAD4Q98";"Page_3",#N/A,FALSE,"BAD4Q98";"Page_4",#N/A,FALSE,"BAD4Q98";"Page_5",#N/A,FALSE,"BAD4Q98";"Page_6",#N/A,FALSE,"BAD4Q98";"Input_1",#N/A,FALSE,"BAD4Q98";"Input_2",#N/A,FALSE,"BAD4Q98"}</definedName>
    <definedName name="dfdfd" localSheetId="16" hidden="1">{"Page_1",#N/A,FALSE,"BAD4Q98";"Page_2",#N/A,FALSE,"BAD4Q98";"Page_3",#N/A,FALSE,"BAD4Q98";"Page_4",#N/A,FALSE,"BAD4Q98";"Page_5",#N/A,FALSE,"BAD4Q98";"Page_6",#N/A,FALSE,"BAD4Q98";"Input_1",#N/A,FALSE,"BAD4Q98";"Input_2",#N/A,FALSE,"BAD4Q98"}</definedName>
    <definedName name="dfdfd" localSheetId="17" hidden="1">{"Page_1",#N/A,FALSE,"BAD4Q98";"Page_2",#N/A,FALSE,"BAD4Q98";"Page_3",#N/A,FALSE,"BAD4Q98";"Page_4",#N/A,FALSE,"BAD4Q98";"Page_5",#N/A,FALSE,"BAD4Q98";"Page_6",#N/A,FALSE,"BAD4Q98";"Input_1",#N/A,FALSE,"BAD4Q98";"Input_2",#N/A,FALSE,"BAD4Q98"}</definedName>
    <definedName name="dfdfd" localSheetId="18" hidden="1">{"Page_1",#N/A,FALSE,"BAD4Q98";"Page_2",#N/A,FALSE,"BAD4Q98";"Page_3",#N/A,FALSE,"BAD4Q98";"Page_4",#N/A,FALSE,"BAD4Q98";"Page_5",#N/A,FALSE,"BAD4Q98";"Page_6",#N/A,FALSE,"BAD4Q98";"Input_1",#N/A,FALSE,"BAD4Q98";"Input_2",#N/A,FALSE,"BAD4Q98"}</definedName>
    <definedName name="dfdfd" localSheetId="19" hidden="1">{"Page_1",#N/A,FALSE,"BAD4Q98";"Page_2",#N/A,FALSE,"BAD4Q98";"Page_3",#N/A,FALSE,"BAD4Q98";"Page_4",#N/A,FALSE,"BAD4Q98";"Page_5",#N/A,FALSE,"BAD4Q98";"Page_6",#N/A,FALSE,"BAD4Q98";"Input_1",#N/A,FALSE,"BAD4Q98";"Input_2",#N/A,FALSE,"BAD4Q98"}</definedName>
    <definedName name="dfdfd" localSheetId="20" hidden="1">{"Page_1",#N/A,FALSE,"BAD4Q98";"Page_2",#N/A,FALSE,"BAD4Q98";"Page_3",#N/A,FALSE,"BAD4Q98";"Page_4",#N/A,FALSE,"BAD4Q98";"Page_5",#N/A,FALSE,"BAD4Q98";"Page_6",#N/A,FALSE,"BAD4Q98";"Input_1",#N/A,FALSE,"BAD4Q98";"Input_2",#N/A,FALSE,"BAD4Q98"}</definedName>
    <definedName name="dfdfd" localSheetId="4" hidden="1">{"Page_1",#N/A,FALSE,"BAD4Q98";"Page_2",#N/A,FALSE,"BAD4Q98";"Page_3",#N/A,FALSE,"BAD4Q98";"Page_4",#N/A,FALSE,"BAD4Q98";"Page_5",#N/A,FALSE,"BAD4Q98";"Page_6",#N/A,FALSE,"BAD4Q98";"Input_1",#N/A,FALSE,"BAD4Q98";"Input_2",#N/A,FALSE,"BAD4Q98"}</definedName>
    <definedName name="dfdfd" localSheetId="11" hidden="1">{"Page_1",#N/A,FALSE,"BAD4Q98";"Page_2",#N/A,FALSE,"BAD4Q98";"Page_3",#N/A,FALSE,"BAD4Q98";"Page_4",#N/A,FALSE,"BAD4Q98";"Page_5",#N/A,FALSE,"BAD4Q98";"Page_6",#N/A,FALSE,"BAD4Q98";"Input_1",#N/A,FALSE,"BAD4Q98";"Input_2",#N/A,FALSE,"BAD4Q98"}</definedName>
    <definedName name="dfdfd" localSheetId="12" hidden="1">{"Page_1",#N/A,FALSE,"BAD4Q98";"Page_2",#N/A,FALSE,"BAD4Q98";"Page_3",#N/A,FALSE,"BAD4Q98";"Page_4",#N/A,FALSE,"BAD4Q98";"Page_5",#N/A,FALSE,"BAD4Q98";"Page_6",#N/A,FALSE,"BAD4Q98";"Input_1",#N/A,FALSE,"BAD4Q98";"Input_2",#N/A,FALSE,"BAD4Q98"}</definedName>
    <definedName name="dfdfd" localSheetId="13" hidden="1">{"Page_1",#N/A,FALSE,"BAD4Q98";"Page_2",#N/A,FALSE,"BAD4Q98";"Page_3",#N/A,FALSE,"BAD4Q98";"Page_4",#N/A,FALSE,"BAD4Q98";"Page_5",#N/A,FALSE,"BAD4Q98";"Page_6",#N/A,FALSE,"BAD4Q98";"Input_1",#N/A,FALSE,"BAD4Q98";"Input_2",#N/A,FALSE,"BAD4Q98"}</definedName>
    <definedName name="dfdfd" hidden="1">{"Page_1",#N/A,FALSE,"BAD4Q98";"Page_2",#N/A,FALSE,"BAD4Q98";"Page_3",#N/A,FALSE,"BAD4Q98";"Page_4",#N/A,FALSE,"BAD4Q98";"Page_5",#N/A,FALSE,"BAD4Q98";"Page_6",#N/A,FALSE,"BAD4Q98";"Input_1",#N/A,FALSE,"BAD4Q98";"Input_2",#N/A,FALSE,"BAD4Q98"}</definedName>
    <definedName name="dfds" localSheetId="14" hidden="1">{"Page_1",#N/A,FALSE,"BAD4Q98";"Page_2",#N/A,FALSE,"BAD4Q98";"Page_3",#N/A,FALSE,"BAD4Q98";"Page_4",#N/A,FALSE,"BAD4Q98";"Page_5",#N/A,FALSE,"BAD4Q98";"Page_6",#N/A,FALSE,"BAD4Q98";"Input_1",#N/A,FALSE,"BAD4Q98";"Input_2",#N/A,FALSE,"BAD4Q98"}</definedName>
    <definedName name="dfds" localSheetId="15" hidden="1">{"Page_1",#N/A,FALSE,"BAD4Q98";"Page_2",#N/A,FALSE,"BAD4Q98";"Page_3",#N/A,FALSE,"BAD4Q98";"Page_4",#N/A,FALSE,"BAD4Q98";"Page_5",#N/A,FALSE,"BAD4Q98";"Page_6",#N/A,FALSE,"BAD4Q98";"Input_1",#N/A,FALSE,"BAD4Q98";"Input_2",#N/A,FALSE,"BAD4Q98"}</definedName>
    <definedName name="dfds" localSheetId="16" hidden="1">{"Page_1",#N/A,FALSE,"BAD4Q98";"Page_2",#N/A,FALSE,"BAD4Q98";"Page_3",#N/A,FALSE,"BAD4Q98";"Page_4",#N/A,FALSE,"BAD4Q98";"Page_5",#N/A,FALSE,"BAD4Q98";"Page_6",#N/A,FALSE,"BAD4Q98";"Input_1",#N/A,FALSE,"BAD4Q98";"Input_2",#N/A,FALSE,"BAD4Q98"}</definedName>
    <definedName name="dfds" localSheetId="17" hidden="1">{"Page_1",#N/A,FALSE,"BAD4Q98";"Page_2",#N/A,FALSE,"BAD4Q98";"Page_3",#N/A,FALSE,"BAD4Q98";"Page_4",#N/A,FALSE,"BAD4Q98";"Page_5",#N/A,FALSE,"BAD4Q98";"Page_6",#N/A,FALSE,"BAD4Q98";"Input_1",#N/A,FALSE,"BAD4Q98";"Input_2",#N/A,FALSE,"BAD4Q98"}</definedName>
    <definedName name="dfds" localSheetId="18" hidden="1">{"Page_1",#N/A,FALSE,"BAD4Q98";"Page_2",#N/A,FALSE,"BAD4Q98";"Page_3",#N/A,FALSE,"BAD4Q98";"Page_4",#N/A,FALSE,"BAD4Q98";"Page_5",#N/A,FALSE,"BAD4Q98";"Page_6",#N/A,FALSE,"BAD4Q98";"Input_1",#N/A,FALSE,"BAD4Q98";"Input_2",#N/A,FALSE,"BAD4Q98"}</definedName>
    <definedName name="dfds" localSheetId="19" hidden="1">{"Page_1",#N/A,FALSE,"BAD4Q98";"Page_2",#N/A,FALSE,"BAD4Q98";"Page_3",#N/A,FALSE,"BAD4Q98";"Page_4",#N/A,FALSE,"BAD4Q98";"Page_5",#N/A,FALSE,"BAD4Q98";"Page_6",#N/A,FALSE,"BAD4Q98";"Input_1",#N/A,FALSE,"BAD4Q98";"Input_2",#N/A,FALSE,"BAD4Q98"}</definedName>
    <definedName name="dfds" localSheetId="20" hidden="1">{"Page_1",#N/A,FALSE,"BAD4Q98";"Page_2",#N/A,FALSE,"BAD4Q98";"Page_3",#N/A,FALSE,"BAD4Q98";"Page_4",#N/A,FALSE,"BAD4Q98";"Page_5",#N/A,FALSE,"BAD4Q98";"Page_6",#N/A,FALSE,"BAD4Q98";"Input_1",#N/A,FALSE,"BAD4Q98";"Input_2",#N/A,FALSE,"BAD4Q98"}</definedName>
    <definedName name="dfds" localSheetId="4" hidden="1">{"Page_1",#N/A,FALSE,"BAD4Q98";"Page_2",#N/A,FALSE,"BAD4Q98";"Page_3",#N/A,FALSE,"BAD4Q98";"Page_4",#N/A,FALSE,"BAD4Q98";"Page_5",#N/A,FALSE,"BAD4Q98";"Page_6",#N/A,FALSE,"BAD4Q98";"Input_1",#N/A,FALSE,"BAD4Q98";"Input_2",#N/A,FALSE,"BAD4Q98"}</definedName>
    <definedName name="dfds" localSheetId="11" hidden="1">{"Page_1",#N/A,FALSE,"BAD4Q98";"Page_2",#N/A,FALSE,"BAD4Q98";"Page_3",#N/A,FALSE,"BAD4Q98";"Page_4",#N/A,FALSE,"BAD4Q98";"Page_5",#N/A,FALSE,"BAD4Q98";"Page_6",#N/A,FALSE,"BAD4Q98";"Input_1",#N/A,FALSE,"BAD4Q98";"Input_2",#N/A,FALSE,"BAD4Q98"}</definedName>
    <definedName name="dfds" localSheetId="12" hidden="1">{"Page_1",#N/A,FALSE,"BAD4Q98";"Page_2",#N/A,FALSE,"BAD4Q98";"Page_3",#N/A,FALSE,"BAD4Q98";"Page_4",#N/A,FALSE,"BAD4Q98";"Page_5",#N/A,FALSE,"BAD4Q98";"Page_6",#N/A,FALSE,"BAD4Q98";"Input_1",#N/A,FALSE,"BAD4Q98";"Input_2",#N/A,FALSE,"BAD4Q98"}</definedName>
    <definedName name="dfds" localSheetId="13" hidden="1">{"Page_1",#N/A,FALSE,"BAD4Q98";"Page_2",#N/A,FALSE,"BAD4Q98";"Page_3",#N/A,FALSE,"BAD4Q98";"Page_4",#N/A,FALSE,"BAD4Q98";"Page_5",#N/A,FALSE,"BAD4Q98";"Page_6",#N/A,FALSE,"BAD4Q98";"Input_1",#N/A,FALSE,"BAD4Q98";"Input_2",#N/A,FALSE,"BAD4Q98"}</definedName>
    <definedName name="dfds" hidden="1">{"Page_1",#N/A,FALSE,"BAD4Q98";"Page_2",#N/A,FALSE,"BAD4Q98";"Page_3",#N/A,FALSE,"BAD4Q98";"Page_4",#N/A,FALSE,"BAD4Q98";"Page_5",#N/A,FALSE,"BAD4Q98";"Page_6",#N/A,FALSE,"BAD4Q98";"Input_1",#N/A,FALSE,"BAD4Q98";"Input_2",#N/A,FALSE,"BAD4Q98"}</definedName>
    <definedName name="Disaster">#REF!</definedName>
    <definedName name="disc_date">[17]Input!$B$3</definedName>
    <definedName name="disc_month" localSheetId="14">#REF!</definedName>
    <definedName name="disc_month" localSheetId="15">#REF!</definedName>
    <definedName name="disc_month" localSheetId="16">#REF!</definedName>
    <definedName name="disc_month" localSheetId="17">#REF!</definedName>
    <definedName name="disc_month" localSheetId="18">#REF!</definedName>
    <definedName name="disc_month" localSheetId="19">#REF!</definedName>
    <definedName name="disc_month" localSheetId="12">#REF!</definedName>
    <definedName name="disc_month">#REF!</definedName>
    <definedName name="disc_year">[17]Input!$C$3</definedName>
    <definedName name="Discount_Year">[4]Inputs!$B$84</definedName>
    <definedName name="distribution_portanl">[5]Inputs!$B$24</definedName>
    <definedName name="DP1287TB1" localSheetId="14">#REF!</definedName>
    <definedName name="DP1287TB1" localSheetId="15">#REF!</definedName>
    <definedName name="DP1287TB1" localSheetId="16">#REF!</definedName>
    <definedName name="DP1287TB1" localSheetId="17">#REF!</definedName>
    <definedName name="DP1287TB1" localSheetId="18">#REF!</definedName>
    <definedName name="DP1287TB1" localSheetId="19">#REF!</definedName>
    <definedName name="DP1287TB1" localSheetId="12">#REF!</definedName>
    <definedName name="DP1287TB1">#REF!</definedName>
    <definedName name="DR" localSheetId="14">#REF!+#REF!</definedName>
    <definedName name="DR" localSheetId="15">#REF!+#REF!</definedName>
    <definedName name="DR" localSheetId="16">#REF!+#REF!</definedName>
    <definedName name="DR" localSheetId="17">#REF!+#REF!</definedName>
    <definedName name="DR" localSheetId="18">#REF!+#REF!</definedName>
    <definedName name="DR" localSheetId="19">#REF!+#REF!</definedName>
    <definedName name="DR" localSheetId="12">#REF!+#REF!</definedName>
    <definedName name="DR">#REF!+#REF!</definedName>
    <definedName name="dual_treesteps" localSheetId="14">#REF!</definedName>
    <definedName name="dual_treesteps" localSheetId="15">#REF!</definedName>
    <definedName name="dual_treesteps" localSheetId="16">#REF!</definedName>
    <definedName name="dual_treesteps" localSheetId="17">#REF!</definedName>
    <definedName name="dual_treesteps" localSheetId="18">#REF!</definedName>
    <definedName name="dual_treesteps" localSheetId="19">#REF!</definedName>
    <definedName name="dual_treesteps" localSheetId="12">#REF!</definedName>
    <definedName name="dual_treesteps">#REF!</definedName>
    <definedName name="dual_volatility" localSheetId="14">#REF!</definedName>
    <definedName name="dual_volatility" localSheetId="15">#REF!</definedName>
    <definedName name="dual_volatility" localSheetId="16">#REF!</definedName>
    <definedName name="dual_volatility" localSheetId="17">#REF!</definedName>
    <definedName name="dual_volatility" localSheetId="18">#REF!</definedName>
    <definedName name="dual_volatility" localSheetId="19">#REF!</definedName>
    <definedName name="dual_volatility">#REF!</definedName>
    <definedName name="dual_volatility2" localSheetId="14">#REF!</definedName>
    <definedName name="dual_volatility2" localSheetId="15">#REF!</definedName>
    <definedName name="dual_volatility2" localSheetId="16">#REF!</definedName>
    <definedName name="dual_volatility2" localSheetId="17">#REF!</definedName>
    <definedName name="dual_volatility2" localSheetId="18">#REF!</definedName>
    <definedName name="dual_volatility2" localSheetId="19">#REF!</definedName>
    <definedName name="dual_volatility2">#REF!</definedName>
    <definedName name="dupper12">[2]Parameters!$D$19</definedName>
    <definedName name="DZ.IndSpec_Left" localSheetId="14" hidden="1">#REF!</definedName>
    <definedName name="DZ.IndSpec_Left" localSheetId="15" hidden="1">#REF!</definedName>
    <definedName name="DZ.IndSpec_Left" localSheetId="16" hidden="1">#REF!</definedName>
    <definedName name="DZ.IndSpec_Left" localSheetId="17" hidden="1">#REF!</definedName>
    <definedName name="DZ.IndSpec_Left" localSheetId="18" hidden="1">#REF!</definedName>
    <definedName name="DZ.IndSpec_Left" localSheetId="19" hidden="1">#REF!</definedName>
    <definedName name="DZ.IndSpec_Left" localSheetId="12" hidden="1">#REF!</definedName>
    <definedName name="DZ.IndSpec_Left" hidden="1">#REF!</definedName>
    <definedName name="DZ.IndSpec_Right" localSheetId="14" hidden="1">#REF!</definedName>
    <definedName name="DZ.IndSpec_Right" localSheetId="15" hidden="1">#REF!</definedName>
    <definedName name="DZ.IndSpec_Right" localSheetId="16" hidden="1">#REF!</definedName>
    <definedName name="DZ.IndSpec_Right" localSheetId="17" hidden="1">#REF!</definedName>
    <definedName name="DZ.IndSpec_Right" localSheetId="18" hidden="1">#REF!</definedName>
    <definedName name="DZ.IndSpec_Right" localSheetId="19" hidden="1">#REF!</definedName>
    <definedName name="DZ.IndSpec_Right" localSheetId="12" hidden="1">#REF!</definedName>
    <definedName name="DZ.IndSpec_Right" hidden="1">#REF!</definedName>
    <definedName name="E.R.">2.15</definedName>
    <definedName name="E_Data">#REF!</definedName>
    <definedName name="eeeeeeeeeee" localSheetId="14" hidden="1">{"SourcesUses",#N/A,TRUE,#N/A;"TransOverview",#N/A,TRUE,"CFMODEL"}</definedName>
    <definedName name="eeeeeeeeeee" localSheetId="15" hidden="1">{"SourcesUses",#N/A,TRUE,#N/A;"TransOverview",#N/A,TRUE,"CFMODEL"}</definedName>
    <definedName name="eeeeeeeeeee" localSheetId="16" hidden="1">{"SourcesUses",#N/A,TRUE,#N/A;"TransOverview",#N/A,TRUE,"CFMODEL"}</definedName>
    <definedName name="eeeeeeeeeee" localSheetId="17" hidden="1">{"SourcesUses",#N/A,TRUE,#N/A;"TransOverview",#N/A,TRUE,"CFMODEL"}</definedName>
    <definedName name="eeeeeeeeeee" localSheetId="18" hidden="1">{"SourcesUses",#N/A,TRUE,#N/A;"TransOverview",#N/A,TRUE,"CFMODEL"}</definedName>
    <definedName name="eeeeeeeeeee" localSheetId="19" hidden="1">{"SourcesUses",#N/A,TRUE,#N/A;"TransOverview",#N/A,TRUE,"CFMODEL"}</definedName>
    <definedName name="eeeeeeeeeee" localSheetId="20" hidden="1">{"SourcesUses",#N/A,TRUE,#N/A;"TransOverview",#N/A,TRUE,"CFMODEL"}</definedName>
    <definedName name="eeeeeeeeeee" localSheetId="4" hidden="1">{"SourcesUses",#N/A,TRUE,#N/A;"TransOverview",#N/A,TRUE,"CFMODEL"}</definedName>
    <definedName name="eeeeeeeeeee" localSheetId="11" hidden="1">{"SourcesUses",#N/A,TRUE,#N/A;"TransOverview",#N/A,TRUE,"CFMODEL"}</definedName>
    <definedName name="eeeeeeeeeee" localSheetId="12" hidden="1">{"SourcesUses",#N/A,TRUE,#N/A;"TransOverview",#N/A,TRUE,"CFMODEL"}</definedName>
    <definedName name="eeeeeeeeeee" localSheetId="13" hidden="1">{"SourcesUses",#N/A,TRUE,#N/A;"TransOverview",#N/A,TRUE,"CFMODEL"}</definedName>
    <definedName name="eeeeeeeeeee" hidden="1">{"SourcesUses",#N/A,TRUE,#N/A;"TransOverview",#N/A,TRUE,"CFMODEL"}</definedName>
    <definedName name="eeeeeeeeeeeeeeeeee" localSheetId="14" hidden="1">{"SourcesUses",#N/A,TRUE,"FundsFlow";"TransOverview",#N/A,TRUE,"FundsFlow"}</definedName>
    <definedName name="eeeeeeeeeeeeeeeeee" localSheetId="15" hidden="1">{"SourcesUses",#N/A,TRUE,"FundsFlow";"TransOverview",#N/A,TRUE,"FundsFlow"}</definedName>
    <definedName name="eeeeeeeeeeeeeeeeee" localSheetId="16" hidden="1">{"SourcesUses",#N/A,TRUE,"FundsFlow";"TransOverview",#N/A,TRUE,"FundsFlow"}</definedName>
    <definedName name="eeeeeeeeeeeeeeeeee" localSheetId="17" hidden="1">{"SourcesUses",#N/A,TRUE,"FundsFlow";"TransOverview",#N/A,TRUE,"FundsFlow"}</definedName>
    <definedName name="eeeeeeeeeeeeeeeeee" localSheetId="18" hidden="1">{"SourcesUses",#N/A,TRUE,"FundsFlow";"TransOverview",#N/A,TRUE,"FundsFlow"}</definedName>
    <definedName name="eeeeeeeeeeeeeeeeee" localSheetId="19" hidden="1">{"SourcesUses",#N/A,TRUE,"FundsFlow";"TransOverview",#N/A,TRUE,"FundsFlow"}</definedName>
    <definedName name="eeeeeeeeeeeeeeeeee" localSheetId="20" hidden="1">{"SourcesUses",#N/A,TRUE,"FundsFlow";"TransOverview",#N/A,TRUE,"FundsFlow"}</definedName>
    <definedName name="eeeeeeeeeeeeeeeeee" localSheetId="4" hidden="1">{"SourcesUses",#N/A,TRUE,"FundsFlow";"TransOverview",#N/A,TRUE,"FundsFlow"}</definedName>
    <definedName name="eeeeeeeeeeeeeeeeee" localSheetId="11" hidden="1">{"SourcesUses",#N/A,TRUE,"FundsFlow";"TransOverview",#N/A,TRUE,"FundsFlow"}</definedName>
    <definedName name="eeeeeeeeeeeeeeeeee" localSheetId="12" hidden="1">{"SourcesUses",#N/A,TRUE,"FundsFlow";"TransOverview",#N/A,TRUE,"FundsFlow"}</definedName>
    <definedName name="eeeeeeeeeeeeeeeeee" localSheetId="13" hidden="1">{"SourcesUses",#N/A,TRUE,"FundsFlow";"TransOverview",#N/A,TRUE,"FundsFlow"}</definedName>
    <definedName name="eeeeeeeeeeeeeeeeee" hidden="1">{"SourcesUses",#N/A,TRUE,"FundsFlow";"TransOverview",#N/A,TRUE,"FundsFlow"}</definedName>
    <definedName name="effective_date">[5]Inputs!$B$14</definedName>
    <definedName name="eighty_seven" localSheetId="14">#REF!</definedName>
    <definedName name="eighty_seven" localSheetId="15">#REF!</definedName>
    <definedName name="eighty_seven" localSheetId="16">#REF!</definedName>
    <definedName name="eighty_seven" localSheetId="17">#REF!</definedName>
    <definedName name="eighty_seven" localSheetId="18">#REF!</definedName>
    <definedName name="eighty_seven" localSheetId="19">#REF!</definedName>
    <definedName name="eighty_seven" localSheetId="12">#REF!</definedName>
    <definedName name="eighty_seven">#REF!</definedName>
    <definedName name="electric" localSheetId="14">#REF!</definedName>
    <definedName name="electric" localSheetId="15">#REF!</definedName>
    <definedName name="electric" localSheetId="16">#REF!</definedName>
    <definedName name="electric" localSheetId="17">#REF!</definedName>
    <definedName name="electric" localSheetId="18">#REF!</definedName>
    <definedName name="electric" localSheetId="19">#REF!</definedName>
    <definedName name="electric" localSheetId="12">#REF!</definedName>
    <definedName name="electric">#REF!</definedName>
    <definedName name="EnergyServices_Rev_Growth">[9]Assumptions!$C$13</definedName>
    <definedName name="Enterprise" localSheetId="14">#REF!</definedName>
    <definedName name="Enterprise" localSheetId="15">#REF!</definedName>
    <definedName name="Enterprise" localSheetId="16">#REF!</definedName>
    <definedName name="Enterprise" localSheetId="17">#REF!</definedName>
    <definedName name="Enterprise" localSheetId="18">#REF!</definedName>
    <definedName name="Enterprise" localSheetId="19">#REF!</definedName>
    <definedName name="Enterprise" localSheetId="12">#REF!</definedName>
    <definedName name="Enterprise">#REF!</definedName>
    <definedName name="entity" localSheetId="14">#REF!</definedName>
    <definedName name="entity" localSheetId="15">#REF!</definedName>
    <definedName name="entity" localSheetId="16">#REF!</definedName>
    <definedName name="entity" localSheetId="17">#REF!</definedName>
    <definedName name="entity" localSheetId="18">#REF!</definedName>
    <definedName name="entity" localSheetId="19">#REF!</definedName>
    <definedName name="entity" localSheetId="12">#REF!</definedName>
    <definedName name="entity">#REF!</definedName>
    <definedName name="entity1" localSheetId="14">#REF!</definedName>
    <definedName name="entity1" localSheetId="15">#REF!</definedName>
    <definedName name="entity1" localSheetId="16">#REF!</definedName>
    <definedName name="entity1" localSheetId="17">#REF!</definedName>
    <definedName name="entity1" localSheetId="18">#REF!</definedName>
    <definedName name="entity1" localSheetId="19">#REF!</definedName>
    <definedName name="entity1" localSheetId="12">#REF!</definedName>
    <definedName name="entity1">#REF!</definedName>
    <definedName name="Equity_Bridge_Loan_Interest_Expense_Lease" localSheetId="14">#REF!</definedName>
    <definedName name="Equity_Bridge_Loan_Interest_Expense_Lease" localSheetId="15">#REF!</definedName>
    <definedName name="Equity_Bridge_Loan_Interest_Expense_Lease" localSheetId="16">#REF!</definedName>
    <definedName name="Equity_Bridge_Loan_Interest_Expense_Lease" localSheetId="17">#REF!</definedName>
    <definedName name="Equity_Bridge_Loan_Interest_Expense_Lease" localSheetId="18">#REF!</definedName>
    <definedName name="Equity_Bridge_Loan_Interest_Expense_Lease" localSheetId="19">#REF!</definedName>
    <definedName name="Equity_Bridge_Loan_Interest_Expense_Lease">#REF!</definedName>
    <definedName name="equityapo_volatility" localSheetId="14">#REF!</definedName>
    <definedName name="equityapo_volatility" localSheetId="15">#REF!</definedName>
    <definedName name="equityapo_volatility" localSheetId="16">#REF!</definedName>
    <definedName name="equityapo_volatility" localSheetId="17">#REF!</definedName>
    <definedName name="equityapo_volatility" localSheetId="18">#REF!</definedName>
    <definedName name="equityapo_volatility" localSheetId="19">#REF!</definedName>
    <definedName name="equityapo_volatility">#REF!</definedName>
    <definedName name="equityoption_treesteps" localSheetId="14">#REF!</definedName>
    <definedName name="equityoption_treesteps" localSheetId="15">#REF!</definedName>
    <definedName name="equityoption_treesteps" localSheetId="16">#REF!</definedName>
    <definedName name="equityoption_treesteps" localSheetId="17">#REF!</definedName>
    <definedName name="equityoption_treesteps" localSheetId="18">#REF!</definedName>
    <definedName name="equityoption_treesteps" localSheetId="19">#REF!</definedName>
    <definedName name="equityoption_treesteps">#REF!</definedName>
    <definedName name="equityoption_volatility" localSheetId="14">#REF!</definedName>
    <definedName name="equityoption_volatility" localSheetId="15">#REF!</definedName>
    <definedName name="equityoption_volatility" localSheetId="16">#REF!</definedName>
    <definedName name="equityoption_volatility" localSheetId="17">#REF!</definedName>
    <definedName name="equityoption_volatility" localSheetId="18">#REF!</definedName>
    <definedName name="equityoption_volatility" localSheetId="19">#REF!</definedName>
    <definedName name="equityoption_volatility">#REF!</definedName>
    <definedName name="EssAliasTable">"Default"</definedName>
    <definedName name="ESSBASE_AREA">#REF!</definedName>
    <definedName name="eurofutopt_meanreversion" localSheetId="14">#REF!</definedName>
    <definedName name="eurofutopt_meanreversion" localSheetId="15">#REF!</definedName>
    <definedName name="eurofutopt_meanreversion" localSheetId="16">#REF!</definedName>
    <definedName name="eurofutopt_meanreversion" localSheetId="17">#REF!</definedName>
    <definedName name="eurofutopt_meanreversion" localSheetId="18">#REF!</definedName>
    <definedName name="eurofutopt_meanreversion" localSheetId="19">#REF!</definedName>
    <definedName name="eurofutopt_meanreversion" localSheetId="12">#REF!</definedName>
    <definedName name="eurofutopt_meanreversion">#REF!</definedName>
    <definedName name="eurofutopt_model" localSheetId="14">#REF!</definedName>
    <definedName name="eurofutopt_model" localSheetId="15">#REF!</definedName>
    <definedName name="eurofutopt_model" localSheetId="16">#REF!</definedName>
    <definedName name="eurofutopt_model" localSheetId="17">#REF!</definedName>
    <definedName name="eurofutopt_model" localSheetId="18">#REF!</definedName>
    <definedName name="eurofutopt_model" localSheetId="19">#REF!</definedName>
    <definedName name="eurofutopt_model" localSheetId="12">#REF!</definedName>
    <definedName name="eurofutopt_model">#REF!</definedName>
    <definedName name="eurofutopt_volatility" localSheetId="14">#REF!</definedName>
    <definedName name="eurofutopt_volatility" localSheetId="15">#REF!</definedName>
    <definedName name="eurofutopt_volatility" localSheetId="16">#REF!</definedName>
    <definedName name="eurofutopt_volatility" localSheetId="17">#REF!</definedName>
    <definedName name="eurofutopt_volatility" localSheetId="18">#REF!</definedName>
    <definedName name="eurofutopt_volatility" localSheetId="19">#REF!</definedName>
    <definedName name="eurofutopt_volatility">#REF!</definedName>
    <definedName name="ev.Calculation" hidden="1">-4105</definedName>
    <definedName name="ev.Initialized" hidden="1">FALSE</definedName>
    <definedName name="EXA">#REF!</definedName>
    <definedName name="Excess_Dividend_Tax_Amount_Unlevered" localSheetId="14">#REF!</definedName>
    <definedName name="Excess_Dividend_Tax_Amount_Unlevered" localSheetId="15">#REF!</definedName>
    <definedName name="Excess_Dividend_Tax_Amount_Unlevered" localSheetId="16">#REF!</definedName>
    <definedName name="Excess_Dividend_Tax_Amount_Unlevered" localSheetId="17">#REF!</definedName>
    <definedName name="Excess_Dividend_Tax_Amount_Unlevered" localSheetId="18">#REF!</definedName>
    <definedName name="Excess_Dividend_Tax_Amount_Unlevered" localSheetId="19">#REF!</definedName>
    <definedName name="Excess_Dividend_Tax_Amount_Unlevered">#REF!</definedName>
    <definedName name="Excess_Dividends_Tax_Amount" localSheetId="14">#REF!</definedName>
    <definedName name="Excess_Dividends_Tax_Amount" localSheetId="15">#REF!</definedName>
    <definedName name="Excess_Dividends_Tax_Amount" localSheetId="16">#REF!</definedName>
    <definedName name="Excess_Dividends_Tax_Amount" localSheetId="17">#REF!</definedName>
    <definedName name="Excess_Dividends_Tax_Amount" localSheetId="18">#REF!</definedName>
    <definedName name="Excess_Dividends_Tax_Amount" localSheetId="19">#REF!</definedName>
    <definedName name="Excess_Dividends_Tax_Amount">#REF!</definedName>
    <definedName name="exchange_rates">[5]Inputs!$B$29</definedName>
    <definedName name="existing" localSheetId="14">#REF!</definedName>
    <definedName name="existing" localSheetId="15">#REF!</definedName>
    <definedName name="existing" localSheetId="16">#REF!</definedName>
    <definedName name="existing" localSheetId="17">#REF!</definedName>
    <definedName name="existing" localSheetId="18">#REF!</definedName>
    <definedName name="existing" localSheetId="19">#REF!</definedName>
    <definedName name="existing" localSheetId="12">#REF!</definedName>
    <definedName name="existing">#REF!</definedName>
    <definedName name="existing_table" localSheetId="14">#REF!</definedName>
    <definedName name="existing_table" localSheetId="15">#REF!</definedName>
    <definedName name="existing_table" localSheetId="16">#REF!</definedName>
    <definedName name="existing_table" localSheetId="17">#REF!</definedName>
    <definedName name="existing_table" localSheetId="18">#REF!</definedName>
    <definedName name="existing_table" localSheetId="19">#REF!</definedName>
    <definedName name="existing_table" localSheetId="12">#REF!</definedName>
    <definedName name="existing_table">#REF!</definedName>
    <definedName name="f" localSheetId="14" hidden="1">{"Page_1",#N/A,FALSE,"BAD4Q98";"Page_2",#N/A,FALSE,"BAD4Q98";"Page_3",#N/A,FALSE,"BAD4Q98";"Page_4",#N/A,FALSE,"BAD4Q98";"Page_5",#N/A,FALSE,"BAD4Q98";"Page_6",#N/A,FALSE,"BAD4Q98";"Input_1",#N/A,FALSE,"BAD4Q98";"Input_2",#N/A,FALSE,"BAD4Q98"}</definedName>
    <definedName name="f" localSheetId="15" hidden="1">{"Page_1",#N/A,FALSE,"BAD4Q98";"Page_2",#N/A,FALSE,"BAD4Q98";"Page_3",#N/A,FALSE,"BAD4Q98";"Page_4",#N/A,FALSE,"BAD4Q98";"Page_5",#N/A,FALSE,"BAD4Q98";"Page_6",#N/A,FALSE,"BAD4Q98";"Input_1",#N/A,FALSE,"BAD4Q98";"Input_2",#N/A,FALSE,"BAD4Q98"}</definedName>
    <definedName name="f" localSheetId="16" hidden="1">{"Page_1",#N/A,FALSE,"BAD4Q98";"Page_2",#N/A,FALSE,"BAD4Q98";"Page_3",#N/A,FALSE,"BAD4Q98";"Page_4",#N/A,FALSE,"BAD4Q98";"Page_5",#N/A,FALSE,"BAD4Q98";"Page_6",#N/A,FALSE,"BAD4Q98";"Input_1",#N/A,FALSE,"BAD4Q98";"Input_2",#N/A,FALSE,"BAD4Q98"}</definedName>
    <definedName name="f" localSheetId="17" hidden="1">{"Page_1",#N/A,FALSE,"BAD4Q98";"Page_2",#N/A,FALSE,"BAD4Q98";"Page_3",#N/A,FALSE,"BAD4Q98";"Page_4",#N/A,FALSE,"BAD4Q98";"Page_5",#N/A,FALSE,"BAD4Q98";"Page_6",#N/A,FALSE,"BAD4Q98";"Input_1",#N/A,FALSE,"BAD4Q98";"Input_2",#N/A,FALSE,"BAD4Q98"}</definedName>
    <definedName name="f" localSheetId="18" hidden="1">{"Page_1",#N/A,FALSE,"BAD4Q98";"Page_2",#N/A,FALSE,"BAD4Q98";"Page_3",#N/A,FALSE,"BAD4Q98";"Page_4",#N/A,FALSE,"BAD4Q98";"Page_5",#N/A,FALSE,"BAD4Q98";"Page_6",#N/A,FALSE,"BAD4Q98";"Input_1",#N/A,FALSE,"BAD4Q98";"Input_2",#N/A,FALSE,"BAD4Q98"}</definedName>
    <definedName name="f" localSheetId="19" hidden="1">{"Page_1",#N/A,FALSE,"BAD4Q98";"Page_2",#N/A,FALSE,"BAD4Q98";"Page_3",#N/A,FALSE,"BAD4Q98";"Page_4",#N/A,FALSE,"BAD4Q98";"Page_5",#N/A,FALSE,"BAD4Q98";"Page_6",#N/A,FALSE,"BAD4Q98";"Input_1",#N/A,FALSE,"BAD4Q98";"Input_2",#N/A,FALSE,"BAD4Q98"}</definedName>
    <definedName name="f" localSheetId="20" hidden="1">{"Page_1",#N/A,FALSE,"BAD4Q98";"Page_2",#N/A,FALSE,"BAD4Q98";"Page_3",#N/A,FALSE,"BAD4Q98";"Page_4",#N/A,FALSE,"BAD4Q98";"Page_5",#N/A,FALSE,"BAD4Q98";"Page_6",#N/A,FALSE,"BAD4Q98";"Input_1",#N/A,FALSE,"BAD4Q98";"Input_2",#N/A,FALSE,"BAD4Q98"}</definedName>
    <definedName name="f" localSheetId="4" hidden="1">{"Page_1",#N/A,FALSE,"BAD4Q98";"Page_2",#N/A,FALSE,"BAD4Q98";"Page_3",#N/A,FALSE,"BAD4Q98";"Page_4",#N/A,FALSE,"BAD4Q98";"Page_5",#N/A,FALSE,"BAD4Q98";"Page_6",#N/A,FALSE,"BAD4Q98";"Input_1",#N/A,FALSE,"BAD4Q98";"Input_2",#N/A,FALSE,"BAD4Q98"}</definedName>
    <definedName name="f" localSheetId="11" hidden="1">{"Page_1",#N/A,FALSE,"BAD4Q98";"Page_2",#N/A,FALSE,"BAD4Q98";"Page_3",#N/A,FALSE,"BAD4Q98";"Page_4",#N/A,FALSE,"BAD4Q98";"Page_5",#N/A,FALSE,"BAD4Q98";"Page_6",#N/A,FALSE,"BAD4Q98";"Input_1",#N/A,FALSE,"BAD4Q98";"Input_2",#N/A,FALSE,"BAD4Q98"}</definedName>
    <definedName name="f" localSheetId="12" hidden="1">{"Page_1",#N/A,FALSE,"BAD4Q98";"Page_2",#N/A,FALSE,"BAD4Q98";"Page_3",#N/A,FALSE,"BAD4Q98";"Page_4",#N/A,FALSE,"BAD4Q98";"Page_5",#N/A,FALSE,"BAD4Q98";"Page_6",#N/A,FALSE,"BAD4Q98";"Input_1",#N/A,FALSE,"BAD4Q98";"Input_2",#N/A,FALSE,"BAD4Q98"}</definedName>
    <definedName name="f" localSheetId="13" hidden="1">{"Page_1",#N/A,FALSE,"BAD4Q98";"Page_2",#N/A,FALSE,"BAD4Q98";"Page_3",#N/A,FALSE,"BAD4Q98";"Page_4",#N/A,FALSE,"BAD4Q98";"Page_5",#N/A,FALSE,"BAD4Q98";"Page_6",#N/A,FALSE,"BAD4Q98";"Input_1",#N/A,FALSE,"BAD4Q98";"Input_2",#N/A,FALSE,"BAD4Q98"}</definedName>
    <definedName name="f" hidden="1">{"Page_1",#N/A,FALSE,"BAD4Q98";"Page_2",#N/A,FALSE,"BAD4Q98";"Page_3",#N/A,FALSE,"BAD4Q98";"Page_4",#N/A,FALSE,"BAD4Q98";"Page_5",#N/A,FALSE,"BAD4Q98";"Page_6",#N/A,FALSE,"BAD4Q98";"Input_1",#N/A,FALSE,"BAD4Q98";"Input_2",#N/A,FALSE,"BAD4Q98"}</definedName>
    <definedName name="FACT">[2]Factors!$B$9:$H$109</definedName>
    <definedName name="fdasdfdsadf" localSheetId="14">#REF!</definedName>
    <definedName name="fdasdfdsadf" localSheetId="15">#REF!</definedName>
    <definedName name="fdasdfdsadf" localSheetId="16">#REF!</definedName>
    <definedName name="fdasdfdsadf" localSheetId="17">#REF!</definedName>
    <definedName name="fdasdfdsadf" localSheetId="18">#REF!</definedName>
    <definedName name="fdasdfdsadf" localSheetId="19">#REF!</definedName>
    <definedName name="fdasdfdsadf" localSheetId="12">#REF!</definedName>
    <definedName name="fdasdfdsadf">#REF!</definedName>
    <definedName name="fdfdfdfd" localSheetId="14">#REF!</definedName>
    <definedName name="fdfdfdfd" localSheetId="15">#REF!</definedName>
    <definedName name="fdfdfdfd" localSheetId="16">#REF!</definedName>
    <definedName name="fdfdfdfd" localSheetId="17">#REF!</definedName>
    <definedName name="fdfdfdfd" localSheetId="18">#REF!</definedName>
    <definedName name="fdfdfdfd" localSheetId="19">#REF!</definedName>
    <definedName name="fdfdfdfd" localSheetId="12">#REF!</definedName>
    <definedName name="fdfdfdfd">#REF!</definedName>
    <definedName name="fdfdfdfdfd" localSheetId="14">#REF!</definedName>
    <definedName name="fdfdfdfdfd" localSheetId="15">#REF!</definedName>
    <definedName name="fdfdfdfdfd" localSheetId="16">#REF!</definedName>
    <definedName name="fdfdfdfdfd" localSheetId="17">#REF!</definedName>
    <definedName name="fdfdfdfdfd" localSheetId="18">#REF!</definedName>
    <definedName name="fdfdfdfdfd" localSheetId="19">#REF!</definedName>
    <definedName name="fdfdfdfdfd" localSheetId="12">#REF!</definedName>
    <definedName name="fdfdfdfdfd">#REF!</definedName>
    <definedName name="FEDELEC" localSheetId="14">#REF!</definedName>
    <definedName name="FEDELEC" localSheetId="15">#REF!</definedName>
    <definedName name="FEDELEC" localSheetId="16">#REF!</definedName>
    <definedName name="FEDELEC" localSheetId="17">#REF!</definedName>
    <definedName name="FEDELEC" localSheetId="18">#REF!</definedName>
    <definedName name="FEDELEC" localSheetId="19">#REF!</definedName>
    <definedName name="FEDELEC">#REF!</definedName>
    <definedName name="Federal_Income_Tax_Amount" localSheetId="14">#REF!</definedName>
    <definedName name="Federal_Income_Tax_Amount" localSheetId="15">#REF!</definedName>
    <definedName name="Federal_Income_Tax_Amount" localSheetId="16">#REF!</definedName>
    <definedName name="Federal_Income_Tax_Amount" localSheetId="17">#REF!</definedName>
    <definedName name="Federal_Income_Tax_Amount" localSheetId="18">#REF!</definedName>
    <definedName name="Federal_Income_Tax_Amount" localSheetId="19">#REF!</definedName>
    <definedName name="Federal_Income_Tax_Amount">#REF!</definedName>
    <definedName name="Federal_Income_Tax_Amount_Unlevered" localSheetId="14">#REF!</definedName>
    <definedName name="Federal_Income_Tax_Amount_Unlevered" localSheetId="15">#REF!</definedName>
    <definedName name="Federal_Income_Tax_Amount_Unlevered" localSheetId="16">#REF!</definedName>
    <definedName name="Federal_Income_Tax_Amount_Unlevered" localSheetId="17">#REF!</definedName>
    <definedName name="Federal_Income_Tax_Amount_Unlevered" localSheetId="18">#REF!</definedName>
    <definedName name="Federal_Income_Tax_Amount_Unlevered" localSheetId="19">#REF!</definedName>
    <definedName name="Federal_Income_Tax_Amount_Unlevered">#REF!</definedName>
    <definedName name="FEDGAS" localSheetId="14">#REF!</definedName>
    <definedName name="FEDGAS" localSheetId="15">#REF!</definedName>
    <definedName name="FEDGAS" localSheetId="16">#REF!</definedName>
    <definedName name="FEDGAS" localSheetId="17">#REF!</definedName>
    <definedName name="FEDGAS" localSheetId="18">#REF!</definedName>
    <definedName name="FEDGAS" localSheetId="19">#REF!</definedName>
    <definedName name="FEDGAS">#REF!</definedName>
    <definedName name="fedopt_volatility" localSheetId="14">#REF!</definedName>
    <definedName name="fedopt_volatility" localSheetId="15">#REF!</definedName>
    <definedName name="fedopt_volatility" localSheetId="16">#REF!</definedName>
    <definedName name="fedopt_volatility" localSheetId="17">#REF!</definedName>
    <definedName name="fedopt_volatility" localSheetId="18">#REF!</definedName>
    <definedName name="fedopt_volatility" localSheetId="19">#REF!</definedName>
    <definedName name="fedopt_volatility">#REF!</definedName>
    <definedName name="fff" localSheetId="1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1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1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1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20"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1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1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localSheetId="1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ff"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fgvfgf">#REF!</definedName>
    <definedName name="fielddelim" localSheetId="14">#REF!</definedName>
    <definedName name="fielddelim" localSheetId="15">#REF!</definedName>
    <definedName name="fielddelim" localSheetId="16">#REF!</definedName>
    <definedName name="fielddelim" localSheetId="17">#REF!</definedName>
    <definedName name="fielddelim" localSheetId="18">#REF!</definedName>
    <definedName name="fielddelim" localSheetId="19">#REF!</definedName>
    <definedName name="fielddelim" localSheetId="12">#REF!</definedName>
    <definedName name="fielddelim">#REF!</definedName>
    <definedName name="Fin_Plan_1293" localSheetId="14">#REF!</definedName>
    <definedName name="Fin_Plan_1293" localSheetId="15">#REF!</definedName>
    <definedName name="Fin_Plan_1293" localSheetId="16">#REF!</definedName>
    <definedName name="Fin_Plan_1293" localSheetId="17">#REF!</definedName>
    <definedName name="Fin_Plan_1293" localSheetId="18">#REF!</definedName>
    <definedName name="Fin_Plan_1293" localSheetId="19">#REF!</definedName>
    <definedName name="Fin_Plan_1293" localSheetId="12">#REF!</definedName>
    <definedName name="Fin_Plan_1293">#REF!</definedName>
    <definedName name="Fire_District_Payment_Base_Year" localSheetId="14">#REF!</definedName>
    <definedName name="Fire_District_Payment_Base_Year" localSheetId="15">#REF!</definedName>
    <definedName name="Fire_District_Payment_Base_Year" localSheetId="16">#REF!</definedName>
    <definedName name="Fire_District_Payment_Base_Year" localSheetId="17">#REF!</definedName>
    <definedName name="Fire_District_Payment_Base_Year" localSheetId="18">#REF!</definedName>
    <definedName name="Fire_District_Payment_Base_Year" localSheetId="19">#REF!</definedName>
    <definedName name="Fire_District_Payment_Base_Year">#REF!</definedName>
    <definedName name="Fire_District_Payment_Input" localSheetId="14">#REF!</definedName>
    <definedName name="Fire_District_Payment_Input" localSheetId="15">#REF!</definedName>
    <definedName name="Fire_District_Payment_Input" localSheetId="16">#REF!</definedName>
    <definedName name="Fire_District_Payment_Input" localSheetId="17">#REF!</definedName>
    <definedName name="Fire_District_Payment_Input" localSheetId="18">#REF!</definedName>
    <definedName name="Fire_District_Payment_Input" localSheetId="19">#REF!</definedName>
    <definedName name="Fire_District_Payment_Input">#REF!</definedName>
    <definedName name="FirstOne" localSheetId="14">#REF!</definedName>
    <definedName name="FirstOne" localSheetId="15">#REF!</definedName>
    <definedName name="FirstOne" localSheetId="16">#REF!</definedName>
    <definedName name="FirstOne" localSheetId="17">#REF!</definedName>
    <definedName name="FirstOne" localSheetId="18">#REF!</definedName>
    <definedName name="FirstOne" localSheetId="19">#REF!</definedName>
    <definedName name="FirstOne">#REF!</definedName>
    <definedName name="Fletes" localSheetId="14" hidden="1">{#N/A,#N/A,FALSE,"Aging Summary";#N/A,#N/A,FALSE,"Ratio Analysis";#N/A,#N/A,FALSE,"Test 120 Day Accts";#N/A,#N/A,FALSE,"Tickmarks"}</definedName>
    <definedName name="Fletes" localSheetId="15" hidden="1">{#N/A,#N/A,FALSE,"Aging Summary";#N/A,#N/A,FALSE,"Ratio Analysis";#N/A,#N/A,FALSE,"Test 120 Day Accts";#N/A,#N/A,FALSE,"Tickmarks"}</definedName>
    <definedName name="Fletes" localSheetId="16" hidden="1">{#N/A,#N/A,FALSE,"Aging Summary";#N/A,#N/A,FALSE,"Ratio Analysis";#N/A,#N/A,FALSE,"Test 120 Day Accts";#N/A,#N/A,FALSE,"Tickmarks"}</definedName>
    <definedName name="Fletes" localSheetId="17" hidden="1">{#N/A,#N/A,FALSE,"Aging Summary";#N/A,#N/A,FALSE,"Ratio Analysis";#N/A,#N/A,FALSE,"Test 120 Day Accts";#N/A,#N/A,FALSE,"Tickmarks"}</definedName>
    <definedName name="Fletes" localSheetId="18" hidden="1">{#N/A,#N/A,FALSE,"Aging Summary";#N/A,#N/A,FALSE,"Ratio Analysis";#N/A,#N/A,FALSE,"Test 120 Day Accts";#N/A,#N/A,FALSE,"Tickmarks"}</definedName>
    <definedName name="Fletes" localSheetId="19" hidden="1">{#N/A,#N/A,FALSE,"Aging Summary";#N/A,#N/A,FALSE,"Ratio Analysis";#N/A,#N/A,FALSE,"Test 120 Day Accts";#N/A,#N/A,FALSE,"Tickmarks"}</definedName>
    <definedName name="Fletes" localSheetId="20" hidden="1">{#N/A,#N/A,FALSE,"Aging Summary";#N/A,#N/A,FALSE,"Ratio Analysis";#N/A,#N/A,FALSE,"Test 120 Day Accts";#N/A,#N/A,FALSE,"Tickmarks"}</definedName>
    <definedName name="Fletes" localSheetId="4" hidden="1">{#N/A,#N/A,FALSE,"Aging Summary";#N/A,#N/A,FALSE,"Ratio Analysis";#N/A,#N/A,FALSE,"Test 120 Day Accts";#N/A,#N/A,FALSE,"Tickmarks"}</definedName>
    <definedName name="Fletes" localSheetId="11" hidden="1">{#N/A,#N/A,FALSE,"Aging Summary";#N/A,#N/A,FALSE,"Ratio Analysis";#N/A,#N/A,FALSE,"Test 120 Day Accts";#N/A,#N/A,FALSE,"Tickmarks"}</definedName>
    <definedName name="Fletes" localSheetId="12" hidden="1">{#N/A,#N/A,FALSE,"Aging Summary";#N/A,#N/A,FALSE,"Ratio Analysis";#N/A,#N/A,FALSE,"Test 120 Day Accts";#N/A,#N/A,FALSE,"Tickmarks"}</definedName>
    <definedName name="Fletes" localSheetId="13" hidden="1">{#N/A,#N/A,FALSE,"Aging Summary";#N/A,#N/A,FALSE,"Ratio Analysis";#N/A,#N/A,FALSE,"Test 120 Day Accts";#N/A,#N/A,FALSE,"Tickmarks"}</definedName>
    <definedName name="Fletes" hidden="1">{#N/A,#N/A,FALSE,"Aging Summary";#N/A,#N/A,FALSE,"Ratio Analysis";#N/A,#N/A,FALSE,"Test 120 Day Accts";#N/A,#N/A,FALSE,"Tickmarks"}</definedName>
    <definedName name="Fringe_Rate_1995">'[18]FED G&amp;A Assumption Rates'!$B$4</definedName>
    <definedName name="Fringe_Rate_1996">'[18]FED G&amp;A Assumption Rates'!$C$4</definedName>
    <definedName name="Fringe_Rate_1997">'[18]FED G&amp;A Assumption Rates'!$D$4</definedName>
    <definedName name="Fringe_Rate_1998">'[18]FED G&amp;A Assumption Rates'!$E$4</definedName>
    <definedName name="Fringe_Rate_1999">'[18]FED G&amp;A Assumption Rates'!$F$4</definedName>
    <definedName name="Fringe_Rate_2000">'[18]FED G&amp;A Assumption Rates'!$G$4</definedName>
    <definedName name="FUN" localSheetId="14">#REF!</definedName>
    <definedName name="FUN" localSheetId="15">#REF!</definedName>
    <definedName name="FUN" localSheetId="16">#REF!</definedName>
    <definedName name="FUN" localSheetId="17">#REF!</definedName>
    <definedName name="FUN" localSheetId="18">#REF!</definedName>
    <definedName name="FUN" localSheetId="19">#REF!</definedName>
    <definedName name="FUN" localSheetId="12">#REF!</definedName>
    <definedName name="FUN">#REF!</definedName>
    <definedName name="FutDates">[19]Futures!$J$1:$BT$2</definedName>
    <definedName name="FutMTM">[19]Futures!$B$34:$BT$50</definedName>
    <definedName name="FutVol">[19]Futures!$B$7:$BT$25</definedName>
    <definedName name="fwdopt_meanreversion" localSheetId="14">#REF!</definedName>
    <definedName name="fwdopt_meanreversion" localSheetId="15">#REF!</definedName>
    <definedName name="fwdopt_meanreversion" localSheetId="16">#REF!</definedName>
    <definedName name="fwdopt_meanreversion" localSheetId="17">#REF!</definedName>
    <definedName name="fwdopt_meanreversion" localSheetId="18">#REF!</definedName>
    <definedName name="fwdopt_meanreversion" localSheetId="19">#REF!</definedName>
    <definedName name="fwdopt_meanreversion" localSheetId="12">#REF!</definedName>
    <definedName name="fwdopt_meanreversion">#REF!</definedName>
    <definedName name="fwdopt_meshpoints" localSheetId="14">#REF!</definedName>
    <definedName name="fwdopt_meshpoints" localSheetId="15">#REF!</definedName>
    <definedName name="fwdopt_meshpoints" localSheetId="16">#REF!</definedName>
    <definedName name="fwdopt_meshpoints" localSheetId="17">#REF!</definedName>
    <definedName name="fwdopt_meshpoints" localSheetId="18">#REF!</definedName>
    <definedName name="fwdopt_meshpoints" localSheetId="19">#REF!</definedName>
    <definedName name="fwdopt_meshpoints" localSheetId="12">#REF!</definedName>
    <definedName name="fwdopt_meshpoints">#REF!</definedName>
    <definedName name="fwdopt_model" localSheetId="14">#REF!</definedName>
    <definedName name="fwdopt_model" localSheetId="15">#REF!</definedName>
    <definedName name="fwdopt_model" localSheetId="16">#REF!</definedName>
    <definedName name="fwdopt_model" localSheetId="17">#REF!</definedName>
    <definedName name="fwdopt_model" localSheetId="18">#REF!</definedName>
    <definedName name="fwdopt_model" localSheetId="19">#REF!</definedName>
    <definedName name="fwdopt_model" localSheetId="12">#REF!</definedName>
    <definedName name="fwdopt_model">#REF!</definedName>
    <definedName name="FYE">[20]Input1!$B$6</definedName>
    <definedName name="g" localSheetId="14" hidden="1">{"SourcesUses",#N/A,TRUE,#N/A;"TransOverview",#N/A,TRUE,"CFMODEL"}</definedName>
    <definedName name="g" localSheetId="15" hidden="1">{"SourcesUses",#N/A,TRUE,#N/A;"TransOverview",#N/A,TRUE,"CFMODEL"}</definedName>
    <definedName name="g" localSheetId="16" hidden="1">{"SourcesUses",#N/A,TRUE,#N/A;"TransOverview",#N/A,TRUE,"CFMODEL"}</definedName>
    <definedName name="g" localSheetId="17" hidden="1">{"SourcesUses",#N/A,TRUE,#N/A;"TransOverview",#N/A,TRUE,"CFMODEL"}</definedName>
    <definedName name="g" localSheetId="18" hidden="1">{"SourcesUses",#N/A,TRUE,#N/A;"TransOverview",#N/A,TRUE,"CFMODEL"}</definedName>
    <definedName name="g" localSheetId="19" hidden="1">{"SourcesUses",#N/A,TRUE,#N/A;"TransOverview",#N/A,TRUE,"CFMODEL"}</definedName>
    <definedName name="g" localSheetId="20" hidden="1">{"SourcesUses",#N/A,TRUE,#N/A;"TransOverview",#N/A,TRUE,"CFMODEL"}</definedName>
    <definedName name="g" localSheetId="4" hidden="1">{"SourcesUses",#N/A,TRUE,#N/A;"TransOverview",#N/A,TRUE,"CFMODEL"}</definedName>
    <definedName name="g" localSheetId="11" hidden="1">{"SourcesUses",#N/A,TRUE,#N/A;"TransOverview",#N/A,TRUE,"CFMODEL"}</definedName>
    <definedName name="g" localSheetId="12" hidden="1">{"SourcesUses",#N/A,TRUE,#N/A;"TransOverview",#N/A,TRUE,"CFMODEL"}</definedName>
    <definedName name="g" localSheetId="13" hidden="1">{"SourcesUses",#N/A,TRUE,#N/A;"TransOverview",#N/A,TRUE,"CFMODEL"}</definedName>
    <definedName name="g" hidden="1">{"SourcesUses",#N/A,TRUE,#N/A;"TransOverview",#N/A,TRUE,"CFMODEL"}</definedName>
    <definedName name="gas" localSheetId="14">#REF!</definedName>
    <definedName name="gas" localSheetId="15">#REF!</definedName>
    <definedName name="gas" localSheetId="16">#REF!</definedName>
    <definedName name="gas" localSheetId="17">#REF!</definedName>
    <definedName name="gas" localSheetId="18">#REF!</definedName>
    <definedName name="gas" localSheetId="19">#REF!</definedName>
    <definedName name="gas" localSheetId="12">#REF!</definedName>
    <definedName name="gas">#REF!</definedName>
    <definedName name="GasServicesDates">[19]GasServices!$L$1:$BU$2</definedName>
    <definedName name="GasServicesMTM">[19]GasServices!$B$62:$BU$105</definedName>
    <definedName name="GasServicesVol">[19]GasServices!$B$7:$BU$50</definedName>
    <definedName name="Gastos_a_prorratear" localSheetId="14">#REF!</definedName>
    <definedName name="Gastos_a_prorratear" localSheetId="15">#REF!</definedName>
    <definedName name="Gastos_a_prorratear" localSheetId="16">#REF!</definedName>
    <definedName name="Gastos_a_prorratear" localSheetId="17">#REF!</definedName>
    <definedName name="Gastos_a_prorratear" localSheetId="18">#REF!</definedName>
    <definedName name="Gastos_a_prorratear" localSheetId="19">#REF!</definedName>
    <definedName name="Gastos_a_prorratear" localSheetId="12">#REF!</definedName>
    <definedName name="Gastos_a_prorratear">#REF!</definedName>
    <definedName name="gatt">[21]Parameters!$D$16</definedName>
    <definedName name="gfdg" localSheetId="14" hidden="1">{"Page_1",#N/A,FALSE,"BAD4Q98";"Page_2",#N/A,FALSE,"BAD4Q98";"Page_3",#N/A,FALSE,"BAD4Q98";"Page_4",#N/A,FALSE,"BAD4Q98";"Page_5",#N/A,FALSE,"BAD4Q98";"Page_6",#N/A,FALSE,"BAD4Q98";"Input_1",#N/A,FALSE,"BAD4Q98";"Input_2",#N/A,FALSE,"BAD4Q98"}</definedName>
    <definedName name="gfdg" localSheetId="15" hidden="1">{"Page_1",#N/A,FALSE,"BAD4Q98";"Page_2",#N/A,FALSE,"BAD4Q98";"Page_3",#N/A,FALSE,"BAD4Q98";"Page_4",#N/A,FALSE,"BAD4Q98";"Page_5",#N/A,FALSE,"BAD4Q98";"Page_6",#N/A,FALSE,"BAD4Q98";"Input_1",#N/A,FALSE,"BAD4Q98";"Input_2",#N/A,FALSE,"BAD4Q98"}</definedName>
    <definedName name="gfdg" localSheetId="16" hidden="1">{"Page_1",#N/A,FALSE,"BAD4Q98";"Page_2",#N/A,FALSE,"BAD4Q98";"Page_3",#N/A,FALSE,"BAD4Q98";"Page_4",#N/A,FALSE,"BAD4Q98";"Page_5",#N/A,FALSE,"BAD4Q98";"Page_6",#N/A,FALSE,"BAD4Q98";"Input_1",#N/A,FALSE,"BAD4Q98";"Input_2",#N/A,FALSE,"BAD4Q98"}</definedName>
    <definedName name="gfdg" localSheetId="17" hidden="1">{"Page_1",#N/A,FALSE,"BAD4Q98";"Page_2",#N/A,FALSE,"BAD4Q98";"Page_3",#N/A,FALSE,"BAD4Q98";"Page_4",#N/A,FALSE,"BAD4Q98";"Page_5",#N/A,FALSE,"BAD4Q98";"Page_6",#N/A,FALSE,"BAD4Q98";"Input_1",#N/A,FALSE,"BAD4Q98";"Input_2",#N/A,FALSE,"BAD4Q98"}</definedName>
    <definedName name="gfdg" localSheetId="18" hidden="1">{"Page_1",#N/A,FALSE,"BAD4Q98";"Page_2",#N/A,FALSE,"BAD4Q98";"Page_3",#N/A,FALSE,"BAD4Q98";"Page_4",#N/A,FALSE,"BAD4Q98";"Page_5",#N/A,FALSE,"BAD4Q98";"Page_6",#N/A,FALSE,"BAD4Q98";"Input_1",#N/A,FALSE,"BAD4Q98";"Input_2",#N/A,FALSE,"BAD4Q98"}</definedName>
    <definedName name="gfdg" localSheetId="19" hidden="1">{"Page_1",#N/A,FALSE,"BAD4Q98";"Page_2",#N/A,FALSE,"BAD4Q98";"Page_3",#N/A,FALSE,"BAD4Q98";"Page_4",#N/A,FALSE,"BAD4Q98";"Page_5",#N/A,FALSE,"BAD4Q98";"Page_6",#N/A,FALSE,"BAD4Q98";"Input_1",#N/A,FALSE,"BAD4Q98";"Input_2",#N/A,FALSE,"BAD4Q98"}</definedName>
    <definedName name="gfdg" localSheetId="20" hidden="1">{"Page_1",#N/A,FALSE,"BAD4Q98";"Page_2",#N/A,FALSE,"BAD4Q98";"Page_3",#N/A,FALSE,"BAD4Q98";"Page_4",#N/A,FALSE,"BAD4Q98";"Page_5",#N/A,FALSE,"BAD4Q98";"Page_6",#N/A,FALSE,"BAD4Q98";"Input_1",#N/A,FALSE,"BAD4Q98";"Input_2",#N/A,FALSE,"BAD4Q98"}</definedName>
    <definedName name="gfdg" localSheetId="4" hidden="1">{"Page_1",#N/A,FALSE,"BAD4Q98";"Page_2",#N/A,FALSE,"BAD4Q98";"Page_3",#N/A,FALSE,"BAD4Q98";"Page_4",#N/A,FALSE,"BAD4Q98";"Page_5",#N/A,FALSE,"BAD4Q98";"Page_6",#N/A,FALSE,"BAD4Q98";"Input_1",#N/A,FALSE,"BAD4Q98";"Input_2",#N/A,FALSE,"BAD4Q98"}</definedName>
    <definedName name="gfdg" localSheetId="11" hidden="1">{"Page_1",#N/A,FALSE,"BAD4Q98";"Page_2",#N/A,FALSE,"BAD4Q98";"Page_3",#N/A,FALSE,"BAD4Q98";"Page_4",#N/A,FALSE,"BAD4Q98";"Page_5",#N/A,FALSE,"BAD4Q98";"Page_6",#N/A,FALSE,"BAD4Q98";"Input_1",#N/A,FALSE,"BAD4Q98";"Input_2",#N/A,FALSE,"BAD4Q98"}</definedName>
    <definedName name="gfdg" localSheetId="12" hidden="1">{"Page_1",#N/A,FALSE,"BAD4Q98";"Page_2",#N/A,FALSE,"BAD4Q98";"Page_3",#N/A,FALSE,"BAD4Q98";"Page_4",#N/A,FALSE,"BAD4Q98";"Page_5",#N/A,FALSE,"BAD4Q98";"Page_6",#N/A,FALSE,"BAD4Q98";"Input_1",#N/A,FALSE,"BAD4Q98";"Input_2",#N/A,FALSE,"BAD4Q98"}</definedName>
    <definedName name="gfdg" localSheetId="13" hidden="1">{"Page_1",#N/A,FALSE,"BAD4Q98";"Page_2",#N/A,FALSE,"BAD4Q98";"Page_3",#N/A,FALSE,"BAD4Q98";"Page_4",#N/A,FALSE,"BAD4Q98";"Page_5",#N/A,FALSE,"BAD4Q98";"Page_6",#N/A,FALSE,"BAD4Q98";"Input_1",#N/A,FALSE,"BAD4Q98";"Input_2",#N/A,FALSE,"BAD4Q98"}</definedName>
    <definedName name="gfdg" hidden="1">{"Page_1",#N/A,FALSE,"BAD4Q98";"Page_2",#N/A,FALSE,"BAD4Q98";"Page_3",#N/A,FALSE,"BAD4Q98";"Page_4",#N/A,FALSE,"BAD4Q98";"Page_5",#N/A,FALSE,"BAD4Q98";"Page_6",#N/A,FALSE,"BAD4Q98";"Input_1",#N/A,FALSE,"BAD4Q98";"Input_2",#N/A,FALSE,"BAD4Q98"}</definedName>
    <definedName name="gfgfgf" localSheetId="14">#REF!</definedName>
    <definedName name="gfgfgf" localSheetId="15">#REF!</definedName>
    <definedName name="gfgfgf" localSheetId="16">#REF!</definedName>
    <definedName name="gfgfgf" localSheetId="17">#REF!</definedName>
    <definedName name="gfgfgf" localSheetId="18">#REF!</definedName>
    <definedName name="gfgfgf" localSheetId="19">#REF!</definedName>
    <definedName name="gfgfgf" localSheetId="12">#REF!</definedName>
    <definedName name="gfgfgf">#REF!</definedName>
    <definedName name="gggg" localSheetId="14" hidden="1">{"SourcesUses",#N/A,TRUE,#N/A;"TransOverview",#N/A,TRUE,"CFMODEL"}</definedName>
    <definedName name="gggg" localSheetId="15" hidden="1">{"SourcesUses",#N/A,TRUE,#N/A;"TransOverview",#N/A,TRUE,"CFMODEL"}</definedName>
    <definedName name="gggg" localSheetId="16" hidden="1">{"SourcesUses",#N/A,TRUE,#N/A;"TransOverview",#N/A,TRUE,"CFMODEL"}</definedName>
    <definedName name="gggg" localSheetId="17" hidden="1">{"SourcesUses",#N/A,TRUE,#N/A;"TransOverview",#N/A,TRUE,"CFMODEL"}</definedName>
    <definedName name="gggg" localSheetId="18" hidden="1">{"SourcesUses",#N/A,TRUE,#N/A;"TransOverview",#N/A,TRUE,"CFMODEL"}</definedName>
    <definedName name="gggg" localSheetId="19" hidden="1">{"SourcesUses",#N/A,TRUE,#N/A;"TransOverview",#N/A,TRUE,"CFMODEL"}</definedName>
    <definedName name="gggg" localSheetId="20" hidden="1">{"SourcesUses",#N/A,TRUE,#N/A;"TransOverview",#N/A,TRUE,"CFMODEL"}</definedName>
    <definedName name="gggg" localSheetId="4" hidden="1">{"SourcesUses",#N/A,TRUE,#N/A;"TransOverview",#N/A,TRUE,"CFMODEL"}</definedName>
    <definedName name="gggg" localSheetId="11" hidden="1">{"SourcesUses",#N/A,TRUE,#N/A;"TransOverview",#N/A,TRUE,"CFMODEL"}</definedName>
    <definedName name="gggg" localSheetId="12" hidden="1">{"SourcesUses",#N/A,TRUE,#N/A;"TransOverview",#N/A,TRUE,"CFMODEL"}</definedName>
    <definedName name="gggg" localSheetId="13" hidden="1">{"SourcesUses",#N/A,TRUE,#N/A;"TransOverview",#N/A,TRUE,"CFMODEL"}</definedName>
    <definedName name="gggg" hidden="1">{"SourcesUses",#N/A,TRUE,#N/A;"TransOverview",#N/A,TRUE,"CFMODEL"}</definedName>
    <definedName name="Gross_Earnings_Tax_Amount" localSheetId="14">#REF!</definedName>
    <definedName name="Gross_Earnings_Tax_Amount" localSheetId="15">#REF!</definedName>
    <definedName name="Gross_Earnings_Tax_Amount" localSheetId="16">#REF!</definedName>
    <definedName name="Gross_Earnings_Tax_Amount" localSheetId="17">#REF!</definedName>
    <definedName name="Gross_Earnings_Tax_Amount" localSheetId="18">#REF!</definedName>
    <definedName name="Gross_Earnings_Tax_Amount" localSheetId="19">#REF!</definedName>
    <definedName name="Gross_Earnings_Tax_Amount" localSheetId="12">#REF!</definedName>
    <definedName name="Gross_Earnings_Tax_Amount">#REF!</definedName>
    <definedName name="guam" localSheetId="1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1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16"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1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19"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2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1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1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localSheetId="1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guam"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HELP" localSheetId="4">IF('ESA Table 2B-PP PD'!Values_Entered,HEADER_ROW+'ESA Table 2B-PP PD'!Number_of_Payments,HEADER_ROW)</definedName>
    <definedName name="HELP">IF([0]!Values_Entered,HEADER_ROW+[0]!Number_of_Payments,HEADER_ROW)</definedName>
    <definedName name="hhhh" localSheetId="14" hidden="1">{"SourcesUses",#N/A,TRUE,#N/A;"TransOverview",#N/A,TRUE,"CFMODEL"}</definedName>
    <definedName name="hhhh" localSheetId="15" hidden="1">{"SourcesUses",#N/A,TRUE,#N/A;"TransOverview",#N/A,TRUE,"CFMODEL"}</definedName>
    <definedName name="hhhh" localSheetId="16" hidden="1">{"SourcesUses",#N/A,TRUE,#N/A;"TransOverview",#N/A,TRUE,"CFMODEL"}</definedName>
    <definedName name="hhhh" localSheetId="17" hidden="1">{"SourcesUses",#N/A,TRUE,#N/A;"TransOverview",#N/A,TRUE,"CFMODEL"}</definedName>
    <definedName name="hhhh" localSheetId="18" hidden="1">{"SourcesUses",#N/A,TRUE,#N/A;"TransOverview",#N/A,TRUE,"CFMODEL"}</definedName>
    <definedName name="hhhh" localSheetId="19" hidden="1">{"SourcesUses",#N/A,TRUE,#N/A;"TransOverview",#N/A,TRUE,"CFMODEL"}</definedName>
    <definedName name="hhhh" localSheetId="20" hidden="1">{"SourcesUses",#N/A,TRUE,#N/A;"TransOverview",#N/A,TRUE,"CFMODEL"}</definedName>
    <definedName name="hhhh" localSheetId="4" hidden="1">{"SourcesUses",#N/A,TRUE,#N/A;"TransOverview",#N/A,TRUE,"CFMODEL"}</definedName>
    <definedName name="hhhh" localSheetId="11" hidden="1">{"SourcesUses",#N/A,TRUE,#N/A;"TransOverview",#N/A,TRUE,"CFMODEL"}</definedName>
    <definedName name="hhhh" localSheetId="12" hidden="1">{"SourcesUses",#N/A,TRUE,#N/A;"TransOverview",#N/A,TRUE,"CFMODEL"}</definedName>
    <definedName name="hhhh" localSheetId="13" hidden="1">{"SourcesUses",#N/A,TRUE,#N/A;"TransOverview",#N/A,TRUE,"CFMODEL"}</definedName>
    <definedName name="hhhh" hidden="1">{"SourcesUses",#N/A,TRUE,#N/A;"TransOverview",#N/A,TRUE,"CFMODEL"}</definedName>
    <definedName name="hkjhkhkjhkh">#REF!</definedName>
    <definedName name="hn._I006" localSheetId="14" hidden="1">#REF!</definedName>
    <definedName name="hn._I006" localSheetId="15" hidden="1">#REF!</definedName>
    <definedName name="hn._I006" localSheetId="16" hidden="1">#REF!</definedName>
    <definedName name="hn._I006" localSheetId="17" hidden="1">#REF!</definedName>
    <definedName name="hn._I006" localSheetId="18" hidden="1">#REF!</definedName>
    <definedName name="hn._I006" localSheetId="19" hidden="1">#REF!</definedName>
    <definedName name="hn._I006" localSheetId="12" hidden="1">#REF!</definedName>
    <definedName name="hn._I006" hidden="1">#REF!</definedName>
    <definedName name="hn._I018" localSheetId="14" hidden="1">#REF!</definedName>
    <definedName name="hn._I018" localSheetId="15" hidden="1">#REF!</definedName>
    <definedName name="hn._I018" localSheetId="16" hidden="1">#REF!</definedName>
    <definedName name="hn._I018" localSheetId="17" hidden="1">#REF!</definedName>
    <definedName name="hn._I018" localSheetId="18" hidden="1">#REF!</definedName>
    <definedName name="hn._I018" localSheetId="19" hidden="1">#REF!</definedName>
    <definedName name="hn._I018" localSheetId="12" hidden="1">#REF!</definedName>
    <definedName name="hn._I018" hidden="1">#REF!</definedName>
    <definedName name="hn._I024" localSheetId="14" hidden="1">#REF!</definedName>
    <definedName name="hn._I024" localSheetId="15" hidden="1">#REF!</definedName>
    <definedName name="hn._I024" localSheetId="16" hidden="1">#REF!</definedName>
    <definedName name="hn._I024" localSheetId="17" hidden="1">#REF!</definedName>
    <definedName name="hn._I024" localSheetId="18" hidden="1">#REF!</definedName>
    <definedName name="hn._I024" localSheetId="19" hidden="1">#REF!</definedName>
    <definedName name="hn._I024" hidden="1">#REF!</definedName>
    <definedName name="hn._I028" localSheetId="14" hidden="1">#REF!</definedName>
    <definedName name="hn._I028" localSheetId="15" hidden="1">#REF!</definedName>
    <definedName name="hn._I028" localSheetId="16" hidden="1">#REF!</definedName>
    <definedName name="hn._I028" localSheetId="17" hidden="1">#REF!</definedName>
    <definedName name="hn._I028" localSheetId="18" hidden="1">#REF!</definedName>
    <definedName name="hn._I028" localSheetId="19" hidden="1">#REF!</definedName>
    <definedName name="hn._I028" hidden="1">#REF!</definedName>
    <definedName name="hn._I029" localSheetId="14" hidden="1">#REF!</definedName>
    <definedName name="hn._I029" localSheetId="15" hidden="1">#REF!</definedName>
    <definedName name="hn._I029" localSheetId="16" hidden="1">#REF!</definedName>
    <definedName name="hn._I029" localSheetId="17" hidden="1">#REF!</definedName>
    <definedName name="hn._I029" localSheetId="18" hidden="1">#REF!</definedName>
    <definedName name="hn._I029" localSheetId="19" hidden="1">#REF!</definedName>
    <definedName name="hn._I029" hidden="1">#REF!</definedName>
    <definedName name="hn._I030" localSheetId="14" hidden="1">#REF!</definedName>
    <definedName name="hn._I030" localSheetId="15" hidden="1">#REF!</definedName>
    <definedName name="hn._I030" localSheetId="16" hidden="1">#REF!</definedName>
    <definedName name="hn._I030" localSheetId="17" hidden="1">#REF!</definedName>
    <definedName name="hn._I030" localSheetId="18" hidden="1">#REF!</definedName>
    <definedName name="hn._I030" localSheetId="19" hidden="1">#REF!</definedName>
    <definedName name="hn._I030" hidden="1">#REF!</definedName>
    <definedName name="hn._I031" localSheetId="14" hidden="1">#REF!</definedName>
    <definedName name="hn._I031" localSheetId="15" hidden="1">#REF!</definedName>
    <definedName name="hn._I031" localSheetId="16" hidden="1">#REF!</definedName>
    <definedName name="hn._I031" localSheetId="17" hidden="1">#REF!</definedName>
    <definedName name="hn._I031" localSheetId="18" hidden="1">#REF!</definedName>
    <definedName name="hn._I031" localSheetId="19" hidden="1">#REF!</definedName>
    <definedName name="hn._I031" hidden="1">#REF!</definedName>
    <definedName name="hn._I044" localSheetId="14" hidden="1">#REF!</definedName>
    <definedName name="hn._I044" localSheetId="15" hidden="1">#REF!</definedName>
    <definedName name="hn._I044" localSheetId="16" hidden="1">#REF!</definedName>
    <definedName name="hn._I044" localSheetId="17" hidden="1">#REF!</definedName>
    <definedName name="hn._I044" localSheetId="18" hidden="1">#REF!</definedName>
    <definedName name="hn._I044" localSheetId="19" hidden="1">#REF!</definedName>
    <definedName name="hn._I044" hidden="1">#REF!</definedName>
    <definedName name="hn._I051" localSheetId="14" hidden="1">#REF!</definedName>
    <definedName name="hn._I051" localSheetId="15" hidden="1">#REF!</definedName>
    <definedName name="hn._I051" localSheetId="16" hidden="1">#REF!</definedName>
    <definedName name="hn._I051" localSheetId="17" hidden="1">#REF!</definedName>
    <definedName name="hn._I051" localSheetId="18" hidden="1">#REF!</definedName>
    <definedName name="hn._I051" localSheetId="19" hidden="1">#REF!</definedName>
    <definedName name="hn._I051" hidden="1">#REF!</definedName>
    <definedName name="hn._I059" localSheetId="14" hidden="1">#REF!</definedName>
    <definedName name="hn._I059" localSheetId="15" hidden="1">#REF!</definedName>
    <definedName name="hn._I059" localSheetId="16" hidden="1">#REF!</definedName>
    <definedName name="hn._I059" localSheetId="17" hidden="1">#REF!</definedName>
    <definedName name="hn._I059" localSheetId="18" hidden="1">#REF!</definedName>
    <definedName name="hn._I059" localSheetId="19" hidden="1">#REF!</definedName>
    <definedName name="hn._I059" hidden="1">#REF!</definedName>
    <definedName name="hn._I062" localSheetId="14" hidden="1">#REF!</definedName>
    <definedName name="hn._I062" localSheetId="15" hidden="1">#REF!</definedName>
    <definedName name="hn._I062" localSheetId="16" hidden="1">#REF!</definedName>
    <definedName name="hn._I062" localSheetId="17" hidden="1">#REF!</definedName>
    <definedName name="hn._I062" localSheetId="18" hidden="1">#REF!</definedName>
    <definedName name="hn._I062" localSheetId="19" hidden="1">#REF!</definedName>
    <definedName name="hn._I062" hidden="1">#REF!</definedName>
    <definedName name="hn._I070" localSheetId="14" hidden="1">#REF!</definedName>
    <definedName name="hn._I070" localSheetId="15" hidden="1">#REF!</definedName>
    <definedName name="hn._I070" localSheetId="16" hidden="1">#REF!</definedName>
    <definedName name="hn._I070" localSheetId="17" hidden="1">#REF!</definedName>
    <definedName name="hn._I070" localSheetId="18" hidden="1">#REF!</definedName>
    <definedName name="hn._I070" localSheetId="19" hidden="1">#REF!</definedName>
    <definedName name="hn._I070" hidden="1">#REF!</definedName>
    <definedName name="hn._I071" localSheetId="14" hidden="1">#REF!</definedName>
    <definedName name="hn._I071" localSheetId="15" hidden="1">#REF!</definedName>
    <definedName name="hn._I071" localSheetId="16" hidden="1">#REF!</definedName>
    <definedName name="hn._I071" localSheetId="17" hidden="1">#REF!</definedName>
    <definedName name="hn._I071" localSheetId="18" hidden="1">#REF!</definedName>
    <definedName name="hn._I071" localSheetId="19" hidden="1">#REF!</definedName>
    <definedName name="hn._I071" hidden="1">#REF!</definedName>
    <definedName name="hn._I075" localSheetId="14" hidden="1">#REF!</definedName>
    <definedName name="hn._I075" localSheetId="15" hidden="1">#REF!</definedName>
    <definedName name="hn._I075" localSheetId="16" hidden="1">#REF!</definedName>
    <definedName name="hn._I075" localSheetId="17" hidden="1">#REF!</definedName>
    <definedName name="hn._I075" localSheetId="18" hidden="1">#REF!</definedName>
    <definedName name="hn._I075" localSheetId="19" hidden="1">#REF!</definedName>
    <definedName name="hn._I075" hidden="1">#REF!</definedName>
    <definedName name="hn._I077" localSheetId="14" hidden="1">#REF!</definedName>
    <definedName name="hn._I077" localSheetId="15" hidden="1">#REF!</definedName>
    <definedName name="hn._I077" localSheetId="16" hidden="1">#REF!</definedName>
    <definedName name="hn._I077" localSheetId="17" hidden="1">#REF!</definedName>
    <definedName name="hn._I077" localSheetId="18" hidden="1">#REF!</definedName>
    <definedName name="hn._I077" localSheetId="19" hidden="1">#REF!</definedName>
    <definedName name="hn._I077" hidden="1">#REF!</definedName>
    <definedName name="hn._I083" localSheetId="14" hidden="1">#REF!</definedName>
    <definedName name="hn._I083" localSheetId="15" hidden="1">#REF!</definedName>
    <definedName name="hn._I083" localSheetId="16" hidden="1">#REF!</definedName>
    <definedName name="hn._I083" localSheetId="17" hidden="1">#REF!</definedName>
    <definedName name="hn._I083" localSheetId="18" hidden="1">#REF!</definedName>
    <definedName name="hn._I083" localSheetId="19" hidden="1">#REF!</definedName>
    <definedName name="hn._I083" hidden="1">#REF!</definedName>
    <definedName name="hn._I085" localSheetId="14" hidden="1">#REF!</definedName>
    <definedName name="hn._I085" localSheetId="15" hidden="1">#REF!</definedName>
    <definedName name="hn._I085" localSheetId="16" hidden="1">#REF!</definedName>
    <definedName name="hn._I085" localSheetId="17" hidden="1">#REF!</definedName>
    <definedName name="hn._I085" localSheetId="18" hidden="1">#REF!</definedName>
    <definedName name="hn._I085" localSheetId="19" hidden="1">#REF!</definedName>
    <definedName name="hn._I085" hidden="1">#REF!</definedName>
    <definedName name="hn._P001" localSheetId="14" hidden="1">#REF!</definedName>
    <definedName name="hn._P001" localSheetId="15" hidden="1">#REF!</definedName>
    <definedName name="hn._P001" localSheetId="16" hidden="1">#REF!</definedName>
    <definedName name="hn._P001" localSheetId="17" hidden="1">#REF!</definedName>
    <definedName name="hn._P001" localSheetId="18" hidden="1">#REF!</definedName>
    <definedName name="hn._P001" localSheetId="19" hidden="1">#REF!</definedName>
    <definedName name="hn._P001" hidden="1">#REF!</definedName>
    <definedName name="hn._P002" localSheetId="14" hidden="1">#REF!</definedName>
    <definedName name="hn._P002" localSheetId="15" hidden="1">#REF!</definedName>
    <definedName name="hn._P002" localSheetId="16" hidden="1">#REF!</definedName>
    <definedName name="hn._P002" localSheetId="17" hidden="1">#REF!</definedName>
    <definedName name="hn._P002" localSheetId="18" hidden="1">#REF!</definedName>
    <definedName name="hn._P002" localSheetId="19" hidden="1">#REF!</definedName>
    <definedName name="hn._P002" hidden="1">#REF!</definedName>
    <definedName name="hn._P004" localSheetId="14" hidden="1">#REF!</definedName>
    <definedName name="hn._P004" localSheetId="15" hidden="1">#REF!</definedName>
    <definedName name="hn._P004" localSheetId="16" hidden="1">#REF!</definedName>
    <definedName name="hn._P004" localSheetId="17" hidden="1">#REF!</definedName>
    <definedName name="hn._P004" localSheetId="18" hidden="1">#REF!</definedName>
    <definedName name="hn._P004" localSheetId="19" hidden="1">#REF!</definedName>
    <definedName name="hn._P004" hidden="1">#REF!</definedName>
    <definedName name="hn._P014" localSheetId="14" hidden="1">#REF!</definedName>
    <definedName name="hn._P014" localSheetId="15" hidden="1">#REF!</definedName>
    <definedName name="hn._P014" localSheetId="16" hidden="1">#REF!</definedName>
    <definedName name="hn._P014" localSheetId="17" hidden="1">#REF!</definedName>
    <definedName name="hn._P014" localSheetId="18" hidden="1">#REF!</definedName>
    <definedName name="hn._P014" localSheetId="19" hidden="1">#REF!</definedName>
    <definedName name="hn._P014" hidden="1">#REF!</definedName>
    <definedName name="hn._P016" localSheetId="14" hidden="1">#REF!</definedName>
    <definedName name="hn._P016" localSheetId="15" hidden="1">#REF!</definedName>
    <definedName name="hn._P016" localSheetId="16" hidden="1">#REF!</definedName>
    <definedName name="hn._P016" localSheetId="17" hidden="1">#REF!</definedName>
    <definedName name="hn._P016" localSheetId="18" hidden="1">#REF!</definedName>
    <definedName name="hn._P016" localSheetId="19" hidden="1">#REF!</definedName>
    <definedName name="hn._P016" hidden="1">#REF!</definedName>
    <definedName name="hn._P017" localSheetId="14" hidden="1">#REF!</definedName>
    <definedName name="hn._P017" localSheetId="15" hidden="1">#REF!</definedName>
    <definedName name="hn._P017" localSheetId="16" hidden="1">#REF!</definedName>
    <definedName name="hn._P017" localSheetId="17" hidden="1">#REF!</definedName>
    <definedName name="hn._P017" localSheetId="18" hidden="1">#REF!</definedName>
    <definedName name="hn._P017" localSheetId="19" hidden="1">#REF!</definedName>
    <definedName name="hn._P017" hidden="1">#REF!</definedName>
    <definedName name="hn._P017g" localSheetId="14" hidden="1">#REF!</definedName>
    <definedName name="hn._P017g" localSheetId="15" hidden="1">#REF!</definedName>
    <definedName name="hn._P017g" localSheetId="16" hidden="1">#REF!</definedName>
    <definedName name="hn._P017g" localSheetId="17" hidden="1">#REF!</definedName>
    <definedName name="hn._P017g" localSheetId="18" hidden="1">#REF!</definedName>
    <definedName name="hn._P017g" localSheetId="19" hidden="1">#REF!</definedName>
    <definedName name="hn._P017g" hidden="1">#REF!</definedName>
    <definedName name="hn._P021" localSheetId="14" hidden="1">#REF!</definedName>
    <definedName name="hn._P021" localSheetId="15" hidden="1">#REF!</definedName>
    <definedName name="hn._P021" localSheetId="16" hidden="1">#REF!</definedName>
    <definedName name="hn._P021" localSheetId="17" hidden="1">#REF!</definedName>
    <definedName name="hn._P021" localSheetId="18" hidden="1">#REF!</definedName>
    <definedName name="hn._P021" localSheetId="19" hidden="1">#REF!</definedName>
    <definedName name="hn._P021" hidden="1">#REF!</definedName>
    <definedName name="hn._P024" localSheetId="14" hidden="1">#REF!</definedName>
    <definedName name="hn._P024" localSheetId="15" hidden="1">#REF!</definedName>
    <definedName name="hn._P024" localSheetId="16" hidden="1">#REF!</definedName>
    <definedName name="hn._P024" localSheetId="17" hidden="1">#REF!</definedName>
    <definedName name="hn._P024" localSheetId="18" hidden="1">#REF!</definedName>
    <definedName name="hn._P024" localSheetId="19" hidden="1">#REF!</definedName>
    <definedName name="hn._P024" hidden="1">#REF!</definedName>
    <definedName name="hn.Add015" localSheetId="14" hidden="1">#REF!</definedName>
    <definedName name="hn.Add015" localSheetId="15" hidden="1">#REF!</definedName>
    <definedName name="hn.Add015" localSheetId="16" hidden="1">#REF!</definedName>
    <definedName name="hn.Add015" localSheetId="17" hidden="1">#REF!</definedName>
    <definedName name="hn.Add015" localSheetId="18" hidden="1">#REF!</definedName>
    <definedName name="hn.Add015" localSheetId="19" hidden="1">#REF!</definedName>
    <definedName name="hn.Add015" hidden="1">#REF!</definedName>
    <definedName name="hn.ConvertZero1" hidden="1">[22]LTM!$G$461:$J$461,[22]LTM!$G$463:$J$464,[22]LTM!$G$468:$J$469,[22]LTM!$G$473:$J$475,[22]LTM!$G$480:$J$480,[22]LTM!$G$484:$J$485,[22]LTM!$G$490:$J$490,[22]LTM!$G$514:$J$518,[22]LTM!$G$525:$J$526,[22]LTM!$G$532:$J$537</definedName>
    <definedName name="hn.ConvertZero2" hidden="1">[22]LTM!$G$560:$J$560,[22]LTM!$H$590:$J$591,[22]LTM!$H$614:$J$614,[22]LTM!$H$635:$J$636,[22]LTM!$G$676:$J$680,[22]LTM!$G$686:$J$686,[22]LTM!$G$688:$J$694,[22]LTM!$G$681:$J$682</definedName>
    <definedName name="hn.ConvertZero3" hidden="1">[22]LTM!$G$699:$J$706,[22]LTM!$G$710:$J$714,[22]LTM!$G$717:$J$734,[22]LTM!$G$738:$J$738,[22]LTM!$G$745:$J$751</definedName>
    <definedName name="hn.ConvertZero4" hidden="1">[22]LTM!$G$840:$J$840,[22]LTM!$H$1266:$J$1266,[22]LTM!$G$1267:$J$1267,[22]LTM!$G$1454:$J$1461,[22]LTM!$J$1462,[22]LTM!$J$1463,[22]LTM!$G$1468:$J$1469,[22]LTM!$L$1469:$N$1469</definedName>
    <definedName name="hn.ConvertZeroUnhide1" hidden="1">[22]LTM!$G$1469:$J$1469,[22]LTM!$L$1469:$N$1469,[22]LTM!$H$1266:$J$1266</definedName>
    <definedName name="hn.Delete015" localSheetId="14" hidden="1">#REF!,#REF!,#REF!,#REF!</definedName>
    <definedName name="hn.Delete015" localSheetId="15" hidden="1">#REF!,#REF!,#REF!,#REF!</definedName>
    <definedName name="hn.Delete015" localSheetId="16" hidden="1">#REF!,#REF!,#REF!,#REF!</definedName>
    <definedName name="hn.Delete015" localSheetId="17" hidden="1">#REF!,#REF!,#REF!,#REF!</definedName>
    <definedName name="hn.Delete015" localSheetId="18" hidden="1">#REF!,#REF!,#REF!,#REF!</definedName>
    <definedName name="hn.Delete015" localSheetId="19" hidden="1">#REF!,#REF!,#REF!,#REF!</definedName>
    <definedName name="hn.Delete015" localSheetId="12" hidden="1">#REF!,#REF!,#REF!,#REF!</definedName>
    <definedName name="hn.Delete015" hidden="1">#REF!,#REF!,#REF!,#REF!</definedName>
    <definedName name="hn.domestic" localSheetId="14" hidden="1">#REF!</definedName>
    <definedName name="hn.domestic" localSheetId="15" hidden="1">#REF!</definedName>
    <definedName name="hn.domestic" localSheetId="16" hidden="1">#REF!</definedName>
    <definedName name="hn.domestic" localSheetId="17" hidden="1">#REF!</definedName>
    <definedName name="hn.domestic" localSheetId="18" hidden="1">#REF!</definedName>
    <definedName name="hn.domestic" localSheetId="19" hidden="1">#REF!</definedName>
    <definedName name="hn.domestic" localSheetId="12" hidden="1">#REF!</definedName>
    <definedName name="hn.domestic" hidden="1">#REF!</definedName>
    <definedName name="hn.DZ_MultByFXRates" hidden="1">[22]DropZone!$B$2:$I$118,[22]DropZone!$B$120:$I$132,[22]DropZone!$B$134:$I$136,[22]DropZone!$B$138:$I$146</definedName>
    <definedName name="hn.ExtDb" hidden="1">FALSE</definedName>
    <definedName name="hn.Global" localSheetId="14" hidden="1">#REF!</definedName>
    <definedName name="hn.Global" localSheetId="15" hidden="1">#REF!</definedName>
    <definedName name="hn.Global" localSheetId="16" hidden="1">#REF!</definedName>
    <definedName name="hn.Global" localSheetId="17" hidden="1">#REF!</definedName>
    <definedName name="hn.Global" localSheetId="18" hidden="1">#REF!</definedName>
    <definedName name="hn.Global" localSheetId="19" hidden="1">#REF!</definedName>
    <definedName name="hn.Global" localSheetId="12" hidden="1">#REF!</definedName>
    <definedName name="hn.Global" hidden="1">#REF!</definedName>
    <definedName name="hn.LTM_MultByFXRates" hidden="1">[22]LTM!$G$461:$N$477,[22]LTM!$G$480:$N$539,[22]LTM!$G$548:$N$667,[22]LTM!$G$676:$N$1266,[22]LTM!$G$1454:$N$1461,[22]LTM!$G$1463:$N$1465,[22]LTM!$G$1468:$N$1469</definedName>
    <definedName name="hn.ModelType" hidden="1">"DEAL"</definedName>
    <definedName name="hn.ModelVersion" hidden="1">1</definedName>
    <definedName name="hn.MultbyFXRates" hidden="1">[22]LTM!$G$461:$N$477,[22]LTM!$G$480:$N$539,[22]LTM!$G$548:$N$667,[22]LTM!$G$676:$N$1266,[22]LTM!$G$1454:$N$1461,[22]LTM!$G$1463:$N$1465,[22]LTM!$G$1468:$N$1469</definedName>
    <definedName name="hn.MultByFXRates1" hidden="1">[22]LTM!$G$461:$G$477,[22]LTM!$G$480:$G$539,[22]LTM!$G$548:$G$562,[22]LTM!$G$676:$G$840,[22]LTM!$G$1454:$G$1469</definedName>
    <definedName name="hn.MultByFXRates2" hidden="1">[22]LTM!$H$461:$H$477,[22]LTM!$H$480:$H$539,[22]LTM!$H$548:$H$667,[22]LTM!$H$676:$H$1266,[22]LTM!$H$1454:$H$1469</definedName>
    <definedName name="hn.MultByFXRates3" hidden="1">[22]LTM!$I$461:$I$477,[22]LTM!$I$480:$I$539,[22]LTM!$I$548:$I$667,[22]LTM!$I$676:$I$1266,[22]LTM!$I$1454:$I$1469</definedName>
    <definedName name="hn.MultbyFxrates4" hidden="1">[22]LTM!$J$461:$J$477,[22]LTM!$J$480:$J$539,[22]LTM!$J$548:$J$668,[22]LTM!$J$676:$J$1266,[22]LTM!$J$1454:$J$1461,[22]LTM!$J$1463:$J$1465,[22]LTM!$J$1468</definedName>
    <definedName name="hn.multbyfxrates5" hidden="1">[22]LTM!$L$461:$L$477,[22]LTM!$L$480:$L$539,[22]LTM!$L$548:$L$562,[22]LTM!$L$676:$L$840,[22]LTM!$L$1454:$L$1469</definedName>
    <definedName name="hn.multbyfxrates6" hidden="1">[22]LTM!$M$461:$M$477,[22]LTM!$M$480:$M$539,[22]LTM!$M$548:$M$668,[22]LTM!$M$676:$M$1266,[22]LTM!$M$1454:$M$1469</definedName>
    <definedName name="hn.multbyfxrates7" hidden="1">[22]LTM!$N$461:$N$477,[22]LTM!$N$480:$N$539,[22]LTM!$N$548:$N$667,[22]LTM!$N$676:$N$1266,[22]LTM!$N$1454:$N$1469</definedName>
    <definedName name="hn.MultByFXRatesBot1" hidden="1">[22]LTM!$G$676:$G$682,[22]LTM!$G$686,[22]LTM!$G$688:$G$694,[22]LTM!$G$699:$G$706,[22]LTM!$G$710:$G$714,[22]LTM!$G$717:$G$734,[22]LTM!$G$738,[22]LTM!$G$738,[22]LTM!$G$745:$G$751,[22]LTM!$G$840,[22]LTM!$G$1454:$G$1461,[22]LTM!$G$1468:$G$1469</definedName>
    <definedName name="hn.MultByFXRatesBot2" hidden="1">[22]LTM!$H$676:$H$682,[22]LTM!$H$686,[22]LTM!$H$688:$H$694,[22]LTM!$H$699:$H$706,[22]LTM!$H$710:$H$714,[22]LTM!$H$717:$H$734,[22]LTM!$H$738,[22]LTM!$H$745:$H$751,[22]LTM!$H$840,[22]LTM!$H$1266,[22]LTM!$H$1454:$H$1461,[22]LTM!$H$1468:$H$1469</definedName>
    <definedName name="hn.MultByFXRatesBot3" hidden="1">[22]LTM!$I$676:$I$682,[22]LTM!$I$686,[22]LTM!$I$688:$I$694,[22]LTM!$I$699:$I$706,[22]LTM!$I$710:$I$714,[22]LTM!$I$717:$I$734,[22]LTM!$I$738,[22]LTM!$I$745:$I$751,[22]LTM!$I$840,[22]LTM!$I$1266,[22]LTM!$I$1454:$I$1461,[22]LTM!$I$1468:$I$1469</definedName>
    <definedName name="hn.MultByFXRatesBot4" hidden="1">[22]LTM!$J$676:$J$682,[22]LTM!$J$686,[22]LTM!$J$688:$J$694,[22]LTM!$J$699:$J$706,[22]LTM!$J$710:$J$714,[22]LTM!$J$717:$J$734,[22]LTM!$J$738,[22]LTM!$J$745:$J$751,[22]LTM!$J$840,[22]LTM!$J$1266,[22]LTM!$J$1454:$J$1461,[22]LTM!$J$1463:$J$1465,[22]LTM!$J$1468</definedName>
    <definedName name="hn.MultByFXRatesBot5" hidden="1">[22]LTM!$L$676:$L$682,[22]LTM!$L$686,[22]LTM!$L$688:$L$694,[22]LTM!$L$699:$L$706,[22]LTM!$L$710:$L$714,[22]LTM!$L$717:$L$734,[22]LTM!$L$738,[22]LTM!$L$745:$L$751,[22]LTM!$L$837:$L$838,[22]LTM!$L$1454:$L$1458,[22]LTM!$L$1468:$L$1469</definedName>
    <definedName name="hn.MultByFXRatesBot6" hidden="1">[22]LTM!$M$676:$M$682,[22]LTM!$M$686,[22]LTM!$M$688:$M$694,[22]LTM!$M$699:$M$706,[22]LTM!$M$710:$M$714,[22]LTM!$M$717:$M$734,[22]LTM!$M$738,[22]LTM!$M$745:$M$751,[22]LTM!$M$837:$M$838,[22]LTM!$M$1454:$M$1458,[22]LTM!$M$1468:$M$1469</definedName>
    <definedName name="hn.MultByFXRatesBot7" hidden="1">[22]LTM!$N$676:$N$682,[22]LTM!$N$686,[22]LTM!$N$688:$N$694,[22]LTM!$N$699:$N$706,[22]LTM!$N$710:$N$714,[22]LTM!$N$717:$N$734,[22]LTM!$N$738,[22]LTM!$N$745:$N$751,[22]LTM!$N$837:$N$838,[22]LTM!$N$1454:$N$1458,[22]LTM!$N$1468:$N$1469</definedName>
    <definedName name="hn.MultByFXRatesTop1" hidden="1">[22]LTM!$G$461,[22]LTM!$G$463:$G$464,[22]LTM!$G$468:$G$469,[22]LTM!$G$473:$G$475,[22]LTM!$G$480,[22]LTM!$G$484:$G$485,[22]LTM!$G$490:$G$509,[22]LTM!$G$512,[22]LTM!$G$514:$G$518,[22]LTM!$G$525:$G$526,[22]LTM!$G$532:$G$537,[22]LTM!$G$560</definedName>
    <definedName name="hn.MultByFXRatesTop2" hidden="1">[22]LTM!$H$461,[22]LTM!$H$463:$H$464,[22]LTM!$H$468:$H$469,[22]LTM!$H$473:$H$475,[22]LTM!$H$480,[22]LTM!$H$484:$H$485,[22]LTM!$H$490:$H$509,[22]LTM!$H$512,[22]LTM!$H$514:$H$518,[22]LTM!$H$525:$H$526,[22]LTM!$H$532:$H$537,[22]LTM!$H$560,[22]LTM!$H$590:$H$591,[22]LTM!$H$614:$H$631,[22]LTM!$H$635:$H$636</definedName>
    <definedName name="hn.MultByFXRatesTop3" hidden="1">[22]LTM!$I$461,[22]LTM!$I$463:$I$464,[22]LTM!$I$468:$I$469,[22]LTM!$I$473:$I$475,[22]LTM!$I$480,[22]LTM!$I$484:$I$485,[22]LTM!$I$490:$I$509,[22]LTM!$I$512,[22]LTM!$I$514:$I$518,[22]LTM!$I$525:$I$526,[22]LTM!$I$532:$I$537,[22]LTM!$I$560,[22]LTM!$I$590:$I$591,[22]LTM!$I$614:$I$631,[22]LTM!$I$635:$I$636</definedName>
    <definedName name="hn.MultByFXRatesTop4" hidden="1">[22]LTM!$J$461,[22]LTM!$J$463:$J$464,[22]LTM!$J$468:$J$469,[22]LTM!$J$473:$J$475,[22]LTM!$J$480,[22]LTM!$J$484:$J$485,[22]LTM!$J$490:$J$509,[22]LTM!$J$512,[22]LTM!$J$514:$J$518,[22]LTM!$J$525:$J$526,[22]LTM!$J$532:$J$537,[22]LTM!$J$560,[22]LTM!$J$590:$J$591,[22]LTM!$J$614:$J$631,[22]LTM!$J$635:$J$636</definedName>
    <definedName name="hn.MultByFXRatesTop5" hidden="1">[22]LTM!$L$461,[22]LTM!$L$463:$L$464,[22]LTM!$L$468:$L$469,[22]LTM!$L$473:$L$475,[22]LTM!$L$480,[22]LTM!$L$484:$L$485,[22]LTM!$L$490:$L$509,[22]LTM!$L$512,[22]LTM!$L$514:$L$518,[22]LTM!$L$525:$L$526,[22]LTM!$L$532:$L$537,[22]LTM!$L$560</definedName>
    <definedName name="hn.MultByFXRatesTop6" hidden="1">[22]LTM!$M$461,[22]LTM!$M$463:$M$464,[22]LTM!$M$468:$M$469,[22]LTM!$M$473:$M$475,[22]LTM!$M$480,[22]LTM!$M$484:$M$485,[22]LTM!$M$490:$M$509,[22]LTM!$M$512,[22]LTM!$M$514:$M$518,[22]LTM!$M$525:$M$526,[22]LTM!$M$532:$M$537,[22]LTM!$M$560,[22]LTM!$M$590:$M$591,[22]LTM!$M$614:$M$631,[22]LTM!$M$635:$M$636</definedName>
    <definedName name="hn.MultByFXRatesTop7" hidden="1">[22]LTM!$N$461,[22]LTM!$N$463:$N$464,[22]LTM!$N$468:$N$469,[22]LTM!$N$473:$N$475,[22]LTM!$N$480,[22]LTM!$N$484:$N$485,[22]LTM!$N$490:$N$509,[22]LTM!$N$512,[22]LTM!$N$514:$N$518,[22]LTM!$N$525:$N$526,[22]LTM!$N$532:$N$537,[22]LTM!$N$560,[22]LTM!$N$590:$N$591,[22]LTM!$N$614:$N$631,[22]LTM!$N$635:$N$636</definedName>
    <definedName name="hn.NoUpload" hidden="1">0</definedName>
    <definedName name="hn.Version">"Version 2.14"</definedName>
    <definedName name="hn.YearLabel" localSheetId="14" hidden="1">#REF!</definedName>
    <definedName name="hn.YearLabel" localSheetId="15" hidden="1">#REF!</definedName>
    <definedName name="hn.YearLabel" localSheetId="16" hidden="1">#REF!</definedName>
    <definedName name="hn.YearLabel" localSheetId="17" hidden="1">#REF!</definedName>
    <definedName name="hn.YearLabel" localSheetId="18" hidden="1">#REF!</definedName>
    <definedName name="hn.YearLabel" localSheetId="19" hidden="1">#REF!</definedName>
    <definedName name="hn.YearLabel" localSheetId="12" hidden="1">#REF!</definedName>
    <definedName name="hn.YearLabel" hidden="1">#REF!</definedName>
    <definedName name="HOJA" localSheetId="14"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5"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6"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7"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9"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20"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1"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2"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3"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4"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5"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6"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7"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9"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20"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1"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2" hidden="1">{#N/A,#N/A,FALSE,"Index";#N/A,#N/A,FALSE,"COMPBS";#N/A,#N/A,FALSE,"COMPIS";#N/A,#N/A,FALSE,"MOBS";#N/A,#N/A,FALSE,"MOIS";#N/A,#N/A,FALSE,"M&amp;AEXP";#N/A,#N/A,FALSE,"D.L.EXP";#N/A,#N/A,FALSE,"MFGEXP";#N/A,#N/A,FALSE,"ADMEXP";#N/A,#N/A,FALSE,"DLPAY";#N/A,#N/A,FALSE,"INDPAY";#N/A,#N/A,FALSE,"HOURLY";#N/A,#N/A,FALSE,"HEAD";#N/A,#N/A,FALSE,"CASHTRAN";#N/A,#N/A,FALSE,"RESULT";#N/A,#N/A,FALSE,"CASHFLOW"}</definedName>
    <definedName name="hoja." localSheetId="13" hidden="1">{#N/A,#N/A,FALSE,"Index";#N/A,#N/A,FALSE,"COMPBS";#N/A,#N/A,FALSE,"COMPIS";#N/A,#N/A,FALSE,"MOBS";#N/A,#N/A,FALSE,"MOIS";#N/A,#N/A,FALSE,"M&amp;AEXP";#N/A,#N/A,FALSE,"D.L.EXP";#N/A,#N/A,FALSE,"MFGEXP";#N/A,#N/A,FALSE,"ADMEXP";#N/A,#N/A,FALSE,"DLPAY";#N/A,#N/A,FALSE,"INDPAY";#N/A,#N/A,FALSE,"HOURLY";#N/A,#N/A,FALSE,"HEAD";#N/A,#N/A,FALSE,"CASHTRAN";#N/A,#N/A,FALSE,"RESULT";#N/A,#N/A,FALSE,"CASHFLOW"}</definedName>
    <definedName name="hoja." hidden="1">{#N/A,#N/A,FALSE,"Index";#N/A,#N/A,FALSE,"COMPBS";#N/A,#N/A,FALSE,"COMPIS";#N/A,#N/A,FALSE,"MOBS";#N/A,#N/A,FALSE,"MOIS";#N/A,#N/A,FALSE,"M&amp;AEXP";#N/A,#N/A,FALSE,"D.L.EXP";#N/A,#N/A,FALSE,"MFGEXP";#N/A,#N/A,FALSE,"ADMEXP";#N/A,#N/A,FALSE,"DLPAY";#N/A,#N/A,FALSE,"INDPAY";#N/A,#N/A,FALSE,"HOURLY";#N/A,#N/A,FALSE,"HEAD";#N/A,#N/A,FALSE,"CASHTRAN";#N/A,#N/A,FALSE,"RESULT";#N/A,#N/A,FALSE,"CASHFLOW"}</definedName>
    <definedName name="home_ccy">[5]Inputs!$B$13</definedName>
    <definedName name="horizon">[5]Inputs!$B$11</definedName>
    <definedName name="HTML_CodePage" hidden="1">1252</definedName>
    <definedName name="HTML_Control" localSheetId="14" hidden="1">{"'Attachment'!$A$1:$L$49"}</definedName>
    <definedName name="HTML_Control" localSheetId="15" hidden="1">{"'Attachment'!$A$1:$L$49"}</definedName>
    <definedName name="HTML_Control" localSheetId="16" hidden="1">{"'Attachment'!$A$1:$L$49"}</definedName>
    <definedName name="HTML_Control" localSheetId="17" hidden="1">{"'Attachment'!$A$1:$L$49"}</definedName>
    <definedName name="HTML_Control" localSheetId="18" hidden="1">{"'Attachment'!$A$1:$L$49"}</definedName>
    <definedName name="HTML_Control" localSheetId="19" hidden="1">{"'Attachment'!$A$1:$L$49"}</definedName>
    <definedName name="HTML_Control" localSheetId="20" hidden="1">{"'Attachment'!$A$1:$L$49"}</definedName>
    <definedName name="HTML_Control" localSheetId="4" hidden="1">{"'Attachment'!$A$1:$L$49"}</definedName>
    <definedName name="HTML_Control" localSheetId="11" hidden="1">{"'Attachment'!$A$1:$L$49"}</definedName>
    <definedName name="HTML_Control" localSheetId="12" hidden="1">{"'Attachment'!$A$1:$L$49"}</definedName>
    <definedName name="HTML_Control" localSheetId="13" hidden="1">{"'Attachment'!$A$1:$L$49"}</definedName>
    <definedName name="HTML_Control" hidden="1">{"'Attachment'!$A$1:$L$49"}</definedName>
    <definedName name="HTML_Control1" localSheetId="14" hidden="1">{"'Attachment'!$A$1:$L$49"}</definedName>
    <definedName name="HTML_Control1" localSheetId="15" hidden="1">{"'Attachment'!$A$1:$L$49"}</definedName>
    <definedName name="HTML_Control1" localSheetId="16" hidden="1">{"'Attachment'!$A$1:$L$49"}</definedName>
    <definedName name="HTML_Control1" localSheetId="17" hidden="1">{"'Attachment'!$A$1:$L$49"}</definedName>
    <definedName name="HTML_Control1" localSheetId="18" hidden="1">{"'Attachment'!$A$1:$L$49"}</definedName>
    <definedName name="HTML_Control1" localSheetId="19" hidden="1">{"'Attachment'!$A$1:$L$49"}</definedName>
    <definedName name="HTML_Control1" localSheetId="20" hidden="1">{"'Attachment'!$A$1:$L$49"}</definedName>
    <definedName name="HTML_Control1" localSheetId="4" hidden="1">{"'Attachment'!$A$1:$L$49"}</definedName>
    <definedName name="HTML_Control1" localSheetId="11" hidden="1">{"'Attachment'!$A$1:$L$49"}</definedName>
    <definedName name="HTML_Control1" localSheetId="12" hidden="1">{"'Attachment'!$A$1:$L$49"}</definedName>
    <definedName name="HTML_Control1" localSheetId="13" hidden="1">{"'Attachment'!$A$1:$L$49"}</definedName>
    <definedName name="HTML_Control1" hidden="1">{"'Attachment'!$A$1:$L$49"}</definedName>
    <definedName name="HTML_Control2" localSheetId="14" hidden="1">{"'Attachment'!$A$1:$L$49"}</definedName>
    <definedName name="HTML_Control2" localSheetId="15" hidden="1">{"'Attachment'!$A$1:$L$49"}</definedName>
    <definedName name="HTML_Control2" localSheetId="16" hidden="1">{"'Attachment'!$A$1:$L$49"}</definedName>
    <definedName name="HTML_Control2" localSheetId="17" hidden="1">{"'Attachment'!$A$1:$L$49"}</definedName>
    <definedName name="HTML_Control2" localSheetId="18" hidden="1">{"'Attachment'!$A$1:$L$49"}</definedName>
    <definedName name="HTML_Control2" localSheetId="19" hidden="1">{"'Attachment'!$A$1:$L$49"}</definedName>
    <definedName name="HTML_Control2" localSheetId="20" hidden="1">{"'Attachment'!$A$1:$L$49"}</definedName>
    <definedName name="HTML_Control2" localSheetId="4" hidden="1">{"'Attachment'!$A$1:$L$49"}</definedName>
    <definedName name="HTML_Control2" localSheetId="11" hidden="1">{"'Attachment'!$A$1:$L$49"}</definedName>
    <definedName name="HTML_Control2" localSheetId="12" hidden="1">{"'Attachment'!$A$1:$L$49"}</definedName>
    <definedName name="HTML_Control2" localSheetId="13" hidden="1">{"'Attachment'!$A$1:$L$49"}</definedName>
    <definedName name="HTML_Control2" hidden="1">{"'Attachment'!$A$1:$L$49"}</definedName>
    <definedName name="HTML_Control3" localSheetId="14" hidden="1">{"'Attachment'!$A$1:$L$49"}</definedName>
    <definedName name="HTML_Control3" localSheetId="15" hidden="1">{"'Attachment'!$A$1:$L$49"}</definedName>
    <definedName name="HTML_Control3" localSheetId="16" hidden="1">{"'Attachment'!$A$1:$L$49"}</definedName>
    <definedName name="HTML_Control3" localSheetId="17" hidden="1">{"'Attachment'!$A$1:$L$49"}</definedName>
    <definedName name="HTML_Control3" localSheetId="18" hidden="1">{"'Attachment'!$A$1:$L$49"}</definedName>
    <definedName name="HTML_Control3" localSheetId="19" hidden="1">{"'Attachment'!$A$1:$L$49"}</definedName>
    <definedName name="HTML_Control3" localSheetId="20" hidden="1">{"'Attachment'!$A$1:$L$49"}</definedName>
    <definedName name="HTML_Control3" localSheetId="4" hidden="1">{"'Attachment'!$A$1:$L$49"}</definedName>
    <definedName name="HTML_Control3" localSheetId="11" hidden="1">{"'Attachment'!$A$1:$L$49"}</definedName>
    <definedName name="HTML_Control3" localSheetId="12" hidden="1">{"'Attachment'!$A$1:$L$49"}</definedName>
    <definedName name="HTML_Control3" localSheetId="13" hidden="1">{"'Attachment'!$A$1:$L$49"}</definedName>
    <definedName name="HTML_Control3" hidden="1">{"'Attachment'!$A$1:$L$49"}</definedName>
    <definedName name="HTML_Description" hidden="1">""</definedName>
    <definedName name="HTML_Email" hidden="1">""</definedName>
    <definedName name="HTML_Header" hidden="1">"Attachment"</definedName>
    <definedName name="HTML_LastUpdate" hidden="1">"09/19/2001"</definedName>
    <definedName name="HTML_LineAfter" hidden="1">FALSE</definedName>
    <definedName name="HTML_LineBefore" hidden="1">FALSE</definedName>
    <definedName name="HTML_Name" hidden="1">"SEMPRA ENERGY"</definedName>
    <definedName name="HTML_OBDlg2" hidden="1">TRUE</definedName>
    <definedName name="HTML_OBDlg4" hidden="1">TRUE</definedName>
    <definedName name="HTML_OS" hidden="1">0</definedName>
    <definedName name="HTML_PathFile" hidden="1">"C:\Data\MyHTML.htm"</definedName>
    <definedName name="HTML_Title" hidden="1">"REG_Acct2001B3"</definedName>
    <definedName name="i">#REF!</definedName>
    <definedName name="iklhj" localSheetId="14" hidden="1">{"Page_1",#N/A,FALSE,"BAD4Q98";"Page_2",#N/A,FALSE,"BAD4Q98";"Page_3",#N/A,FALSE,"BAD4Q98";"Page_4",#N/A,FALSE,"BAD4Q98";"Page_5",#N/A,FALSE,"BAD4Q98";"Page_6",#N/A,FALSE,"BAD4Q98";"Input_1",#N/A,FALSE,"BAD4Q98";"Input_2",#N/A,FALSE,"BAD4Q98"}</definedName>
    <definedName name="iklhj" localSheetId="15" hidden="1">{"Page_1",#N/A,FALSE,"BAD4Q98";"Page_2",#N/A,FALSE,"BAD4Q98";"Page_3",#N/A,FALSE,"BAD4Q98";"Page_4",#N/A,FALSE,"BAD4Q98";"Page_5",#N/A,FALSE,"BAD4Q98";"Page_6",#N/A,FALSE,"BAD4Q98";"Input_1",#N/A,FALSE,"BAD4Q98";"Input_2",#N/A,FALSE,"BAD4Q98"}</definedName>
    <definedName name="iklhj" localSheetId="16" hidden="1">{"Page_1",#N/A,FALSE,"BAD4Q98";"Page_2",#N/A,FALSE,"BAD4Q98";"Page_3",#N/A,FALSE,"BAD4Q98";"Page_4",#N/A,FALSE,"BAD4Q98";"Page_5",#N/A,FALSE,"BAD4Q98";"Page_6",#N/A,FALSE,"BAD4Q98";"Input_1",#N/A,FALSE,"BAD4Q98";"Input_2",#N/A,FALSE,"BAD4Q98"}</definedName>
    <definedName name="iklhj" localSheetId="17" hidden="1">{"Page_1",#N/A,FALSE,"BAD4Q98";"Page_2",#N/A,FALSE,"BAD4Q98";"Page_3",#N/A,FALSE,"BAD4Q98";"Page_4",#N/A,FALSE,"BAD4Q98";"Page_5",#N/A,FALSE,"BAD4Q98";"Page_6",#N/A,FALSE,"BAD4Q98";"Input_1",#N/A,FALSE,"BAD4Q98";"Input_2",#N/A,FALSE,"BAD4Q98"}</definedName>
    <definedName name="iklhj" localSheetId="18" hidden="1">{"Page_1",#N/A,FALSE,"BAD4Q98";"Page_2",#N/A,FALSE,"BAD4Q98";"Page_3",#N/A,FALSE,"BAD4Q98";"Page_4",#N/A,FALSE,"BAD4Q98";"Page_5",#N/A,FALSE,"BAD4Q98";"Page_6",#N/A,FALSE,"BAD4Q98";"Input_1",#N/A,FALSE,"BAD4Q98";"Input_2",#N/A,FALSE,"BAD4Q98"}</definedName>
    <definedName name="iklhj" localSheetId="19" hidden="1">{"Page_1",#N/A,FALSE,"BAD4Q98";"Page_2",#N/A,FALSE,"BAD4Q98";"Page_3",#N/A,FALSE,"BAD4Q98";"Page_4",#N/A,FALSE,"BAD4Q98";"Page_5",#N/A,FALSE,"BAD4Q98";"Page_6",#N/A,FALSE,"BAD4Q98";"Input_1",#N/A,FALSE,"BAD4Q98";"Input_2",#N/A,FALSE,"BAD4Q98"}</definedName>
    <definedName name="iklhj" localSheetId="20" hidden="1">{"Page_1",#N/A,FALSE,"BAD4Q98";"Page_2",#N/A,FALSE,"BAD4Q98";"Page_3",#N/A,FALSE,"BAD4Q98";"Page_4",#N/A,FALSE,"BAD4Q98";"Page_5",#N/A,FALSE,"BAD4Q98";"Page_6",#N/A,FALSE,"BAD4Q98";"Input_1",#N/A,FALSE,"BAD4Q98";"Input_2",#N/A,FALSE,"BAD4Q98"}</definedName>
    <definedName name="iklhj" localSheetId="4" hidden="1">{"Page_1",#N/A,FALSE,"BAD4Q98";"Page_2",#N/A,FALSE,"BAD4Q98";"Page_3",#N/A,FALSE,"BAD4Q98";"Page_4",#N/A,FALSE,"BAD4Q98";"Page_5",#N/A,FALSE,"BAD4Q98";"Page_6",#N/A,FALSE,"BAD4Q98";"Input_1",#N/A,FALSE,"BAD4Q98";"Input_2",#N/A,FALSE,"BAD4Q98"}</definedName>
    <definedName name="iklhj" localSheetId="11" hidden="1">{"Page_1",#N/A,FALSE,"BAD4Q98";"Page_2",#N/A,FALSE,"BAD4Q98";"Page_3",#N/A,FALSE,"BAD4Q98";"Page_4",#N/A,FALSE,"BAD4Q98";"Page_5",#N/A,FALSE,"BAD4Q98";"Page_6",#N/A,FALSE,"BAD4Q98";"Input_1",#N/A,FALSE,"BAD4Q98";"Input_2",#N/A,FALSE,"BAD4Q98"}</definedName>
    <definedName name="iklhj" localSheetId="12" hidden="1">{"Page_1",#N/A,FALSE,"BAD4Q98";"Page_2",#N/A,FALSE,"BAD4Q98";"Page_3",#N/A,FALSE,"BAD4Q98";"Page_4",#N/A,FALSE,"BAD4Q98";"Page_5",#N/A,FALSE,"BAD4Q98";"Page_6",#N/A,FALSE,"BAD4Q98";"Input_1",#N/A,FALSE,"BAD4Q98";"Input_2",#N/A,FALSE,"BAD4Q98"}</definedName>
    <definedName name="iklhj" localSheetId="13" hidden="1">{"Page_1",#N/A,FALSE,"BAD4Q98";"Page_2",#N/A,FALSE,"BAD4Q98";"Page_3",#N/A,FALSE,"BAD4Q98";"Page_4",#N/A,FALSE,"BAD4Q98";"Page_5",#N/A,FALSE,"BAD4Q98";"Page_6",#N/A,FALSE,"BAD4Q98";"Input_1",#N/A,FALSE,"BAD4Q98";"Input_2",#N/A,FALSE,"BAD4Q98"}</definedName>
    <definedName name="iklhj" hidden="1">{"Page_1",#N/A,FALSE,"BAD4Q98";"Page_2",#N/A,FALSE,"BAD4Q98";"Page_3",#N/A,FALSE,"BAD4Q98";"Page_4",#N/A,FALSE,"BAD4Q98";"Page_5",#N/A,FALSE,"BAD4Q98";"Page_6",#N/A,FALSE,"BAD4Q98";"Input_1",#N/A,FALSE,"BAD4Q98";"Input_2",#N/A,FALSE,"BAD4Q98"}</definedName>
    <definedName name="IMPAC2004" localSheetId="14" hidden="1">{#N/A,#N/A,FALSE,"RECAP";#N/A,#N/A,FALSE,"MATBYCLS";#N/A,#N/A,FALSE,"STATUS";#N/A,#N/A,FALSE,"OP-ACT";#N/A,#N/A,FALSE,"W_O"}</definedName>
    <definedName name="IMPAC2004" localSheetId="15" hidden="1">{#N/A,#N/A,FALSE,"RECAP";#N/A,#N/A,FALSE,"MATBYCLS";#N/A,#N/A,FALSE,"STATUS";#N/A,#N/A,FALSE,"OP-ACT";#N/A,#N/A,FALSE,"W_O"}</definedName>
    <definedName name="IMPAC2004" localSheetId="16" hidden="1">{#N/A,#N/A,FALSE,"RECAP";#N/A,#N/A,FALSE,"MATBYCLS";#N/A,#N/A,FALSE,"STATUS";#N/A,#N/A,FALSE,"OP-ACT";#N/A,#N/A,FALSE,"W_O"}</definedName>
    <definedName name="IMPAC2004" localSheetId="17" hidden="1">{#N/A,#N/A,FALSE,"RECAP";#N/A,#N/A,FALSE,"MATBYCLS";#N/A,#N/A,FALSE,"STATUS";#N/A,#N/A,FALSE,"OP-ACT";#N/A,#N/A,FALSE,"W_O"}</definedName>
    <definedName name="IMPAC2004" localSheetId="18" hidden="1">{#N/A,#N/A,FALSE,"RECAP";#N/A,#N/A,FALSE,"MATBYCLS";#N/A,#N/A,FALSE,"STATUS";#N/A,#N/A,FALSE,"OP-ACT";#N/A,#N/A,FALSE,"W_O"}</definedName>
    <definedName name="IMPAC2004" localSheetId="19" hidden="1">{#N/A,#N/A,FALSE,"RECAP";#N/A,#N/A,FALSE,"MATBYCLS";#N/A,#N/A,FALSE,"STATUS";#N/A,#N/A,FALSE,"OP-ACT";#N/A,#N/A,FALSE,"W_O"}</definedName>
    <definedName name="IMPAC2004" localSheetId="20" hidden="1">{#N/A,#N/A,FALSE,"RECAP";#N/A,#N/A,FALSE,"MATBYCLS";#N/A,#N/A,FALSE,"STATUS";#N/A,#N/A,FALSE,"OP-ACT";#N/A,#N/A,FALSE,"W_O"}</definedName>
    <definedName name="IMPAC2004" localSheetId="4" hidden="1">{#N/A,#N/A,FALSE,"RECAP";#N/A,#N/A,FALSE,"MATBYCLS";#N/A,#N/A,FALSE,"STATUS";#N/A,#N/A,FALSE,"OP-ACT";#N/A,#N/A,FALSE,"W_O"}</definedName>
    <definedName name="IMPAC2004" localSheetId="11" hidden="1">{#N/A,#N/A,FALSE,"RECAP";#N/A,#N/A,FALSE,"MATBYCLS";#N/A,#N/A,FALSE,"STATUS";#N/A,#N/A,FALSE,"OP-ACT";#N/A,#N/A,FALSE,"W_O"}</definedName>
    <definedName name="IMPAC2004" localSheetId="12" hidden="1">{#N/A,#N/A,FALSE,"RECAP";#N/A,#N/A,FALSE,"MATBYCLS";#N/A,#N/A,FALSE,"STATUS";#N/A,#N/A,FALSE,"OP-ACT";#N/A,#N/A,FALSE,"W_O"}</definedName>
    <definedName name="IMPAC2004" localSheetId="13" hidden="1">{#N/A,#N/A,FALSE,"RECAP";#N/A,#N/A,FALSE,"MATBYCLS";#N/A,#N/A,FALSE,"STATUS";#N/A,#N/A,FALSE,"OP-ACT";#N/A,#N/A,FALSE,"W_O"}</definedName>
    <definedName name="IMPAC2004" hidden="1">{#N/A,#N/A,FALSE,"RECAP";#N/A,#N/A,FALSE,"MATBYCLS";#N/A,#N/A,FALSE,"STATUS";#N/A,#N/A,FALSE,"OP-ACT";#N/A,#N/A,FALSE,"W_O"}</definedName>
    <definedName name="imputent">#REF!</definedName>
    <definedName name="Inc" localSheetId="14">#REF!</definedName>
    <definedName name="Inc" localSheetId="15">#REF!</definedName>
    <definedName name="Inc" localSheetId="16">#REF!</definedName>
    <definedName name="Inc" localSheetId="17">#REF!</definedName>
    <definedName name="Inc" localSheetId="18">#REF!</definedName>
    <definedName name="Inc" localSheetId="19">#REF!</definedName>
    <definedName name="Inc" localSheetId="12">#REF!</definedName>
    <definedName name="Inc">#REF!</definedName>
    <definedName name="IncAcct" localSheetId="14">#REF!</definedName>
    <definedName name="IncAcct" localSheetId="15">#REF!</definedName>
    <definedName name="IncAcct" localSheetId="16">#REF!</definedName>
    <definedName name="IncAcct" localSheetId="17">#REF!</definedName>
    <definedName name="IncAcct" localSheetId="18">#REF!</definedName>
    <definedName name="IncAcct" localSheetId="19">#REF!</definedName>
    <definedName name="IncAcct" localSheetId="12">#REF!</definedName>
    <definedName name="IncAcct">#REF!</definedName>
    <definedName name="IncDesc" localSheetId="14">#REF!</definedName>
    <definedName name="IncDesc" localSheetId="15">#REF!</definedName>
    <definedName name="IncDesc" localSheetId="16">#REF!</definedName>
    <definedName name="IncDesc" localSheetId="17">#REF!</definedName>
    <definedName name="IncDesc" localSheetId="18">#REF!</definedName>
    <definedName name="IncDesc" localSheetId="19">#REF!</definedName>
    <definedName name="IncDesc">#REF!</definedName>
    <definedName name="index" localSheetId="14">#REF!</definedName>
    <definedName name="index" localSheetId="15">#REF!</definedName>
    <definedName name="index" localSheetId="16">#REF!</definedName>
    <definedName name="index" localSheetId="17">#REF!</definedName>
    <definedName name="index" localSheetId="18">#REF!</definedName>
    <definedName name="index" localSheetId="19">#REF!</definedName>
    <definedName name="index">#REF!</definedName>
    <definedName name="Industrial_Rev_Growth">[9]Assumptions!$C$12</definedName>
    <definedName name="Infl2002">[23]Assumptions!$B$6</definedName>
    <definedName name="Infl2003">[23]Assumptions!$B$7</definedName>
    <definedName name="Infl2004">[23]Assumptions!$B$8</definedName>
    <definedName name="Infl2005">[23]Assumptions!$B$9</definedName>
    <definedName name="Infl2006">[23]Assumptions!$B$10</definedName>
    <definedName name="Inflation_1996">'[18]FED G&amp;A Assumption Rates'!$B$6</definedName>
    <definedName name="Inflation_1997">'[18]FED G&amp;A Assumption Rates'!$C$6</definedName>
    <definedName name="Inflation_1998">'[18]FED G&amp;A Assumption Rates'!$D$6</definedName>
    <definedName name="Inflation_1999">'[18]FED G&amp;A Assumption Rates'!$E$6</definedName>
    <definedName name="Inflation_2000">'[18]FED G&amp;A Assumption Rates'!$F$6</definedName>
    <definedName name="initexp" localSheetId="14">#REF!</definedName>
    <definedName name="initexp" localSheetId="15">#REF!</definedName>
    <definedName name="initexp" localSheetId="16">#REF!</definedName>
    <definedName name="initexp" localSheetId="17">#REF!</definedName>
    <definedName name="initexp" localSheetId="18">#REF!</definedName>
    <definedName name="initexp" localSheetId="19">#REF!</definedName>
    <definedName name="initexp" localSheetId="12">#REF!</definedName>
    <definedName name="initexp">#REF!</definedName>
    <definedName name="Initial_Cash_Flow_Quarter" localSheetId="14">#REF!</definedName>
    <definedName name="Initial_Cash_Flow_Quarter" localSheetId="15">#REF!</definedName>
    <definedName name="Initial_Cash_Flow_Quarter" localSheetId="16">#REF!</definedName>
    <definedName name="Initial_Cash_Flow_Quarter" localSheetId="17">#REF!</definedName>
    <definedName name="Initial_Cash_Flow_Quarter" localSheetId="18">#REF!</definedName>
    <definedName name="Initial_Cash_Flow_Quarter" localSheetId="19">#REF!</definedName>
    <definedName name="Initial_Cash_Flow_Quarter" localSheetId="12">#REF!</definedName>
    <definedName name="Initial_Cash_Flow_Quarter">#REF!</definedName>
    <definedName name="Initial_Operating_Period_Working_Capital_Percentage" localSheetId="14">#REF!</definedName>
    <definedName name="Initial_Operating_Period_Working_Capital_Percentage" localSheetId="15">#REF!</definedName>
    <definedName name="Initial_Operating_Period_Working_Capital_Percentage" localSheetId="16">#REF!</definedName>
    <definedName name="Initial_Operating_Period_Working_Capital_Percentage" localSheetId="17">#REF!</definedName>
    <definedName name="Initial_Operating_Period_Working_Capital_Percentage" localSheetId="18">#REF!</definedName>
    <definedName name="Initial_Operating_Period_Working_Capital_Percentage" localSheetId="19">#REF!</definedName>
    <definedName name="Initial_Operating_Period_Working_Capital_Percentage" localSheetId="12">#REF!</definedName>
    <definedName name="Initial_Operating_Period_Working_Capital_Percentage">#REF!</definedName>
    <definedName name="Initial_Working_Capital_Calculation" localSheetId="14">#REF!</definedName>
    <definedName name="Initial_Working_Capital_Calculation" localSheetId="15">#REF!</definedName>
    <definedName name="Initial_Working_Capital_Calculation" localSheetId="16">#REF!</definedName>
    <definedName name="Initial_Working_Capital_Calculation" localSheetId="17">#REF!</definedName>
    <definedName name="Initial_Working_Capital_Calculation" localSheetId="18">#REF!</definedName>
    <definedName name="Initial_Working_Capital_Calculation" localSheetId="19">#REF!</definedName>
    <definedName name="Initial_Working_Capital_Calculation">#REF!</definedName>
    <definedName name="inpcjun93">34877.1</definedName>
    <definedName name="Input_1">"ce1:co57"</definedName>
    <definedName name="Input_2">"ce58:co121"</definedName>
    <definedName name="inputent">#REF!</definedName>
    <definedName name="Insurance_Cost_in_1999" localSheetId="14">#REF!</definedName>
    <definedName name="Insurance_Cost_in_1999" localSheetId="15">#REF!</definedName>
    <definedName name="Insurance_Cost_in_1999" localSheetId="16">#REF!</definedName>
    <definedName name="Insurance_Cost_in_1999" localSheetId="17">#REF!</definedName>
    <definedName name="Insurance_Cost_in_1999" localSheetId="18">#REF!</definedName>
    <definedName name="Insurance_Cost_in_1999" localSheetId="19">#REF!</definedName>
    <definedName name="Insurance_Cost_in_1999" localSheetId="12">#REF!</definedName>
    <definedName name="Insurance_Cost_in_1999">#REF!</definedName>
    <definedName name="INT" localSheetId="14">#REF!</definedName>
    <definedName name="INT" localSheetId="15">#REF!</definedName>
    <definedName name="INT" localSheetId="16">#REF!</definedName>
    <definedName name="INT" localSheetId="17">#REF!</definedName>
    <definedName name="INT" localSheetId="18">#REF!</definedName>
    <definedName name="INT" localSheetId="19">#REF!</definedName>
    <definedName name="INT" localSheetId="12">#REF!</definedName>
    <definedName name="INT">#REF!</definedName>
    <definedName name="Interco2001">[23]Assumptions!$B$12</definedName>
    <definedName name="Interco2002">[23]Assumptions!$B$13</definedName>
    <definedName name="Interco2003">[23]Assumptions!$B$14</definedName>
    <definedName name="Interco2004">[23]Assumptions!$B$15</definedName>
    <definedName name="Interco2005">[23]Assumptions!$B$16</definedName>
    <definedName name="Interco2006">[23]Assumptions!$B$17</definedName>
    <definedName name="IQ_ACCOUNT_CHANGE" hidden="1">"c1449"</definedName>
    <definedName name="IQ_ACCOUNTING_STANDARD" hidden="1">"c4539"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CAGR" hidden="1">"c6159"</definedName>
    <definedName name="IQ_ACCT_RECV_10YR_ANN_GROWTH" hidden="1">"c1924"</definedName>
    <definedName name="IQ_ACCT_RECV_1YR_ANN_GROWTH" hidden="1">"c1919"</definedName>
    <definedName name="IQ_ACCT_RECV_2YR_ANN_CAGR" hidden="1">"c6155"</definedName>
    <definedName name="IQ_ACCT_RECV_2YR_ANN_GROWTH" hidden="1">"c1920"</definedName>
    <definedName name="IQ_ACCT_RECV_3YR_ANN_CAGR" hidden="1">"c6156"</definedName>
    <definedName name="IQ_ACCT_RECV_3YR_ANN_GROWTH" hidden="1">"c1921"</definedName>
    <definedName name="IQ_ACCT_RECV_5YR_ANN_CAGR" hidden="1">"c6157"</definedName>
    <definedName name="IQ_ACCT_RECV_5YR_ANN_GROWTH" hidden="1">"c1922"</definedName>
    <definedName name="IQ_ACCT_RECV_7YR_ANN_CAGR" hidden="1">"c6158"</definedName>
    <definedName name="IQ_ACCT_RECV_7YR_ANN_GROWTH" hidden="1">"c1923"</definedName>
    <definedName name="IQ_ACCUM_DEP" hidden="1">"c1340"</definedName>
    <definedName name="IQ_ACCUMULATED_PENSION_OBLIGATION" hidden="1">"c2244"</definedName>
    <definedName name="IQ_ACCUMULATED_PENSION_OBLIGATION_DOMESTIC" hidden="1">"c2657"</definedName>
    <definedName name="IQ_ACCUMULATED_PENSION_OBLIGATION_FOREIGN" hidden="1">"c2665"</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J_AVG_BANK_ASSETS" hidden="1">"c2671"</definedName>
    <definedName name="IQ_ADMIN_RATIO" hidden="1">"c2784"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 hidden="1">"c6195"</definedName>
    <definedName name="IQ_AE_REIT" hidden="1">"c13"</definedName>
    <definedName name="IQ_AE_UTI" hidden="1">"c14"</definedName>
    <definedName name="IQ_AH_EARNED" hidden="1">"c2744"</definedName>
    <definedName name="IQ_AH_POLICY_BENEFITS_EXP" hidden="1">"c2789"</definedName>
    <definedName name="IQ_AIR_AIRPLANES_NOT_IN_SERVICE" hidden="1">"c2842"</definedName>
    <definedName name="IQ_AIR_AIRPLANES_SUBLEASED" hidden="1">"c2841"</definedName>
    <definedName name="IQ_AIR_ASK" hidden="1">"c2813"</definedName>
    <definedName name="IQ_AIR_ASK_INCREASE" hidden="1">"c2826"</definedName>
    <definedName name="IQ_AIR_ASM" hidden="1">"c2812"</definedName>
    <definedName name="IQ_AIR_ASM_INCREASE" hidden="1">"c2825"</definedName>
    <definedName name="IQ_AIR_AVG_AGE" hidden="1">"c2843"</definedName>
    <definedName name="IQ_AIR_BREAK_EVEN_FACTOR" hidden="1">"c2822"</definedName>
    <definedName name="IQ_AIR_CAPITAL_LEASE" hidden="1">"c2833"</definedName>
    <definedName name="IQ_AIR_COMPLETION_FACTOR" hidden="1">"c2824"</definedName>
    <definedName name="IQ_AIR_ENPLANED_PSGRS" hidden="1">"c2809"</definedName>
    <definedName name="IQ_AIR_FUEL_CONSUMED" hidden="1">"c2806"</definedName>
    <definedName name="IQ_AIR_FUEL_CONSUMED_L" hidden="1">"c2807"</definedName>
    <definedName name="IQ_AIR_FUEL_COST" hidden="1">"c2803"</definedName>
    <definedName name="IQ_AIR_FUEL_COST_L" hidden="1">"c2804"</definedName>
    <definedName name="IQ_AIR_FUEL_EXP" hidden="1">"c2802"</definedName>
    <definedName name="IQ_AIR_FUEL_EXP_PERCENT" hidden="1">"c2805"</definedName>
    <definedName name="IQ_AIR_LEASED" hidden="1">"c2835"</definedName>
    <definedName name="IQ_AIR_LOAD_FACTOR" hidden="1">"c2823"</definedName>
    <definedName name="IQ_AIR_NEW_AIRPLANES" hidden="1">"c2839"</definedName>
    <definedName name="IQ_AIR_OPER_EXP_ASK" hidden="1">"c2821"</definedName>
    <definedName name="IQ_AIR_OPER_EXP_ASM" hidden="1">"c2820"</definedName>
    <definedName name="IQ_AIR_OPER_LEASE" hidden="1">"c2834"</definedName>
    <definedName name="IQ_AIR_OPER_REV_YIELD_ASK" hidden="1">"c2819"</definedName>
    <definedName name="IQ_AIR_OPER_REV_YIELD_ASM" hidden="1">"c2818"</definedName>
    <definedName name="IQ_AIR_OPTIONS" hidden="1">"c2837"</definedName>
    <definedName name="IQ_AIR_ORDERS" hidden="1">"c2836"</definedName>
    <definedName name="IQ_AIR_OWNED" hidden="1">"c2832"</definedName>
    <definedName name="IQ_AIR_PSGR_REV_YIELD_ASK" hidden="1">"c2817"</definedName>
    <definedName name="IQ_AIR_PSGR_REV_YIELD_ASM" hidden="1">"c2816"</definedName>
    <definedName name="IQ_AIR_PSGR_REV_YIELD_RPK" hidden="1">"c2815"</definedName>
    <definedName name="IQ_AIR_PSGR_REV_YIELD_RPM" hidden="1">"c2814"</definedName>
    <definedName name="IQ_AIR_PURCHASE_RIGHTS" hidden="1">"c2838"</definedName>
    <definedName name="IQ_AIR_RETIRED_AIRPLANES" hidden="1">"c2840"</definedName>
    <definedName name="IQ_AIR_REV_PSGRS_CARRIED" hidden="1">"c2808"</definedName>
    <definedName name="IQ_AIR_REV_SCHEDULED_SERVICE" hidden="1">"c2830"</definedName>
    <definedName name="IQ_AIR_RPK" hidden="1">"c2811"</definedName>
    <definedName name="IQ_AIR_RPM" hidden="1">"c2810"</definedName>
    <definedName name="IQ_AIR_STAGE_LENGTH" hidden="1">"c2828"</definedName>
    <definedName name="IQ_AIR_STAGE_LENGTH_KM" hidden="1">"c2829"</definedName>
    <definedName name="IQ_AIR_TOTAL" hidden="1">"c2831"</definedName>
    <definedName name="IQ_AIR_UTILIZATION" hidden="1">"c2827"</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CAGR" hidden="1">"c6035"</definedName>
    <definedName name="IQ_ALLOWANCE_10YR_ANN_GROWTH" hidden="1">"c18"</definedName>
    <definedName name="IQ_ALLOWANCE_1YR_ANN_GROWTH" hidden="1">"c19"</definedName>
    <definedName name="IQ_ALLOWANCE_2YR_ANN_CAGR" hidden="1">"c6036"</definedName>
    <definedName name="IQ_ALLOWANCE_2YR_ANN_GROWTH" hidden="1">"c20"</definedName>
    <definedName name="IQ_ALLOWANCE_3YR_ANN_CAGR" hidden="1">"c6037"</definedName>
    <definedName name="IQ_ALLOWANCE_3YR_ANN_GROWTH" hidden="1">"c21"</definedName>
    <definedName name="IQ_ALLOWANCE_5YR_ANN_CAGR" hidden="1">"c6038"</definedName>
    <definedName name="IQ_ALLOWANCE_5YR_ANN_GROWTH" hidden="1">"c22"</definedName>
    <definedName name="IQ_ALLOWANCE_7YR_ANN_CAGR" hidden="1">"c6039"</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_DISTRIBUTION_UNIT" hidden="1">"c3004"</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 hidden="1">"c6196"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 hidden="1">"c6197"</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 hidden="1">"c6198"</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 hidden="1">"c6199"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SSUMED_AH_EARNED" hidden="1">"c2741"</definedName>
    <definedName name="IQ_ASSUMED_EARNED" hidden="1">"c2731"</definedName>
    <definedName name="IQ_ASSUMED_LIFE_EARNED" hidden="1">"c2736"</definedName>
    <definedName name="IQ_ASSUMED_LIFE_IN_FORCE" hidden="1">"c2766"</definedName>
    <definedName name="IQ_ASSUMED_PC_EARNED" hidden="1">"c2746"</definedName>
    <definedName name="IQ_ASSUMED_WRITTEN" hidden="1">"c2725"</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BROKER_REC_NO_REUT" hidden="1">"c5315"</definedName>
    <definedName name="IQ_AVG_BROKER_REC_REUT" hidden="1">"c3630"</definedName>
    <definedName name="IQ_AVG_DAILY_VOL" hidden="1">"c65"</definedName>
    <definedName name="IQ_AVG_EMPLOYEES" hidden="1">"c6019"</definedName>
    <definedName name="IQ_AVG_INDUSTRY_REC" hidden="1">"c4455"</definedName>
    <definedName name="IQ_AVG_INDUSTRY_REC_NO" hidden="1">"c4454"</definedName>
    <definedName name="IQ_AVG_INT_BEAR_LIAB" hidden="1">"c66"</definedName>
    <definedName name="IQ_AVG_INT_BEAR_LIAB_10YR_ANN_CAGR" hidden="1">"c6040"</definedName>
    <definedName name="IQ_AVG_INT_BEAR_LIAB_10YR_ANN_GROWTH" hidden="1">"c67"</definedName>
    <definedName name="IQ_AVG_INT_BEAR_LIAB_1YR_ANN_GROWTH" hidden="1">"c68"</definedName>
    <definedName name="IQ_AVG_INT_BEAR_LIAB_2YR_ANN_CAGR" hidden="1">"c6041"</definedName>
    <definedName name="IQ_AVG_INT_BEAR_LIAB_2YR_ANN_GROWTH" hidden="1">"c69"</definedName>
    <definedName name="IQ_AVG_INT_BEAR_LIAB_3YR_ANN_CAGR" hidden="1">"c6042"</definedName>
    <definedName name="IQ_AVG_INT_BEAR_LIAB_3YR_ANN_GROWTH" hidden="1">"c70"</definedName>
    <definedName name="IQ_AVG_INT_BEAR_LIAB_5YR_ANN_CAGR" hidden="1">"c6043"</definedName>
    <definedName name="IQ_AVG_INT_BEAR_LIAB_5YR_ANN_GROWTH" hidden="1">"c71"</definedName>
    <definedName name="IQ_AVG_INT_BEAR_LIAB_7YR_ANN_CAGR" hidden="1">"c6044"</definedName>
    <definedName name="IQ_AVG_INT_BEAR_LIAB_7YR_ANN_GROWTH" hidden="1">"c72"</definedName>
    <definedName name="IQ_AVG_INT_EARN_ASSETS" hidden="1">"c73"</definedName>
    <definedName name="IQ_AVG_INT_EARN_ASSETS_10YR_ANN_CAGR" hidden="1">"c6045"</definedName>
    <definedName name="IQ_AVG_INT_EARN_ASSETS_10YR_ANN_GROWTH" hidden="1">"c74"</definedName>
    <definedName name="IQ_AVG_INT_EARN_ASSETS_1YR_ANN_GROWTH" hidden="1">"c75"</definedName>
    <definedName name="IQ_AVG_INT_EARN_ASSETS_2YR_ANN_CAGR" hidden="1">"c6046"</definedName>
    <definedName name="IQ_AVG_INT_EARN_ASSETS_2YR_ANN_GROWTH" hidden="1">"c76"</definedName>
    <definedName name="IQ_AVG_INT_EARN_ASSETS_3YR_ANN_CAGR" hidden="1">"c6047"</definedName>
    <definedName name="IQ_AVG_INT_EARN_ASSETS_3YR_ANN_GROWTH" hidden="1">"c77"</definedName>
    <definedName name="IQ_AVG_INT_EARN_ASSETS_5YR_ANN_CAGR" hidden="1">"c6048"</definedName>
    <definedName name="IQ_AVG_INT_EARN_ASSETS_5YR_ANN_GROWTH" hidden="1">"c78"</definedName>
    <definedName name="IQ_AVG_INT_EARN_ASSETS_7YR_ANN_CAGR" hidden="1">"c6049"</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MP_EMPLOYEES" hidden="1">"c6020"</definedName>
    <definedName name="IQ_AVG_TEV" hidden="1">"c84"</definedName>
    <definedName name="IQ_AVG_VOLUME" hidden="1">"c1346"</definedName>
    <definedName name="IQ_BANK_DEBT" hidden="1">"c2544"</definedName>
    <definedName name="IQ_BANK_DEBT_PCT" hidden="1">"c2545"</definedName>
    <definedName name="IQ_BASIC_EPS_EXCL" hidden="1">"c85"</definedName>
    <definedName name="IQ_BASIC_EPS_INCL" hidden="1">"c86"</definedName>
    <definedName name="IQ_BASIC_NORMAL_EPS" hidden="1">"c1592"</definedName>
    <definedName name="IQ_BASIC_OUTSTANDING_CURRENT_EST" hidden="1">"c4128"</definedName>
    <definedName name="IQ_BASIC_OUTSTANDING_CURRENT_HIGH_EST" hidden="1">"c4129"</definedName>
    <definedName name="IQ_BASIC_OUTSTANDING_CURRENT_LOW_EST" hidden="1">"c4130"</definedName>
    <definedName name="IQ_BASIC_OUTSTANDING_CURRENT_MEDIAN_EST" hidden="1">"c4131"</definedName>
    <definedName name="IQ_BASIC_OUTSTANDING_CURRENT_NUM_EST" hidden="1">"c4132"</definedName>
    <definedName name="IQ_BASIC_OUTSTANDING_CURRENT_STDDEV_EST" hidden="1">"c4133"</definedName>
    <definedName name="IQ_BASIC_OUTSTANDING_EST" hidden="1">"c4134"</definedName>
    <definedName name="IQ_BASIC_OUTSTANDING_HIGH_EST" hidden="1">"c4135"</definedName>
    <definedName name="IQ_BASIC_OUTSTANDING_LOW_EST" hidden="1">"c4136"</definedName>
    <definedName name="IQ_BASIC_OUTSTANDING_MEDIAN_EST" hidden="1">"c4137"</definedName>
    <definedName name="IQ_BASIC_OUTSTANDING_NUM_EST" hidden="1">"c4138"</definedName>
    <definedName name="IQ_BASIC_OUTSTANDING_STDDEV_EST" hidden="1">"c4139"</definedName>
    <definedName name="IQ_BASIC_WEIGHT" hidden="1">"c87"</definedName>
    <definedName name="IQ_BASIC_WEIGHT_EST" hidden="1">"c4140"</definedName>
    <definedName name="IQ_BASIC_WEIGHT_GUIDANCE" hidden="1">"c4141"</definedName>
    <definedName name="IQ_BASIC_WEIGHT_HIGH_EST" hidden="1">"c4142"</definedName>
    <definedName name="IQ_BASIC_WEIGHT_LOW_EST" hidden="1">"c4143"</definedName>
    <definedName name="IQ_BASIC_WEIGHT_MEDIAN_EST" hidden="1">"c4144"</definedName>
    <definedName name="IQ_BASIC_WEIGHT_NUM_EST" hidden="1">"c4145"</definedName>
    <definedName name="IQ_BASIC_WEIGHT_STDDEV_EST" hidden="1">"c4146"</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ROK_COMMISSION" hidden="1">"c3514"</definedName>
    <definedName name="IQ_BUILDINGS" hidden="1">"c99"</definedName>
    <definedName name="IQ_BUS_SEG_ASSETS" hidden="1">"c4067"</definedName>
    <definedName name="IQ_BUS_SEG_ASSETS_ABS" hidden="1">"c4089"</definedName>
    <definedName name="IQ_BUS_SEG_ASSETS_TOTAL" hidden="1">"c4112"</definedName>
    <definedName name="IQ_BUS_SEG_CAPEX" hidden="1">"c4079"</definedName>
    <definedName name="IQ_BUS_SEG_CAPEX_ABS" hidden="1">"c4101"</definedName>
    <definedName name="IQ_BUS_SEG_CAPEX_TOTAL" hidden="1">"c4116"</definedName>
    <definedName name="IQ_BUS_SEG_DA" hidden="1">"c4078"</definedName>
    <definedName name="IQ_BUS_SEG_DA_ABS" hidden="1">"c4100"</definedName>
    <definedName name="IQ_BUS_SEG_DA_TOTAL" hidden="1">"c4115"</definedName>
    <definedName name="IQ_BUS_SEG_EARNINGS_OP" hidden="1">"c4063"</definedName>
    <definedName name="IQ_BUS_SEG_EARNINGS_OP_ABS" hidden="1">"c4085"</definedName>
    <definedName name="IQ_BUS_SEG_EARNINGS_OP_TOTAL" hidden="1">"c4108"</definedName>
    <definedName name="IQ_BUS_SEG_EBT" hidden="1">"c4064"</definedName>
    <definedName name="IQ_BUS_SEG_EBT_ABS" hidden="1">"c4086"</definedName>
    <definedName name="IQ_BUS_SEG_EBT_TOTAL" hidden="1">"c4110"</definedName>
    <definedName name="IQ_BUS_SEG_GP" hidden="1">"c4066"</definedName>
    <definedName name="IQ_BUS_SEG_GP_ABS" hidden="1">"c4088"</definedName>
    <definedName name="IQ_BUS_SEG_GP_TOTAL" hidden="1">"c4109"</definedName>
    <definedName name="IQ_BUS_SEG_INC_TAX" hidden="1">"c4077"</definedName>
    <definedName name="IQ_BUS_SEG_INC_TAX_ABS" hidden="1">"c4099"</definedName>
    <definedName name="IQ_BUS_SEG_INC_TAX_TOTAL" hidden="1">"c4114"</definedName>
    <definedName name="IQ_BUS_SEG_INTEREST_EXP" hidden="1">"c4076"</definedName>
    <definedName name="IQ_BUS_SEG_INTEREST_EXP_ABS" hidden="1">"c4098"</definedName>
    <definedName name="IQ_BUS_SEG_INTEREST_EXP_TOTAL" hidden="1">"c4113"</definedName>
    <definedName name="IQ_BUS_SEG_NAME" hidden="1">"c5482"</definedName>
    <definedName name="IQ_BUS_SEG_NAME_ABS" hidden="1">"c5483"</definedName>
    <definedName name="IQ_BUS_SEG_NI" hidden="1">"c4065"</definedName>
    <definedName name="IQ_BUS_SEG_NI_ABS" hidden="1">"c4087"</definedName>
    <definedName name="IQ_BUS_SEG_NI_TOTAL" hidden="1">"c4111"</definedName>
    <definedName name="IQ_BUS_SEG_OPER_INC" hidden="1">"c4062"</definedName>
    <definedName name="IQ_BUS_SEG_OPER_INC_ABS" hidden="1">"c4084"</definedName>
    <definedName name="IQ_BUS_SEG_OPER_INC_TOTAL" hidden="1">"c4107"</definedName>
    <definedName name="IQ_BUS_SEG_REV" hidden="1">"c4068"</definedName>
    <definedName name="IQ_BUS_SEG_REV_ABS" hidden="1">"c4090"</definedName>
    <definedName name="IQ_BUS_SEG_REV_TOTAL" hidden="1">"c4106"</definedName>
    <definedName name="IQ_BUSINESS_DESCRIPTION" hidden="1">"c322"</definedName>
    <definedName name="IQ_BV_EST" hidden="1">"c5624"</definedName>
    <definedName name="IQ_BV_HIGH_EST" hidden="1">"c5626"</definedName>
    <definedName name="IQ_BV_LOW_EST" hidden="1">"c5627"</definedName>
    <definedName name="IQ_BV_MEDIAN_EST" hidden="1">"c5625"</definedName>
    <definedName name="IQ_BV_NUM_EST" hidden="1">"c5628"</definedName>
    <definedName name="IQ_BV_OVER_SHARES" hidden="1">"c1349"</definedName>
    <definedName name="IQ_BV_SHARE" hidden="1">"c100"</definedName>
    <definedName name="IQ_BV_SHARE_ACT_OR_EST" hidden="1">"c3587"</definedName>
    <definedName name="IQ_BV_SHARE_ACT_OR_EST_REUT" hidden="1">"c5477"</definedName>
    <definedName name="IQ_BV_SHARE_EST" hidden="1">"c3541"</definedName>
    <definedName name="IQ_BV_SHARE_EST_REUT" hidden="1">"c5439"</definedName>
    <definedName name="IQ_BV_SHARE_HIGH_EST" hidden="1">"c3542"</definedName>
    <definedName name="IQ_BV_SHARE_HIGH_EST_REUT" hidden="1">"c5441"</definedName>
    <definedName name="IQ_BV_SHARE_LOW_EST" hidden="1">"c3543"</definedName>
    <definedName name="IQ_BV_SHARE_LOW_EST_REUT" hidden="1">"c5442"</definedName>
    <definedName name="IQ_BV_SHARE_MEDIAN_EST" hidden="1">"c3544"</definedName>
    <definedName name="IQ_BV_SHARE_MEDIAN_EST_REUT" hidden="1">"c5440"</definedName>
    <definedName name="IQ_BV_SHARE_NUM_EST" hidden="1">"c3539"</definedName>
    <definedName name="IQ_BV_SHARE_NUM_EST_REUT" hidden="1">"c5443"</definedName>
    <definedName name="IQ_BV_SHARE_STDDEV_EST" hidden="1">"c3540"</definedName>
    <definedName name="IQ_BV_SHARE_STDDEV_EST_REUT" hidden="1">"c5444"</definedName>
    <definedName name="IQ_BV_STDDEV_EST" hidden="1">"c5629"</definedName>
    <definedName name="IQ_CABLE_ARPU" hidden="1">"c2869"</definedName>
    <definedName name="IQ_CABLE_ARPU_ANALOG" hidden="1">"c2864"</definedName>
    <definedName name="IQ_CABLE_ARPU_BASIC" hidden="1">"c2866"</definedName>
    <definedName name="IQ_CABLE_ARPU_BBAND" hidden="1">"c2867"</definedName>
    <definedName name="IQ_CABLE_ARPU_DIG" hidden="1">"c2865"</definedName>
    <definedName name="IQ_CABLE_ARPU_PHONE" hidden="1">"c2868"</definedName>
    <definedName name="IQ_CABLE_BASIC_PENETRATION" hidden="1">"c2850"</definedName>
    <definedName name="IQ_CABLE_BBAND_PENETRATION" hidden="1">"c2852"</definedName>
    <definedName name="IQ_CABLE_BBAND_PENETRATION_THP" hidden="1">"c2851"</definedName>
    <definedName name="IQ_CABLE_CHURN" hidden="1">"c2874"</definedName>
    <definedName name="IQ_CABLE_CHURN_BASIC" hidden="1">"c2871"</definedName>
    <definedName name="IQ_CABLE_CHURN_BBAND" hidden="1">"c2872"</definedName>
    <definedName name="IQ_CABLE_CHURN_DIG" hidden="1">"c2870"</definedName>
    <definedName name="IQ_CABLE_CHURN_PHONE" hidden="1">"c2873"</definedName>
    <definedName name="IQ_CABLE_HOMES_PER_MILE" hidden="1">"c2849"</definedName>
    <definedName name="IQ_CABLE_HP_BBAND" hidden="1">"c2845"</definedName>
    <definedName name="IQ_CABLE_HP_DIG" hidden="1">"c2844"</definedName>
    <definedName name="IQ_CABLE_HP_PHONE" hidden="1">"c2846"</definedName>
    <definedName name="IQ_CABLE_MILES_PASSED" hidden="1">"c2848"</definedName>
    <definedName name="IQ_CABLE_OTHER_REV" hidden="1">"c2882"</definedName>
    <definedName name="IQ_CABLE_PHONE_PENETRATION" hidden="1">"c2853"</definedName>
    <definedName name="IQ_CABLE_PROGRAMMING_COSTS" hidden="1">"c2884"</definedName>
    <definedName name="IQ_CABLE_REV_ADVERT" hidden="1">"c2880"</definedName>
    <definedName name="IQ_CABLE_REV_ANALOG" hidden="1">"c2875"</definedName>
    <definedName name="IQ_CABLE_REV_BASIC" hidden="1">"c2877"</definedName>
    <definedName name="IQ_CABLE_REV_BBAND" hidden="1">"c2878"</definedName>
    <definedName name="IQ_CABLE_REV_COMMERCIAL" hidden="1">"c2881"</definedName>
    <definedName name="IQ_CABLE_REV_DIG" hidden="1">"c2876"</definedName>
    <definedName name="IQ_CABLE_REV_PHONE" hidden="1">"c2879"</definedName>
    <definedName name="IQ_CABLE_RGU" hidden="1">"c2863"</definedName>
    <definedName name="IQ_CABLE_SUBS_ANALOG" hidden="1">"c2855"</definedName>
    <definedName name="IQ_CABLE_SUBS_BASIC" hidden="1">"c2857"</definedName>
    <definedName name="IQ_CABLE_SUBS_BBAND" hidden="1">"c2858"</definedName>
    <definedName name="IQ_CABLE_SUBS_BUNDLED" hidden="1">"c2861"</definedName>
    <definedName name="IQ_CABLE_SUBS_DIG" hidden="1">"c2856"</definedName>
    <definedName name="IQ_CABLE_SUBS_NON_VIDEO" hidden="1">"c2860"</definedName>
    <definedName name="IQ_CABLE_SUBS_PHONE" hidden="1">"c2859"</definedName>
    <definedName name="IQ_CABLE_SUBS_TOTAL" hidden="1">"c2862"</definedName>
    <definedName name="IQ_CABLE_THP" hidden="1">"c2847"</definedName>
    <definedName name="IQ_CABLE_TOTAL_PENETRATION" hidden="1">"c2854"</definedName>
    <definedName name="IQ_CABLE_TOTAL_REV" hidden="1">"c2883"</definedName>
    <definedName name="IQ_CAL_Q" hidden="1">"c101"</definedName>
    <definedName name="IQ_CAL_Y" hidden="1">"c102"</definedName>
    <definedName name="IQ_CALC_TYPE_BS" hidden="1">"c3086"</definedName>
    <definedName name="IQ_CALC_TYPE_CF" hidden="1">"c3085"</definedName>
    <definedName name="IQ_CALC_TYPE_IS" hidden="1">"c3084"</definedName>
    <definedName name="IQ_CAP_LOSS_CF_1YR" hidden="1">"c3474"</definedName>
    <definedName name="IQ_CAP_LOSS_CF_2YR" hidden="1">"c3475"</definedName>
    <definedName name="IQ_CAP_LOSS_CF_3YR" hidden="1">"c3476"</definedName>
    <definedName name="IQ_CAP_LOSS_CF_4YR" hidden="1">"c3477"</definedName>
    <definedName name="IQ_CAP_LOSS_CF_5YR" hidden="1">"c3478"</definedName>
    <definedName name="IQ_CAP_LOSS_CF_AFTER_FIVE" hidden="1">"c3479"</definedName>
    <definedName name="IQ_CAP_LOSS_CF_MAX_YEAR" hidden="1">"c3482"</definedName>
    <definedName name="IQ_CAP_LOSS_CF_NO_EXP" hidden="1">"c3480"</definedName>
    <definedName name="IQ_CAP_LOSS_CF_TOTAL" hidden="1">"c3481"</definedName>
    <definedName name="IQ_CAPEX" hidden="1">"c103"</definedName>
    <definedName name="IQ_CAPEX_10YR_ANN_CAGR" hidden="1">"c6050"</definedName>
    <definedName name="IQ_CAPEX_10YR_ANN_GROWTH" hidden="1">"c104"</definedName>
    <definedName name="IQ_CAPEX_1YR_ANN_GROWTH" hidden="1">"c105"</definedName>
    <definedName name="IQ_CAPEX_2YR_ANN_CAGR" hidden="1">"c6051"</definedName>
    <definedName name="IQ_CAPEX_2YR_ANN_GROWTH" hidden="1">"c106"</definedName>
    <definedName name="IQ_CAPEX_3YR_ANN_CAGR" hidden="1">"c6052"</definedName>
    <definedName name="IQ_CAPEX_3YR_ANN_GROWTH" hidden="1">"c107"</definedName>
    <definedName name="IQ_CAPEX_5YR_ANN_CAGR" hidden="1">"c6053"</definedName>
    <definedName name="IQ_CAPEX_5YR_ANN_GROWTH" hidden="1">"c108"</definedName>
    <definedName name="IQ_CAPEX_7YR_ANN_CAGR" hidden="1">"c6054"</definedName>
    <definedName name="IQ_CAPEX_7YR_ANN_GROWTH" hidden="1">"c109"</definedName>
    <definedName name="IQ_CAPEX_ACT_OR_EST" hidden="1">"c3584"</definedName>
    <definedName name="IQ_CAPEX_ACT_OR_EST_REUT" hidden="1">"c5474"</definedName>
    <definedName name="IQ_CAPEX_BNK" hidden="1">"c110"</definedName>
    <definedName name="IQ_CAPEX_BR" hidden="1">"c111"</definedName>
    <definedName name="IQ_CAPEX_EST" hidden="1">"c3523"</definedName>
    <definedName name="IQ_CAPEX_EST_REUT" hidden="1">"c3969"</definedName>
    <definedName name="IQ_CAPEX_FIN" hidden="1">"c112"</definedName>
    <definedName name="IQ_CAPEX_GUIDANCE" hidden="1">"c4150"</definedName>
    <definedName name="IQ_CAPEX_HIGH_EST" hidden="1">"c3524"</definedName>
    <definedName name="IQ_CAPEX_HIGH_EST_REUT" hidden="1">"c3971"</definedName>
    <definedName name="IQ_CAPEX_HIGH_GUIDANCE" hidden="1">"c4180"</definedName>
    <definedName name="IQ_CAPEX_INS" hidden="1">"c113"</definedName>
    <definedName name="IQ_CAPEX_LOW_EST" hidden="1">"c3525"</definedName>
    <definedName name="IQ_CAPEX_LOW_EST_REUT" hidden="1">"c3972"</definedName>
    <definedName name="IQ_CAPEX_LOW_GUIDANCE" hidden="1">"c4220"</definedName>
    <definedName name="IQ_CAPEX_MEDIAN_EST" hidden="1">"c3526"</definedName>
    <definedName name="IQ_CAPEX_MEDIAN_EST_REUT" hidden="1">"c3970"</definedName>
    <definedName name="IQ_CAPEX_NUM_EST" hidden="1">"c3521"</definedName>
    <definedName name="IQ_CAPEX_NUM_EST_REUT" hidden="1">"c3973"</definedName>
    <definedName name="IQ_CAPEX_STDDEV_EST" hidden="1">"c3522"</definedName>
    <definedName name="IQ_CAPEX_STDDEV_EST_REUT" hidden="1">"c3974"</definedName>
    <definedName name="IQ_CAPEX_UTI" hidden="1">"c114"</definedName>
    <definedName name="IQ_CAPITAL_LEASE" hidden="1">"c1350"</definedName>
    <definedName name="IQ_CAPITAL_LEASES" hidden="1">"c115"</definedName>
    <definedName name="IQ_CAPITAL_LEASES_TOTAL" hidden="1">"c3031"</definedName>
    <definedName name="IQ_CAPITAL_LEASES_TOTAL_PCT" hidden="1">"c2506"</definedName>
    <definedName name="IQ_CAPITALIZED_INTEREST" hidden="1">"c2076"</definedName>
    <definedName name="IQ_CAPITALIZED_INTEREST_BOP" hidden="1">"c3459"</definedName>
    <definedName name="IQ_CAPITALIZED_INTEREST_EOP" hidden="1">"c3464"</definedName>
    <definedName name="IQ_CAPITALIZED_INTEREST_EXP" hidden="1">"c3461"</definedName>
    <definedName name="IQ_CAPITALIZED_INTEREST_OTHER_ADJ" hidden="1">"c3463"</definedName>
    <definedName name="IQ_CAPITALIZED_INTEREST_WRITE_OFF" hidden="1">"c3462"</definedName>
    <definedName name="IQ_CASH" hidden="1">"c1458"</definedName>
    <definedName name="IQ_CASH_ACQUIRE_CF" hidden="1">"c1630"</definedName>
    <definedName name="IQ_CASH_CONVERSION" hidden="1">"c117"</definedName>
    <definedName name="IQ_CASH_DUE_BANKS" hidden="1">"c1351"</definedName>
    <definedName name="IQ_CASH_EPS_ACT_OR_EST" hidden="1">"c5638"</definedName>
    <definedName name="IQ_CASH_EPS_EST" hidden="1">"c5631"</definedName>
    <definedName name="IQ_CASH_EPS_HIGH_EST" hidden="1">"c5633"</definedName>
    <definedName name="IQ_CASH_EPS_LOW_EST" hidden="1">"c5634"</definedName>
    <definedName name="IQ_CASH_EPS_MEDIAN_EST" hidden="1">"c5632"</definedName>
    <definedName name="IQ_CASH_EPS_NUM_EST" hidden="1">"c5635"</definedName>
    <definedName name="IQ_CASH_EPS_STDDEV_EST" hidden="1">"c5636"</definedName>
    <definedName name="IQ_CASH_EQUIV" hidden="1">"c118"</definedName>
    <definedName name="IQ_CASH_FINAN" hidden="1">"c119"</definedName>
    <definedName name="IQ_CASH_FLOW_ACT_OR_EST" hidden="1">"c4154"</definedName>
    <definedName name="IQ_CASH_FLOW_EST" hidden="1">"c4153"</definedName>
    <definedName name="IQ_CASH_FLOW_GUIDANCE" hidden="1">"c4155"</definedName>
    <definedName name="IQ_CASH_FLOW_HIGH_EST" hidden="1">"c4156"</definedName>
    <definedName name="IQ_CASH_FLOW_HIGH_GUIDANCE" hidden="1">"c4201"</definedName>
    <definedName name="IQ_CASH_FLOW_LOW_EST" hidden="1">"c4157"</definedName>
    <definedName name="IQ_CASH_FLOW_LOW_GUIDANCE" hidden="1">"c4241"</definedName>
    <definedName name="IQ_CASH_FLOW_MEDIAN_EST" hidden="1">"c4158"</definedName>
    <definedName name="IQ_CASH_FLOW_NUM_EST" hidden="1">"c4159"</definedName>
    <definedName name="IQ_CASH_FLOW_STDDEV_EST" hidden="1">"c4160"</definedName>
    <definedName name="IQ_CASH_INTEREST" hidden="1">"c120"</definedName>
    <definedName name="IQ_CASH_INVEST" hidden="1">"c121"</definedName>
    <definedName name="IQ_CASH_OPER" hidden="1">"c122"</definedName>
    <definedName name="IQ_CASH_OPER_ACT_OR_EST" hidden="1">"c4164"</definedName>
    <definedName name="IQ_CASH_OPER_EST" hidden="1">"c4163"</definedName>
    <definedName name="IQ_CASH_OPER_GUIDANCE" hidden="1">"c4165"</definedName>
    <definedName name="IQ_CASH_OPER_HIGH_EST" hidden="1">"c4166"</definedName>
    <definedName name="IQ_CASH_OPER_HIGH_GUIDANCE" hidden="1">"c4185"</definedName>
    <definedName name="IQ_CASH_OPER_LOW_EST" hidden="1">"c4244"</definedName>
    <definedName name="IQ_CASH_OPER_LOW_GUIDANCE" hidden="1">"c4225"</definedName>
    <definedName name="IQ_CASH_OPER_MEDIAN_EST" hidden="1">"c4245"</definedName>
    <definedName name="IQ_CASH_OPER_NUM_EST" hidden="1">"c4246"</definedName>
    <definedName name="IQ_CASH_OPER_STDDEV_EST" hidden="1">"c4247"</definedName>
    <definedName name="IQ_CASH_SEGREG" hidden="1">"c123"</definedName>
    <definedName name="IQ_CASH_SHARE" hidden="1">"c1911"</definedName>
    <definedName name="IQ_CASH_ST" hidden="1">"c1355"</definedName>
    <definedName name="IQ_CASH_ST_INVEST" hidden="1">"c124"</definedName>
    <definedName name="IQ_CASH_ST_INVEST_EST" hidden="1">"c4249"</definedName>
    <definedName name="IQ_CASH_ST_INVEST_GUIDANCE" hidden="1">"c4250"</definedName>
    <definedName name="IQ_CASH_ST_INVEST_HIGH_EST" hidden="1">"c4251"</definedName>
    <definedName name="IQ_CASH_ST_INVEST_HIGH_GUIDANCE" hidden="1">"c4195"</definedName>
    <definedName name="IQ_CASH_ST_INVEST_LOW_EST" hidden="1">"c4252"</definedName>
    <definedName name="IQ_CASH_ST_INVEST_LOW_GUIDANCE" hidden="1">"c4235"</definedName>
    <definedName name="IQ_CASH_ST_INVEST_MEDIAN_EST" hidden="1">"c4253"</definedName>
    <definedName name="IQ_CASH_ST_INVEST_NUM_EST" hidden="1">"c4254"</definedName>
    <definedName name="IQ_CASH_ST_INVEST_STDDEV_EST" hidden="1">"c4255"</definedName>
    <definedName name="IQ_CASH_TAXES" hidden="1">"c125"</definedName>
    <definedName name="IQ_CDS_ASK" hidden="1">"c6027"</definedName>
    <definedName name="IQ_CDS_BID" hidden="1">"c6026"</definedName>
    <definedName name="IQ_CDS_CURRENCY" hidden="1">"c6031"</definedName>
    <definedName name="IQ_CDS_EVAL_DATE" hidden="1">"c6029"</definedName>
    <definedName name="IQ_CDS_MID" hidden="1">"c6028"</definedName>
    <definedName name="IQ_CDS_NAME" hidden="1">"c6034"</definedName>
    <definedName name="IQ_CDS_TERM" hidden="1">"c6030"</definedName>
    <definedName name="IQ_CDS_TYPE" hidden="1">"c6025"</definedName>
    <definedName name="IQ_CEDED_AH_EARNED" hidden="1">"c2743"</definedName>
    <definedName name="IQ_CEDED_CLAIM_EXP_INCUR" hidden="1">"c2756"</definedName>
    <definedName name="IQ_CEDED_CLAIM_EXP_PAID" hidden="1">"c2759"</definedName>
    <definedName name="IQ_CEDED_CLAIM_EXP_RES" hidden="1">"c2753"</definedName>
    <definedName name="IQ_CEDED_EARNED" hidden="1">"c2733"</definedName>
    <definedName name="IQ_CEDED_LIFE_EARNED" hidden="1">"c2738"</definedName>
    <definedName name="IQ_CEDED_LIFE_IN_FORCE" hidden="1">"c2768"</definedName>
    <definedName name="IQ_CEDED_PC_EARNED" hidden="1">"c2748"</definedName>
    <definedName name="IQ_CEDED_WRITTEN" hidden="1">"c2727"</definedName>
    <definedName name="IQ_CFO_10YR_ANN_CAGR" hidden="1">"c6055"</definedName>
    <definedName name="IQ_CFO_10YR_ANN_GROWTH" hidden="1">"c126"</definedName>
    <definedName name="IQ_CFO_1YR_ANN_GROWTH" hidden="1">"c127"</definedName>
    <definedName name="IQ_CFO_2YR_ANN_CAGR" hidden="1">"c6056"</definedName>
    <definedName name="IQ_CFO_2YR_ANN_GROWTH" hidden="1">"c128"</definedName>
    <definedName name="IQ_CFO_3YR_ANN_CAGR" hidden="1">"c6057"</definedName>
    <definedName name="IQ_CFO_3YR_ANN_GROWTH" hidden="1">"c129"</definedName>
    <definedName name="IQ_CFO_5YR_ANN_CAGR" hidden="1">"c6058"</definedName>
    <definedName name="IQ_CFO_5YR_ANN_GROWTH" hidden="1">"c130"</definedName>
    <definedName name="IQ_CFO_7YR_ANN_CAGR" hidden="1">"c6059"</definedName>
    <definedName name="IQ_CFO_7YR_ANN_GROWTH" hidden="1">"c131"</definedName>
    <definedName name="IQ_CFO_CURRENT_LIAB" hidden="1">"c132"</definedName>
    <definedName name="IQ_CFPS_ACT_OR_EST" hidden="1">"c2217"</definedName>
    <definedName name="IQ_CFPS_ACT_OR_EST_REUT" hidden="1">"c5463"</definedName>
    <definedName name="IQ_CFPS_EST" hidden="1">"c1667"</definedName>
    <definedName name="IQ_CFPS_EST_REUT" hidden="1">"c3844"</definedName>
    <definedName name="IQ_CFPS_GUIDANCE" hidden="1">"c4256"</definedName>
    <definedName name="IQ_CFPS_HIGH_EST" hidden="1">"c1669"</definedName>
    <definedName name="IQ_CFPS_HIGH_EST_REUT" hidden="1">"c3846"</definedName>
    <definedName name="IQ_CFPS_HIGH_GUIDANCE" hidden="1">"c4167"</definedName>
    <definedName name="IQ_CFPS_LOW_EST" hidden="1">"c1670"</definedName>
    <definedName name="IQ_CFPS_LOW_EST_REUT" hidden="1">"c3847"</definedName>
    <definedName name="IQ_CFPS_LOW_GUIDANCE" hidden="1">"c4207"</definedName>
    <definedName name="IQ_CFPS_MEDIAN_EST" hidden="1">"c1668"</definedName>
    <definedName name="IQ_CFPS_MEDIAN_EST_REUT" hidden="1">"c3845"</definedName>
    <definedName name="IQ_CFPS_NUM_EST" hidden="1">"c1671"</definedName>
    <definedName name="IQ_CFPS_NUM_EST_REUT" hidden="1">"c3848"</definedName>
    <definedName name="IQ_CFPS_STDDEV_EST" hidden="1">"c1672"</definedName>
    <definedName name="IQ_CFPS_STDDEV_EST_REUT" hidden="1">"c3849"</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 hidden="1">"c6200"</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 hidden="1">"c6201"</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OPER_ASSETS" hidden="1">"c3592"</definedName>
    <definedName name="IQ_CHANGE_NET_WORKING_CAPITAL" hidden="1">"c1909"</definedName>
    <definedName name="IQ_CHANGE_OTHER_NET_OPER_ASSETS" hidden="1">"c3593"</definedName>
    <definedName name="IQ_CHANGE_OTHER_NET_OPER_ASSETS_BNK" hidden="1">"c3594"</definedName>
    <definedName name="IQ_CHANGE_OTHER_NET_OPER_ASSETS_BR" hidden="1">"c3595"</definedName>
    <definedName name="IQ_CHANGE_OTHER_NET_OPER_ASSETS_FIN" hidden="1">"c3596"</definedName>
    <definedName name="IQ_CHANGE_OTHER_NET_OPER_ASSETS_INS" hidden="1">"c3597"</definedName>
    <definedName name="IQ_CHANGE_OTHER_NET_OPER_ASSETS_RE" hidden="1">"c6285"</definedName>
    <definedName name="IQ_CHANGE_OTHER_NET_OPER_ASSETS_REIT" hidden="1">"c3598"</definedName>
    <definedName name="IQ_CHANGE_OTHER_NET_OPER_ASSETS_UTI" hidden="1">"c3599"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PTIONS_BEG_OS" hidden="1">"c2679"</definedName>
    <definedName name="IQ_CLASSA_OPTIONS_CANCELLED" hidden="1">"c2682"</definedName>
    <definedName name="IQ_CLASSA_OPTIONS_END_OS" hidden="1">"c2683"</definedName>
    <definedName name="IQ_CLASSA_OPTIONS_EXERCISABLE_END_OS" hidden="1">"c5809"</definedName>
    <definedName name="IQ_CLASSA_OPTIONS_EXERCISED" hidden="1">"c2681"</definedName>
    <definedName name="IQ_CLASSA_OPTIONS_GRANTED" hidden="1">"c2680"</definedName>
    <definedName name="IQ_CLASSA_OPTIONS_STRIKE_PRICE_BEG_OS" hidden="1">"c5810"</definedName>
    <definedName name="IQ_CLASSA_OPTIONS_STRIKE_PRICE_CANCELLED" hidden="1">"c5812"</definedName>
    <definedName name="IQ_CLASSA_OPTIONS_STRIKE_PRICE_EXERCISABLE" hidden="1">"c5813"</definedName>
    <definedName name="IQ_CLASSA_OPTIONS_STRIKE_PRICE_EXERCISED" hidden="1">"c5811"</definedName>
    <definedName name="IQ_CLASSA_OPTIONS_STRIKE_PRICE_OS" hidden="1">"c2684"</definedName>
    <definedName name="IQ_CLASSA_OUTSTANDING_BS_DATE" hidden="1">"c1971"</definedName>
    <definedName name="IQ_CLASSA_OUTSTANDING_FILING_DATE" hidden="1">"c1973"</definedName>
    <definedName name="IQ_CLASSA_STRIKE_PRICE_GRANTED" hidden="1">"c2685"</definedName>
    <definedName name="IQ_CLASSA_WARRANTS_BEG_OS" hidden="1">"c2705"</definedName>
    <definedName name="IQ_CLASSA_WARRANTS_CANCELLED" hidden="1">"c2708"</definedName>
    <definedName name="IQ_CLASSA_WARRANTS_END_OS" hidden="1">"c2709"</definedName>
    <definedName name="IQ_CLASSA_WARRANTS_EXERCISED" hidden="1">"c2707"</definedName>
    <definedName name="IQ_CLASSA_WARRANTS_ISSUED" hidden="1">"c2706"</definedName>
    <definedName name="IQ_CLASSA_WARRANTS_STRIKE_PRICE_ISSUED" hidden="1">"c2711"</definedName>
    <definedName name="IQ_CLASSA_WARRANTS_STRIKE_PRICE_OS" hidden="1">"c2710"</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 hidden="1">"c6202"</definedName>
    <definedName name="IQ_COMMON_APIC_REIT" hidden="1">"c188"</definedName>
    <definedName name="IQ_COMMON_APIC_UTI" hidden="1">"c189"</definedName>
    <definedName name="IQ_COMMON_DIV" hidden="1">"c3006"</definedName>
    <definedName name="IQ_COMMON_DIV_CF" hidden="1">"c190"</definedName>
    <definedName name="IQ_COMMON_EQUITY_10YR_ANN_CAGR" hidden="1">"c6060"</definedName>
    <definedName name="IQ_COMMON_EQUITY_10YR_ANN_GROWTH" hidden="1">"c191"</definedName>
    <definedName name="IQ_COMMON_EQUITY_1YR_ANN_GROWTH" hidden="1">"c192"</definedName>
    <definedName name="IQ_COMMON_EQUITY_2YR_ANN_CAGR" hidden="1">"c6061"</definedName>
    <definedName name="IQ_COMMON_EQUITY_2YR_ANN_GROWTH" hidden="1">"c193"</definedName>
    <definedName name="IQ_COMMON_EQUITY_3YR_ANN_CAGR" hidden="1">"c6062"</definedName>
    <definedName name="IQ_COMMON_EQUITY_3YR_ANN_GROWTH" hidden="1">"c194"</definedName>
    <definedName name="IQ_COMMON_EQUITY_5YR_ANN_CAGR" hidden="1">"c6063"</definedName>
    <definedName name="IQ_COMMON_EQUITY_5YR_ANN_GROWTH" hidden="1">"c195"</definedName>
    <definedName name="IQ_COMMON_EQUITY_7YR_ANN_CAGR" hidden="1">"c6064"</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 hidden="1">"c6203"</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 hidden="1">"c6204"</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ID" hidden="1">"c3513"</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ERT" hidden="1">"c2536"</definedName>
    <definedName name="IQ_CONVERT_PCT" hidden="1">"c2537"</definedName>
    <definedName name="IQ_COST_BORROWING" hidden="1">"c2936"</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P" hidden="1">"c2495"</definedName>
    <definedName name="IQ_CP_PCT" hidden="1">"c2496"</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 hidden="1">"c6205"</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 hidden="1">"c6283"</definedName>
    <definedName name="IQ_CURRENT_PORT_DEBT_REIT" hidden="1">"c1570"</definedName>
    <definedName name="IQ_CURRENT_PORT_DEBT_UTI" hidden="1">"c1571"</definedName>
    <definedName name="IQ_CURRENT_PORT_FHLB_DEBT" hidden="1">"c5657"</definedName>
    <definedName name="IQ_CURRENT_PORT_LEASES" hidden="1">"c245"</definedName>
    <definedName name="IQ_CURRENT_PORT_PCT" hidden="1">"c2541"</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 hidden="1">"c6206"</definedName>
    <definedName name="IQ_DA_CF_REIT" hidden="1">"c254"</definedName>
    <definedName name="IQ_DA_CF_UTI" hidden="1">"c255"</definedName>
    <definedName name="IQ_DA_EBITDA" hidden="1">"c5528"</definedName>
    <definedName name="IQ_DA_FIN" hidden="1">"c256"</definedName>
    <definedName name="IQ_DA_INS" hidden="1">"c257"</definedName>
    <definedName name="IQ_DA_RE" hidden="1">"c6207"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 hidden="1">"c6208"</definedName>
    <definedName name="IQ_DA_SUPPL_CF_REIT" hidden="1">"c266"</definedName>
    <definedName name="IQ_DA_SUPPL_CF_UTI" hidden="1">"c267"</definedName>
    <definedName name="IQ_DA_SUPPL_FIN" hidden="1">"c268"</definedName>
    <definedName name="IQ_DA_SUPPL_INS" hidden="1">"c269"</definedName>
    <definedName name="IQ_DA_SUPPL_RE" hidden="1">"c6209"</definedName>
    <definedName name="IQ_DA_SUPPL_REIT" hidden="1">"c270"</definedName>
    <definedName name="IQ_DA_SUPPL_UTI" hidden="1">"c271"</definedName>
    <definedName name="IQ_DA_UTI" hidden="1">"c272"</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BT_ADJ" hidden="1">"c2515"</definedName>
    <definedName name="IQ_DEBT_ADJ_PCT" hidden="1">"c2516"</definedName>
    <definedName name="IQ_DEBT_EQUITY_EST" hidden="1">"c4257"</definedName>
    <definedName name="IQ_DEBT_EQUITY_HIGH_EST" hidden="1">"c4258"</definedName>
    <definedName name="IQ_DEBT_EQUITY_LOW_EST" hidden="1">"c4259"</definedName>
    <definedName name="IQ_DEBT_EQUITY_MEDIAN_EST" hidden="1">"c4260"</definedName>
    <definedName name="IQ_DEBT_EQUITY_NUM_EST" hidden="1">"c4261"</definedName>
    <definedName name="IQ_DEBT_EQUITY_STDDEV_EST" hidden="1">"c4262"</definedName>
    <definedName name="IQ_DEBT_EQUIV_NET_PBO" hidden="1">"c2938"</definedName>
    <definedName name="IQ_DEBT_EQUIV_OPER_LEASE" hidden="1">"c2935"</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INTEREST_COST_DOMESTIC" hidden="1">"c2652"</definedName>
    <definedName name="IQ_DEF_BENEFIT_INTEREST_COST_FOREIGN" hidden="1">"c2660"</definedName>
    <definedName name="IQ_DEF_BENEFIT_OTHER_COST" hidden="1">"c284"</definedName>
    <definedName name="IQ_DEF_BENEFIT_OTHER_COST_DOMESTIC" hidden="1">"c2654"</definedName>
    <definedName name="IQ_DEF_BENEFIT_OTHER_COST_FOREIGN" hidden="1">"c2662"</definedName>
    <definedName name="IQ_DEF_BENEFIT_ROA" hidden="1">"c285"</definedName>
    <definedName name="IQ_DEF_BENEFIT_ROA_DOMESTIC" hidden="1">"c2653"</definedName>
    <definedName name="IQ_DEF_BENEFIT_ROA_FOREIGN" hidden="1">"c2661"</definedName>
    <definedName name="IQ_DEF_BENEFIT_SERVICE_COST" hidden="1">"c286"</definedName>
    <definedName name="IQ_DEF_BENEFIT_SERVICE_COST_DOMESTIC" hidden="1">"c2651"</definedName>
    <definedName name="IQ_DEF_BENEFIT_SERVICE_COST_FOREIGN" hidden="1">"c2659"</definedName>
    <definedName name="IQ_DEF_BENEFIT_TOTAL_COST" hidden="1">"c287"</definedName>
    <definedName name="IQ_DEF_BENEFIT_TOTAL_COST_DOMESTIC" hidden="1">"c2655"</definedName>
    <definedName name="IQ_DEF_BENEFIT_TOTAL_COST_FOREIGN" hidden="1">"c2663"</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 hidden="1">"c6210"</definedName>
    <definedName name="IQ_DEF_CHARGES_LT_REIT" hidden="1">"c297"</definedName>
    <definedName name="IQ_DEF_CHARGES_LT_UTI" hidden="1">"c298"</definedName>
    <definedName name="IQ_DEF_CHARGES_RE" hidden="1">"c6211"</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 hidden="1">"c6212"</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 hidden="1">"c6213"</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OSITS_INTEREST_SECURITIES" hidden="1">"c5509"</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FF_LASTCLOSE_TARGET_PRICE_REUT" hidden="1">"c5436"</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OUTSTANDING_CURRENT_EST" hidden="1">"c4263"</definedName>
    <definedName name="IQ_DILUT_OUTSTANDING_CURRENT_HIGH_EST" hidden="1">"c4264"</definedName>
    <definedName name="IQ_DILUT_OUTSTANDING_CURRENT_LOW_EST" hidden="1">"c4265"</definedName>
    <definedName name="IQ_DILUT_OUTSTANDING_CURRENT_MEDIAN_EST" hidden="1">"c4266"</definedName>
    <definedName name="IQ_DILUT_OUTSTANDING_CURRENT_NUM_EST" hidden="1">"c4267"</definedName>
    <definedName name="IQ_DILUT_OUTSTANDING_CURRENT_STDDEV_EST" hidden="1">"c4268"</definedName>
    <definedName name="IQ_DILUT_WEIGHT" hidden="1">"c326"</definedName>
    <definedName name="IQ_DILUT_WEIGHT_EST" hidden="1">"c4269"</definedName>
    <definedName name="IQ_DILUT_WEIGHT_GUIDANCE" hidden="1">"c4270"</definedName>
    <definedName name="IQ_DILUT_WEIGHT_HIGH_EST" hidden="1">"c4271"</definedName>
    <definedName name="IQ_DILUT_WEIGHT_LOW_EST" hidden="1">"c4272"</definedName>
    <definedName name="IQ_DILUT_WEIGHT_MEDIAN_EST" hidden="1">"c4273"</definedName>
    <definedName name="IQ_DILUT_WEIGHT_NUM_EST" hidden="1">"c4274"</definedName>
    <definedName name="IQ_DILUT_WEIGHT_STDDEV_EST" hidden="1">"c4275"</definedName>
    <definedName name="IQ_DIRECT_AH_EARNED" hidden="1">"c2740"</definedName>
    <definedName name="IQ_DIRECT_EARNED" hidden="1">"c2730"</definedName>
    <definedName name="IQ_DIRECT_LIFE_EARNED" hidden="1">"c2735"</definedName>
    <definedName name="IQ_DIRECT_LIFE_IN_FORCE" hidden="1">"c2765"</definedName>
    <definedName name="IQ_DIRECT_PC_EARNED" hidden="1">"c2745"</definedName>
    <definedName name="IQ_DIRECT_WRITTEN" hidden="1">"c2724"</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STRIBUTABLE_CASH" hidden="1">"c3002"</definedName>
    <definedName name="IQ_DISTRIBUTABLE_CASH_ACT_OR_EST" hidden="1">"c4278"</definedName>
    <definedName name="IQ_DISTRIBUTABLE_CASH_EST" hidden="1">"c4277"</definedName>
    <definedName name="IQ_DISTRIBUTABLE_CASH_GUIDANCE" hidden="1">"c4279"</definedName>
    <definedName name="IQ_DISTRIBUTABLE_CASH_HIGH_EST" hidden="1">"c4280"</definedName>
    <definedName name="IQ_DISTRIBUTABLE_CASH_HIGH_GUIDANCE" hidden="1">"c4198"</definedName>
    <definedName name="IQ_DISTRIBUTABLE_CASH_LOW_EST" hidden="1">"c4281"</definedName>
    <definedName name="IQ_DISTRIBUTABLE_CASH_LOW_GUIDANCE" hidden="1">"c4238"</definedName>
    <definedName name="IQ_DISTRIBUTABLE_CASH_MEDIAN_EST" hidden="1">"c4282"</definedName>
    <definedName name="IQ_DISTRIBUTABLE_CASH_NUM_EST" hidden="1">"c4283"</definedName>
    <definedName name="IQ_DISTRIBUTABLE_CASH_PAYOUT" hidden="1">"c3005"</definedName>
    <definedName name="IQ_DISTRIBUTABLE_CASH_SHARE" hidden="1">"c3003"</definedName>
    <definedName name="IQ_DISTRIBUTABLE_CASH_SHARE_ACT_OR_EST" hidden="1">"c4286"</definedName>
    <definedName name="IQ_DISTRIBUTABLE_CASH_SHARE_EST" hidden="1">"c4285"</definedName>
    <definedName name="IQ_DISTRIBUTABLE_CASH_SHARE_GUIDANCE" hidden="1">"c4287"</definedName>
    <definedName name="IQ_DISTRIBUTABLE_CASH_SHARE_HIGH_EST" hidden="1">"c4288"</definedName>
    <definedName name="IQ_DISTRIBUTABLE_CASH_SHARE_HIGH_GUIDANCE" hidden="1">"c4199"</definedName>
    <definedName name="IQ_DISTRIBUTABLE_CASH_SHARE_LOW_EST" hidden="1">"c4289"</definedName>
    <definedName name="IQ_DISTRIBUTABLE_CASH_SHARE_LOW_GUIDANCE" hidden="1">"c4239"</definedName>
    <definedName name="IQ_DISTRIBUTABLE_CASH_SHARE_MEDIAN_EST" hidden="1">"c4290"</definedName>
    <definedName name="IQ_DISTRIBUTABLE_CASH_SHARE_NUM_EST" hidden="1">"c4291"</definedName>
    <definedName name="IQ_DISTRIBUTABLE_CASH_SHARE_STDDEV_EST" hidden="1">"c4292"</definedName>
    <definedName name="IQ_DISTRIBUTABLE_CASH_STDDEV_EST" hidden="1">"c4294"</definedName>
    <definedName name="IQ_DIV_AMOUNT" hidden="1">"c3041"</definedName>
    <definedName name="IQ_DIV_PAYMENT_DATE" hidden="1">"c2106"</definedName>
    <definedName name="IQ_DIV_RECORD_DATE" hidden="1">"c2105"</definedName>
    <definedName name="IQ_DIV_SHARE" hidden="1">"c330"</definedName>
    <definedName name="IQ_DIVEST_CF" hidden="1">"c331"</definedName>
    <definedName name="IQ_DIVID_SHARE" hidden="1">"c1366"</definedName>
    <definedName name="IQ_DIVIDEND_EST" hidden="1">"c4296"</definedName>
    <definedName name="IQ_DIVIDEND_HIGH_EST" hidden="1">"c4297"</definedName>
    <definedName name="IQ_DIVIDEND_LOW_EST" hidden="1">"c4298"</definedName>
    <definedName name="IQ_DIVIDEND_MEDIAN_EST" hidden="1">"c4299"</definedName>
    <definedName name="IQ_DIVIDEND_NUM_EST" hidden="1">"c4300"</definedName>
    <definedName name="IQ_DIVIDEND_STDDEV_EST" hidden="1">"c4301"</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OC_CLAUSE" hidden="1">"c6032"</definedName>
    <definedName name="IQ_DPAC_ACC" hidden="1">"c2799"</definedName>
    <definedName name="IQ_DPAC_AMORT" hidden="1">"c2795"</definedName>
    <definedName name="IQ_DPAC_BEG" hidden="1">"c2791"</definedName>
    <definedName name="IQ_DPAC_COMMISSIONS" hidden="1">"c2792"</definedName>
    <definedName name="IQ_DPAC_END" hidden="1">"c2801"</definedName>
    <definedName name="IQ_DPAC_FX" hidden="1">"c2798"</definedName>
    <definedName name="IQ_DPAC_OTHER_ADJ" hidden="1">"c2800"</definedName>
    <definedName name="IQ_DPAC_OTHERS" hidden="1">"c2793"</definedName>
    <definedName name="IQ_DPAC_PERIOD" hidden="1">"c2794"</definedName>
    <definedName name="IQ_DPAC_REAL_GAIN" hidden="1">"c2797"</definedName>
    <definedName name="IQ_DPAC_UNREAL_GAIN" hidden="1">"c2796"</definedName>
    <definedName name="IQ_DPS_10YR_ANN_CAGR" hidden="1">"c6065"</definedName>
    <definedName name="IQ_DPS_10YR_ANN_GROWTH" hidden="1">"c337"</definedName>
    <definedName name="IQ_DPS_1YR_ANN_GROWTH" hidden="1">"c338"</definedName>
    <definedName name="IQ_DPS_2YR_ANN_CAGR" hidden="1">"c6066"</definedName>
    <definedName name="IQ_DPS_2YR_ANN_GROWTH" hidden="1">"c339"</definedName>
    <definedName name="IQ_DPS_3YR_ANN_CAGR" hidden="1">"c6067"</definedName>
    <definedName name="IQ_DPS_3YR_ANN_GROWTH" hidden="1">"c340"</definedName>
    <definedName name="IQ_DPS_5YR_ANN_CAGR" hidden="1">"c6068"</definedName>
    <definedName name="IQ_DPS_5YR_ANN_GROWTH" hidden="1">"c341"</definedName>
    <definedName name="IQ_DPS_7YR_ANN_CAGR" hidden="1">"c6069"</definedName>
    <definedName name="IQ_DPS_7YR_ANN_GROWTH" hidden="1">"c342"</definedName>
    <definedName name="IQ_DPS_ACT_OR_EST" hidden="1">"c2218"</definedName>
    <definedName name="IQ_DPS_ACT_OR_EST_REUT" hidden="1">"c5464"</definedName>
    <definedName name="IQ_DPS_EST" hidden="1">"c1674"</definedName>
    <definedName name="IQ_DPS_EST_BOTTOM_UP" hidden="1">"c5493"</definedName>
    <definedName name="IQ_DPS_EST_BOTTOM_UP_REUT" hidden="1">"c5501"</definedName>
    <definedName name="IQ_DPS_EST_REUT" hidden="1">"c3851"</definedName>
    <definedName name="IQ_DPS_GUIDANCE" hidden="1">"c4302"</definedName>
    <definedName name="IQ_DPS_HIGH_EST" hidden="1">"c1676"</definedName>
    <definedName name="IQ_DPS_HIGH_EST_REUT" hidden="1">"c3853"</definedName>
    <definedName name="IQ_DPS_HIGH_GUIDANCE" hidden="1">"c4168"</definedName>
    <definedName name="IQ_DPS_LOW_EST" hidden="1">"c1677"</definedName>
    <definedName name="IQ_DPS_LOW_EST_REUT" hidden="1">"c3854"</definedName>
    <definedName name="IQ_DPS_LOW_GUIDANCE" hidden="1">"c4208"</definedName>
    <definedName name="IQ_DPS_MEDIAN_EST" hidden="1">"c1675"</definedName>
    <definedName name="IQ_DPS_MEDIAN_EST_REUT" hidden="1">"c3852"</definedName>
    <definedName name="IQ_DPS_NUM_EST" hidden="1">"c1678"</definedName>
    <definedName name="IQ_DPS_NUM_EST_REUT" hidden="1">"c3855"</definedName>
    <definedName name="IQ_DPS_STDDEV_EST" hidden="1">"c1679"</definedName>
    <definedName name="IQ_DPS_STDDEV_EST_REUT" hidden="1">"c3856"</definedName>
    <definedName name="IQ_EARNING_ASSET_YIELD" hidden="1">"c343"</definedName>
    <definedName name="IQ_EARNING_CO" hidden="1">"c344"</definedName>
    <definedName name="IQ_EARNING_CO_10YR_ANN_CAGR" hidden="1">"c6070"</definedName>
    <definedName name="IQ_EARNING_CO_10YR_ANN_GROWTH" hidden="1">"c345"</definedName>
    <definedName name="IQ_EARNING_CO_1YR_ANN_GROWTH" hidden="1">"c346"</definedName>
    <definedName name="IQ_EARNING_CO_2YR_ANN_CAGR" hidden="1">"c6071"</definedName>
    <definedName name="IQ_EARNING_CO_2YR_ANN_GROWTH" hidden="1">"c347"</definedName>
    <definedName name="IQ_EARNING_CO_3YR_ANN_CAGR" hidden="1">"c6072"</definedName>
    <definedName name="IQ_EARNING_CO_3YR_ANN_GROWTH" hidden="1">"c348"</definedName>
    <definedName name="IQ_EARNING_CO_5YR_ANN_CAGR" hidden="1">"c6073"</definedName>
    <definedName name="IQ_EARNING_CO_5YR_ANN_GROWTH" hidden="1">"c349"</definedName>
    <definedName name="IQ_EARNING_CO_7YR_ANN_CAGR" hidden="1">"c6074"</definedName>
    <definedName name="IQ_EARNING_CO_7YR_ANN_GROWTH" hidden="1">"c350"</definedName>
    <definedName name="IQ_EARNING_CO_MARGIN" hidden="1">"c351"</definedName>
    <definedName name="IQ_EARNINGS_ANNOUNCE_DATE" hidden="1">"c1649"</definedName>
    <definedName name="IQ_EARNINGS_ANNOUNCE_DATE_REUT" hidden="1">"c5314"</definedName>
    <definedName name="IQ_EBIT" hidden="1">"c352"</definedName>
    <definedName name="IQ_EBIT_10YR_ANN_CAGR" hidden="1">"c6075"</definedName>
    <definedName name="IQ_EBIT_10YR_ANN_GROWTH" hidden="1">"c353"</definedName>
    <definedName name="IQ_EBIT_1YR_ANN_GROWTH" hidden="1">"c354"</definedName>
    <definedName name="IQ_EBIT_2YR_ANN_CAGR" hidden="1">"c6076"</definedName>
    <definedName name="IQ_EBIT_2YR_ANN_GROWTH" hidden="1">"c355"</definedName>
    <definedName name="IQ_EBIT_3YR_ANN_CAGR" hidden="1">"c6077"</definedName>
    <definedName name="IQ_EBIT_3YR_ANN_GROWTH" hidden="1">"c356"</definedName>
    <definedName name="IQ_EBIT_5YR_ANN_CAGR" hidden="1">"c6078"</definedName>
    <definedName name="IQ_EBIT_5YR_ANN_GROWTH" hidden="1">"c357"</definedName>
    <definedName name="IQ_EBIT_7YR_ANN_CAGR" hidden="1">"c6079"</definedName>
    <definedName name="IQ_EBIT_7YR_ANN_GROWTH" hidden="1">"c358"</definedName>
    <definedName name="IQ_EBIT_ACT_OR_EST" hidden="1">"c2219"</definedName>
    <definedName name="IQ_EBIT_ACT_OR_EST_REUT" hidden="1">"c5465"</definedName>
    <definedName name="IQ_EBIT_EQ_INC" hidden="1">"c3498"</definedName>
    <definedName name="IQ_EBIT_EQ_INC_EXCL_SBC" hidden="1">"c3502"</definedName>
    <definedName name="IQ_EBIT_EST" hidden="1">"c1681"</definedName>
    <definedName name="IQ_EBIT_EST_REUT" hidden="1">"c5333"</definedName>
    <definedName name="IQ_EBIT_EXCL_SBC" hidden="1">"c3082"</definedName>
    <definedName name="IQ_EBIT_GUIDANCE" hidden="1">"c4303"</definedName>
    <definedName name="IQ_EBIT_GW_ACT_OR_EST" hidden="1">"c4306"</definedName>
    <definedName name="IQ_EBIT_GW_EST" hidden="1">"c4305"</definedName>
    <definedName name="IQ_EBIT_GW_GUIDANCE" hidden="1">"c4307"</definedName>
    <definedName name="IQ_EBIT_GW_HIGH_EST" hidden="1">"c4308"</definedName>
    <definedName name="IQ_EBIT_GW_HIGH_GUIDANCE" hidden="1">"c4171"</definedName>
    <definedName name="IQ_EBIT_GW_LOW_EST" hidden="1">"c4309"</definedName>
    <definedName name="IQ_EBIT_GW_LOW_GUIDANCE" hidden="1">"c4211"</definedName>
    <definedName name="IQ_EBIT_GW_MEDIAN_EST" hidden="1">"c4310"</definedName>
    <definedName name="IQ_EBIT_GW_NUM_EST" hidden="1">"c4311"</definedName>
    <definedName name="IQ_EBIT_GW_STDDEV_EST" hidden="1">"c4312"</definedName>
    <definedName name="IQ_EBIT_HIGH_EST" hidden="1">"c1683"</definedName>
    <definedName name="IQ_EBIT_HIGH_EST_REUT" hidden="1">"c5335"</definedName>
    <definedName name="IQ_EBIT_HIGH_GUIDANCE" hidden="1">"c4172"</definedName>
    <definedName name="IQ_EBIT_INT" hidden="1">"c360"</definedName>
    <definedName name="IQ_EBIT_LOW_EST" hidden="1">"c1684"</definedName>
    <definedName name="IQ_EBIT_LOW_EST_REUT" hidden="1">"c5336"</definedName>
    <definedName name="IQ_EBIT_LOW_GUIDANCE" hidden="1">"c4212"</definedName>
    <definedName name="IQ_EBIT_MARGIN" hidden="1">"c359"</definedName>
    <definedName name="IQ_EBIT_MEDIAN_EST" hidden="1">"c1682"</definedName>
    <definedName name="IQ_EBIT_MEDIAN_EST_REUT" hidden="1">"c5334"</definedName>
    <definedName name="IQ_EBIT_NUM_EST" hidden="1">"c1685"</definedName>
    <definedName name="IQ_EBIT_NUM_EST_REUT" hidden="1">"c5337"</definedName>
    <definedName name="IQ_EBIT_OVER_IE" hidden="1">"c1369"</definedName>
    <definedName name="IQ_EBIT_SBC_ACT_OR_EST" hidden="1">"c4316"</definedName>
    <definedName name="IQ_EBIT_SBC_EST" hidden="1">"c4315"</definedName>
    <definedName name="IQ_EBIT_SBC_GUIDANCE" hidden="1">"c4317"</definedName>
    <definedName name="IQ_EBIT_SBC_GW_ACT_OR_EST" hidden="1">"c4320"</definedName>
    <definedName name="IQ_EBIT_SBC_GW_EST" hidden="1">"c4319"</definedName>
    <definedName name="IQ_EBIT_SBC_GW_GUIDANCE" hidden="1">"c4321"</definedName>
    <definedName name="IQ_EBIT_SBC_GW_HIGH_EST" hidden="1">"c4322"</definedName>
    <definedName name="IQ_EBIT_SBC_GW_HIGH_GUIDANCE" hidden="1">"c4193"</definedName>
    <definedName name="IQ_EBIT_SBC_GW_LOW_EST" hidden="1">"c4323"</definedName>
    <definedName name="IQ_EBIT_SBC_GW_LOW_GUIDANCE" hidden="1">"c4233"</definedName>
    <definedName name="IQ_EBIT_SBC_GW_MEDIAN_EST" hidden="1">"c4324"</definedName>
    <definedName name="IQ_EBIT_SBC_GW_NUM_EST" hidden="1">"c4325"</definedName>
    <definedName name="IQ_EBIT_SBC_GW_STDDEV_EST" hidden="1">"c4326"</definedName>
    <definedName name="IQ_EBIT_SBC_HIGH_EST" hidden="1">"c4328"</definedName>
    <definedName name="IQ_EBIT_SBC_HIGH_GUIDANCE" hidden="1">"c4192"</definedName>
    <definedName name="IQ_EBIT_SBC_LOW_EST" hidden="1">"c4329"</definedName>
    <definedName name="IQ_EBIT_SBC_LOW_GUIDANCE" hidden="1">"c4232"</definedName>
    <definedName name="IQ_EBIT_SBC_MEDIAN_EST" hidden="1">"c4330"</definedName>
    <definedName name="IQ_EBIT_SBC_NUM_EST" hidden="1">"c4331"</definedName>
    <definedName name="IQ_EBIT_SBC_STDDEV_EST" hidden="1">"c4332"</definedName>
    <definedName name="IQ_EBIT_STDDEV_EST" hidden="1">"c1686"</definedName>
    <definedName name="IQ_EBIT_STDDEV_EST_REUT" hidden="1">"c5338"</definedName>
    <definedName name="IQ_EBITA" hidden="1">"c1910"</definedName>
    <definedName name="IQ_EBITA_10YR_ANN_CAGR" hidden="1">"c6184"</definedName>
    <definedName name="IQ_EBITA_10YR_ANN_GROWTH" hidden="1">"c1954"</definedName>
    <definedName name="IQ_EBITA_1YR_ANN_GROWTH" hidden="1">"c1949"</definedName>
    <definedName name="IQ_EBITA_2YR_ANN_CAGR" hidden="1">"c6180"</definedName>
    <definedName name="IQ_EBITA_2YR_ANN_GROWTH" hidden="1">"c1950"</definedName>
    <definedName name="IQ_EBITA_3YR_ANN_CAGR" hidden="1">"c6181"</definedName>
    <definedName name="IQ_EBITA_3YR_ANN_GROWTH" hidden="1">"c1951"</definedName>
    <definedName name="IQ_EBITA_5YR_ANN_CAGR" hidden="1">"c6182"</definedName>
    <definedName name="IQ_EBITA_5YR_ANN_GROWTH" hidden="1">"c1952"</definedName>
    <definedName name="IQ_EBITA_7YR_ANN_CAGR" hidden="1">"c6183"</definedName>
    <definedName name="IQ_EBITA_7YR_ANN_GROWTH" hidden="1">"c1953"</definedName>
    <definedName name="IQ_EBITA_EQ_INC" hidden="1">"c3497"</definedName>
    <definedName name="IQ_EBITA_EQ_INC_EXCL_SBC" hidden="1">"c3501"</definedName>
    <definedName name="IQ_EBITA_EXCL_SBC" hidden="1">"c3080"</definedName>
    <definedName name="IQ_EBITA_MARGIN" hidden="1">"c1963"</definedName>
    <definedName name="IQ_EBITDA" hidden="1">"c361"</definedName>
    <definedName name="IQ_EBITDA_10YR_ANN_CAGR" hidden="1">"c6080"</definedName>
    <definedName name="IQ_EBITDA_10YR_ANN_GROWTH" hidden="1">"c362"</definedName>
    <definedName name="IQ_EBITDA_1YR_ANN_GROWTH" hidden="1">"c363"</definedName>
    <definedName name="IQ_EBITDA_2YR_ANN_CAGR" hidden="1">"c6081"</definedName>
    <definedName name="IQ_EBITDA_2YR_ANN_GROWTH" hidden="1">"c364"</definedName>
    <definedName name="IQ_EBITDA_3YR_ANN_CAGR" hidden="1">"c6082"</definedName>
    <definedName name="IQ_EBITDA_3YR_ANN_GROWTH" hidden="1">"c365"</definedName>
    <definedName name="IQ_EBITDA_5YR_ANN_CAGR" hidden="1">"c6083"</definedName>
    <definedName name="IQ_EBITDA_5YR_ANN_GROWTH" hidden="1">"c366"</definedName>
    <definedName name="IQ_EBITDA_7YR_ANN_CAGR" hidden="1">"c6084"</definedName>
    <definedName name="IQ_EBITDA_7YR_ANN_GROWTH" hidden="1">"c367"</definedName>
    <definedName name="IQ_EBITDA_ACT_OR_EST" hidden="1">"c2215"</definedName>
    <definedName name="IQ_EBITDA_ACT_OR_EST_REUT" hidden="1">"c5462"</definedName>
    <definedName name="IQ_EBITDA_CAPEX_INT" hidden="1">"c368"</definedName>
    <definedName name="IQ_EBITDA_CAPEX_OVER_TOTAL_IE" hidden="1">"c1370"</definedName>
    <definedName name="IQ_EBITDA_EQ_INC" hidden="1">"c3496"</definedName>
    <definedName name="IQ_EBITDA_EQ_INC_EXCL_SBC" hidden="1">"c3500"</definedName>
    <definedName name="IQ_EBITDA_EST" hidden="1">"c369"</definedName>
    <definedName name="IQ_EBITDA_EST_REUT" hidden="1">"c3640"</definedName>
    <definedName name="IQ_EBITDA_EXCL_SBC" hidden="1">"c3081"</definedName>
    <definedName name="IQ_EBITDA_GUIDANCE" hidden="1">"c4334"</definedName>
    <definedName name="IQ_EBITDA_HIGH_EST" hidden="1">"c370"</definedName>
    <definedName name="IQ_EBITDA_HIGH_EST_REUT" hidden="1">"c3642"</definedName>
    <definedName name="IQ_EBITDA_HIGH_GUIDANCE" hidden="1">"c4170"</definedName>
    <definedName name="IQ_EBITDA_INT" hidden="1">"c373"</definedName>
    <definedName name="IQ_EBITDA_LOW_EST" hidden="1">"c371"</definedName>
    <definedName name="IQ_EBITDA_LOW_EST_REUT" hidden="1">"c3643"</definedName>
    <definedName name="IQ_EBITDA_LOW_GUIDANCE" hidden="1">"c4210"</definedName>
    <definedName name="IQ_EBITDA_MARGIN" hidden="1">"c372"</definedName>
    <definedName name="IQ_EBITDA_MEDIAN_EST" hidden="1">"c1663"</definedName>
    <definedName name="IQ_EBITDA_MEDIAN_EST_REUT" hidden="1">"c3641"</definedName>
    <definedName name="IQ_EBITDA_NUM_EST" hidden="1">"c374"</definedName>
    <definedName name="IQ_EBITDA_NUM_EST_REUT" hidden="1">"c3644"</definedName>
    <definedName name="IQ_EBITDA_OVER_TOTAL_IE" hidden="1">"c1371"</definedName>
    <definedName name="IQ_EBITDA_SBC_ACT_OR_EST" hidden="1">"c4337"</definedName>
    <definedName name="IQ_EBITDA_SBC_EST" hidden="1">"c4336"</definedName>
    <definedName name="IQ_EBITDA_SBC_GUIDANCE" hidden="1">"c4338"</definedName>
    <definedName name="IQ_EBITDA_SBC_HIGH_EST" hidden="1">"c4339"</definedName>
    <definedName name="IQ_EBITDA_SBC_HIGH_GUIDANCE" hidden="1">"c4194"</definedName>
    <definedName name="IQ_EBITDA_SBC_LOW_EST" hidden="1">"c4340"</definedName>
    <definedName name="IQ_EBITDA_SBC_LOW_GUIDANCE" hidden="1">"c4234"</definedName>
    <definedName name="IQ_EBITDA_SBC_MEDIAN_EST" hidden="1">"c4341"</definedName>
    <definedName name="IQ_EBITDA_SBC_NUM_EST" hidden="1">"c4342"</definedName>
    <definedName name="IQ_EBITDA_SBC_STDDEV_EST" hidden="1">"c4343"</definedName>
    <definedName name="IQ_EBITDA_STDDEV_EST" hidden="1">"c375"</definedName>
    <definedName name="IQ_EBITDA_STDDEV_EST_REUT" hidden="1">"c3645"</definedName>
    <definedName name="IQ_EBITDAR" hidden="1">"c2989"</definedName>
    <definedName name="IQ_EBITDAR_EQ_INC" hidden="1">"c3499"</definedName>
    <definedName name="IQ_EBITDAR_EQ_INC_EXCL_SBC" hidden="1">"c3503"</definedName>
    <definedName name="IQ_EBITDAR_EXCL_SBC" hidden="1">"c3083"</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 hidden="1">"c6214"</definedName>
    <definedName name="IQ_EBT_EXCL_REIT" hidden="1">"c384"</definedName>
    <definedName name="IQ_EBT_EXCL_UTI" hidden="1">"c385"</definedName>
    <definedName name="IQ_EBT_FIN" hidden="1">"c386"</definedName>
    <definedName name="IQ_EBT_GAAP_GUIDANCE" hidden="1">"c4345"</definedName>
    <definedName name="IQ_EBT_GAAP_HIGH_GUIDANCE" hidden="1">"c4174"</definedName>
    <definedName name="IQ_EBT_GAAP_LOW_GUIDANCE" hidden="1">"c4214"</definedName>
    <definedName name="IQ_EBT_GUIDANCE" hidden="1">"c4346"</definedName>
    <definedName name="IQ_EBT_GW_GUIDANCE" hidden="1">"c4347"</definedName>
    <definedName name="IQ_EBT_GW_HIGH_GUIDANCE" hidden="1">"c4175"</definedName>
    <definedName name="IQ_EBT_GW_LOW_GUIDANCE" hidden="1">"c4215"</definedName>
    <definedName name="IQ_EBT_HIGH_GUIDANCE" hidden="1">"c4173"</definedName>
    <definedName name="IQ_EBT_INCL_MARGIN" hidden="1">"c387"</definedName>
    <definedName name="IQ_EBT_INS" hidden="1">"c388"</definedName>
    <definedName name="IQ_EBT_LOW_GUIDANCE" hidden="1">"c4213"</definedName>
    <definedName name="IQ_EBT_RE" hidden="1">"c6215"</definedName>
    <definedName name="IQ_EBT_REIT" hidden="1">"c389"</definedName>
    <definedName name="IQ_EBT_SBC_ACT_OR_EST" hidden="1">"c4350"</definedName>
    <definedName name="IQ_EBT_SBC_EST" hidden="1">"c4349"</definedName>
    <definedName name="IQ_EBT_SBC_GUIDANCE" hidden="1">"c4351"</definedName>
    <definedName name="IQ_EBT_SBC_GW_ACT_OR_EST" hidden="1">"c4354"</definedName>
    <definedName name="IQ_EBT_SBC_GW_EST" hidden="1">"c4353"</definedName>
    <definedName name="IQ_EBT_SBC_GW_GUIDANCE" hidden="1">"c4355"</definedName>
    <definedName name="IQ_EBT_SBC_GW_HIGH_EST" hidden="1">"c4356"</definedName>
    <definedName name="IQ_EBT_SBC_GW_HIGH_GUIDANCE" hidden="1">"c4191"</definedName>
    <definedName name="IQ_EBT_SBC_GW_LOW_EST" hidden="1">"c4357"</definedName>
    <definedName name="IQ_EBT_SBC_GW_LOW_GUIDANCE" hidden="1">"c4231"</definedName>
    <definedName name="IQ_EBT_SBC_GW_MEDIAN_EST" hidden="1">"c4358"</definedName>
    <definedName name="IQ_EBT_SBC_GW_NUM_EST" hidden="1">"c4359"</definedName>
    <definedName name="IQ_EBT_SBC_GW_STDDEV_EST" hidden="1">"c4360"</definedName>
    <definedName name="IQ_EBT_SBC_HIGH_EST" hidden="1">"c4362"</definedName>
    <definedName name="IQ_EBT_SBC_HIGH_GUIDANCE" hidden="1">"c4190"</definedName>
    <definedName name="IQ_EBT_SBC_LOW_EST" hidden="1">"c4363"</definedName>
    <definedName name="IQ_EBT_SBC_LOW_GUIDANCE" hidden="1">"c4230"</definedName>
    <definedName name="IQ_EBT_SBC_MEDIAN_EST" hidden="1">"c4364"</definedName>
    <definedName name="IQ_EBT_SBC_NUM_EST" hidden="1">"c4365"</definedName>
    <definedName name="IQ_EBT_SBC_STDDEV_EST" hidden="1">"c4366"</definedName>
    <definedName name="IQ_EBT_UTI" hidden="1">"c390"</definedName>
    <definedName name="IQ_ECS_AUTHORIZED_SHARES" hidden="1">"c5583"</definedName>
    <definedName name="IQ_ECS_AUTHORIZED_SHARES_ABS" hidden="1">"c5597"</definedName>
    <definedName name="IQ_ECS_CONVERT_FACTOR" hidden="1">"c5581"</definedName>
    <definedName name="IQ_ECS_CONVERT_FACTOR_ABS" hidden="1">"c5595"</definedName>
    <definedName name="IQ_ECS_CONVERT_INTO" hidden="1">"c5580"</definedName>
    <definedName name="IQ_ECS_CONVERT_INTO_ABS" hidden="1">"c5594"</definedName>
    <definedName name="IQ_ECS_CONVERT_TYPE" hidden="1">"c5579"</definedName>
    <definedName name="IQ_ECS_CONVERT_TYPE_ABS" hidden="1">"c5593"</definedName>
    <definedName name="IQ_ECS_INACTIVE_DATE" hidden="1">"c5576"</definedName>
    <definedName name="IQ_ECS_INACTIVE_DATE_ABS" hidden="1">"c5590"</definedName>
    <definedName name="IQ_ECS_NAME" hidden="1">"c5571"</definedName>
    <definedName name="IQ_ECS_NAME_ABS" hidden="1">"c5585"</definedName>
    <definedName name="IQ_ECS_NUM_SHAREHOLDERS" hidden="1">"c5584"</definedName>
    <definedName name="IQ_ECS_NUM_SHAREHOLDERS_ABS" hidden="1">"c5598"</definedName>
    <definedName name="IQ_ECS_PAR_VALUE" hidden="1">"c5577"</definedName>
    <definedName name="IQ_ECS_PAR_VALUE_ABS" hidden="1">"c5591"</definedName>
    <definedName name="IQ_ECS_PAR_VALUE_CURRENCY" hidden="1">"c5578"</definedName>
    <definedName name="IQ_ECS_PAR_VALUE_CURRENCY_ABS" hidden="1">"c5592"</definedName>
    <definedName name="IQ_ECS_SHARES_OUT_BS_DATE" hidden="1">"c5572"</definedName>
    <definedName name="IQ_ECS_SHARES_OUT_BS_DATE_ABS" hidden="1">"c5586"</definedName>
    <definedName name="IQ_ECS_SHARES_OUT_FILING_DATE" hidden="1">"c5573"</definedName>
    <definedName name="IQ_ECS_SHARES_OUT_FILING_DATE_ABS" hidden="1">"c5587"</definedName>
    <definedName name="IQ_ECS_START_DATE" hidden="1">"c5575"</definedName>
    <definedName name="IQ_ECS_START_DATE_ABS" hidden="1">"c5589"</definedName>
    <definedName name="IQ_ECS_TYPE" hidden="1">"c5574"</definedName>
    <definedName name="IQ_ECS_TYPE_ABS" hidden="1">"c5588"</definedName>
    <definedName name="IQ_ECS_VOTING" hidden="1">"c5582"</definedName>
    <definedName name="IQ_ECS_VOTING_ABS" hidden="1">"c5596"</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CAGR" hidden="1">"c6085"</definedName>
    <definedName name="IQ_EPS_10YR_ANN_GROWTH" hidden="1">"c393"</definedName>
    <definedName name="IQ_EPS_1YR_ANN_GROWTH" hidden="1">"c394"</definedName>
    <definedName name="IQ_EPS_2YR_ANN_CAGR" hidden="1">"c6086"</definedName>
    <definedName name="IQ_EPS_2YR_ANN_GROWTH" hidden="1">"c395"</definedName>
    <definedName name="IQ_EPS_3YR_ANN_CAGR" hidden="1">"c6087"</definedName>
    <definedName name="IQ_EPS_3YR_ANN_GROWTH" hidden="1">"c396"</definedName>
    <definedName name="IQ_EPS_5YR_ANN_CAGR" hidden="1">"c6088"</definedName>
    <definedName name="IQ_EPS_5YR_ANN_GROWTH" hidden="1">"c397"</definedName>
    <definedName name="IQ_EPS_7YR_ANN_CAGR" hidden="1">"c6089"</definedName>
    <definedName name="IQ_EPS_7YR_ANN_GROWTH" hidden="1">"c398"</definedName>
    <definedName name="IQ_EPS_ACT_OR_EST" hidden="1">"c2213"</definedName>
    <definedName name="IQ_EPS_ACT_OR_EST_REUT" hidden="1">"c5460"</definedName>
    <definedName name="IQ_EPS_EST" hidden="1">"c399"</definedName>
    <definedName name="IQ_EPS_EST_BOTTOM_UP" hidden="1">"c5489"</definedName>
    <definedName name="IQ_EPS_EST_BOTTOM_UP_REUT" hidden="1">"c5497"</definedName>
    <definedName name="IQ_EPS_EST_REUT" hidden="1">"c5453"</definedName>
    <definedName name="IQ_EPS_EXCL_GUIDANCE" hidden="1">"c4368"</definedName>
    <definedName name="IQ_EPS_EXCL_HIGH_GUIDANCE" hidden="1">"c4369"</definedName>
    <definedName name="IQ_EPS_EXCL_LOW_GUIDANCE" hidden="1">"c4204"</definedName>
    <definedName name="IQ_EPS_GAAP_GUIDANCE" hidden="1">"c4370"</definedName>
    <definedName name="IQ_EPS_GAAP_HIGH_GUIDANCE" hidden="1">"c4371"</definedName>
    <definedName name="IQ_EPS_GAAP_LOW_GUIDANCE" hidden="1">"c4205"</definedName>
    <definedName name="IQ_EPS_GW_ACT_OR_EST" hidden="1">"c2223"</definedName>
    <definedName name="IQ_EPS_GW_ACT_OR_EST_REUT" hidden="1">"c5469"</definedName>
    <definedName name="IQ_EPS_GW_EST" hidden="1">"c1737"</definedName>
    <definedName name="IQ_EPS_GW_EST_BOTTOM_UP" hidden="1">"c5491"</definedName>
    <definedName name="IQ_EPS_GW_EST_BOTTOM_UP_REUT" hidden="1">"c5499"</definedName>
    <definedName name="IQ_EPS_GW_EST_REUT" hidden="1">"c5389"</definedName>
    <definedName name="IQ_EPS_GW_GUIDANCE" hidden="1">"c4372"</definedName>
    <definedName name="IQ_EPS_GW_HIGH_EST" hidden="1">"c1739"</definedName>
    <definedName name="IQ_EPS_GW_HIGH_EST_REUT" hidden="1">"c5391"</definedName>
    <definedName name="IQ_EPS_GW_HIGH_GUIDANCE" hidden="1">"c4373"</definedName>
    <definedName name="IQ_EPS_GW_LOW_EST" hidden="1">"c1740"</definedName>
    <definedName name="IQ_EPS_GW_LOW_EST_REUT" hidden="1">"c5392"</definedName>
    <definedName name="IQ_EPS_GW_LOW_GUIDANCE" hidden="1">"c4206"</definedName>
    <definedName name="IQ_EPS_GW_MEDIAN_EST" hidden="1">"c1738"</definedName>
    <definedName name="IQ_EPS_GW_MEDIAN_EST_REUT" hidden="1">"c5390"</definedName>
    <definedName name="IQ_EPS_GW_NUM_EST" hidden="1">"c1741"</definedName>
    <definedName name="IQ_EPS_GW_NUM_EST_REUT" hidden="1">"c5393"</definedName>
    <definedName name="IQ_EPS_GW_STDDEV_EST" hidden="1">"c1742"</definedName>
    <definedName name="IQ_EPS_GW_STDDEV_EST_REUT" hidden="1">"c5394"</definedName>
    <definedName name="IQ_EPS_HIGH_EST" hidden="1">"c400"</definedName>
    <definedName name="IQ_EPS_HIGH_EST_REUT" hidden="1">"c5454"</definedName>
    <definedName name="IQ_EPS_LOW_EST" hidden="1">"c401"</definedName>
    <definedName name="IQ_EPS_LOW_EST_REUT" hidden="1">"c5455"</definedName>
    <definedName name="IQ_EPS_MEDIAN_EST" hidden="1">"c1661"</definedName>
    <definedName name="IQ_EPS_MEDIAN_EST_REUT" hidden="1">"c5456"</definedName>
    <definedName name="IQ_EPS_NORM" hidden="1">"c1902"</definedName>
    <definedName name="IQ_EPS_NORM_EST" hidden="1">"c2226"</definedName>
    <definedName name="IQ_EPS_NORM_EST_BOTTOM_UP" hidden="1">"c5490"</definedName>
    <definedName name="IQ_EPS_NORM_EST_BOTTOM_UP_REUT" hidden="1">"c5498"</definedName>
    <definedName name="IQ_EPS_NORM_EST_REUT" hidden="1">"c5326"</definedName>
    <definedName name="IQ_EPS_NORM_HIGH_EST" hidden="1">"c2228"</definedName>
    <definedName name="IQ_EPS_NORM_HIGH_EST_REUT" hidden="1">"c5328"</definedName>
    <definedName name="IQ_EPS_NORM_LOW_EST" hidden="1">"c2229"</definedName>
    <definedName name="IQ_EPS_NORM_LOW_EST_REUT" hidden="1">"c5329"</definedName>
    <definedName name="IQ_EPS_NORM_MEDIAN_EST" hidden="1">"c2227"</definedName>
    <definedName name="IQ_EPS_NORM_MEDIAN_EST_REUT" hidden="1">"c5327"</definedName>
    <definedName name="IQ_EPS_NORM_NUM_EST" hidden="1">"c2230"</definedName>
    <definedName name="IQ_EPS_NORM_NUM_EST_REUT" hidden="1">"c5330"</definedName>
    <definedName name="IQ_EPS_NORM_STDDEV_EST" hidden="1">"c2231"</definedName>
    <definedName name="IQ_EPS_NORM_STDDEV_EST_REUT" hidden="1">"c5331"</definedName>
    <definedName name="IQ_EPS_NUM_EST" hidden="1">"c402"</definedName>
    <definedName name="IQ_EPS_NUM_EST_REUT" hidden="1">"c5451"</definedName>
    <definedName name="IQ_EPS_REPORT_ACT_OR_EST" hidden="1">"c2224"</definedName>
    <definedName name="IQ_EPS_REPORT_ACT_OR_EST_REUT" hidden="1">"c5470"</definedName>
    <definedName name="IQ_EPS_REPORTED_EST" hidden="1">"c1744"</definedName>
    <definedName name="IQ_EPS_REPORTED_EST_BOTTOM_UP" hidden="1">"c5492"</definedName>
    <definedName name="IQ_EPS_REPORTED_EST_BOTTOM_UP_REUT" hidden="1">"c5500"</definedName>
    <definedName name="IQ_EPS_REPORTED_EST_REUT" hidden="1">"c5396"</definedName>
    <definedName name="IQ_EPS_REPORTED_HIGH_EST" hidden="1">"c1746"</definedName>
    <definedName name="IQ_EPS_REPORTED_HIGH_EST_REUT" hidden="1">"c5398"</definedName>
    <definedName name="IQ_EPS_REPORTED_LOW_EST" hidden="1">"c1747"</definedName>
    <definedName name="IQ_EPS_REPORTED_LOW_EST_REUT" hidden="1">"c5399"</definedName>
    <definedName name="IQ_EPS_REPORTED_MEDIAN_EST" hidden="1">"c1745"</definedName>
    <definedName name="IQ_EPS_REPORTED_MEDIAN_EST_REUT" hidden="1">"c5397"</definedName>
    <definedName name="IQ_EPS_REPORTED_NUM_EST" hidden="1">"c1748"</definedName>
    <definedName name="IQ_EPS_REPORTED_NUM_EST_REUT" hidden="1">"c5400"</definedName>
    <definedName name="IQ_EPS_REPORTED_STDDEV_EST" hidden="1">"c1749"</definedName>
    <definedName name="IQ_EPS_REPORTED_STDDEV_EST_REUT" hidden="1">"c5401"</definedName>
    <definedName name="IQ_EPS_SBC_ACT_OR_EST" hidden="1">"c4376"</definedName>
    <definedName name="IQ_EPS_SBC_EST" hidden="1">"c4375"</definedName>
    <definedName name="IQ_EPS_SBC_GUIDANCE" hidden="1">"c4377"</definedName>
    <definedName name="IQ_EPS_SBC_GW_ACT_OR_EST" hidden="1">"c4380"</definedName>
    <definedName name="IQ_EPS_SBC_GW_EST" hidden="1">"c4379"</definedName>
    <definedName name="IQ_EPS_SBC_GW_GUIDANCE" hidden="1">"c4381"</definedName>
    <definedName name="IQ_EPS_SBC_GW_HIGH_EST" hidden="1">"c4382"</definedName>
    <definedName name="IQ_EPS_SBC_GW_HIGH_GUIDANCE" hidden="1">"c4189"</definedName>
    <definedName name="IQ_EPS_SBC_GW_LOW_EST" hidden="1">"c4383"</definedName>
    <definedName name="IQ_EPS_SBC_GW_LOW_GUIDANCE" hidden="1">"c4229"</definedName>
    <definedName name="IQ_EPS_SBC_GW_MEDIAN_EST" hidden="1">"c4384"</definedName>
    <definedName name="IQ_EPS_SBC_GW_NUM_EST" hidden="1">"c4385"</definedName>
    <definedName name="IQ_EPS_SBC_GW_STDDEV_EST" hidden="1">"c4386"</definedName>
    <definedName name="IQ_EPS_SBC_HIGH_EST" hidden="1">"c4388"</definedName>
    <definedName name="IQ_EPS_SBC_HIGH_GUIDANCE" hidden="1">"c4188"</definedName>
    <definedName name="IQ_EPS_SBC_LOW_EST" hidden="1">"c4389"</definedName>
    <definedName name="IQ_EPS_SBC_LOW_GUIDANCE" hidden="1">"c4228"</definedName>
    <definedName name="IQ_EPS_SBC_MEDIAN_EST" hidden="1">"c4390"</definedName>
    <definedName name="IQ_EPS_SBC_NUM_EST" hidden="1">"c4391"</definedName>
    <definedName name="IQ_EPS_SBC_STDDEV_EST" hidden="1">"c4392"</definedName>
    <definedName name="IQ_EPS_STDDEV_EST" hidden="1">"c403"</definedName>
    <definedName name="IQ_EPS_STDDEV_EST_REUT" hidden="1">"c5452"</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BV" hidden="1">"c5630"</definedName>
    <definedName name="IQ_EST_ACT_BV_SHARE" hidden="1">"c3549"</definedName>
    <definedName name="IQ_EST_ACT_BV_SHARE_REUT" hidden="1">"c5445"</definedName>
    <definedName name="IQ_EST_ACT_CAPEX" hidden="1">"c3546"</definedName>
    <definedName name="IQ_EST_ACT_CAPEX_REUT" hidden="1">"c3975"</definedName>
    <definedName name="IQ_EST_ACT_CASH_EPS" hidden="1">"c5637"</definedName>
    <definedName name="IQ_EST_ACT_CASH_FLOW" hidden="1">"c4394"</definedName>
    <definedName name="IQ_EST_ACT_CASH_OPER" hidden="1">"c4395"</definedName>
    <definedName name="IQ_EST_ACT_CFPS" hidden="1">"c1673"</definedName>
    <definedName name="IQ_EST_ACT_CFPS_REUT" hidden="1">"c3850"</definedName>
    <definedName name="IQ_EST_ACT_DISTRIBUTABLE_CASH" hidden="1">"c4396"</definedName>
    <definedName name="IQ_EST_ACT_DISTRIBUTABLE_CASH_SHARE" hidden="1">"c4397"</definedName>
    <definedName name="IQ_EST_ACT_DPS" hidden="1">"c1680"</definedName>
    <definedName name="IQ_EST_ACT_DPS_REUT" hidden="1">"c3857"</definedName>
    <definedName name="IQ_EST_ACT_EBIT" hidden="1">"c1687"</definedName>
    <definedName name="IQ_EST_ACT_EBIT_GW" hidden="1">"c4398"</definedName>
    <definedName name="IQ_EST_ACT_EBIT_REUT" hidden="1">"c5339"</definedName>
    <definedName name="IQ_EST_ACT_EBIT_SBC" hidden="1">"c4399"</definedName>
    <definedName name="IQ_EST_ACT_EBIT_SBC_GW" hidden="1">"c4400"</definedName>
    <definedName name="IQ_EST_ACT_EBITDA" hidden="1">"c1664"</definedName>
    <definedName name="IQ_EST_ACT_EBITDA_REUT" hidden="1">"c3836"</definedName>
    <definedName name="IQ_EST_ACT_EBITDA_SBC" hidden="1">"c4401"</definedName>
    <definedName name="IQ_EST_ACT_EBT_SBC" hidden="1">"c4402"</definedName>
    <definedName name="IQ_EST_ACT_EBT_SBC_GW" hidden="1">"c4403"</definedName>
    <definedName name="IQ_EST_ACT_EPS" hidden="1">"c1648"</definedName>
    <definedName name="IQ_EST_ACT_EPS_GW" hidden="1">"c1743"</definedName>
    <definedName name="IQ_EST_ACT_EPS_GW_REUT" hidden="1">"c5395"</definedName>
    <definedName name="IQ_EST_ACT_EPS_NORM" hidden="1">"c2232"</definedName>
    <definedName name="IQ_EST_ACT_EPS_NORM_REUT" hidden="1">"c5332"</definedName>
    <definedName name="IQ_EST_ACT_EPS_REPORTED" hidden="1">"c1750"</definedName>
    <definedName name="IQ_EST_ACT_EPS_REPORTED_REUT" hidden="1">"c5402"</definedName>
    <definedName name="IQ_EST_ACT_EPS_REUT" hidden="1">"c5457"</definedName>
    <definedName name="IQ_EST_ACT_EPS_SBC" hidden="1">"c4404"</definedName>
    <definedName name="IQ_EST_ACT_EPS_SBC_GW" hidden="1">"c4405"</definedName>
    <definedName name="IQ_EST_ACT_FFO" hidden="1">"c1666"</definedName>
    <definedName name="IQ_EST_ACT_FFO_ADJ" hidden="1">"c4406"</definedName>
    <definedName name="IQ_EST_ACT_FFO_REUT" hidden="1">"c3843"</definedName>
    <definedName name="IQ_EST_ACT_FFO_SHARE" hidden="1">"c4407"</definedName>
    <definedName name="IQ_EST_ACT_GROSS_MARGIN" hidden="1">"c5553"</definedName>
    <definedName name="IQ_EST_ACT_MAINT_CAPEX" hidden="1">"c4408"</definedName>
    <definedName name="IQ_EST_ACT_NAV" hidden="1">"c1757"</definedName>
    <definedName name="IQ_EST_ACT_NAV_SHARE" hidden="1">"c5608"</definedName>
    <definedName name="IQ_EST_ACT_NAV_SHARE_REUT" hidden="1">"c5616"</definedName>
    <definedName name="IQ_EST_ACT_NET_DEBT" hidden="1">"c3545"</definedName>
    <definedName name="IQ_EST_ACT_NET_DEBT_REUT" hidden="1">"c5446"</definedName>
    <definedName name="IQ_EST_ACT_NI" hidden="1">"c1722"</definedName>
    <definedName name="IQ_EST_ACT_NI_GW_REUT" hidden="1">"c5381"</definedName>
    <definedName name="IQ_EST_ACT_NI_REPORTED" hidden="1">"c1736"</definedName>
    <definedName name="IQ_EST_ACT_NI_REPORTED_REUT" hidden="1">"c5388"</definedName>
    <definedName name="IQ_EST_ACT_NI_REUT" hidden="1">"c5374"</definedName>
    <definedName name="IQ_EST_ACT_NI_SBC" hidden="1">"c4409"</definedName>
    <definedName name="IQ_EST_ACT_NI_SBC_GW" hidden="1">"c4410"</definedName>
    <definedName name="IQ_EST_ACT_OPER_INC" hidden="1">"c1694"</definedName>
    <definedName name="IQ_EST_ACT_OPER_INC_REUT" hidden="1">"c5346"</definedName>
    <definedName name="IQ_EST_ACT_PRETAX_GW_INC" hidden="1">"c1708"</definedName>
    <definedName name="IQ_EST_ACT_PRETAX_GW_INC_REUT" hidden="1">"c5360"</definedName>
    <definedName name="IQ_EST_ACT_PRETAX_INC" hidden="1">"c1701"</definedName>
    <definedName name="IQ_EST_ACT_PRETAX_INC_REUT" hidden="1">"c5353"</definedName>
    <definedName name="IQ_EST_ACT_PRETAX_REPORT_INC" hidden="1">"c1715"</definedName>
    <definedName name="IQ_EST_ACT_PRETAX_REPORT_INC_REUT" hidden="1">"c5367"</definedName>
    <definedName name="IQ_EST_ACT_RECURRING_PROFIT" hidden="1">"c4411"</definedName>
    <definedName name="IQ_EST_ACT_RECURRING_PROFIT_SHARE" hidden="1">"c4412"</definedName>
    <definedName name="IQ_EST_ACT_RETURN_ASSETS" hidden="1">"c3547"</definedName>
    <definedName name="IQ_EST_ACT_RETURN_ASSETS_REUT" hidden="1">"c3996"</definedName>
    <definedName name="IQ_EST_ACT_RETURN_EQUITY" hidden="1">"c3548"</definedName>
    <definedName name="IQ_EST_ACT_RETURN_EQUITY_REUT" hidden="1">"c3989"</definedName>
    <definedName name="IQ_EST_ACT_REV" hidden="1">"c2113"</definedName>
    <definedName name="IQ_EST_ACT_REV_REUT" hidden="1">"c3835"</definedName>
    <definedName name="IQ_EST_BV_SHARE_DIFF" hidden="1">"c4147"</definedName>
    <definedName name="IQ_EST_BV_SHARE_SURPRISE_PERCENT" hidden="1">"c4148"</definedName>
    <definedName name="IQ_EST_CAPEX_DIFF" hidden="1">"c4149"</definedName>
    <definedName name="IQ_EST_CAPEX_GROWTH_1YR" hidden="1">"c3588"</definedName>
    <definedName name="IQ_EST_CAPEX_GROWTH_1YR_REUT" hidden="1">"c5447"</definedName>
    <definedName name="IQ_EST_CAPEX_GROWTH_2YR" hidden="1">"c3589"</definedName>
    <definedName name="IQ_EST_CAPEX_GROWTH_2YR_REUT" hidden="1">"c5448"</definedName>
    <definedName name="IQ_EST_CAPEX_GROWTH_Q_1YR" hidden="1">"c3590"</definedName>
    <definedName name="IQ_EST_CAPEX_GROWTH_Q_1YR_REUT" hidden="1">"c5449"</definedName>
    <definedName name="IQ_EST_CAPEX_SEQ_GROWTH_Q" hidden="1">"c3591"</definedName>
    <definedName name="IQ_EST_CAPEX_SEQ_GROWTH_Q_REUT" hidden="1">"c5450"</definedName>
    <definedName name="IQ_EST_CAPEX_SURPRISE_PERCENT" hidden="1">"c4151"</definedName>
    <definedName name="IQ_EST_CASH_FLOW_DIFF" hidden="1">"c4152"</definedName>
    <definedName name="IQ_EST_CASH_FLOW_SURPRISE_PERCENT" hidden="1">"c4161"</definedName>
    <definedName name="IQ_EST_CASH_OPER_DIFF" hidden="1">"c4162"</definedName>
    <definedName name="IQ_EST_CASH_OPER_SURPRISE_PERCENT" hidden="1">"c4248"</definedName>
    <definedName name="IQ_EST_CFPS_DIFF" hidden="1">"c1871"</definedName>
    <definedName name="IQ_EST_CFPS_DIFF_REUT" hidden="1">"c3892"</definedName>
    <definedName name="IQ_EST_CFPS_GROWTH_1YR" hidden="1">"c1774"</definedName>
    <definedName name="IQ_EST_CFPS_GROWTH_1YR_REUT" hidden="1">"c3878"</definedName>
    <definedName name="IQ_EST_CFPS_GROWTH_2YR" hidden="1">"c1775"</definedName>
    <definedName name="IQ_EST_CFPS_GROWTH_2YR_REUT" hidden="1">"c3879"</definedName>
    <definedName name="IQ_EST_CFPS_GROWTH_Q_1YR" hidden="1">"c1776"</definedName>
    <definedName name="IQ_EST_CFPS_GROWTH_Q_1YR_REUT" hidden="1">"c3880"</definedName>
    <definedName name="IQ_EST_CFPS_SEQ_GROWTH_Q" hidden="1">"c1777"</definedName>
    <definedName name="IQ_EST_CFPS_SEQ_GROWTH_Q_REUT" hidden="1">"c3881"</definedName>
    <definedName name="IQ_EST_CFPS_SURPRISE_PERCENT" hidden="1">"c1872"</definedName>
    <definedName name="IQ_EST_CFPS_SURPRISE_PERCENT_REUT" hidden="1">"c3893"</definedName>
    <definedName name="IQ_EST_CURRENCY" hidden="1">"c2140"</definedName>
    <definedName name="IQ_EST_CURRENCY_REUT" hidden="1">"c5437"</definedName>
    <definedName name="IQ_EST_DATE" hidden="1">"c1634"</definedName>
    <definedName name="IQ_EST_DATE_REUT" hidden="1">"c5438"</definedName>
    <definedName name="IQ_EST_DISTRIBUTABLE_CASH_DIFF" hidden="1">"c4276"</definedName>
    <definedName name="IQ_EST_DISTRIBUTABLE_CASH_GROWTH_1YR" hidden="1">"c4413"</definedName>
    <definedName name="IQ_EST_DISTRIBUTABLE_CASH_GROWTH_2YR" hidden="1">"c4414"</definedName>
    <definedName name="IQ_EST_DISTRIBUTABLE_CASH_GROWTH_Q_1YR" hidden="1">"c4415"</definedName>
    <definedName name="IQ_EST_DISTRIBUTABLE_CASH_SEQ_GROWTH_Q" hidden="1">"c4416"</definedName>
    <definedName name="IQ_EST_DISTRIBUTABLE_CASH_SHARE_DIFF" hidden="1">"c4284"</definedName>
    <definedName name="IQ_EST_DISTRIBUTABLE_CASH_SHARE_GROWTH_1YR" hidden="1">"c4417"</definedName>
    <definedName name="IQ_EST_DISTRIBUTABLE_CASH_SHARE_GROWTH_2YR" hidden="1">"c4418"</definedName>
    <definedName name="IQ_EST_DISTRIBUTABLE_CASH_SHARE_GROWTH_Q_1YR" hidden="1">"c4419"</definedName>
    <definedName name="IQ_EST_DISTRIBUTABLE_CASH_SHARE_SEQ_GROWTH_Q" hidden="1">"c4420"</definedName>
    <definedName name="IQ_EST_DISTRIBUTABLE_CASH_SHARE_SURPRISE_PERCENT" hidden="1">"c4293"</definedName>
    <definedName name="IQ_EST_DISTRIBUTABLE_CASH_SURPRISE_PERCENT" hidden="1">"c4295"</definedName>
    <definedName name="IQ_EST_DPS_DIFF" hidden="1">"c1873"</definedName>
    <definedName name="IQ_EST_DPS_DIFF_REUT" hidden="1">"c3894"</definedName>
    <definedName name="IQ_EST_DPS_GROWTH_1YR" hidden="1">"c1778"</definedName>
    <definedName name="IQ_EST_DPS_GROWTH_1YR_REUT" hidden="1">"c3882"</definedName>
    <definedName name="IQ_EST_DPS_GROWTH_2YR" hidden="1">"c1779"</definedName>
    <definedName name="IQ_EST_DPS_GROWTH_2YR_REUT" hidden="1">"c3883"</definedName>
    <definedName name="IQ_EST_DPS_GROWTH_Q_1YR" hidden="1">"c1780"</definedName>
    <definedName name="IQ_EST_DPS_GROWTH_Q_1YR_REUT" hidden="1">"c3884"</definedName>
    <definedName name="IQ_EST_DPS_SEQ_GROWTH_Q" hidden="1">"c1781"</definedName>
    <definedName name="IQ_EST_DPS_SEQ_GROWTH_Q_REUT" hidden="1">"c3885"</definedName>
    <definedName name="IQ_EST_DPS_SURPRISE_PERCENT" hidden="1">"c1874"</definedName>
    <definedName name="IQ_EST_DPS_SURPRISE_PERCENT_REUT" hidden="1">"c3895"</definedName>
    <definedName name="IQ_EST_EBIT_DIFF" hidden="1">"c1875"</definedName>
    <definedName name="IQ_EST_EBIT_DIFF_REUT" hidden="1">"c5413"</definedName>
    <definedName name="IQ_EST_EBIT_GW_DIFF" hidden="1">"c4304"</definedName>
    <definedName name="IQ_EST_EBIT_GW_SURPRISE_PERCENT" hidden="1">"c4313"</definedName>
    <definedName name="IQ_EST_EBIT_SBC_DIFF" hidden="1">"c4314"</definedName>
    <definedName name="IQ_EST_EBIT_SBC_GW_DIFF" hidden="1">"c4318"</definedName>
    <definedName name="IQ_EST_EBIT_SBC_GW_SURPRISE_PERCENT" hidden="1">"c4327"</definedName>
    <definedName name="IQ_EST_EBIT_SBC_SURPRISE_PERCENT" hidden="1">"c4333"</definedName>
    <definedName name="IQ_EST_EBIT_SURPRISE_PERCENT" hidden="1">"c1876"</definedName>
    <definedName name="IQ_EST_EBIT_SURPRISE_PERCENT_REUT" hidden="1">"c5414"</definedName>
    <definedName name="IQ_EST_EBITDA_DIFF" hidden="1">"c1867"</definedName>
    <definedName name="IQ_EST_EBITDA_DIFF_REUT" hidden="1">"c3888"</definedName>
    <definedName name="IQ_EST_EBITDA_GROWTH_1YR" hidden="1">"c1766"</definedName>
    <definedName name="IQ_EST_EBITDA_GROWTH_1YR_REUT" hidden="1">"c3864"</definedName>
    <definedName name="IQ_EST_EBITDA_GROWTH_2YR" hidden="1">"c1767"</definedName>
    <definedName name="IQ_EST_EBITDA_GROWTH_2YR_REUT" hidden="1">"c3865"</definedName>
    <definedName name="IQ_EST_EBITDA_GROWTH_Q_1YR" hidden="1">"c1768"</definedName>
    <definedName name="IQ_EST_EBITDA_GROWTH_Q_1YR_REUT" hidden="1">"c3866"</definedName>
    <definedName name="IQ_EST_EBITDA_SBC_DIFF" hidden="1">"c4335"</definedName>
    <definedName name="IQ_EST_EBITDA_SBC_SURPRISE_PERCENT" hidden="1">"c4344"</definedName>
    <definedName name="IQ_EST_EBITDA_SEQ_GROWTH_Q" hidden="1">"c1769"</definedName>
    <definedName name="IQ_EST_EBITDA_SEQ_GROWTH_Q_REUT" hidden="1">"c3867"</definedName>
    <definedName name="IQ_EST_EBITDA_SURPRISE_PERCENT" hidden="1">"c1868"</definedName>
    <definedName name="IQ_EST_EBITDA_SURPRISE_PERCENT_REUT" hidden="1">"c3889"</definedName>
    <definedName name="IQ_EST_EBT_SBC_DIFF" hidden="1">"c4348"</definedName>
    <definedName name="IQ_EST_EBT_SBC_GW_DIFF" hidden="1">"c4352"</definedName>
    <definedName name="IQ_EST_EBT_SBC_GW_SURPRISE_PERCENT" hidden="1">"c4361"</definedName>
    <definedName name="IQ_EST_EBT_SBC_SURPRISE_PERCENT" hidden="1">"c4367"</definedName>
    <definedName name="IQ_EST_EPS_DIFF" hidden="1">"c1864"</definedName>
    <definedName name="IQ_EST_EPS_DIFF_REUT" hidden="1">"c5458"</definedName>
    <definedName name="IQ_EST_EPS_GROWTH_1YR" hidden="1">"c1636"</definedName>
    <definedName name="IQ_EST_EPS_GROWTH_1YR_REUT" hidden="1">"c3646"</definedName>
    <definedName name="IQ_EST_EPS_GROWTH_2YR" hidden="1">"c1637"</definedName>
    <definedName name="IQ_EST_EPS_GROWTH_2YR_REUT" hidden="1">"c3858"</definedName>
    <definedName name="IQ_EST_EPS_GROWTH_5YR" hidden="1">"c1655"</definedName>
    <definedName name="IQ_EST_EPS_GROWTH_5YR_BOTTOM_UP" hidden="1">"c5487"</definedName>
    <definedName name="IQ_EST_EPS_GROWTH_5YR_BOTTOM_UP_REUT" hidden="1">"c5495"</definedName>
    <definedName name="IQ_EST_EPS_GROWTH_5YR_HIGH" hidden="1">"c1657"</definedName>
    <definedName name="IQ_EST_EPS_GROWTH_5YR_HIGH_REUT" hidden="1">"c5322"</definedName>
    <definedName name="IQ_EST_EPS_GROWTH_5YR_LOW" hidden="1">"c1658"</definedName>
    <definedName name="IQ_EST_EPS_GROWTH_5YR_LOW_REUT" hidden="1">"c5323"</definedName>
    <definedName name="IQ_EST_EPS_GROWTH_5YR_MEDIAN" hidden="1">"c1656"</definedName>
    <definedName name="IQ_EST_EPS_GROWTH_5YR_MEDIAN_REUT" hidden="1">"c5321"</definedName>
    <definedName name="IQ_EST_EPS_GROWTH_5YR_NUM" hidden="1">"c1659"</definedName>
    <definedName name="IQ_EST_EPS_GROWTH_5YR_NUM_REUT" hidden="1">"c5324"</definedName>
    <definedName name="IQ_EST_EPS_GROWTH_5YR_REUT" hidden="1">"c3633"</definedName>
    <definedName name="IQ_EST_EPS_GROWTH_5YR_STDDEV" hidden="1">"c1660"</definedName>
    <definedName name="IQ_EST_EPS_GROWTH_5YR_STDDEV_REUT" hidden="1">"c5325"</definedName>
    <definedName name="IQ_EST_EPS_GROWTH_Q_1YR" hidden="1">"c1641"</definedName>
    <definedName name="IQ_EST_EPS_GROWTH_Q_1YR_REUT" hidden="1">"c5410"</definedName>
    <definedName name="IQ_EST_EPS_GW_DIFF" hidden="1">"c1891"</definedName>
    <definedName name="IQ_EST_EPS_GW_DIFF_REUT" hidden="1">"c5429"</definedName>
    <definedName name="IQ_EST_EPS_GW_SURPRISE_PERCENT" hidden="1">"c1892"</definedName>
    <definedName name="IQ_EST_EPS_GW_SURPRISE_PERCENT_REUT" hidden="1">"c5430"</definedName>
    <definedName name="IQ_EST_EPS_NORM_DIFF" hidden="1">"c2247"</definedName>
    <definedName name="IQ_EST_EPS_NORM_DIFF_REUT" hidden="1">"c5411"</definedName>
    <definedName name="IQ_EST_EPS_NORM_SURPRISE_PERCENT" hidden="1">"c2248"</definedName>
    <definedName name="IQ_EST_EPS_NORM_SURPRISE_PERCENT_REUT" hidden="1">"c5412"</definedName>
    <definedName name="IQ_EST_EPS_REPORT_DIFF" hidden="1">"c1893"</definedName>
    <definedName name="IQ_EST_EPS_REPORT_DIFF_REUT" hidden="1">"c5431"</definedName>
    <definedName name="IQ_EST_EPS_REPORT_SURPRISE_PERCENT" hidden="1">"c1894"</definedName>
    <definedName name="IQ_EST_EPS_REPORT_SURPRISE_PERCENT_REUT" hidden="1">"c5432"</definedName>
    <definedName name="IQ_EST_EPS_SBC_DIFF" hidden="1">"c4374"</definedName>
    <definedName name="IQ_EST_EPS_SBC_GW_DIFF" hidden="1">"c4378"</definedName>
    <definedName name="IQ_EST_EPS_SBC_GW_SURPRISE_PERCENT" hidden="1">"c4387"</definedName>
    <definedName name="IQ_EST_EPS_SBC_SURPRISE_PERCENT" hidden="1">"c4393"</definedName>
    <definedName name="IQ_EST_EPS_SEQ_GROWTH_Q" hidden="1">"c1764"</definedName>
    <definedName name="IQ_EST_EPS_SEQ_GROWTH_Q_REUT" hidden="1">"c3859"</definedName>
    <definedName name="IQ_EST_EPS_SURPRISE_PERCENT" hidden="1">"c1635"</definedName>
    <definedName name="IQ_EST_EPS_SURPRISE_PERCENT_REUT" hidden="1">"c5459"</definedName>
    <definedName name="IQ_EST_FFO_ADJ_DIFF" hidden="1">"c4433"</definedName>
    <definedName name="IQ_EST_FFO_ADJ_GROWTH_1YR" hidden="1">"c4421"</definedName>
    <definedName name="IQ_EST_FFO_ADJ_GROWTH_2YR" hidden="1">"c4422"</definedName>
    <definedName name="IQ_EST_FFO_ADJ_GROWTH_Q_1YR" hidden="1">"c4423"</definedName>
    <definedName name="IQ_EST_FFO_ADJ_SEQ_GROWTH_Q" hidden="1">"c4424"</definedName>
    <definedName name="IQ_EST_FFO_ADJ_SURPRISE_PERCENT" hidden="1">"c4442"</definedName>
    <definedName name="IQ_EST_FFO_DIFF" hidden="1">"c1869"</definedName>
    <definedName name="IQ_EST_FFO_DIFF_REUT" hidden="1">"c3890"</definedName>
    <definedName name="IQ_EST_FFO_GROWTH_1YR" hidden="1">"c1770"</definedName>
    <definedName name="IQ_EST_FFO_GROWTH_1YR_REUT" hidden="1">"c3874"</definedName>
    <definedName name="IQ_EST_FFO_GROWTH_2YR" hidden="1">"c1771"</definedName>
    <definedName name="IQ_EST_FFO_GROWTH_2YR_REUT" hidden="1">"c3875"</definedName>
    <definedName name="IQ_EST_FFO_GROWTH_Q_1YR" hidden="1">"c1772"</definedName>
    <definedName name="IQ_EST_FFO_GROWTH_Q_1YR_REUT" hidden="1">"c3876"</definedName>
    <definedName name="IQ_EST_FFO_SEQ_GROWTH_Q" hidden="1">"c1773"</definedName>
    <definedName name="IQ_EST_FFO_SEQ_GROWTH_Q_REUT" hidden="1">"c3877"</definedName>
    <definedName name="IQ_EST_FFO_SHARE_DIFF" hidden="1">"c4444"</definedName>
    <definedName name="IQ_EST_FFO_SHARE_GROWTH_1YR" hidden="1">"c4425"</definedName>
    <definedName name="IQ_EST_FFO_SHARE_GROWTH_2YR" hidden="1">"c4426"</definedName>
    <definedName name="IQ_EST_FFO_SHARE_GROWTH_Q_1YR" hidden="1">"c4427"</definedName>
    <definedName name="IQ_EST_FFO_SHARE_SEQ_GROWTH_Q" hidden="1">"c4428"</definedName>
    <definedName name="IQ_EST_FFO_SHARE_SURPRISE_PERCENT" hidden="1">"c4453"</definedName>
    <definedName name="IQ_EST_FFO_SURPRISE_PERCENT" hidden="1">"c1870"</definedName>
    <definedName name="IQ_EST_FFO_SURPRISE_PERCENT_REUT" hidden="1">"c3891"</definedName>
    <definedName name="IQ_EST_FOOTNOTE" hidden="1">"c4540"</definedName>
    <definedName name="IQ_EST_FOOTNOTE_REUT" hidden="1">"c5478"</definedName>
    <definedName name="IQ_EST_MAINT_CAPEX_DIFF" hidden="1">"c4456"</definedName>
    <definedName name="IQ_EST_MAINT_CAPEX_GROWTH_1YR" hidden="1">"c4429"</definedName>
    <definedName name="IQ_EST_MAINT_CAPEX_GROWTH_2YR" hidden="1">"c4430"</definedName>
    <definedName name="IQ_EST_MAINT_CAPEX_GROWTH_Q_1YR" hidden="1">"c4431"</definedName>
    <definedName name="IQ_EST_MAINT_CAPEX_SEQ_GROWTH_Q" hidden="1">"c4432"</definedName>
    <definedName name="IQ_EST_MAINT_CAPEX_SURPRISE_PERCENT" hidden="1">"c4465"</definedName>
    <definedName name="IQ_EST_NAV_DIFF" hidden="1">"c1895"</definedName>
    <definedName name="IQ_EST_NAV_SHARE_SURPRISE_PERCENT" hidden="1">"c1896"</definedName>
    <definedName name="IQ_EST_NET_DEBT_DIFF" hidden="1">"c4466"</definedName>
    <definedName name="IQ_EST_NET_DEBT_SURPRISE_PERCENT" hidden="1">"c4468"</definedName>
    <definedName name="IQ_EST_NI_DIFF" hidden="1">"c1885"</definedName>
    <definedName name="IQ_EST_NI_DIFF_REUT" hidden="1">"c5423"</definedName>
    <definedName name="IQ_EST_NI_GW_DIFF_REUT" hidden="1">"c5425"</definedName>
    <definedName name="IQ_EST_NI_GW_SURPRISE_PERCENT_REUT" hidden="1">"c5426"</definedName>
    <definedName name="IQ_EST_NI_REPORT_DIFF" hidden="1">"c1889"</definedName>
    <definedName name="IQ_EST_NI_REPORT_DIFF_REUT" hidden="1">"c5427"</definedName>
    <definedName name="IQ_EST_NI_REPORT_SURPRISE_PERCENT" hidden="1">"c1890"</definedName>
    <definedName name="IQ_EST_NI_REPORT_SURPRISE_PERCENT_REUT" hidden="1">"c5428"</definedName>
    <definedName name="IQ_EST_NI_SBC_DIFF" hidden="1">"c4472"</definedName>
    <definedName name="IQ_EST_NI_SBC_GW_DIFF" hidden="1">"c4476"</definedName>
    <definedName name="IQ_EST_NI_SBC_GW_SURPRISE_PERCENT" hidden="1">"c4485"</definedName>
    <definedName name="IQ_EST_NI_SBC_SURPRISE_PERCENT" hidden="1">"c4491"</definedName>
    <definedName name="IQ_EST_NI_SURPRISE_PERCENT" hidden="1">"c1886"</definedName>
    <definedName name="IQ_EST_NI_SURPRISE_PERCENT_REUT" hidden="1">"c5424"</definedName>
    <definedName name="IQ_EST_NUM_BUY" hidden="1">"c1759"</definedName>
    <definedName name="IQ_EST_NUM_HIGH_REC" hidden="1">"c5649"</definedName>
    <definedName name="IQ_EST_NUM_HIGH_REC_REUT" hidden="1">"c3870"</definedName>
    <definedName name="IQ_EST_NUM_HIGHEST_REC" hidden="1">"c5648"</definedName>
    <definedName name="IQ_EST_NUM_HIGHEST_REC_REUT" hidden="1">"c3869"</definedName>
    <definedName name="IQ_EST_NUM_HOLD" hidden="1">"c1761"</definedName>
    <definedName name="IQ_EST_NUM_LOW_REC" hidden="1">"c5651"</definedName>
    <definedName name="IQ_EST_NUM_LOW_REC_REUT" hidden="1">"c3872"</definedName>
    <definedName name="IQ_EST_NUM_LOWEST_REC" hidden="1">"c5652"</definedName>
    <definedName name="IQ_EST_NUM_LOWEST_REC_REUT" hidden="1">"c3873"</definedName>
    <definedName name="IQ_EST_NUM_NEUTRAL_REC" hidden="1">"c5650"</definedName>
    <definedName name="IQ_EST_NUM_NEUTRAL_REC_REUT" hidden="1">"c3871"</definedName>
    <definedName name="IQ_EST_NUM_NO_OPINION" hidden="1">"c1758"</definedName>
    <definedName name="IQ_EST_NUM_NO_OPINION_REUT" hidden="1">"c3868"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DIFF_REUT" hidden="1">"c5415"</definedName>
    <definedName name="IQ_EST_OPER_INC_SURPRISE_PERCENT" hidden="1">"c1878"</definedName>
    <definedName name="IQ_EST_OPER_INC_SURPRISE_PERCENT_REUT" hidden="1">"c5416"</definedName>
    <definedName name="IQ_EST_PRE_TAX_DIFF" hidden="1">"c1879"</definedName>
    <definedName name="IQ_EST_PRE_TAX_DIFF_REUT" hidden="1">"c5417"</definedName>
    <definedName name="IQ_EST_PRE_TAX_GW_DIFF" hidden="1">"c1881"</definedName>
    <definedName name="IQ_EST_PRE_TAX_GW_DIFF_REUT" hidden="1">"c5419"</definedName>
    <definedName name="IQ_EST_PRE_TAX_GW_SURPRISE_PERCENT" hidden="1">"c1882"</definedName>
    <definedName name="IQ_EST_PRE_TAX_GW_SURPRISE_PERCENT_REUT" hidden="1">"c5420"</definedName>
    <definedName name="IQ_EST_PRE_TAX_REPORT_DIFF" hidden="1">"c1883"</definedName>
    <definedName name="IQ_EST_PRE_TAX_REPORT_DIFF_REUT" hidden="1">"c5421"</definedName>
    <definedName name="IQ_EST_PRE_TAX_REPORT_SURPRISE_PERCENT" hidden="1">"c1884"</definedName>
    <definedName name="IQ_EST_PRE_TAX_REPORT_SURPRISE_PERCENT_REUT" hidden="1">"c5422"</definedName>
    <definedName name="IQ_EST_PRE_TAX_SURPRISE_PERCENT" hidden="1">"c1880"</definedName>
    <definedName name="IQ_EST_PRE_TAX_SURPRISE_PERCENT_REUT" hidden="1">"c5418"</definedName>
    <definedName name="IQ_EST_RECURRING_PROFIT_SHARE_DIFF" hidden="1">"c4505"</definedName>
    <definedName name="IQ_EST_RECURRING_PROFIT_SHARE_SURPRISE_PERCENT" hidden="1">"c4515"</definedName>
    <definedName name="IQ_EST_REV_DIFF" hidden="1">"c1865"</definedName>
    <definedName name="IQ_EST_REV_DIFF_REUT" hidden="1">"c3886"</definedName>
    <definedName name="IQ_EST_REV_GROWTH_1YR" hidden="1">"c1638"</definedName>
    <definedName name="IQ_EST_REV_GROWTH_1YR_REUT" hidden="1">"c3860"</definedName>
    <definedName name="IQ_EST_REV_GROWTH_2YR" hidden="1">"c1639"</definedName>
    <definedName name="IQ_EST_REV_GROWTH_2YR_REUT" hidden="1">"c3861"</definedName>
    <definedName name="IQ_EST_REV_GROWTH_Q_1YR" hidden="1">"c1640"</definedName>
    <definedName name="IQ_EST_REV_GROWTH_Q_1YR_REUT" hidden="1">"c3862"</definedName>
    <definedName name="IQ_EST_REV_SEQ_GROWTH_Q" hidden="1">"c1765"</definedName>
    <definedName name="IQ_EST_REV_SEQ_GROWTH_Q_REUT" hidden="1">"c3863"</definedName>
    <definedName name="IQ_EST_REV_SURPRISE_PERCENT" hidden="1">"c1866"</definedName>
    <definedName name="IQ_EST_REV_SURPRISE_PERCENT_REUT" hidden="1">"c3887"</definedName>
    <definedName name="IQ_EST_VENDOR" hidden="1">"c5564"</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CISE_TAXES_EXCL_SALES" hidden="1">"c5515"</definedName>
    <definedName name="IQ_EXCISE_TAXES_INCL_SALES" hidden="1">"c5514"</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 hidden="1">"c6216"</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ACT_OR_EST" hidden="1">"c2216"</definedName>
    <definedName name="IQ_FFO_ADJ_ACT_OR_EST" hidden="1">"c4435"</definedName>
    <definedName name="IQ_FFO_ADJ_EST" hidden="1">"c4434"</definedName>
    <definedName name="IQ_FFO_ADJ_GUIDANCE" hidden="1">"c4436"</definedName>
    <definedName name="IQ_FFO_ADJ_HIGH_EST" hidden="1">"c4437"</definedName>
    <definedName name="IQ_FFO_ADJ_HIGH_GUIDANCE" hidden="1">"c4202"</definedName>
    <definedName name="IQ_FFO_ADJ_LOW_EST" hidden="1">"c4438"</definedName>
    <definedName name="IQ_FFO_ADJ_LOW_GUIDANCE" hidden="1">"c4242"</definedName>
    <definedName name="IQ_FFO_ADJ_MEDIAN_EST" hidden="1">"c4439"</definedName>
    <definedName name="IQ_FFO_ADJ_NUM_EST" hidden="1">"c4440"</definedName>
    <definedName name="IQ_FFO_ADJ_STDDEV_EST" hidden="1">"c4441"</definedName>
    <definedName name="IQ_FFO_EST" hidden="1">"c418"</definedName>
    <definedName name="IQ_FFO_EST_REUT" hidden="1">"c3837"</definedName>
    <definedName name="IQ_FFO_GUIDANCE" hidden="1">"c4443"</definedName>
    <definedName name="IQ_FFO_HIGH_EST" hidden="1">"c419"</definedName>
    <definedName name="IQ_FFO_HIGH_EST_REUT" hidden="1">"c3839"</definedName>
    <definedName name="IQ_FFO_HIGH_GUIDANCE" hidden="1">"c4184"</definedName>
    <definedName name="IQ_FFO_LOW_EST" hidden="1">"c420"</definedName>
    <definedName name="IQ_FFO_LOW_EST_REUT" hidden="1">"c3840"</definedName>
    <definedName name="IQ_FFO_LOW_GUIDANCE" hidden="1">"c4224"</definedName>
    <definedName name="IQ_FFO_MEDIAN_EST" hidden="1">"c1665"</definedName>
    <definedName name="IQ_FFO_MEDIAN_EST_REUT" hidden="1">"c3838"</definedName>
    <definedName name="IQ_FFO_NUM_EST" hidden="1">"c421"</definedName>
    <definedName name="IQ_FFO_NUM_EST_REUT" hidden="1">"c3841"</definedName>
    <definedName name="IQ_FFO_PAYOUT_RATIO" hidden="1">"c3492"</definedName>
    <definedName name="IQ_FFO_SHARE_ACT_OR_EST" hidden="1">"c4446"</definedName>
    <definedName name="IQ_FFO_SHARE_EST" hidden="1">"c4445"</definedName>
    <definedName name="IQ_FFO_SHARE_GUIDANCE" hidden="1">"c4447"</definedName>
    <definedName name="IQ_FFO_SHARE_HIGH_EST" hidden="1">"c4448"</definedName>
    <definedName name="IQ_FFO_SHARE_HIGH_GUIDANCE" hidden="1">"c4203"</definedName>
    <definedName name="IQ_FFO_SHARE_LOW_EST" hidden="1">"c4449"</definedName>
    <definedName name="IQ_FFO_SHARE_LOW_GUIDANCE" hidden="1">"c4243"</definedName>
    <definedName name="IQ_FFO_SHARE_MEDIAN_EST" hidden="1">"c4450"</definedName>
    <definedName name="IQ_FFO_SHARE_NUM_EST" hidden="1">"c4451"</definedName>
    <definedName name="IQ_FFO_SHARE_STDDEV_EST" hidden="1">"c4452"</definedName>
    <definedName name="IQ_FFO_STDDEV_EST" hidden="1">"c422"</definedName>
    <definedName name="IQ_FFO_STDDEV_EST_REUT" hidden="1">"c3842"</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CURRENT_PORT_DEBT_TOTAL" hidden="1">"c5524"</definedName>
    <definedName name="IQ_FIN_DIV_CURRENT_PORT_LEASES_TOTAL" hidden="1">"c5523"</definedName>
    <definedName name="IQ_FIN_DIV_DEBT_CURRENT" hidden="1">"c429"</definedName>
    <definedName name="IQ_FIN_DIV_DEBT_LT" hidden="1">"c430"</definedName>
    <definedName name="IQ_FIN_DIV_DEBT_LT_TOTAL" hidden="1">"c5526"</definedName>
    <definedName name="IQ_FIN_DIV_DEBT_TOTAL" hidden="1">"c5656"</definedName>
    <definedName name="IQ_FIN_DIV_EXP" hidden="1">"c431"</definedName>
    <definedName name="IQ_FIN_DIV_INT_EXP" hidden="1">"c432"</definedName>
    <definedName name="IQ_FIN_DIV_LEASES_LT_TOTAL" hidden="1">"c5525"</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LT_DEBT_TOTAL" hidden="1">"c5655"</definedName>
    <definedName name="IQ_FIN_DIV_NOTES_PAY_TOTAL" hidden="1">"c5522"</definedName>
    <definedName name="IQ_FIN_DIV_REV" hidden="1">"c437"</definedName>
    <definedName name="IQ_FIN_DIV_ST_DEBT_TOTAL" hidden="1">"c5527"</definedName>
    <definedName name="IQ_FINANCING_CASH" hidden="1">"c1405"</definedName>
    <definedName name="IQ_FINANCING_CASH_SUPPL" hidden="1">"c1406"</definedName>
    <definedName name="IQ_FINANCING_OBLIG_CURRENT" hidden="1">"c6190"</definedName>
    <definedName name="IQ_FINANCING_OBLIG_NON_CURRENT" hidden="1">"c6191"</definedName>
    <definedName name="IQ_FINISHED_INV" hidden="1">"c438"</definedName>
    <definedName name="IQ_FIRST_YEAR_LIFE" hidden="1">"c439"</definedName>
    <definedName name="IQ_FIRST_YEAR_LIFE_PREM" hidden="1">"c2787"</definedName>
    <definedName name="IQ_FIRST_YEAR_PREM" hidden="1">"c2786"</definedName>
    <definedName name="IQ_FIRSTPRICINGDATE" hidden="1">"c3050"</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AP_IS" hidden="1">"c6194"</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 hidden="1">"c6217"</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 hidden="1">"c6218"</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 hidden="1">"c6219"</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 hidden="1">"c6220"</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 hidden="1">"c6278"</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 hidden="1">"c6221"</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EO_SEG_ASSETS" hidden="1">"c4069"</definedName>
    <definedName name="IQ_GEO_SEG_ASSETS_ABS" hidden="1">"c4091"</definedName>
    <definedName name="IQ_GEO_SEG_ASSETS_TOTAL" hidden="1">"c4123"</definedName>
    <definedName name="IQ_GEO_SEG_CAPEX" hidden="1">"c4083"</definedName>
    <definedName name="IQ_GEO_SEG_CAPEX_ABS" hidden="1">"c4105"</definedName>
    <definedName name="IQ_GEO_SEG_CAPEX_TOTAL" hidden="1">"c4127"</definedName>
    <definedName name="IQ_GEO_SEG_DA" hidden="1">"c4082"</definedName>
    <definedName name="IQ_GEO_SEG_DA_ABS" hidden="1">"c4104"</definedName>
    <definedName name="IQ_GEO_SEG_DA_TOTAL" hidden="1">"c4126"</definedName>
    <definedName name="IQ_GEO_SEG_EARNINGS_OP" hidden="1">"c4073"</definedName>
    <definedName name="IQ_GEO_SEG_EARNINGS_OP_ABS" hidden="1">"c4095"</definedName>
    <definedName name="IQ_GEO_SEG_EARNINGS_OP_TOTAL" hidden="1">"c4119"</definedName>
    <definedName name="IQ_GEO_SEG_EBT" hidden="1">"c4072"</definedName>
    <definedName name="IQ_GEO_SEG_EBT_ABS" hidden="1">"c4094"</definedName>
    <definedName name="IQ_GEO_SEG_EBT_TOTAL" hidden="1">"c4121"</definedName>
    <definedName name="IQ_GEO_SEG_GP" hidden="1">"c4070"</definedName>
    <definedName name="IQ_GEO_SEG_GP_ABS" hidden="1">"c4092"</definedName>
    <definedName name="IQ_GEO_SEG_GP_TOTAL" hidden="1">"c4120"</definedName>
    <definedName name="IQ_GEO_SEG_INC_TAX" hidden="1">"c4081"</definedName>
    <definedName name="IQ_GEO_SEG_INC_TAX_ABS" hidden="1">"c4103"</definedName>
    <definedName name="IQ_GEO_SEG_INC_TAX_TOTAL" hidden="1">"c4125"</definedName>
    <definedName name="IQ_GEO_SEG_INTEREST_EXP" hidden="1">"c4080"</definedName>
    <definedName name="IQ_GEO_SEG_INTEREST_EXP_ABS" hidden="1">"c4102"</definedName>
    <definedName name="IQ_GEO_SEG_INTEREST_EXP_TOTAL" hidden="1">"c4124"</definedName>
    <definedName name="IQ_GEO_SEG_NAME" hidden="1">"c5484"</definedName>
    <definedName name="IQ_GEO_SEG_NAME_ABS" hidden="1">"c5485"</definedName>
    <definedName name="IQ_GEO_SEG_NI" hidden="1">"c4071"</definedName>
    <definedName name="IQ_GEO_SEG_NI_ABS" hidden="1">"c4093"</definedName>
    <definedName name="IQ_GEO_SEG_NI_TOTAL" hidden="1">"c4122"</definedName>
    <definedName name="IQ_GEO_SEG_OPER_INC" hidden="1">"c4075"</definedName>
    <definedName name="IQ_GEO_SEG_OPER_INC_ABS" hidden="1">"c4097"</definedName>
    <definedName name="IQ_GEO_SEG_OPER_INC_TOTAL" hidden="1">"c4118"</definedName>
    <definedName name="IQ_GEO_SEG_REV" hidden="1">"c4074"</definedName>
    <definedName name="IQ_GEO_SEG_REV_ABS" hidden="1">"c4096"</definedName>
    <definedName name="IQ_GEO_SEG_REV_TOTAL" hidden="1">"c4117"</definedName>
    <definedName name="IQ_GOODWILL_NET" hidden="1">"c1380"</definedName>
    <definedName name="IQ_GP" hidden="1">"c511"</definedName>
    <definedName name="IQ_GP_10YR_ANN_CAGR" hidden="1">"c6090"</definedName>
    <definedName name="IQ_GP_10YR_ANN_GROWTH" hidden="1">"c512"</definedName>
    <definedName name="IQ_GP_1YR_ANN_GROWTH" hidden="1">"c513"</definedName>
    <definedName name="IQ_GP_2YR_ANN_CAGR" hidden="1">"c6091"</definedName>
    <definedName name="IQ_GP_2YR_ANN_GROWTH" hidden="1">"c514"</definedName>
    <definedName name="IQ_GP_3YR_ANN_CAGR" hidden="1">"c6092"</definedName>
    <definedName name="IQ_GP_3YR_ANN_GROWTH" hidden="1">"c515"</definedName>
    <definedName name="IQ_GP_5YR_ANN_CAGR" hidden="1">"c6093"</definedName>
    <definedName name="IQ_GP_5YR_ANN_GROWTH" hidden="1">"c516"</definedName>
    <definedName name="IQ_GP_7YR_ANN_CAGR" hidden="1">"c6094"</definedName>
    <definedName name="IQ_GP_7YR_ANN_GROWTH" hidden="1">"c517"</definedName>
    <definedName name="IQ_GPPE" hidden="1">"c518"</definedName>
    <definedName name="IQ_GROSS_AH_EARNED" hidden="1">"c2742"</definedName>
    <definedName name="IQ_GROSS_CLAIM_EXP_INCUR" hidden="1">"c2755"</definedName>
    <definedName name="IQ_GROSS_CLAIM_EXP_PAID" hidden="1">"c2758"</definedName>
    <definedName name="IQ_GROSS_CLAIM_EXP_RES" hidden="1">"c2752"</definedName>
    <definedName name="IQ_GROSS_DIVID" hidden="1">"c1446"</definedName>
    <definedName name="IQ_GROSS_EARNED" hidden="1">"c2732"</definedName>
    <definedName name="IQ_GROSS_LIFE_EARNED" hidden="1">"c2737"</definedName>
    <definedName name="IQ_GROSS_LIFE_IN_FORCE" hidden="1">"c2767"</definedName>
    <definedName name="IQ_GROSS_LOANS" hidden="1">"c521"</definedName>
    <definedName name="IQ_GROSS_LOANS_10YR_ANN_CAGR" hidden="1">"c6095"</definedName>
    <definedName name="IQ_GROSS_LOANS_10YR_ANN_GROWTH" hidden="1">"c522"</definedName>
    <definedName name="IQ_GROSS_LOANS_1YR_ANN_GROWTH" hidden="1">"c523"</definedName>
    <definedName name="IQ_GROSS_LOANS_2YR_ANN_CAGR" hidden="1">"c6096"</definedName>
    <definedName name="IQ_GROSS_LOANS_2YR_ANN_GROWTH" hidden="1">"c524"</definedName>
    <definedName name="IQ_GROSS_LOANS_3YR_ANN_CAGR" hidden="1">"c6097"</definedName>
    <definedName name="IQ_GROSS_LOANS_3YR_ANN_GROWTH" hidden="1">"c525"</definedName>
    <definedName name="IQ_GROSS_LOANS_5YR_ANN_CAGR" hidden="1">"c6098"</definedName>
    <definedName name="IQ_GROSS_LOANS_5YR_ANN_GROWTH" hidden="1">"c526"</definedName>
    <definedName name="IQ_GROSS_LOANS_7YR_ANN_CAGR" hidden="1">"c6099"</definedName>
    <definedName name="IQ_GROSS_LOANS_7YR_ANN_GROWTH" hidden="1">"c527"</definedName>
    <definedName name="IQ_GROSS_LOANS_TOTAL_DEPOSITS" hidden="1">"c528"</definedName>
    <definedName name="IQ_GROSS_MARGIN" hidden="1">"c529"</definedName>
    <definedName name="IQ_GROSS_MARGIN_ACT_OR_EST" hidden="1">"c5554"</definedName>
    <definedName name="IQ_GROSS_MARGIN_EST" hidden="1">"c5547"</definedName>
    <definedName name="IQ_GROSS_MARGIN_HIGH_EST" hidden="1">"c5549"</definedName>
    <definedName name="IQ_GROSS_MARGIN_LOW_EST" hidden="1">"c5550"</definedName>
    <definedName name="IQ_GROSS_MARGIN_MEDIAN_EST" hidden="1">"c5548"</definedName>
    <definedName name="IQ_GROSS_MARGIN_NUM_EST" hidden="1">"c5551"</definedName>
    <definedName name="IQ_GROSS_MARGIN_STDDEV_EST" hidden="1">"c5552"</definedName>
    <definedName name="IQ_GROSS_PC_EARNED" hidden="1">"c2747"</definedName>
    <definedName name="IQ_GROSS_PROFIT" hidden="1">"c1378"</definedName>
    <definedName name="IQ_GROSS_WRITTEN" hidden="1">"c2726"</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 hidden="1">"c6279"</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 hidden="1">"c6280"</definedName>
    <definedName name="IQ_GW_INTAN_AMORT_REIT" hidden="1">"c1480"</definedName>
    <definedName name="IQ_GW_INTAN_AMORT_UTI" hidden="1">"c1481"</definedName>
    <definedName name="IQ_HC_ADMISSIONS" hidden="1">"c5953"</definedName>
    <definedName name="IQ_HC_ADMISSIONS_GROWTH" hidden="1">"c5997"</definedName>
    <definedName name="IQ_HC_ADMISSIONS_MANAGED_CARE" hidden="1">"c5956"</definedName>
    <definedName name="IQ_HC_ADMISSIONS_MEDICAID" hidden="1">"c5955"</definedName>
    <definedName name="IQ_HC_ADMISSIONS_MEDICARE" hidden="1">"c5954"</definedName>
    <definedName name="IQ_HC_ADMISSIONS_OTHER" hidden="1">"c5957"</definedName>
    <definedName name="IQ_HC_ADMISSIONS_SF" hidden="1">"c6006"</definedName>
    <definedName name="IQ_HC_ALFS" hidden="1">"c5952"</definedName>
    <definedName name="IQ_HC_AVG_BEDS_SVC" hidden="1">"c5951"</definedName>
    <definedName name="IQ_HC_AVG_DAILY_CENSUS" hidden="1">"c5965"</definedName>
    <definedName name="IQ_HC_AVG_LICENSED_BEDS" hidden="1">"c5949"</definedName>
    <definedName name="IQ_HC_AVG_LICENSED_BEDS_SF" hidden="1">"c6004"</definedName>
    <definedName name="IQ_HC_AVG_STAY" hidden="1">"c5966"</definedName>
    <definedName name="IQ_HC_AVG_STAY_SF" hidden="1">"c6016"</definedName>
    <definedName name="IQ_HC_BEDS_SVC" hidden="1">"c5950"</definedName>
    <definedName name="IQ_HC_DAYS_REV_OUT" hidden="1">"c5993"</definedName>
    <definedName name="IQ_HC_EQUIV_ADMISSIONS_GROWTH" hidden="1">"c5998"</definedName>
    <definedName name="IQ_HC_EQUIVALENT_ADMISSIONS" hidden="1">"c5958"</definedName>
    <definedName name="IQ_HC_EQUIVALENT_ADMISSIONS_SF" hidden="1">"c6007"</definedName>
    <definedName name="IQ_HC_ER_VISITS" hidden="1">"c5964"</definedName>
    <definedName name="IQ_HC_ER_VISITS_SF" hidden="1">"c6017"</definedName>
    <definedName name="IQ_HC_GROSS_INPATIENT_REV" hidden="1">"c5987"</definedName>
    <definedName name="IQ_HC_GROSS_OUTPATIENT_REV" hidden="1">"c5988"</definedName>
    <definedName name="IQ_HC_GROSS_PATIENT_REV" hidden="1">"c5989"</definedName>
    <definedName name="IQ_HC_HOSP_FACILITIES_CONSOL" hidden="1">"c5945"</definedName>
    <definedName name="IQ_HC_HOSP_FACILITIES_CONSOL_SF" hidden="1">"c6000"</definedName>
    <definedName name="IQ_HC_HOSP_FACILITIES_NON_CONSOL" hidden="1">"c5946"</definedName>
    <definedName name="IQ_HC_HOSP_FACILITIES_NON_CONSOL_SF" hidden="1">"c6001"</definedName>
    <definedName name="IQ_HC_HOSP_FACILITIES_TOTAL" hidden="1">"c5947"</definedName>
    <definedName name="IQ_HC_HOSP_FACILITIES_TOTAL_SF" hidden="1">"c6002"</definedName>
    <definedName name="IQ_HC_INPATIENT_PROCEDURES" hidden="1">"c5961"</definedName>
    <definedName name="IQ_HC_INPATIENT_PROCEDURES_SF" hidden="1">"c6011"</definedName>
    <definedName name="IQ_HC_INPATIENT_REV_PER_ADMISSION" hidden="1">"c5994"</definedName>
    <definedName name="IQ_HC_INTPATIENT_SVCS_PCT_REV" hidden="1">"c5975"</definedName>
    <definedName name="IQ_HC_INTPATIENT_SVCS_PCT_REV_SF" hidden="1">"c6015"</definedName>
    <definedName name="IQ_HC_LICENSED_BEDS" hidden="1">"c5948"</definedName>
    <definedName name="IQ_HC_LICENSED_BEDS_SF" hidden="1">"c6003"</definedName>
    <definedName name="IQ_HC_MANAGED_CARE_PCT_ADMISSIONS" hidden="1">"c5982"</definedName>
    <definedName name="IQ_HC_MANAGED_CARE_PCT_REV" hidden="1">"c5978"</definedName>
    <definedName name="IQ_HC_MEDICAID_PCT_ADMISSIONS" hidden="1">"c5981"</definedName>
    <definedName name="IQ_HC_MEDICAID_PCT_REV" hidden="1">"c5977"</definedName>
    <definedName name="IQ_HC_MEDICARE_PCT_ADMISSIONS" hidden="1">"c5980"</definedName>
    <definedName name="IQ_HC_MEDICARE_PCT_REV" hidden="1">"c5976"</definedName>
    <definedName name="IQ_HC_NET_INPATIENT_REV" hidden="1">"c5984"</definedName>
    <definedName name="IQ_HC_NET_OUTPATIENT_REV" hidden="1">"c5985"</definedName>
    <definedName name="IQ_HC_NET_PATIENT_REV" hidden="1">"c5986"</definedName>
    <definedName name="IQ_HC_NET_PATIENT_REV_SF" hidden="1">"c6005"</definedName>
    <definedName name="IQ_HC_OCC_RATE" hidden="1">"c5967"</definedName>
    <definedName name="IQ_HC_OCC_RATE_LICENSED_BEDS" hidden="1">"c5968"</definedName>
    <definedName name="IQ_HC_OCC_RATE_SF" hidden="1">"c6009"</definedName>
    <definedName name="IQ_HC_OPEX_SUPPLIES" hidden="1">"c5990"</definedName>
    <definedName name="IQ_HC_OTHER_OPEX_PCT_REV" hidden="1">"c5973"</definedName>
    <definedName name="IQ_HC_OUTPATIENT_PROCEDURES" hidden="1">"c5962"</definedName>
    <definedName name="IQ_HC_OUTPATIENT_PROCEDURES_SF" hidden="1">"c6012"</definedName>
    <definedName name="IQ_HC_OUTPATIENT_REV_PER_ADMISSION" hidden="1">"c5995"</definedName>
    <definedName name="IQ_HC_OUTPATIENT_SVCS_PCT_REV" hidden="1">"c5974"</definedName>
    <definedName name="IQ_HC_OUTPATIENT_SVCS_PCT_REV_SF" hidden="1">"c6014"</definedName>
    <definedName name="IQ_HC_PATIENT_DAYS" hidden="1">"c5960"</definedName>
    <definedName name="IQ_HC_PATIENT_DAYS_SF" hidden="1">"c6010"</definedName>
    <definedName name="IQ_HC_PROF_GEN_LIAB_CLAIM_PAID" hidden="1">"c5991"</definedName>
    <definedName name="IQ_HC_PROF_GEN_LIAB_EXP_BENEFIT" hidden="1">"c5992"</definedName>
    <definedName name="IQ_HC_PROVISION_DOUBTFUL_PCT_REV" hidden="1">"c5972"</definedName>
    <definedName name="IQ_HC_REV_GROWTH" hidden="1">"c5996"</definedName>
    <definedName name="IQ_HC_REV_PER_EQUIV_ADMISSION" hidden="1">"c5959"</definedName>
    <definedName name="IQ_HC_REV_PER_EQUIV_ADMISSION_SF" hidden="1">"c6008"</definedName>
    <definedName name="IQ_HC_REV_PER_EQUIV_ADMISSIONS_GROWTH" hidden="1">"c5999"</definedName>
    <definedName name="IQ_HC_REV_PER_PATIENT_DAY" hidden="1">"c5969"</definedName>
    <definedName name="IQ_HC_REV_PER_PATIENT_DAY_SF" hidden="1">"c6018"</definedName>
    <definedName name="IQ_HC_SALARIES_PCT_REV" hidden="1">"c5970"</definedName>
    <definedName name="IQ_HC_SUPPLIES_PCT_REV" hidden="1">"c5971"</definedName>
    <definedName name="IQ_HC_TOTAL_PROCEDURES" hidden="1">"c5963"</definedName>
    <definedName name="IQ_HC_TOTAL_PROCEDURES_SF" hidden="1">"c6013"</definedName>
    <definedName name="IQ_HC_UNINSURED_PCT_ADMISSIONS" hidden="1">"c5983"</definedName>
    <definedName name="IQ_HC_UNINSURED_PCT_REV" hidden="1">"c5979"</definedName>
    <definedName name="IQ_HIGH_TARGET_PRICE" hidden="1">"c1651"</definedName>
    <definedName name="IQ_HIGH_TARGET_PRICE_REUT" hidden="1">"c5317"</definedName>
    <definedName name="IQ_HIGHPRICE" hidden="1">"c545"</definedName>
    <definedName name="IQ_HOME_AVG_LOAN_SIZE" hidden="1">"c5911"</definedName>
    <definedName name="IQ_HOME_BACKLOG" hidden="1">"c5844"</definedName>
    <definedName name="IQ_HOME_BACKLOG_AVG_JV" hidden="1">"c5848"</definedName>
    <definedName name="IQ_HOME_BACKLOG_AVG_JV_GROWTH" hidden="1">"c5928"</definedName>
    <definedName name="IQ_HOME_BACKLOG_AVG_JV_INC" hidden="1">"c5851"</definedName>
    <definedName name="IQ_HOME_BACKLOG_AVG_JV_INC_GROWTH" hidden="1">"c5931"</definedName>
    <definedName name="IQ_HOME_BACKLOG_AVG_PRICE" hidden="1">"c5845"</definedName>
    <definedName name="IQ_HOME_BACKLOG_AVG_PRICE_GROWTH" hidden="1">"c5925"</definedName>
    <definedName name="IQ_HOME_BACKLOG_GROWTH" hidden="1">"c5924"</definedName>
    <definedName name="IQ_HOME_BACKLOG_JV" hidden="1">"c5847"</definedName>
    <definedName name="IQ_HOME_BACKLOG_JV_GROWTH" hidden="1">"c5927"</definedName>
    <definedName name="IQ_HOME_BACKLOG_JV_INC" hidden="1">"c5850"</definedName>
    <definedName name="IQ_HOME_BACKLOG_JV_INC_GROWTH" hidden="1">"c5930"</definedName>
    <definedName name="IQ_HOME_BACKLOG_VALUE" hidden="1">"c5846"</definedName>
    <definedName name="IQ_HOME_BACKLOG_VALUE_GROWTH" hidden="1">"c5926"</definedName>
    <definedName name="IQ_HOME_BACKLOG_VALUE_JV" hidden="1">"c5849"</definedName>
    <definedName name="IQ_HOME_BACKLOG_VALUE_JV_GROWTH" hidden="1">"c5929"</definedName>
    <definedName name="IQ_HOME_BACKLOG_VALUE_JV_INC" hidden="1">"c5852"</definedName>
    <definedName name="IQ_HOME_BACKLOG_VALUE_JV_INC_GROWTH" hidden="1">"c5932"</definedName>
    <definedName name="IQ_HOME_COMMUNITIES_ACTIVE" hidden="1">"c5862"</definedName>
    <definedName name="IQ_HOME_COMMUNITIES_ACTIVE_GROWTH" hidden="1">"c5942"</definedName>
    <definedName name="IQ_HOME_COMMUNITIES_ACTIVE_JV" hidden="1">"c5863"</definedName>
    <definedName name="IQ_HOME_COMMUNITIES_ACTIVE_JV_GROWTH" hidden="1">"c5943"</definedName>
    <definedName name="IQ_HOME_COMMUNITIES_ACTIVE_JV_INC" hidden="1">"c5864"</definedName>
    <definedName name="IQ_HOME_COMMUNITIES_ACTIVE_JV_INC_GROWTH" hidden="1">"c5944"</definedName>
    <definedName name="IQ_HOME_COST_CONSTRUCTION_SVCS" hidden="1">"c5882"</definedName>
    <definedName name="IQ_HOME_COST_ELIMINATIONS_OTHER" hidden="1">"c5883"</definedName>
    <definedName name="IQ_HOME_COST_FINANCIAL_SVCS" hidden="1">"c5881"</definedName>
    <definedName name="IQ_HOME_COST_HOUSING" hidden="1">"c5877"</definedName>
    <definedName name="IQ_HOME_COST_LAND_LOT" hidden="1">"c5878"</definedName>
    <definedName name="IQ_HOME_COST_OTHER_HOMEBUILDING" hidden="1">"c5879"</definedName>
    <definedName name="IQ_HOME_COST_TOTAL" hidden="1">"c5884"</definedName>
    <definedName name="IQ_HOME_COST_TOTAL_HOMEBUILDING" hidden="1">"c5880"</definedName>
    <definedName name="IQ_HOME_DELIVERED" hidden="1">"c5835"</definedName>
    <definedName name="IQ_HOME_DELIVERED_AVG_PRICE" hidden="1">"c5836"</definedName>
    <definedName name="IQ_HOME_DELIVERED_AVG_PRICE_GROWTH" hidden="1">"c5916"</definedName>
    <definedName name="IQ_HOME_DELIVERED_AVG_PRICE_JV" hidden="1">"c5839"</definedName>
    <definedName name="IQ_HOME_DELIVERED_AVG_PRICE_JV_GROWTH" hidden="1">"c5919"</definedName>
    <definedName name="IQ_HOME_DELIVERED_AVG_PRICE_JV_INC" hidden="1">"c5842"</definedName>
    <definedName name="IQ_HOME_DELIVERED_AVG_PRICE_JV_INC_GROWTH" hidden="1">"c5922"</definedName>
    <definedName name="IQ_HOME_DELIVERED_GROWTH" hidden="1">"c5915"</definedName>
    <definedName name="IQ_HOME_DELIVERED_JV" hidden="1">"c5838"</definedName>
    <definedName name="IQ_HOME_DELIVERED_JV_GROWTH" hidden="1">"c5918"</definedName>
    <definedName name="IQ_HOME_DELIVERED_JV_INC" hidden="1">"c5841"</definedName>
    <definedName name="IQ_HOME_DELIVERED_JV_INC_GROWTH" hidden="1">"c5921"</definedName>
    <definedName name="IQ_HOME_DELIVERED_VALUE" hidden="1">"c5837"</definedName>
    <definedName name="IQ_HOME_DELIVERED_VALUE_GROWTH" hidden="1">"c5917"</definedName>
    <definedName name="IQ_HOME_DELIVERED_VALUE_JV" hidden="1">"c5840"</definedName>
    <definedName name="IQ_HOME_DELIVERED_VALUE_JV_GROWTH" hidden="1">"c5920"</definedName>
    <definedName name="IQ_HOME_DELIVERED_VALUE_JV_INC" hidden="1">"c5843"</definedName>
    <definedName name="IQ_HOME_DELIVERED_VALUE_JV_INC_GROWTH" hidden="1">"c5923"</definedName>
    <definedName name="IQ_HOME_FINISHED_HOMES_CIP" hidden="1">"c5865"</definedName>
    <definedName name="IQ_HOME_FIRSTLIEN_MORT_ORIGINATED" hidden="1">"c5905"</definedName>
    <definedName name="IQ_HOME_FIRSTLIEN_MORT_ORIGINATED_VOL" hidden="1">"c5908"</definedName>
    <definedName name="IQ_HOME_HUC" hidden="1">"c5822"</definedName>
    <definedName name="IQ_HOME_HUC_JV" hidden="1">"c5823"</definedName>
    <definedName name="IQ_HOME_HUC_JV_INC" hidden="1">"c5824"</definedName>
    <definedName name="IQ_HOME_INV_NOT_OWNED" hidden="1">"c5868"</definedName>
    <definedName name="IQ_HOME_LAND_DEVELOPMENT" hidden="1">"c5866"</definedName>
    <definedName name="IQ_HOME_LAND_FUTURE_DEVELOPMENT" hidden="1">"c5867"</definedName>
    <definedName name="IQ_HOME_LOAN_APPLICATIONS" hidden="1">"c5910"</definedName>
    <definedName name="IQ_HOME_LOANS_SOLD_COUNT" hidden="1">"c5912"</definedName>
    <definedName name="IQ_HOME_LOANS_SOLD_VALUE" hidden="1">"c5913"</definedName>
    <definedName name="IQ_HOME_LOTS_CONTROLLED" hidden="1">"c5831"</definedName>
    <definedName name="IQ_HOME_LOTS_FINISHED" hidden="1">"c5827"</definedName>
    <definedName name="IQ_HOME_LOTS_HELD_SALE" hidden="1">"c5830"</definedName>
    <definedName name="IQ_HOME_LOTS_JV" hidden="1">"c5833"</definedName>
    <definedName name="IQ_HOME_LOTS_JV_INC" hidden="1">"c5834"</definedName>
    <definedName name="IQ_HOME_LOTS_OTHER" hidden="1">"c5832"</definedName>
    <definedName name="IQ_HOME_LOTS_OWNED" hidden="1">"c5828"</definedName>
    <definedName name="IQ_HOME_LOTS_UNDER_DEVELOPMENT" hidden="1">"c5826"</definedName>
    <definedName name="IQ_HOME_LOTS_UNDER_OPTION" hidden="1">"c5829"</definedName>
    <definedName name="IQ_HOME_LOTS_UNDEVELOPED" hidden="1">"c5825"</definedName>
    <definedName name="IQ_HOME_MORT_CAPTURE_RATE" hidden="1">"c5906"</definedName>
    <definedName name="IQ_HOME_MORT_ORIGINATED" hidden="1">"c5907"</definedName>
    <definedName name="IQ_HOME_OBLIGATIONS_INV_NOT_OWNED" hidden="1">"c5914"</definedName>
    <definedName name="IQ_HOME_ORDERS" hidden="1">"c5853"</definedName>
    <definedName name="IQ_HOME_ORDERS_AVG_PRICE" hidden="1">"c5854"</definedName>
    <definedName name="IQ_HOME_ORDERS_AVG_PRICE_GROWTH" hidden="1">"c5934"</definedName>
    <definedName name="IQ_HOME_ORDERS_AVG_PRICE_JV" hidden="1">"c5857"</definedName>
    <definedName name="IQ_HOME_ORDERS_AVG_PRICE_JV_GROWTH" hidden="1">"c5937"</definedName>
    <definedName name="IQ_HOME_ORDERS_AVG_PRICE_JV_INC" hidden="1">"c5860"</definedName>
    <definedName name="IQ_HOME_ORDERS_AVG_PRICE_JV_INC_GROWTH" hidden="1">"c5940"</definedName>
    <definedName name="IQ_HOME_ORDERS_GROWTH" hidden="1">"c5933"</definedName>
    <definedName name="IQ_HOME_ORDERS_JV" hidden="1">"c5856"</definedName>
    <definedName name="IQ_HOME_ORDERS_JV_GROWTH" hidden="1">"c5936"</definedName>
    <definedName name="IQ_HOME_ORDERS_JV_INC" hidden="1">"c5859"</definedName>
    <definedName name="IQ_HOME_ORDERS_JV_INC_GROWTH" hidden="1">"c5939"</definedName>
    <definedName name="IQ_HOME_ORDERS_VALUE" hidden="1">"c5855"</definedName>
    <definedName name="IQ_HOME_ORDERS_VALUE_GROWTH" hidden="1">"c5935"</definedName>
    <definedName name="IQ_HOME_ORDERS_VALUE_JV" hidden="1">"c5858"</definedName>
    <definedName name="IQ_HOME_ORDERS_VALUE_JV_GROWTH" hidden="1">"c5938"</definedName>
    <definedName name="IQ_HOME_ORDERS_VALUE_JV_INC" hidden="1">"c5861"</definedName>
    <definedName name="IQ_HOME_ORDERS_VALUE_JV_INC_GROWTH" hidden="1">"c5941"</definedName>
    <definedName name="IQ_HOME_ORIGINATION_TOTAL" hidden="1">"c5909"</definedName>
    <definedName name="IQ_HOME_PRETAX_INC_CONSTRUCTION_SVCS" hidden="1">"c5890"</definedName>
    <definedName name="IQ_HOME_PRETAX_INC_ELIMINATIONS_OTHER" hidden="1">"c5891"</definedName>
    <definedName name="IQ_HOME_PRETAX_INC_FINANCIAL_SVCS" hidden="1">"c5889"</definedName>
    <definedName name="IQ_HOME_PRETAX_INC_HOUSING" hidden="1">"c5885"</definedName>
    <definedName name="IQ_HOME_PRETAX_INC_LAND_LOT" hidden="1">"c5886"</definedName>
    <definedName name="IQ_HOME_PRETAX_INC_OTHER_HOMEBUILDING" hidden="1">"c5887"</definedName>
    <definedName name="IQ_HOME_PRETAX_INC_TOTAL" hidden="1">"c5892"</definedName>
    <definedName name="IQ_HOME_PRETAX_INC_TOTAL_HOMEBUILDING" hidden="1">"c5888"</definedName>
    <definedName name="IQ_HOME_PURCH_OBLIGATION_1YR" hidden="1">"c5898"</definedName>
    <definedName name="IQ_HOME_PURCH_OBLIGATION_2YR" hidden="1">"c5899"</definedName>
    <definedName name="IQ_HOME_PURCH_OBLIGATION_3YR" hidden="1">"c5900"</definedName>
    <definedName name="IQ_HOME_PURCH_OBLIGATION_4YR" hidden="1">"c5901"</definedName>
    <definedName name="IQ_HOME_PURCH_OBLIGATION_5YR" hidden="1">"c5902"</definedName>
    <definedName name="IQ_HOME_PURCH_OBLIGATION_AFTER5" hidden="1">"c5903"</definedName>
    <definedName name="IQ_HOME_PURCH_OBLIGATION_TOTAL" hidden="1">"c5904"</definedName>
    <definedName name="IQ_HOME_REV_CONSTRUCTION_SERVICES" hidden="1">"c5874"</definedName>
    <definedName name="IQ_HOME_REV_ELIMINATIONS_OTHER" hidden="1">"c5875"</definedName>
    <definedName name="IQ_HOME_REV_FINANCIAL_SERVICES" hidden="1">"c5873"</definedName>
    <definedName name="IQ_HOME_REV_HOUSING" hidden="1">"c5872"</definedName>
    <definedName name="IQ_HOME_REV_LAND_LOT" hidden="1">"c5870"</definedName>
    <definedName name="IQ_HOME_REV_OTHER_HOMEBUILDING" hidden="1">"c5871"</definedName>
    <definedName name="IQ_HOME_REV_TOTAL" hidden="1">"c5876"</definedName>
    <definedName name="IQ_HOME_TOTAL_INV" hidden="1">"c5869"</definedName>
    <definedName name="IQ_HOME_WARRANTY_RES_BEG" hidden="1">"c5893"</definedName>
    <definedName name="IQ_HOME_WARRANTY_RES_END" hidden="1">"c5897"</definedName>
    <definedName name="IQ_HOME_WARRANTY_RES_ISS" hidden="1">"c5894"</definedName>
    <definedName name="IQ_HOME_WARRANTY_RES_OTHER" hidden="1">"c5896"</definedName>
    <definedName name="IQ_HOME_WARRANTY_RES_PAY" hidden="1">"c5895"</definedName>
    <definedName name="IQ_HOMEOWNERS_WRITTEN" hidden="1">"c546"</definedName>
    <definedName name="IQ_IMPAIR_OIL" hidden="1">"c547"</definedName>
    <definedName name="IQ_IMPAIRMENT_GW" hidden="1">"c548"</definedName>
    <definedName name="IQ_IMPUT_OPER_LEASE_DEPR" hidden="1">"c2987"</definedName>
    <definedName name="IQ_IMPUT_OPER_LEASE_INT_EXP" hidden="1">"c2986"</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 hidden="1">"c6222"</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DUSTRY" hidden="1">"c3601"</definedName>
    <definedName name="IQ_INDUSTRY_GROUP" hidden="1">"c3602"</definedName>
    <definedName name="IQ_INDUSTRY_SECTOR" hidden="1">"c3603"</definedName>
    <definedName name="IQ_INS_ANNUITY_LIAB" hidden="1">"c563"</definedName>
    <definedName name="IQ_INS_ANNUITY_REV" hidden="1">"c2788"</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 hidden="1">"c6223"</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CL_CAP" hidden="1">"c2988"</definedName>
    <definedName name="IQ_INT_EXP_INS" hidden="1">"c589"</definedName>
    <definedName name="IQ_INT_EXP_LTD" hidden="1">"c2086"</definedName>
    <definedName name="IQ_INT_EXP_RE" hidden="1">"c6224"</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 hidden="1">"c6225"</definedName>
    <definedName name="IQ_INT_INC_REIT" hidden="1">"c597"</definedName>
    <definedName name="IQ_INT_INC_TOTAL" hidden="1">"c598"</definedName>
    <definedName name="IQ_INT_INC_UTI" hidden="1">"c599"</definedName>
    <definedName name="IQ_INT_INV_INC" hidden="1">"c600"</definedName>
    <definedName name="IQ_INT_INV_INC_RE" hidden="1">"c6226"</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CAGR" hidden="1">"c6164"</definedName>
    <definedName name="IQ_INV_10YR_ANN_GROWTH" hidden="1">"c1930"</definedName>
    <definedName name="IQ_INV_1YR_ANN_GROWTH" hidden="1">"c1925"</definedName>
    <definedName name="IQ_INV_2YR_ANN_CAGR" hidden="1">"c6160"</definedName>
    <definedName name="IQ_INV_2YR_ANN_GROWTH" hidden="1">"c1926"</definedName>
    <definedName name="IQ_INV_3YR_ANN_CAGR" hidden="1">"c6161"</definedName>
    <definedName name="IQ_INV_3YR_ANN_GROWTH" hidden="1">"c1927"</definedName>
    <definedName name="IQ_INV_5YR_ANN_CAGR" hidden="1">"c6162"</definedName>
    <definedName name="IQ_INV_5YR_ANN_GROWTH" hidden="1">"c1928"</definedName>
    <definedName name="IQ_INV_7YR_ANN_CAGR" hidden="1">"c6163"</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GOV_SECURITY" hidden="1">"c5510"</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 hidden="1">"c6227"</definedName>
    <definedName name="IQ_INVEST_LOANS_CF_REIT" hidden="1">"c633"</definedName>
    <definedName name="IQ_INVEST_LOANS_CF_UTI" hidden="1">"c634"</definedName>
    <definedName name="IQ_INVEST_MUNI_SECURITY" hidden="1">"c5512"</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 hidden="1">"c6228"</definedName>
    <definedName name="IQ_INVEST_SECURITY_CF_REIT" hidden="1">"c642"</definedName>
    <definedName name="IQ_INVEST_SECURITY_CF_UTI" hidden="1">"c643"</definedName>
    <definedName name="IQ_INVEST_SECURITY_SUPPL" hidden="1">"c5511"</definedName>
    <definedName name="IQ_IPRD" hidden="1">"c644"</definedName>
    <definedName name="IQ_ISS_DEBT_NET" hidden="1">"c1391"</definedName>
    <definedName name="IQ_ISS_STOCK_NET" hidden="1">"c1601"</definedName>
    <definedName name="IQ_JR_SUB_DEBT" hidden="1">"c2534"</definedName>
    <definedName name="IQ_JR_SUB_DEBT_EBITDA" hidden="1">"c2560"</definedName>
    <definedName name="IQ_JR_SUB_DEBT_EBITDA_CAPEX" hidden="1">"c2561"</definedName>
    <definedName name="IQ_JR_SUB_DEBT_PCT" hidden="1">"c2535"</definedName>
    <definedName name="IQ_LAND" hidden="1">"c645"</definedName>
    <definedName name="IQ_LAST_SPLIT_DATE" hidden="1">"c2095"</definedName>
    <definedName name="IQ_LAST_SPLIT_FACTOR" hidden="1">"c2093"</definedName>
    <definedName name="IQ_LASTPRICINGDATE" hidden="1">"c3051"</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 hidden="1">"c6229"</definedName>
    <definedName name="IQ_LEGAL_SETTLE_REIT" hidden="1">"c652"</definedName>
    <definedName name="IQ_LEGAL_SETTLE_UTI" hidden="1">"c653"</definedName>
    <definedName name="IQ_LEVERAGE_RATIO" hidden="1">"c654"</definedName>
    <definedName name="IQ_LEVERED_FCF" hidden="1">"c1907"</definedName>
    <definedName name="IQ_LFCF_10YR_ANN_CAGR" hidden="1">"c6174"</definedName>
    <definedName name="IQ_LFCF_10YR_ANN_GROWTH" hidden="1">"c1942"</definedName>
    <definedName name="IQ_LFCF_1YR_ANN_GROWTH" hidden="1">"c1937"</definedName>
    <definedName name="IQ_LFCF_2YR_ANN_CAGR" hidden="1">"c6170"</definedName>
    <definedName name="IQ_LFCF_2YR_ANN_GROWTH" hidden="1">"c1938"</definedName>
    <definedName name="IQ_LFCF_3YR_ANN_CAGR" hidden="1">"c6171"</definedName>
    <definedName name="IQ_LFCF_3YR_ANN_GROWTH" hidden="1">"c1939"</definedName>
    <definedName name="IQ_LFCF_5YR_ANN_CAGR" hidden="1">"c6172"</definedName>
    <definedName name="IQ_LFCF_5YR_ANN_GROWTH" hidden="1">"c1940"</definedName>
    <definedName name="IQ_LFCF_7YR_ANN_CAGR" hidden="1">"c6173"</definedName>
    <definedName name="IQ_LFCF_7YR_ANN_GROWTH" hidden="1">"c1941"</definedName>
    <definedName name="IQ_LFCF_MARGIN" hidden="1">"c1961"</definedName>
    <definedName name="IQ_LH_STATUTORY_SURPLUS" hidden="1">"c2771"</definedName>
    <definedName name="IQ_LICENSED_POPS" hidden="1">"c2123"</definedName>
    <definedName name="IQ_LIFE_EARNED" hidden="1">"c2739"</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 hidden="1">"c6230"</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SS_TO_NET_EARNED" hidden="1">"c2751"</definedName>
    <definedName name="IQ_LOW_TARGET_PRICE" hidden="1">"c1652"</definedName>
    <definedName name="IQ_LOW_TARGET_PRICE_REUT" hidden="1">"c5318"</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CAPITAL_LEASES" hidden="1">"c2542"</definedName>
    <definedName name="IQ_LT_DEBT_CAPITAL_LEASES_PCT" hidden="1">"c2543"</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 hidden="1">"c6231"</definedName>
    <definedName name="IQ_LT_DEBT_ISSUED_REIT" hidden="1">"c686"</definedName>
    <definedName name="IQ_LT_DEBT_ISSUED_UTI" hidden="1">"c687"</definedName>
    <definedName name="IQ_LT_DEBT_RE" hidden="1">"c6232"</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 hidden="1">"c6233"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 hidden="1">"c6234"</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MACHINERY" hidden="1">"c711"</definedName>
    <definedName name="IQ_MAINT_CAPEX" hidden="1">"c2947"</definedName>
    <definedName name="IQ_MAINT_CAPEX_ACT_OR_EST" hidden="1">"c4458"</definedName>
    <definedName name="IQ_MAINT_CAPEX_EST" hidden="1">"c4457"</definedName>
    <definedName name="IQ_MAINT_CAPEX_GUIDANCE" hidden="1">"c4459"</definedName>
    <definedName name="IQ_MAINT_CAPEX_HIGH_EST" hidden="1">"c4460"</definedName>
    <definedName name="IQ_MAINT_CAPEX_HIGH_GUIDANCE" hidden="1">"c4197"</definedName>
    <definedName name="IQ_MAINT_CAPEX_LOW_EST" hidden="1">"c4461"</definedName>
    <definedName name="IQ_MAINT_CAPEX_LOW_GUIDANCE" hidden="1">"c4237"</definedName>
    <definedName name="IQ_MAINT_CAPEX_MEDIAN_EST" hidden="1">"c4462"</definedName>
    <definedName name="IQ_MAINT_CAPEX_NUM_EST" hidden="1">"c4463"</definedName>
    <definedName name="IQ_MAINT_CAPEX_STDDEV_EST" hidden="1">"c4464"</definedName>
    <definedName name="IQ_MAINT_REPAIR" hidden="1">"c2087"</definedName>
    <definedName name="IQ_MARKET_CAP_LFCF" hidden="1">"c2209"</definedName>
    <definedName name="IQ_MARKETCAP" hidden="1">"c712"</definedName>
    <definedName name="IQ_MARKETING" hidden="1">"c2239"</definedName>
    <definedName name="IQ_MC_RATIO" hidden="1">"c2783"</definedName>
    <definedName name="IQ_MC_STATUTORY_SURPLUS" hidden="1">"c2772"</definedName>
    <definedName name="IQ_MEDIAN_TARGET_PRICE" hidden="1">"c1650"</definedName>
    <definedName name="IQ_MEDIAN_TARGET_PRICE_REUT" hidden="1">"c5316"</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 hidden="1">"c6235"</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 hidden="1">"c6236"</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 hidden="1">"c6237"</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KTCAP_TOTAL_REV_FWD_REUT" hidden="1">"c4048"</definedName>
    <definedName name="IQ_MM_ACCOUNT" hidden="1">"c743"</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HARE_ACT_OR_EST" hidden="1">"c2225"</definedName>
    <definedName name="IQ_NAV_SHARE_ACT_OR_EST_REUT" hidden="1">"c5623"</definedName>
    <definedName name="IQ_NAV_SHARE_EST" hidden="1">"c5609"</definedName>
    <definedName name="IQ_NAV_SHARE_EST_REUT" hidden="1">"c5617"</definedName>
    <definedName name="IQ_NAV_SHARE_HIGH_EST" hidden="1">"c5612"</definedName>
    <definedName name="IQ_NAV_SHARE_HIGH_EST_REUT" hidden="1">"c5620"</definedName>
    <definedName name="IQ_NAV_SHARE_LOW_EST" hidden="1">"c5613"</definedName>
    <definedName name="IQ_NAV_SHARE_LOW_EST_REUT" hidden="1">"c5621"</definedName>
    <definedName name="IQ_NAV_SHARE_MEDIAN_EST" hidden="1">"c5610"</definedName>
    <definedName name="IQ_NAV_SHARE_MEDIAN_EST_REUT" hidden="1">"c5618"</definedName>
    <definedName name="IQ_NAV_SHARE_NUM_EST" hidden="1">"c5614"</definedName>
    <definedName name="IQ_NAV_SHARE_NUM_EST_REUT" hidden="1">"c5622"</definedName>
    <definedName name="IQ_NAV_SHARE_STDDEV_EST" hidden="1">"c5611"</definedName>
    <definedName name="IQ_NAV_SHARE_STDDEV_EST_REUT" hidden="1">"c5619"</definedName>
    <definedName name="IQ_NAV_STDDEV_EST" hidden="1">"c1756"</definedName>
    <definedName name="IQ_NET_CHANGE" hidden="1">"c749"</definedName>
    <definedName name="IQ_NET_CLAIM_EXP_INCUR" hidden="1">"c2757"</definedName>
    <definedName name="IQ_NET_CLAIM_EXP_INCUR_CY" hidden="1">"c2761"</definedName>
    <definedName name="IQ_NET_CLAIM_EXP_INCUR_PY" hidden="1">"c2762"</definedName>
    <definedName name="IQ_NET_CLAIM_EXP_PAID" hidden="1">"c2760"</definedName>
    <definedName name="IQ_NET_CLAIM_EXP_PAID_CY" hidden="1">"c2763"</definedName>
    <definedName name="IQ_NET_CLAIM_EXP_PAID_PY" hidden="1">"c2764"</definedName>
    <definedName name="IQ_NET_CLAIM_EXP_RES" hidden="1">"c2754"</definedName>
    <definedName name="IQ_NET_DEBT" hidden="1">"c1584"</definedName>
    <definedName name="IQ_NET_DEBT_ACT_OR_EST" hidden="1">"c3583"</definedName>
    <definedName name="IQ_NET_DEBT_ACT_OR_EST_REUT" hidden="1">"c5473"</definedName>
    <definedName name="IQ_NET_DEBT_EBITDA" hidden="1">"c750"</definedName>
    <definedName name="IQ_NET_DEBT_EBITDA_CAPEX" hidden="1">"c2949"</definedName>
    <definedName name="IQ_NET_DEBT_EST" hidden="1">"c3517"</definedName>
    <definedName name="IQ_NET_DEBT_EST_REUT" hidden="1">"c3976"</definedName>
    <definedName name="IQ_NET_DEBT_GUIDANCE" hidden="1">"c4467"</definedName>
    <definedName name="IQ_NET_DEBT_HIGH_EST" hidden="1">"c3518"</definedName>
    <definedName name="IQ_NET_DEBT_HIGH_EST_REUT" hidden="1">"c3978"</definedName>
    <definedName name="IQ_NET_DEBT_HIGH_GUIDANCE" hidden="1">"c4181"</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 hidden="1">"c6238"</definedName>
    <definedName name="IQ_NET_DEBT_ISSUED_REIT" hidden="1">"c756"</definedName>
    <definedName name="IQ_NET_DEBT_ISSUED_UTI" hidden="1">"c757"</definedName>
    <definedName name="IQ_NET_DEBT_LOW_EST" hidden="1">"c3519"</definedName>
    <definedName name="IQ_NET_DEBT_LOW_EST_REUT" hidden="1">"c3979"</definedName>
    <definedName name="IQ_NET_DEBT_LOW_GUIDANCE" hidden="1">"c4221"</definedName>
    <definedName name="IQ_NET_DEBT_MEDIAN_EST" hidden="1">"c3520"</definedName>
    <definedName name="IQ_NET_DEBT_MEDIAN_EST_REUT" hidden="1">"c3977"</definedName>
    <definedName name="IQ_NET_DEBT_NUM_EST" hidden="1">"c3515"</definedName>
    <definedName name="IQ_NET_DEBT_NUM_EST_REUT" hidden="1">"c3980"</definedName>
    <definedName name="IQ_NET_DEBT_STDDEV_EST" hidden="1">"c3516"</definedName>
    <definedName name="IQ_NET_DEBT_STDDEV_EST_REUT" hidden="1">"c3981"</definedName>
    <definedName name="IQ_NET_EARNED" hidden="1">"c2734"</definedName>
    <definedName name="IQ_NET_INC" hidden="1">"c1394"</definedName>
    <definedName name="IQ_NET_INC_BEFORE" hidden="1">"c1368"</definedName>
    <definedName name="IQ_NET_INC_CF" hidden="1">"c1397"</definedName>
    <definedName name="IQ_NET_INC_MARGIN" hidden="1">"c1398"</definedName>
    <definedName name="IQ_NET_INT_INC_10YR_ANN_CAGR" hidden="1">"c6100"</definedName>
    <definedName name="IQ_NET_INT_INC_10YR_ANN_GROWTH" hidden="1">"c758"</definedName>
    <definedName name="IQ_NET_INT_INC_1YR_ANN_GROWTH" hidden="1">"c759"</definedName>
    <definedName name="IQ_NET_INT_INC_2YR_ANN_CAGR" hidden="1">"c6101"</definedName>
    <definedName name="IQ_NET_INT_INC_2YR_ANN_GROWTH" hidden="1">"c760"</definedName>
    <definedName name="IQ_NET_INT_INC_3YR_ANN_CAGR" hidden="1">"c6102"</definedName>
    <definedName name="IQ_NET_INT_INC_3YR_ANN_GROWTH" hidden="1">"c761"</definedName>
    <definedName name="IQ_NET_INT_INC_5YR_ANN_CAGR" hidden="1">"c6103"</definedName>
    <definedName name="IQ_NET_INT_INC_5YR_ANN_GROWTH" hidden="1">"c762"</definedName>
    <definedName name="IQ_NET_INT_INC_7YR_ANN_CAGR" hidden="1">"c6104"</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 hidden="1">"c6239"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IFE_INS_IN_FORCE" hidden="1">"c2769"</definedName>
    <definedName name="IQ_NET_LOANS" hidden="1">"c772"</definedName>
    <definedName name="IQ_NET_LOANS_10YR_ANN_CAGR" hidden="1">"c6105"</definedName>
    <definedName name="IQ_NET_LOANS_10YR_ANN_GROWTH" hidden="1">"c773"</definedName>
    <definedName name="IQ_NET_LOANS_1YR_ANN_GROWTH" hidden="1">"c774"</definedName>
    <definedName name="IQ_NET_LOANS_2YR_ANN_CAGR" hidden="1">"c6106"</definedName>
    <definedName name="IQ_NET_LOANS_2YR_ANN_GROWTH" hidden="1">"c775"</definedName>
    <definedName name="IQ_NET_LOANS_3YR_ANN_CAGR" hidden="1">"c6107"</definedName>
    <definedName name="IQ_NET_LOANS_3YR_ANN_GROWTH" hidden="1">"c776"</definedName>
    <definedName name="IQ_NET_LOANS_5YR_ANN_CAGR" hidden="1">"c6108"</definedName>
    <definedName name="IQ_NET_LOANS_5YR_ANN_GROWTH" hidden="1">"c777"</definedName>
    <definedName name="IQ_NET_LOANS_7YR_ANN_CAGR" hidden="1">"c6109"</definedName>
    <definedName name="IQ_NET_LOANS_7YR_ANN_GROWTH" hidden="1">"c778"</definedName>
    <definedName name="IQ_NET_LOANS_TOTAL_DEPOSITS" hidden="1">"c779"</definedName>
    <definedName name="IQ_NET_RENTAL_EXP_FN" hidden="1">"c780"</definedName>
    <definedName name="IQ_NET_TO_GROSS_EARNED" hidden="1">"c2750"</definedName>
    <definedName name="IQ_NET_TO_GROSS_WRITTEN" hidden="1">"c2729"</definedName>
    <definedName name="IQ_NET_WORKING_CAP" hidden="1">"c3493"</definedName>
    <definedName name="IQ_NET_WRITTEN" hidden="1">"c2728"</definedName>
    <definedName name="IQ_NEW_PREM" hidden="1">"c2785"</definedName>
    <definedName name="IQ_NI" hidden="1">"c781"</definedName>
    <definedName name="IQ_NI_10YR_ANN_CAGR" hidden="1">"c6110"</definedName>
    <definedName name="IQ_NI_10YR_ANN_GROWTH" hidden="1">"c782"</definedName>
    <definedName name="IQ_NI_1YR_ANN_GROWTH" hidden="1">"c783"</definedName>
    <definedName name="IQ_NI_2YR_ANN_CAGR" hidden="1">"c6111"</definedName>
    <definedName name="IQ_NI_2YR_ANN_GROWTH" hidden="1">"c784"</definedName>
    <definedName name="IQ_NI_3YR_ANN_CAGR" hidden="1">"c6112"</definedName>
    <definedName name="IQ_NI_3YR_ANN_GROWTH" hidden="1">"c785"</definedName>
    <definedName name="IQ_NI_5YR_ANN_CAGR" hidden="1">"c6113"</definedName>
    <definedName name="IQ_NI_5YR_ANN_GROWTH" hidden="1">"c786"</definedName>
    <definedName name="IQ_NI_7YR_ANN_CAGR" hidden="1">"c6114"</definedName>
    <definedName name="IQ_NI_7YR_ANN_GROWTH" hidden="1">"c787"</definedName>
    <definedName name="IQ_NI_ACT_OR_EST" hidden="1">"c2222"</definedName>
    <definedName name="IQ_NI_ACT_OR_EST_REUT" hidden="1">"c5468"</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EST_REUT" hidden="1">"c5368"</definedName>
    <definedName name="IQ_NI_GAAP_GUIDANCE" hidden="1">"c4470"</definedName>
    <definedName name="IQ_NI_GAAP_HIGH_GUIDANCE" hidden="1">"c4177"</definedName>
    <definedName name="IQ_NI_GAAP_LOW_GUIDANCE" hidden="1">"c4217"</definedName>
    <definedName name="IQ_NI_GUIDANCE" hidden="1">"c4469"</definedName>
    <definedName name="IQ_NI_GW_EST_REUT" hidden="1">"c5375"</definedName>
    <definedName name="IQ_NI_GW_GUIDANCE" hidden="1">"c4471"</definedName>
    <definedName name="IQ_NI_GW_HIGH_EST_REUT" hidden="1">"c5377"</definedName>
    <definedName name="IQ_NI_GW_HIGH_GUIDANCE" hidden="1">"c4178"</definedName>
    <definedName name="IQ_NI_GW_LOW_EST_REUT" hidden="1">"c5378"</definedName>
    <definedName name="IQ_NI_GW_LOW_GUIDANCE" hidden="1">"c4218"</definedName>
    <definedName name="IQ_NI_GW_MEDIAN_EST_REUT" hidden="1">"c5376"</definedName>
    <definedName name="IQ_NI_GW_NUM_EST_REUT" hidden="1">"c5379"</definedName>
    <definedName name="IQ_NI_GW_STDDEV_EST_REUT" hidden="1">"c5380"</definedName>
    <definedName name="IQ_NI_HIGH_EST" hidden="1">"c1718"</definedName>
    <definedName name="IQ_NI_HIGH_EST_REUT" hidden="1">"c5370"</definedName>
    <definedName name="IQ_NI_HIGH_GUIDANCE" hidden="1">"c4176"</definedName>
    <definedName name="IQ_NI_LOW_EST" hidden="1">"c1719"</definedName>
    <definedName name="IQ_NI_LOW_EST_REUT" hidden="1">"c5371"</definedName>
    <definedName name="IQ_NI_LOW_GUIDANCE" hidden="1">"c4216"</definedName>
    <definedName name="IQ_NI_MARGIN" hidden="1">"c794"</definedName>
    <definedName name="IQ_NI_MEDIAN_EST" hidden="1">"c1717"</definedName>
    <definedName name="IQ_NI_MEDIAN_EST_REUT" hidden="1">"c5369"</definedName>
    <definedName name="IQ_NI_NORM" hidden="1">"c1901"</definedName>
    <definedName name="IQ_NI_NORM_10YR_ANN_CAGR" hidden="1">"c6189"</definedName>
    <definedName name="IQ_NI_NORM_10YR_ANN_GROWTH" hidden="1">"c1960"</definedName>
    <definedName name="IQ_NI_NORM_1YR_ANN_GROWTH" hidden="1">"c1955"</definedName>
    <definedName name="IQ_NI_NORM_2YR_ANN_CAGR" hidden="1">"c6185"</definedName>
    <definedName name="IQ_NI_NORM_2YR_ANN_GROWTH" hidden="1">"c1956"</definedName>
    <definedName name="IQ_NI_NORM_3YR_ANN_CAGR" hidden="1">"c6186"</definedName>
    <definedName name="IQ_NI_NORM_3YR_ANN_GROWTH" hidden="1">"c1957"</definedName>
    <definedName name="IQ_NI_NORM_5YR_ANN_CAGR" hidden="1">"c6187"</definedName>
    <definedName name="IQ_NI_NORM_5YR_ANN_GROWTH" hidden="1">"c1958"</definedName>
    <definedName name="IQ_NI_NORM_7YR_ANN_CAGR" hidden="1">"c6188"</definedName>
    <definedName name="IQ_NI_NORM_7YR_ANN_GROWTH" hidden="1">"c1959"</definedName>
    <definedName name="IQ_NI_NORM_MARGIN" hidden="1">"c1964"</definedName>
    <definedName name="IQ_NI_NUM_EST" hidden="1">"c1720"</definedName>
    <definedName name="IQ_NI_NUM_EST_REUT" hidden="1">"c5372"</definedName>
    <definedName name="IQ_NI_REPORTED_EST" hidden="1">"c1730"</definedName>
    <definedName name="IQ_NI_REPORTED_EST_REUT" hidden="1">"c5382"</definedName>
    <definedName name="IQ_NI_REPORTED_HIGH_EST" hidden="1">"c1732"</definedName>
    <definedName name="IQ_NI_REPORTED_HIGH_EST_REUT" hidden="1">"c5384"</definedName>
    <definedName name="IQ_NI_REPORTED_LOW_EST" hidden="1">"c1733"</definedName>
    <definedName name="IQ_NI_REPORTED_LOW_EST_REUT" hidden="1">"c5385"</definedName>
    <definedName name="IQ_NI_REPORTED_MEDIAN_EST" hidden="1">"c1731"</definedName>
    <definedName name="IQ_NI_REPORTED_MEDIAN_EST_REUT" hidden="1">"c5383"</definedName>
    <definedName name="IQ_NI_REPORTED_NUM_EST" hidden="1">"c1734"</definedName>
    <definedName name="IQ_NI_REPORTED_NUM_EST_REUT" hidden="1">"c5386"</definedName>
    <definedName name="IQ_NI_REPORTED_STDDEV_EST" hidden="1">"c1735"</definedName>
    <definedName name="IQ_NI_REPORTED_STDDEV_EST_REUT" hidden="1">"c5387"</definedName>
    <definedName name="IQ_NI_SBC_ACT_OR_EST" hidden="1">"c4474"</definedName>
    <definedName name="IQ_NI_SBC_EST" hidden="1">"c4473"</definedName>
    <definedName name="IQ_NI_SBC_GUIDANCE" hidden="1">"c4475"</definedName>
    <definedName name="IQ_NI_SBC_GW_ACT_OR_EST" hidden="1">"c4478"</definedName>
    <definedName name="IQ_NI_SBC_GW_EST" hidden="1">"c4477"</definedName>
    <definedName name="IQ_NI_SBC_GW_GUIDANCE" hidden="1">"c4479"</definedName>
    <definedName name="IQ_NI_SBC_GW_HIGH_EST" hidden="1">"c4480"</definedName>
    <definedName name="IQ_NI_SBC_GW_HIGH_GUIDANCE" hidden="1">"c4187"</definedName>
    <definedName name="IQ_NI_SBC_GW_LOW_EST" hidden="1">"c4481"</definedName>
    <definedName name="IQ_NI_SBC_GW_LOW_GUIDANCE" hidden="1">"c4227"</definedName>
    <definedName name="IQ_NI_SBC_GW_MEDIAN_EST" hidden="1">"c4482"</definedName>
    <definedName name="IQ_NI_SBC_GW_NUM_EST" hidden="1">"c4483"</definedName>
    <definedName name="IQ_NI_SBC_GW_STDDEV_EST" hidden="1">"c4484"</definedName>
    <definedName name="IQ_NI_SBC_HIGH_EST" hidden="1">"c4486"</definedName>
    <definedName name="IQ_NI_SBC_HIGH_GUIDANCE" hidden="1">"c4186"</definedName>
    <definedName name="IQ_NI_SBC_LOW_EST" hidden="1">"c4487"</definedName>
    <definedName name="IQ_NI_SBC_LOW_GUIDANCE" hidden="1">"c4226"</definedName>
    <definedName name="IQ_NI_SBC_MEDIAN_EST" hidden="1">"c4488"</definedName>
    <definedName name="IQ_NI_SBC_NUM_EST" hidden="1">"c4489"</definedName>
    <definedName name="IQ_NI_SBC_STDDEV_EST" hidden="1">"c4490"</definedName>
    <definedName name="IQ_NI_SFAS" hidden="1">"c795"</definedName>
    <definedName name="IQ_NI_STDDEV_EST" hidden="1">"c1721"</definedName>
    <definedName name="IQ_NI_STDDEV_EST_REUT" hidden="1">"c5373"</definedName>
    <definedName name="IQ_NOL_CF_1YR" hidden="1">"c3465"</definedName>
    <definedName name="IQ_NOL_CF_2YR" hidden="1">"c3466"</definedName>
    <definedName name="IQ_NOL_CF_3YR" hidden="1">"c3467"</definedName>
    <definedName name="IQ_NOL_CF_4YR" hidden="1">"c3468"</definedName>
    <definedName name="IQ_NOL_CF_5YR" hidden="1">"c3469"</definedName>
    <definedName name="IQ_NOL_CF_AFTER_FIVE" hidden="1">"c3470"</definedName>
    <definedName name="IQ_NOL_CF_MAX_YEAR" hidden="1">"c3473"</definedName>
    <definedName name="IQ_NOL_CF_NO_EXP" hidden="1">"c3471"</definedName>
    <definedName name="IQ_NOL_CF_TOTAL" hidden="1">"c3472"</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CAGR" hidden="1">"c6115"</definedName>
    <definedName name="IQ_NON_INT_INC_10YR_ANN_GROWTH" hidden="1">"c803"</definedName>
    <definedName name="IQ_NON_INT_INC_1YR_ANN_GROWTH" hidden="1">"c804"</definedName>
    <definedName name="IQ_NON_INT_INC_2YR_ANN_CAGR" hidden="1">"c6116"</definedName>
    <definedName name="IQ_NON_INT_INC_2YR_ANN_GROWTH" hidden="1">"c805"</definedName>
    <definedName name="IQ_NON_INT_INC_3YR_ANN_CAGR" hidden="1">"c6117"</definedName>
    <definedName name="IQ_NON_INT_INC_3YR_ANN_GROWTH" hidden="1">"c806"</definedName>
    <definedName name="IQ_NON_INT_INC_5YR_ANN_CAGR" hidden="1">"c6118"</definedName>
    <definedName name="IQ_NON_INT_INC_5YR_ANN_GROWTH" hidden="1">"c807"</definedName>
    <definedName name="IQ_NON_INT_INC_7YR_ANN_CAGR" hidden="1">"c6119"</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CAGR" hidden="1">"c6120"</definedName>
    <definedName name="IQ_NON_PERF_ASSETS_10YR_ANN_GROWTH" hidden="1">"c811"</definedName>
    <definedName name="IQ_NON_PERF_ASSETS_1YR_ANN_GROWTH" hidden="1">"c812"</definedName>
    <definedName name="IQ_NON_PERF_ASSETS_2YR_ANN_CAGR" hidden="1">"c6121"</definedName>
    <definedName name="IQ_NON_PERF_ASSETS_2YR_ANN_GROWTH" hidden="1">"c813"</definedName>
    <definedName name="IQ_NON_PERF_ASSETS_3YR_ANN_CAGR" hidden="1">"c6122"</definedName>
    <definedName name="IQ_NON_PERF_ASSETS_3YR_ANN_GROWTH" hidden="1">"c814"</definedName>
    <definedName name="IQ_NON_PERF_ASSETS_5YR_ANN_CAGR" hidden="1">"c6123"</definedName>
    <definedName name="IQ_NON_PERF_ASSETS_5YR_ANN_GROWTH" hidden="1">"c815"</definedName>
    <definedName name="IQ_NON_PERF_ASSETS_7YR_ANN_CAGR" hidden="1">"c6124"</definedName>
    <definedName name="IQ_NON_PERF_ASSETS_7YR_ANN_GROWTH" hidden="1">"c816"</definedName>
    <definedName name="IQ_NON_PERF_ASSETS_TOTAL_ASSETS" hidden="1">"c817"</definedName>
    <definedName name="IQ_NON_PERF_LOANS_10YR_ANN_CAGR" hidden="1">"c6125"</definedName>
    <definedName name="IQ_NON_PERF_LOANS_10YR_ANN_GROWTH" hidden="1">"c818"</definedName>
    <definedName name="IQ_NON_PERF_LOANS_1YR_ANN_GROWTH" hidden="1">"c819"</definedName>
    <definedName name="IQ_NON_PERF_LOANS_2YR_ANN_CAGR" hidden="1">"c6126"</definedName>
    <definedName name="IQ_NON_PERF_LOANS_2YR_ANN_GROWTH" hidden="1">"c820"</definedName>
    <definedName name="IQ_NON_PERF_LOANS_3YR_ANN_CAGR" hidden="1">"c6127"</definedName>
    <definedName name="IQ_NON_PERF_LOANS_3YR_ANN_GROWTH" hidden="1">"c821"</definedName>
    <definedName name="IQ_NON_PERF_LOANS_5YR_ANN_CAGR" hidden="1">"c6128"</definedName>
    <definedName name="IQ_NON_PERF_LOANS_5YR_ANN_GROWTH" hidden="1">"c822"</definedName>
    <definedName name="IQ_NON_PERF_LOANS_7YR_ANN_CAGR" hidden="1">"c6129"</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CASH_PENSION_EXP" hidden="1">"c3000"</definedName>
    <definedName name="IQ_NONRECOURSE_DEBT" hidden="1">"c2550"</definedName>
    <definedName name="IQ_NONRECOURSE_DEBT_PCT" hidden="1">"c2551"</definedName>
    <definedName name="IQ_NONUTIL_REV" hidden="1">"c2089"</definedName>
    <definedName name="IQ_NORM_EPS_ACT_OR_EST" hidden="1">"c2249"</definedName>
    <definedName name="IQ_NORM_EPS_ACT_OR_EST_REUT" hidden="1">"c5472"</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CAGR" hidden="1">"c6130"</definedName>
    <definedName name="IQ_NPPE_10YR_ANN_GROWTH" hidden="1">"c830"</definedName>
    <definedName name="IQ_NPPE_1YR_ANN_GROWTH" hidden="1">"c831"</definedName>
    <definedName name="IQ_NPPE_2YR_ANN_CAGR" hidden="1">"c6131"</definedName>
    <definedName name="IQ_NPPE_2YR_ANN_GROWTH" hidden="1">"c832"</definedName>
    <definedName name="IQ_NPPE_3YR_ANN_CAGR" hidden="1">"c6132"</definedName>
    <definedName name="IQ_NPPE_3YR_ANN_GROWTH" hidden="1">"c833"</definedName>
    <definedName name="IQ_NPPE_5YR_ANN_CAGR" hidden="1">"c6133"</definedName>
    <definedName name="IQ_NPPE_5YR_ANN_GROWTH" hidden="1">"c834"</definedName>
    <definedName name="IQ_NPPE_7YR_ANN_CAGR" hidden="1">"c6134"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AVG_DAILY_PROD_GAS" hidden="1">"c2910"</definedName>
    <definedName name="IQ_OG_AVG_DAILY_PROD_NGL" hidden="1">"c2911"</definedName>
    <definedName name="IQ_OG_AVG_DAILY_PROD_OIL" hidden="1">"c2909"</definedName>
    <definedName name="IQ_OG_AVG_DAILY_SALES_VOL_EQ_INC_GAS" hidden="1">"c5797"</definedName>
    <definedName name="IQ_OG_AVG_DAILY_SALES_VOL_EQ_INC_NGL" hidden="1">"c5798"</definedName>
    <definedName name="IQ_OG_AVG_DAILY_SALES_VOL_EQ_INC_OIL" hidden="1">"c5796"</definedName>
    <definedName name="IQ_OG_CLOSE_BALANCE_GAS" hidden="1">"c2049"</definedName>
    <definedName name="IQ_OG_CLOSE_BALANCE_NGL" hidden="1">"c2920"</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ACRE_GROSS_EQ_INC" hidden="1">"c5802"</definedName>
    <definedName name="IQ_OG_DEVELOPED_ACRE_NET_EQ_INC" hidden="1">"c5803"</definedName>
    <definedName name="IQ_OG_DEVELOPED_RESERVES_GAS" hidden="1">"c2053"</definedName>
    <definedName name="IQ_OG_DEVELOPED_RESERVES_NGL" hidden="1">"c2922"</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NGL" hidden="1">"c2921"</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NGL" hidden="1">"c2914"</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NGL" hidden="1">"c2915"</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NGL" hidden="1">"c2912"</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NGL" hidden="1">"c2919"</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NGL" hidden="1">"c2918"</definedName>
    <definedName name="IQ_OG_PRODUCTION_OIL" hidden="1">"c2035"</definedName>
    <definedName name="IQ_OG_PURCHASES_GAS" hidden="1">"c2045"</definedName>
    <definedName name="IQ_OG_PURCHASES_NGL" hidden="1">"c2916"</definedName>
    <definedName name="IQ_OG_PURCHASES_OIL" hidden="1">"c2033"</definedName>
    <definedName name="IQ_OG_RESERVE_REPLACEMENT_RATIO" hidden="1">"c5799"</definedName>
    <definedName name="IQ_OG_REVISIONS_GAS" hidden="1">"c2042"</definedName>
    <definedName name="IQ_OG_REVISIONS_NGL" hidden="1">"c2913"</definedName>
    <definedName name="IQ_OG_REVISIONS_OIL" hidden="1">"c2030"</definedName>
    <definedName name="IQ_OG_SALES_IN_PLACE_GAS" hidden="1">"c2046"</definedName>
    <definedName name="IQ_OG_SALES_IN_PLACE_NGL" hidden="1">"c2917"</definedName>
    <definedName name="IQ_OG_SALES_IN_PLACE_OIL" hidden="1">"c2034"</definedName>
    <definedName name="IQ_OG_SALES_VOL_EQ_INC_GAS" hidden="1">"c5794"</definedName>
    <definedName name="IQ_OG_SALES_VOL_EQ_INC_NGL" hidden="1">"c5795"</definedName>
    <definedName name="IQ_OG_SALES_VOL_EQ_INC_OIL" hidden="1">"c5793"</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ACRE_GROSS_EQ_INC" hidden="1">"c5800"</definedName>
    <definedName name="IQ_OG_UNDEVELOPED_ACRE_NET_EQ_INC" hidden="1">"c5801"</definedName>
    <definedName name="IQ_OG_UNDEVELOPED_RESERVES_GAS" hidden="1">"c2051"</definedName>
    <definedName name="IQ_OG_UNDEVELOPED_RESERVES_NGL" hidden="1">"c2923"</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B_ACCRUED_LIAB" hidden="1">"c3308"</definedName>
    <definedName name="IQ_OPEB_ACCRUED_LIAB_DOM" hidden="1">"c3306"</definedName>
    <definedName name="IQ_OPEB_ACCRUED_LIAB_FOREIGN" hidden="1">"c3307"</definedName>
    <definedName name="IQ_OPEB_ACCUM_OTHER_CI" hidden="1">"c3314"</definedName>
    <definedName name="IQ_OPEB_ACCUM_OTHER_CI_DOM" hidden="1">"c3312"</definedName>
    <definedName name="IQ_OPEB_ACCUM_OTHER_CI_FOREIGN" hidden="1">"c3313"</definedName>
    <definedName name="IQ_OPEB_ACT_NEXT" hidden="1">"c5774"</definedName>
    <definedName name="IQ_OPEB_ACT_NEXT_DOM" hidden="1">"c5772"</definedName>
    <definedName name="IQ_OPEB_ACT_NEXT_FOREIGN" hidden="1">"c5773"</definedName>
    <definedName name="IQ_OPEB_AMT_RECOG_NEXT" hidden="1">"c5783"</definedName>
    <definedName name="IQ_OPEB_AMT_RECOG_NEXT_DOM" hidden="1">"c5781"</definedName>
    <definedName name="IQ_OPEB_AMT_RECOG_NEXT_FOREIGN" hidden="1">"c5782"</definedName>
    <definedName name="IQ_OPEB_ASSETS" hidden="1">"c3356"</definedName>
    <definedName name="IQ_OPEB_ASSETS_ACQ" hidden="1">"c3347"</definedName>
    <definedName name="IQ_OPEB_ASSETS_ACQ_DOM" hidden="1">"c3345"</definedName>
    <definedName name="IQ_OPEB_ASSETS_ACQ_FOREIGN" hidden="1">"c3346"</definedName>
    <definedName name="IQ_OPEB_ASSETS_ACTUAL_RETURN" hidden="1">"c3332"</definedName>
    <definedName name="IQ_OPEB_ASSETS_ACTUAL_RETURN_DOM" hidden="1">"c3330"</definedName>
    <definedName name="IQ_OPEB_ASSETS_ACTUAL_RETURN_FOREIGN" hidden="1">"c3331"</definedName>
    <definedName name="IQ_OPEB_ASSETS_BEG" hidden="1">"c3329"</definedName>
    <definedName name="IQ_OPEB_ASSETS_BEG_DOM" hidden="1">"c3327"</definedName>
    <definedName name="IQ_OPEB_ASSETS_BEG_FOREIGN" hidden="1">"c3328"</definedName>
    <definedName name="IQ_OPEB_ASSETS_BENEFITS_PAID" hidden="1">"c3341"</definedName>
    <definedName name="IQ_OPEB_ASSETS_BENEFITS_PAID_DOM" hidden="1">"c3339"</definedName>
    <definedName name="IQ_OPEB_ASSETS_BENEFITS_PAID_FOREIGN" hidden="1">"c3340"</definedName>
    <definedName name="IQ_OPEB_ASSETS_CURTAIL" hidden="1">"c3350"</definedName>
    <definedName name="IQ_OPEB_ASSETS_CURTAIL_DOM" hidden="1">"c3348"</definedName>
    <definedName name="IQ_OPEB_ASSETS_CURTAIL_FOREIGN" hidden="1">"c3349"</definedName>
    <definedName name="IQ_OPEB_ASSETS_DOM" hidden="1">"c3354"</definedName>
    <definedName name="IQ_OPEB_ASSETS_EMPLOYER_CONTRIBUTIONS" hidden="1">"c3335"</definedName>
    <definedName name="IQ_OPEB_ASSETS_EMPLOYER_CONTRIBUTIONS_DOM" hidden="1">"c3333"</definedName>
    <definedName name="IQ_OPEB_ASSETS_EMPLOYER_CONTRIBUTIONS_FOREIGN" hidden="1">"c3334"</definedName>
    <definedName name="IQ_OPEB_ASSETS_FOREIGN" hidden="1">"c3355"</definedName>
    <definedName name="IQ_OPEB_ASSETS_FX_ADJ" hidden="1">"c3344"</definedName>
    <definedName name="IQ_OPEB_ASSETS_FX_ADJ_DOM" hidden="1">"c3342"</definedName>
    <definedName name="IQ_OPEB_ASSETS_FX_ADJ_FOREIGN" hidden="1">"c3343"</definedName>
    <definedName name="IQ_OPEB_ASSETS_OTHER_PLAN_ADJ" hidden="1">"c3353"</definedName>
    <definedName name="IQ_OPEB_ASSETS_OTHER_PLAN_ADJ_DOM" hidden="1">"c3351"</definedName>
    <definedName name="IQ_OPEB_ASSETS_OTHER_PLAN_ADJ_FOREIGN" hidden="1">"c3352"</definedName>
    <definedName name="IQ_OPEB_ASSETS_PARTICIP_CONTRIBUTIONS" hidden="1">"c3338"</definedName>
    <definedName name="IQ_OPEB_ASSETS_PARTICIP_CONTRIBUTIONS_DOM" hidden="1">"c3336"</definedName>
    <definedName name="IQ_OPEB_ASSETS_PARTICIP_CONTRIBUTIONS_FOREIGN" hidden="1">"c3337"</definedName>
    <definedName name="IQ_OPEB_BENEFIT_INFO_DATE" hidden="1">"c3410"</definedName>
    <definedName name="IQ_OPEB_BENEFIT_INFO_DATE_DOM" hidden="1">"c3408"</definedName>
    <definedName name="IQ_OPEB_BENEFIT_INFO_DATE_FOREIGN" hidden="1">"c3409"</definedName>
    <definedName name="IQ_OPEB_BREAKDOWN_EQ" hidden="1">"c3275"</definedName>
    <definedName name="IQ_OPEB_BREAKDOWN_EQ_DOM" hidden="1">"c3273"</definedName>
    <definedName name="IQ_OPEB_BREAKDOWN_EQ_FOREIGN" hidden="1">"c3274"</definedName>
    <definedName name="IQ_OPEB_BREAKDOWN_FI" hidden="1">"c3278"</definedName>
    <definedName name="IQ_OPEB_BREAKDOWN_FI_DOM" hidden="1">"c3276"</definedName>
    <definedName name="IQ_OPEB_BREAKDOWN_FI_FOREIGN" hidden="1">"c3277"</definedName>
    <definedName name="IQ_OPEB_BREAKDOWN_OTHER" hidden="1">"c3284"</definedName>
    <definedName name="IQ_OPEB_BREAKDOWN_OTHER_DOM" hidden="1">"c3282"</definedName>
    <definedName name="IQ_OPEB_BREAKDOWN_OTHER_FOREIGN" hidden="1">"c3283"</definedName>
    <definedName name="IQ_OPEB_BREAKDOWN_PCT_EQ" hidden="1">"c3263"</definedName>
    <definedName name="IQ_OPEB_BREAKDOWN_PCT_EQ_DOM" hidden="1">"c3261"</definedName>
    <definedName name="IQ_OPEB_BREAKDOWN_PCT_EQ_FOREIGN" hidden="1">"c3262"</definedName>
    <definedName name="IQ_OPEB_BREAKDOWN_PCT_FI" hidden="1">"c3266"</definedName>
    <definedName name="IQ_OPEB_BREAKDOWN_PCT_FI_DOM" hidden="1">"c3264"</definedName>
    <definedName name="IQ_OPEB_BREAKDOWN_PCT_FI_FOREIGN" hidden="1">"c3265"</definedName>
    <definedName name="IQ_OPEB_BREAKDOWN_PCT_OTHER" hidden="1">"c3272"</definedName>
    <definedName name="IQ_OPEB_BREAKDOWN_PCT_OTHER_DOM" hidden="1">"c3270"</definedName>
    <definedName name="IQ_OPEB_BREAKDOWN_PCT_OTHER_FOREIGN" hidden="1">"c3271"</definedName>
    <definedName name="IQ_OPEB_BREAKDOWN_PCT_RE" hidden="1">"c3269"</definedName>
    <definedName name="IQ_OPEB_BREAKDOWN_PCT_RE_DOM" hidden="1">"c3267"</definedName>
    <definedName name="IQ_OPEB_BREAKDOWN_PCT_RE_FOREIGN" hidden="1">"c3268"</definedName>
    <definedName name="IQ_OPEB_BREAKDOWN_RE" hidden="1">"c3281"</definedName>
    <definedName name="IQ_OPEB_BREAKDOWN_RE_DOM" hidden="1">"c3279"</definedName>
    <definedName name="IQ_OPEB_BREAKDOWN_RE_FOREIGN" hidden="1">"c3280"</definedName>
    <definedName name="IQ_OPEB_CI_ACT" hidden="1">"c5759"</definedName>
    <definedName name="IQ_OPEB_CI_ACT_DOM" hidden="1">"c5757"</definedName>
    <definedName name="IQ_OPEB_CI_ACT_FOREIGN" hidden="1">"c5758"</definedName>
    <definedName name="IQ_OPEB_CI_NET_AMT_RECOG" hidden="1">"c5771"</definedName>
    <definedName name="IQ_OPEB_CI_NET_AMT_RECOG_DOM" hidden="1">"c5769"</definedName>
    <definedName name="IQ_OPEB_CI_NET_AMT_RECOG_FOREIGN" hidden="1">"c5770"</definedName>
    <definedName name="IQ_OPEB_CI_OTHER_MISC_ADJ" hidden="1">"c5768"</definedName>
    <definedName name="IQ_OPEB_CI_OTHER_MISC_ADJ_DOM" hidden="1">"c5766"</definedName>
    <definedName name="IQ_OPEB_CI_OTHER_MISC_ADJ_FOREIGN" hidden="1">"c5767"</definedName>
    <definedName name="IQ_OPEB_CI_PRIOR_SERVICE" hidden="1">"c5762"</definedName>
    <definedName name="IQ_OPEB_CI_PRIOR_SERVICE_DOM" hidden="1">"c5760"</definedName>
    <definedName name="IQ_OPEB_CI_PRIOR_SERVICE_FOREIGN" hidden="1">"c5761"</definedName>
    <definedName name="IQ_OPEB_CI_TRANSITION" hidden="1">"c5765"</definedName>
    <definedName name="IQ_OPEB_CI_TRANSITION_DOM" hidden="1">"c5763"</definedName>
    <definedName name="IQ_OPEB_CI_TRANSITION_FOREIGN" hidden="1">"c5764"</definedName>
    <definedName name="IQ_OPEB_CL" hidden="1">"c5789"</definedName>
    <definedName name="IQ_OPEB_CL_DOM" hidden="1">"c5787"</definedName>
    <definedName name="IQ_OPEB_CL_FOREIGN" hidden="1">"c5788"</definedName>
    <definedName name="IQ_OPEB_DECREASE_EFFECT_PBO" hidden="1">"c3458"</definedName>
    <definedName name="IQ_OPEB_DECREASE_EFFECT_PBO_DOM" hidden="1">"c3456"</definedName>
    <definedName name="IQ_OPEB_DECREASE_EFFECT_PBO_FOREIGN" hidden="1">"c3457"</definedName>
    <definedName name="IQ_OPEB_DECREASE_EFFECT_SERVICE_INT_COST" hidden="1">"c3455"</definedName>
    <definedName name="IQ_OPEB_DECREASE_EFFECT_SERVICE_INT_COST_DOM" hidden="1">"c3453"</definedName>
    <definedName name="IQ_OPEB_DECREASE_EFFECT_SERVICE_INT_COST_FOREIGN" hidden="1">"c3454"</definedName>
    <definedName name="IQ_OPEB_DISC_RATE_MAX" hidden="1">"c3422"</definedName>
    <definedName name="IQ_OPEB_DISC_RATE_MAX_DOM" hidden="1">"c3420"</definedName>
    <definedName name="IQ_OPEB_DISC_RATE_MAX_FOREIGN" hidden="1">"c3421"</definedName>
    <definedName name="IQ_OPEB_DISC_RATE_MIN" hidden="1">"c3419"</definedName>
    <definedName name="IQ_OPEB_DISC_RATE_MIN_DOM" hidden="1">"c3417"</definedName>
    <definedName name="IQ_OPEB_DISC_RATE_MIN_FOREIGN" hidden="1">"c3418"</definedName>
    <definedName name="IQ_OPEB_EST_BENEFIT_1YR" hidden="1">"c3287"</definedName>
    <definedName name="IQ_OPEB_EST_BENEFIT_1YR_DOM" hidden="1">"c3285"</definedName>
    <definedName name="IQ_OPEB_EST_BENEFIT_1YR_FOREIGN" hidden="1">"c3286"</definedName>
    <definedName name="IQ_OPEB_EST_BENEFIT_2YR" hidden="1">"c3290"</definedName>
    <definedName name="IQ_OPEB_EST_BENEFIT_2YR_DOM" hidden="1">"c3288"</definedName>
    <definedName name="IQ_OPEB_EST_BENEFIT_2YR_FOREIGN" hidden="1">"c3289"</definedName>
    <definedName name="IQ_OPEB_EST_BENEFIT_3YR" hidden="1">"c3293"</definedName>
    <definedName name="IQ_OPEB_EST_BENEFIT_3YR_DOM" hidden="1">"c3291"</definedName>
    <definedName name="IQ_OPEB_EST_BENEFIT_3YR_FOREIGN" hidden="1">"c3292"</definedName>
    <definedName name="IQ_OPEB_EST_BENEFIT_4YR" hidden="1">"c3296"</definedName>
    <definedName name="IQ_OPEB_EST_BENEFIT_4YR_DOM" hidden="1">"c3294"</definedName>
    <definedName name="IQ_OPEB_EST_BENEFIT_4YR_FOREIGN" hidden="1">"c3295"</definedName>
    <definedName name="IQ_OPEB_EST_BENEFIT_5YR" hidden="1">"c3299"</definedName>
    <definedName name="IQ_OPEB_EST_BENEFIT_5YR_DOM" hidden="1">"c3297"</definedName>
    <definedName name="IQ_OPEB_EST_BENEFIT_5YR_FOREIGN" hidden="1">"c3298"</definedName>
    <definedName name="IQ_OPEB_EST_BENEFIT_AFTER5" hidden="1">"c3302"</definedName>
    <definedName name="IQ_OPEB_EST_BENEFIT_AFTER5_DOM" hidden="1">"c3300"</definedName>
    <definedName name="IQ_OPEB_EST_BENEFIT_AFTER5_FOREIGN" hidden="1">"c3301"</definedName>
    <definedName name="IQ_OPEB_EXP_RATE_RETURN_MAX" hidden="1">"c3434"</definedName>
    <definedName name="IQ_OPEB_EXP_RATE_RETURN_MAX_DOM" hidden="1">"c3432"</definedName>
    <definedName name="IQ_OPEB_EXP_RATE_RETURN_MAX_FOREIGN" hidden="1">"c3433"</definedName>
    <definedName name="IQ_OPEB_EXP_RATE_RETURN_MIN" hidden="1">"c3431"</definedName>
    <definedName name="IQ_OPEB_EXP_RATE_RETURN_MIN_DOM" hidden="1">"c3429"</definedName>
    <definedName name="IQ_OPEB_EXP_RATE_RETURN_MIN_FOREIGN" hidden="1">"c3430"</definedName>
    <definedName name="IQ_OPEB_EXP_RETURN" hidden="1">"c3398"</definedName>
    <definedName name="IQ_OPEB_EXP_RETURN_DOM" hidden="1">"c3396"</definedName>
    <definedName name="IQ_OPEB_EXP_RETURN_FOREIGN" hidden="1">"c3397"</definedName>
    <definedName name="IQ_OPEB_HEALTH_COST_TREND_INITIAL" hidden="1">"c3413"</definedName>
    <definedName name="IQ_OPEB_HEALTH_COST_TREND_INITIAL_DOM" hidden="1">"c3411"</definedName>
    <definedName name="IQ_OPEB_HEALTH_COST_TREND_INITIAL_FOREIGN" hidden="1">"c3412"</definedName>
    <definedName name="IQ_OPEB_HEALTH_COST_TREND_ULTIMATE" hidden="1">"c3416"</definedName>
    <definedName name="IQ_OPEB_HEALTH_COST_TREND_ULTIMATE_DOM" hidden="1">"c3414"</definedName>
    <definedName name="IQ_OPEB_HEALTH_COST_TREND_ULTIMATE_FOREIGN" hidden="1">"c3415"</definedName>
    <definedName name="IQ_OPEB_INCREASE_EFFECT_PBO" hidden="1">"c3452"</definedName>
    <definedName name="IQ_OPEB_INCREASE_EFFECT_PBO_DOM" hidden="1">"c3450"</definedName>
    <definedName name="IQ_OPEB_INCREASE_EFFECT_PBO_FOREIGN" hidden="1">"c3451"</definedName>
    <definedName name="IQ_OPEB_INCREASE_EFFECT_SERVICE_INT_COST" hidden="1">"c3449"</definedName>
    <definedName name="IQ_OPEB_INCREASE_EFFECT_SERVICE_INT_COST_DOM" hidden="1">"c3447"</definedName>
    <definedName name="IQ_OPEB_INCREASE_EFFECT_SERVICE_INT_COST_FOREIGN" hidden="1">"c3448"</definedName>
    <definedName name="IQ_OPEB_INTAN_ASSETS" hidden="1">"c3311"</definedName>
    <definedName name="IQ_OPEB_INTAN_ASSETS_DOM" hidden="1">"c3309"</definedName>
    <definedName name="IQ_OPEB_INTAN_ASSETS_FOREIGN" hidden="1">"c3310"</definedName>
    <definedName name="IQ_OPEB_INTEREST_COST" hidden="1">"c3395"</definedName>
    <definedName name="IQ_OPEB_INTEREST_COST_DOM" hidden="1">"c3393"</definedName>
    <definedName name="IQ_OPEB_INTEREST_COST_FOREIGN" hidden="1">"c3394"</definedName>
    <definedName name="IQ_OPEB_LT_ASSETS" hidden="1">"c5786"</definedName>
    <definedName name="IQ_OPEB_LT_ASSETS_DOM" hidden="1">"c5784"</definedName>
    <definedName name="IQ_OPEB_LT_ASSETS_FOREIGN" hidden="1">"c5785"</definedName>
    <definedName name="IQ_OPEB_LT_LIAB" hidden="1">"c5792"</definedName>
    <definedName name="IQ_OPEB_LT_LIAB_DOM" hidden="1">"c5790"</definedName>
    <definedName name="IQ_OPEB_LT_LIAB_FOREIGN" hidden="1">"c5791"</definedName>
    <definedName name="IQ_OPEB_NET_ASSET_RECOG" hidden="1">"c3326"</definedName>
    <definedName name="IQ_OPEB_NET_ASSET_RECOG_DOM" hidden="1">"c3324"</definedName>
    <definedName name="IQ_OPEB_NET_ASSET_RECOG_FOREIGN" hidden="1">"c3325"</definedName>
    <definedName name="IQ_OPEB_OBLIGATION_ACCUMULATED" hidden="1">"c3407"</definedName>
    <definedName name="IQ_OPEB_OBLIGATION_ACCUMULATED_DOM" hidden="1">"c3405"</definedName>
    <definedName name="IQ_OPEB_OBLIGATION_ACCUMULATED_FOREIGN" hidden="1">"c3406"</definedName>
    <definedName name="IQ_OPEB_OBLIGATION_ACQ" hidden="1">"c3380"</definedName>
    <definedName name="IQ_OPEB_OBLIGATION_ACQ_DOM" hidden="1">"c3378"</definedName>
    <definedName name="IQ_OPEB_OBLIGATION_ACQ_FOREIGN" hidden="1">"c3379"</definedName>
    <definedName name="IQ_OPEB_OBLIGATION_ACTUARIAL_GAIN_LOSS" hidden="1">"c3371"</definedName>
    <definedName name="IQ_OPEB_OBLIGATION_ACTUARIAL_GAIN_LOSS_DOM" hidden="1">"c3369"</definedName>
    <definedName name="IQ_OPEB_OBLIGATION_ACTUARIAL_GAIN_LOSS_FOREIGN" hidden="1">"c3370"</definedName>
    <definedName name="IQ_OPEB_OBLIGATION_BEG" hidden="1">"c3359"</definedName>
    <definedName name="IQ_OPEB_OBLIGATION_BEG_DOM" hidden="1">"c3357"</definedName>
    <definedName name="IQ_OPEB_OBLIGATION_BEG_FOREIGN" hidden="1">"c3358"</definedName>
    <definedName name="IQ_OPEB_OBLIGATION_CURTAIL" hidden="1">"c3383"</definedName>
    <definedName name="IQ_OPEB_OBLIGATION_CURTAIL_DOM" hidden="1">"c3381"</definedName>
    <definedName name="IQ_OPEB_OBLIGATION_CURTAIL_FOREIGN" hidden="1">"c3382"</definedName>
    <definedName name="IQ_OPEB_OBLIGATION_EMPLOYEE_CONTRIBUTIONS" hidden="1">"c3368"</definedName>
    <definedName name="IQ_OPEB_OBLIGATION_EMPLOYEE_CONTRIBUTIONS_DOM" hidden="1">"c3366"</definedName>
    <definedName name="IQ_OPEB_OBLIGATION_EMPLOYEE_CONTRIBUTIONS_FOREIGN" hidden="1">"c3367"</definedName>
    <definedName name="IQ_OPEB_OBLIGATION_FX_ADJ" hidden="1">"c3377"</definedName>
    <definedName name="IQ_OPEB_OBLIGATION_FX_ADJ_DOM" hidden="1">"c3375"</definedName>
    <definedName name="IQ_OPEB_OBLIGATION_FX_ADJ_FOREIGN" hidden="1">"c3376"</definedName>
    <definedName name="IQ_OPEB_OBLIGATION_INTEREST_COST" hidden="1">"c3365"</definedName>
    <definedName name="IQ_OPEB_OBLIGATION_INTEREST_COST_DOM" hidden="1">"c3363"</definedName>
    <definedName name="IQ_OPEB_OBLIGATION_INTEREST_COST_FOREIGN" hidden="1">"c3364"</definedName>
    <definedName name="IQ_OPEB_OBLIGATION_OTHER_PLAN_ADJ" hidden="1">"c3386"</definedName>
    <definedName name="IQ_OPEB_OBLIGATION_OTHER_PLAN_ADJ_DOM" hidden="1">"c3384"</definedName>
    <definedName name="IQ_OPEB_OBLIGATION_OTHER_PLAN_ADJ_FOREIGN" hidden="1">"c3385"</definedName>
    <definedName name="IQ_OPEB_OBLIGATION_PAID" hidden="1">"c3374"</definedName>
    <definedName name="IQ_OPEB_OBLIGATION_PAID_DOM" hidden="1">"c3372"</definedName>
    <definedName name="IQ_OPEB_OBLIGATION_PAID_FOREIGN" hidden="1">"c3373"</definedName>
    <definedName name="IQ_OPEB_OBLIGATION_PROJECTED" hidden="1">"c3389"</definedName>
    <definedName name="IQ_OPEB_OBLIGATION_PROJECTED_DOM" hidden="1">"c3387"</definedName>
    <definedName name="IQ_OPEB_OBLIGATION_PROJECTED_FOREIGN" hidden="1">"c3388"</definedName>
    <definedName name="IQ_OPEB_OBLIGATION_SERVICE_COST" hidden="1">"c3362"</definedName>
    <definedName name="IQ_OPEB_OBLIGATION_SERVICE_COST_DOM" hidden="1">"c3360"</definedName>
    <definedName name="IQ_OPEB_OBLIGATION_SERVICE_COST_FOREIGN" hidden="1">"c3361"</definedName>
    <definedName name="IQ_OPEB_OTHER" hidden="1">"c3317"</definedName>
    <definedName name="IQ_OPEB_OTHER_ADJ" hidden="1">"c3323"</definedName>
    <definedName name="IQ_OPEB_OTHER_ADJ_DOM" hidden="1">"c3321"</definedName>
    <definedName name="IQ_OPEB_OTHER_ADJ_FOREIGN" hidden="1">"c3322"</definedName>
    <definedName name="IQ_OPEB_OTHER_COST" hidden="1">"c3401"</definedName>
    <definedName name="IQ_OPEB_OTHER_COST_DOM" hidden="1">"c3399"</definedName>
    <definedName name="IQ_OPEB_OTHER_COST_FOREIGN" hidden="1">"c3400"</definedName>
    <definedName name="IQ_OPEB_OTHER_DOM" hidden="1">"c3315"</definedName>
    <definedName name="IQ_OPEB_OTHER_FOREIGN" hidden="1">"c3316"</definedName>
    <definedName name="IQ_OPEB_PBO_ASSUMED_RATE_RET_MAX" hidden="1">"c3440"</definedName>
    <definedName name="IQ_OPEB_PBO_ASSUMED_RATE_RET_MAX_DOM" hidden="1">"c3438"</definedName>
    <definedName name="IQ_OPEB_PBO_ASSUMED_RATE_RET_MAX_FOREIGN" hidden="1">"c3439"</definedName>
    <definedName name="IQ_OPEB_PBO_ASSUMED_RATE_RET_MIN" hidden="1">"c3437"</definedName>
    <definedName name="IQ_OPEB_PBO_ASSUMED_RATE_RET_MIN_DOM" hidden="1">"c3435"</definedName>
    <definedName name="IQ_OPEB_PBO_ASSUMED_RATE_RET_MIN_FOREIGN" hidden="1">"c3436"</definedName>
    <definedName name="IQ_OPEB_PBO_RATE_COMP_INCREASE_MAX" hidden="1">"c3446"</definedName>
    <definedName name="IQ_OPEB_PBO_RATE_COMP_INCREASE_MAX_DOM" hidden="1">"c3444"</definedName>
    <definedName name="IQ_OPEB_PBO_RATE_COMP_INCREASE_MAX_FOREIGN" hidden="1">"c3445"</definedName>
    <definedName name="IQ_OPEB_PBO_RATE_COMP_INCREASE_MIN" hidden="1">"c3443"</definedName>
    <definedName name="IQ_OPEB_PBO_RATE_COMP_INCREASE_MIN_DOM" hidden="1">"c3441"</definedName>
    <definedName name="IQ_OPEB_PBO_RATE_COMP_INCREASE_MIN_FOREIGN" hidden="1">"c3442"</definedName>
    <definedName name="IQ_OPEB_PREPAID_COST" hidden="1">"c3305"</definedName>
    <definedName name="IQ_OPEB_PREPAID_COST_DOM" hidden="1">"c3303"</definedName>
    <definedName name="IQ_OPEB_PREPAID_COST_FOREIGN" hidden="1">"c3304"</definedName>
    <definedName name="IQ_OPEB_PRIOR_SERVICE_NEXT" hidden="1">"c5777"</definedName>
    <definedName name="IQ_OPEB_PRIOR_SERVICE_NEXT_DOM" hidden="1">"c5775"</definedName>
    <definedName name="IQ_OPEB_PRIOR_SERVICE_NEXT_FOREIGN" hidden="1">"c5776"</definedName>
    <definedName name="IQ_OPEB_RATE_COMP_INCREASE_MAX" hidden="1">"c3428"</definedName>
    <definedName name="IQ_OPEB_RATE_COMP_INCREASE_MAX_DOM" hidden="1">"c3426"</definedName>
    <definedName name="IQ_OPEB_RATE_COMP_INCREASE_MAX_FOREIGN" hidden="1">"c3427"</definedName>
    <definedName name="IQ_OPEB_RATE_COMP_INCREASE_MIN" hidden="1">"c3425"</definedName>
    <definedName name="IQ_OPEB_RATE_COMP_INCREASE_MIN_DOM" hidden="1">"c3423"</definedName>
    <definedName name="IQ_OPEB_RATE_COMP_INCREASE_MIN_FOREIGN" hidden="1">"c3424"</definedName>
    <definedName name="IQ_OPEB_SERVICE_COST" hidden="1">"c3392"</definedName>
    <definedName name="IQ_OPEB_SERVICE_COST_DOM" hidden="1">"c3390"</definedName>
    <definedName name="IQ_OPEB_SERVICE_COST_FOREIGN" hidden="1">"c3391"</definedName>
    <definedName name="IQ_OPEB_TOTAL_COST" hidden="1">"c3404"</definedName>
    <definedName name="IQ_OPEB_TOTAL_COST_DOM" hidden="1">"c3402"</definedName>
    <definedName name="IQ_OPEB_TOTAL_COST_FOREIGN" hidden="1">"c3403"</definedName>
    <definedName name="IQ_OPEB_TRANSITION_NEXT" hidden="1">"c5780"</definedName>
    <definedName name="IQ_OPEB_TRANSITION_NEXT_DOM" hidden="1">"c5778"</definedName>
    <definedName name="IQ_OPEB_TRANSITION_NEXT_FOREIGN" hidden="1">"c5779"</definedName>
    <definedName name="IQ_OPEB_UNRECOG_PRIOR" hidden="1">"c3320"</definedName>
    <definedName name="IQ_OPEB_UNRECOG_PRIOR_DOM" hidden="1">"c3318"</definedName>
    <definedName name="IQ_OPEB_UNRECOG_PRIOR_FOREIGN" hidden="1">"c3319"</definedName>
    <definedName name="IQ_OPENPRICE" hidden="1">"c848"</definedName>
    <definedName name="IQ_OPER_INC" hidden="1">"c849"</definedName>
    <definedName name="IQ_OPER_INC_ACT_OR_EST" hidden="1">"c2220"</definedName>
    <definedName name="IQ_OPER_INC_ACT_OR_EST_REUT" hidden="1">"c5466"</definedName>
    <definedName name="IQ_OPER_INC_BR" hidden="1">"c850"</definedName>
    <definedName name="IQ_OPER_INC_EST" hidden="1">"c1688"</definedName>
    <definedName name="IQ_OPER_INC_EST_REUT" hidden="1">"c5340"</definedName>
    <definedName name="IQ_OPER_INC_FIN" hidden="1">"c851"</definedName>
    <definedName name="IQ_OPER_INC_HIGH_EST" hidden="1">"c1690"</definedName>
    <definedName name="IQ_OPER_INC_HIGH_EST_REUT" hidden="1">"c5342"</definedName>
    <definedName name="IQ_OPER_INC_INS" hidden="1">"c852"</definedName>
    <definedName name="IQ_OPER_INC_LOW_EST" hidden="1">"c1691"</definedName>
    <definedName name="IQ_OPER_INC_LOW_EST_REUT" hidden="1">"c5343"</definedName>
    <definedName name="IQ_OPER_INC_MARGIN" hidden="1">"c1448"</definedName>
    <definedName name="IQ_OPER_INC_MEDIAN_EST" hidden="1">"c1689"</definedName>
    <definedName name="IQ_OPER_INC_MEDIAN_EST_REUT" hidden="1">"c5341"</definedName>
    <definedName name="IQ_OPER_INC_NUM_EST" hidden="1">"c1692"</definedName>
    <definedName name="IQ_OPER_INC_NUM_EST_REUT" hidden="1">"c5344"</definedName>
    <definedName name="IQ_OPER_INC_RE" hidden="1">"c6240"</definedName>
    <definedName name="IQ_OPER_INC_REIT" hidden="1">"c853"</definedName>
    <definedName name="IQ_OPER_INC_STDDEV_EST" hidden="1">"c1693"</definedName>
    <definedName name="IQ_OPER_INC_STDDEV_EST_REUT" hidden="1">"c5345"</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ABLE_END_OS" hidden="1">"c5804"</definedName>
    <definedName name="IQ_OPTIONS_EXERCISED" hidden="1">"c2116"</definedName>
    <definedName name="IQ_OPTIONS_GRANTED" hidden="1">"c2673"</definedName>
    <definedName name="IQ_OPTIONS_ISSUED" hidden="1">"c857"</definedName>
    <definedName name="IQ_OPTIONS_STRIKE_PRICE_BEG_OS" hidden="1">"c5805"</definedName>
    <definedName name="IQ_OPTIONS_STRIKE_PRICE_CANCELLED" hidden="1">"c5807"</definedName>
    <definedName name="IQ_OPTIONS_STRIKE_PRICE_EXERCISABLE" hidden="1">"c5808"</definedName>
    <definedName name="IQ_OPTIONS_STRIKE_PRICE_EXERCISED" hidden="1">"c5806"</definedName>
    <definedName name="IQ_OPTIONS_STRIKE_PRICE_GRANTED" hidden="1">"c2678"</definedName>
    <definedName name="IQ_OPTIONS_STRIKE_PRICE_OS" hidden="1">"c2677"</definedName>
    <definedName name="IQ_ORDER_BACKLOG" hidden="1">"c2090"</definedName>
    <definedName name="IQ_OTHER_ADJUST_GROSS_LOANS" hidden="1">"c859"</definedName>
    <definedName name="IQ_OTHER_AMORT" hidden="1">"c5563"</definedName>
    <definedName name="IQ_OTHER_AMORT_BNK" hidden="1">"c5565"</definedName>
    <definedName name="IQ_OTHER_AMORT_BR" hidden="1">"c5566"</definedName>
    <definedName name="IQ_OTHER_AMORT_FIN" hidden="1">"c5567"</definedName>
    <definedName name="IQ_OTHER_AMORT_INS" hidden="1">"c5568"</definedName>
    <definedName name="IQ_OTHER_AMORT_RE" hidden="1">"c6287"</definedName>
    <definedName name="IQ_OTHER_AMORT_REIT" hidden="1">"c5569"</definedName>
    <definedName name="IQ_OTHER_AMORT_UTI" hidden="1">"c5570"</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 hidden="1">"c6241"</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 hidden="1">"c6242"</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INS" hidden="1">"C6021"</definedName>
    <definedName name="IQ_OTHER_CL_SUPPL_RE" hidden="1">"c6243"</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BT" hidden="1">"c2507"</definedName>
    <definedName name="IQ_OTHER_DEBT_PCT" hidden="1">"c2508"</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 hidden="1">"c6244"</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 hidden="1">"c6245"</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 hidden="1">"c6246"</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 hidden="1">"c6247"</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 hidden="1">"c6248"</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 hidden="1">"c6249"</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 hidden="1">"c6250"</definedName>
    <definedName name="IQ_OTHER_LIAB_LT_REIT" hidden="1">"c940"</definedName>
    <definedName name="IQ_OTHER_LIAB_LT_UTI" hidden="1">"c941"</definedName>
    <definedName name="IQ_OTHER_LIAB_RE" hidden="1">"c6251"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 hidden="1">"c6252"</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 hidden="1">"c6253"</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 hidden="1">"c6254"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 hidden="1">"c6255"</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 hidden="1">"c6256"</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 hidden="1">"c6257"</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 hidden="1">"c6258"</definedName>
    <definedName name="IQ_OTHER_OPER_TOT_REIT" hidden="1">"c1003"</definedName>
    <definedName name="IQ_OTHER_OPER_TOT_UTI" hidden="1">"c1004"</definedName>
    <definedName name="IQ_OTHER_OPER_UTI" hidden="1">"c1005"</definedName>
    <definedName name="IQ_OTHER_OPTIONS_BEG_OS" hidden="1">"c2686"</definedName>
    <definedName name="IQ_OTHER_OPTIONS_CANCELLED" hidden="1">"c2689"</definedName>
    <definedName name="IQ_OTHER_OPTIONS_END_OS" hidden="1">"c2690"</definedName>
    <definedName name="IQ_OTHER_OPTIONS_EXERCISABLE_END_OS" hidden="1">"c5814"</definedName>
    <definedName name="IQ_OTHER_OPTIONS_EXERCISED" hidden="1">"c2688"</definedName>
    <definedName name="IQ_OTHER_OPTIONS_GRANTED" hidden="1">"c2687"</definedName>
    <definedName name="IQ_OTHER_OPTIONS_STRIKE_PRICE_BEG_OS" hidden="1">"c5815"</definedName>
    <definedName name="IQ_OTHER_OPTIONS_STRIKE_PRICE_CANCELLED" hidden="1">"c5817"</definedName>
    <definedName name="IQ_OTHER_OPTIONS_STRIKE_PRICE_EXERCISABLE" hidden="1">"c5818"</definedName>
    <definedName name="IQ_OTHER_OPTIONS_STRIKE_PRICE_EXERCISED" hidden="1">"c5816"</definedName>
    <definedName name="IQ_OTHER_OPTIONS_STRIKE_PRICE_OS" hidden="1">"c2691"</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 hidden="1">"c6259"</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 hidden="1">"c6260"</definedName>
    <definedName name="IQ_OTHER_REV_SUPPL_REIT" hidden="1">"c1019"</definedName>
    <definedName name="IQ_OTHER_REV_SUPPL_UTI" hidden="1">"c1020"</definedName>
    <definedName name="IQ_OTHER_REV_UTI" hidden="1">"c1021"</definedName>
    <definedName name="IQ_OTHER_REVENUE" hidden="1">"c1410"</definedName>
    <definedName name="IQ_OTHER_STRIKE_PRICE_GRANTED" hidden="1">"c2692"</definedName>
    <definedName name="IQ_OTHER_UNDRAWN" hidden="1">"c2522"</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 hidden="1">"c6282"</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 hidden="1">"c6281"</definedName>
    <definedName name="IQ_OTHER_UNUSUAL_SUPPL_REIT" hidden="1">"c1499"</definedName>
    <definedName name="IQ_OTHER_UNUSUAL_SUPPL_UTI" hidden="1">"c1500"</definedName>
    <definedName name="IQ_OTHER_UNUSUAL_UTI" hidden="1">"c1565"</definedName>
    <definedName name="IQ_OTHER_WARRANTS_BEG_OS" hidden="1">"c2712"</definedName>
    <definedName name="IQ_OTHER_WARRANTS_CANCELLED" hidden="1">"c2715"</definedName>
    <definedName name="IQ_OTHER_WARRANTS_END_OS" hidden="1">"c2716"</definedName>
    <definedName name="IQ_OTHER_WARRANTS_EXERCISED" hidden="1">"c2714"</definedName>
    <definedName name="IQ_OTHER_WARRANTS_ISSUED" hidden="1">"c2713"</definedName>
    <definedName name="IQ_OTHER_WARRANTS_STRIKE_PRICE_ISSUED" hidden="1">"c2718"</definedName>
    <definedName name="IQ_OTHER_WARRANTS_STRIKE_PRICE_OS" hidden="1">"c2717"</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EARNED" hidden="1">"c2749"</definedName>
    <definedName name="IQ_PC_GAAP_COMBINED_RATIO" hidden="1">"c2781"</definedName>
    <definedName name="IQ_PC_GAAP_COMBINED_RATIO_EXCL_CL" hidden="1">"c2782"</definedName>
    <definedName name="IQ_PC_GAAP_EXPENSE_RATIO" hidden="1">"c2780"</definedName>
    <definedName name="IQ_PC_GAAP_LOSS" hidden="1">"c2779"</definedName>
    <definedName name="IQ_PC_POLICY_BENEFITS_EXP" hidden="1">"c2790"</definedName>
    <definedName name="IQ_PC_STAT_COMBINED_RATIO" hidden="1">"c2778"</definedName>
    <definedName name="IQ_PC_STAT_COMBINED_RATIO_EXCL_DIV" hidden="1">"c2777"</definedName>
    <definedName name="IQ_PC_STAT_DIVIDEND_RATIO" hidden="1">"c2776"</definedName>
    <definedName name="IQ_PC_STAT_EXPENSE_RATIO" hidden="1">"c2775"</definedName>
    <definedName name="IQ_PC_STAT_LOSS_RATIO" hidden="1">"c2774"</definedName>
    <definedName name="IQ_PC_STATUTORY_SURPLUS" hidden="1">"c2770"</definedName>
    <definedName name="IQ_PC_WRITTEN" hidden="1">"c1027"</definedName>
    <definedName name="IQ_PE_EXCL" hidden="1">"c1028"</definedName>
    <definedName name="IQ_PE_EXCL_AVG" hidden="1">"c1029"</definedName>
    <definedName name="IQ_PE_EXCL_FWD" hidden="1">"c1030"</definedName>
    <definedName name="IQ_PE_EXCL_FWD_REUT" hidden="1">"c4049"</definedName>
    <definedName name="IQ_PE_NORMALIZED" hidden="1">"c2207"</definedName>
    <definedName name="IQ_PE_RATIO" hidden="1">"c1610"</definedName>
    <definedName name="IQ_PEG_FWD" hidden="1">"c1863"</definedName>
    <definedName name="IQ_PEG_FWD_REUT" hidden="1">"c4052"</definedName>
    <definedName name="IQ_PENSION" hidden="1">"c1031"</definedName>
    <definedName name="IQ_PENSION_ACCRUED_LIAB" hidden="1">"c3134"</definedName>
    <definedName name="IQ_PENSION_ACCRUED_LIAB_DOM" hidden="1">"c3132"</definedName>
    <definedName name="IQ_PENSION_ACCRUED_LIAB_FOREIGN" hidden="1">"c3133"</definedName>
    <definedName name="IQ_PENSION_ACCUM_OTHER_CI" hidden="1">"c3140"</definedName>
    <definedName name="IQ_PENSION_ACCUM_OTHER_CI_DOM" hidden="1">"c3138"</definedName>
    <definedName name="IQ_PENSION_ACCUM_OTHER_CI_FOREIGN" hidden="1">"c3139"</definedName>
    <definedName name="IQ_PENSION_ACCUMULATED_OBLIGATION" hidden="1">"c3570"</definedName>
    <definedName name="IQ_PENSION_ACCUMULATED_OBLIGATION_DOMESTIC" hidden="1">"c3568"</definedName>
    <definedName name="IQ_PENSION_ACCUMULATED_OBLIGATION_FOREIGN" hidden="1">"c3569"</definedName>
    <definedName name="IQ_PENSION_ACT_NEXT" hidden="1">"c5738"</definedName>
    <definedName name="IQ_PENSION_ACT_NEXT_DOM" hidden="1">"c5736"</definedName>
    <definedName name="IQ_PENSION_ACT_NEXT_FOREIGN" hidden="1">"c5737"</definedName>
    <definedName name="IQ_PENSION_AMT_RECOG_NEXT_DOM" hidden="1">"c5745"</definedName>
    <definedName name="IQ_PENSION_AMT_RECOG_NEXT_FOREIGN" hidden="1">"c5746"</definedName>
    <definedName name="IQ_PENSION_AMT_RECOG_PERIOD" hidden="1">"c5747"</definedName>
    <definedName name="IQ_PENSION_ASSETS" hidden="1">"c3182"</definedName>
    <definedName name="IQ_PENSION_ASSETS_ACQ" hidden="1">"c3173"</definedName>
    <definedName name="IQ_PENSION_ASSETS_ACQ_DOM" hidden="1">"c3171"</definedName>
    <definedName name="IQ_PENSION_ASSETS_ACQ_FOREIGN" hidden="1">"c3172"</definedName>
    <definedName name="IQ_PENSION_ASSETS_ACTUAL_RETURN" hidden="1">"c3158"</definedName>
    <definedName name="IQ_PENSION_ASSETS_ACTUAL_RETURN_DOM" hidden="1">"c3156"</definedName>
    <definedName name="IQ_PENSION_ASSETS_ACTUAL_RETURN_FOREIGN" hidden="1">"c3157"</definedName>
    <definedName name="IQ_PENSION_ASSETS_BEG" hidden="1">"c3155"</definedName>
    <definedName name="IQ_PENSION_ASSETS_BEG_DOM" hidden="1">"c3153"</definedName>
    <definedName name="IQ_PENSION_ASSETS_BEG_FOREIGN" hidden="1">"c3154"</definedName>
    <definedName name="IQ_PENSION_ASSETS_BENEFITS_PAID" hidden="1">"c3167"</definedName>
    <definedName name="IQ_PENSION_ASSETS_BENEFITS_PAID_DOM" hidden="1">"c3165"</definedName>
    <definedName name="IQ_PENSION_ASSETS_BENEFITS_PAID_FOREIGN" hidden="1">"c3166"</definedName>
    <definedName name="IQ_PENSION_ASSETS_CURTAIL" hidden="1">"c3176"</definedName>
    <definedName name="IQ_PENSION_ASSETS_CURTAIL_DOM" hidden="1">"c3174"</definedName>
    <definedName name="IQ_PENSION_ASSETS_CURTAIL_FOREIGN" hidden="1">"c3175"</definedName>
    <definedName name="IQ_PENSION_ASSETS_DOM" hidden="1">"c3180"</definedName>
    <definedName name="IQ_PENSION_ASSETS_EMPLOYER_CONTRIBUTIONS" hidden="1">"c3161"</definedName>
    <definedName name="IQ_PENSION_ASSETS_EMPLOYER_CONTRIBUTIONS_DOM" hidden="1">"c3159"</definedName>
    <definedName name="IQ_PENSION_ASSETS_EMPLOYER_CONTRIBUTIONS_FOREIGN" hidden="1">"c3160"</definedName>
    <definedName name="IQ_PENSION_ASSETS_FOREIGN" hidden="1">"c3181"</definedName>
    <definedName name="IQ_PENSION_ASSETS_FX_ADJ" hidden="1">"c3170"</definedName>
    <definedName name="IQ_PENSION_ASSETS_FX_ADJ_DOM" hidden="1">"c3168"</definedName>
    <definedName name="IQ_PENSION_ASSETS_FX_ADJ_FOREIGN" hidden="1">"c3169"</definedName>
    <definedName name="IQ_PENSION_ASSETS_OTHER_PLAN_ADJ" hidden="1">"c3179"</definedName>
    <definedName name="IQ_PENSION_ASSETS_OTHER_PLAN_ADJ_DOM" hidden="1">"c3177"</definedName>
    <definedName name="IQ_PENSION_ASSETS_OTHER_PLAN_ADJ_FOREIGN" hidden="1">"c3178"</definedName>
    <definedName name="IQ_PENSION_ASSETS_PARTICIP_CONTRIBUTIONS" hidden="1">"c3164"</definedName>
    <definedName name="IQ_PENSION_ASSETS_PARTICIP_CONTRIBUTIONS_DOM" hidden="1">"c3162"</definedName>
    <definedName name="IQ_PENSION_ASSETS_PARTICIP_CONTRIBUTIONS_FOREIGN" hidden="1">"c3163"</definedName>
    <definedName name="IQ_PENSION_BENEFIT_INFO_DATE" hidden="1">"c3230"</definedName>
    <definedName name="IQ_PENSION_BENEFIT_INFO_DATE_DOM" hidden="1">"c3228"</definedName>
    <definedName name="IQ_PENSION_BENEFIT_INFO_DATE_FOREIGN" hidden="1">"c3229"</definedName>
    <definedName name="IQ_PENSION_BREAKDOWN_EQ" hidden="1">"c3101"</definedName>
    <definedName name="IQ_PENSION_BREAKDOWN_EQ_DOM" hidden="1">"c3099"</definedName>
    <definedName name="IQ_PENSION_BREAKDOWN_EQ_FOREIGN" hidden="1">"c3100"</definedName>
    <definedName name="IQ_PENSION_BREAKDOWN_FI" hidden="1">"c3104"</definedName>
    <definedName name="IQ_PENSION_BREAKDOWN_FI_DOM" hidden="1">"c3102"</definedName>
    <definedName name="IQ_PENSION_BREAKDOWN_FI_FOREIGN" hidden="1">"c3103"</definedName>
    <definedName name="IQ_PENSION_BREAKDOWN_OTHER" hidden="1">"c3110"</definedName>
    <definedName name="IQ_PENSION_BREAKDOWN_OTHER_DOM" hidden="1">"c3108"</definedName>
    <definedName name="IQ_PENSION_BREAKDOWN_OTHER_FOREIGN" hidden="1">"c3109"</definedName>
    <definedName name="IQ_PENSION_BREAKDOWN_PCT_EQ" hidden="1">"c3089"</definedName>
    <definedName name="IQ_PENSION_BREAKDOWN_PCT_EQ_DOM" hidden="1">"c3087"</definedName>
    <definedName name="IQ_PENSION_BREAKDOWN_PCT_EQ_FOREIGN" hidden="1">"c3088"</definedName>
    <definedName name="IQ_PENSION_BREAKDOWN_PCT_FI" hidden="1">"c3092"</definedName>
    <definedName name="IQ_PENSION_BREAKDOWN_PCT_FI_DOM" hidden="1">"c3090"</definedName>
    <definedName name="IQ_PENSION_BREAKDOWN_PCT_FI_FOREIGN" hidden="1">"c3091"</definedName>
    <definedName name="IQ_PENSION_BREAKDOWN_PCT_OTHER" hidden="1">"c3098"</definedName>
    <definedName name="IQ_PENSION_BREAKDOWN_PCT_OTHER_DOM" hidden="1">"c3096"</definedName>
    <definedName name="IQ_PENSION_BREAKDOWN_PCT_OTHER_FOREIGN" hidden="1">"c3097"</definedName>
    <definedName name="IQ_PENSION_BREAKDOWN_PCT_RE" hidden="1">"c3095"</definedName>
    <definedName name="IQ_PENSION_BREAKDOWN_PCT_RE_DOM" hidden="1">"c3093"</definedName>
    <definedName name="IQ_PENSION_BREAKDOWN_PCT_RE_FOREIGN" hidden="1">"c3094"</definedName>
    <definedName name="IQ_PENSION_BREAKDOWN_RE" hidden="1">"c3107"</definedName>
    <definedName name="IQ_PENSION_BREAKDOWN_RE_DOM" hidden="1">"c3105"</definedName>
    <definedName name="IQ_PENSION_BREAKDOWN_RE_FOREIGN" hidden="1">"c3106"</definedName>
    <definedName name="IQ_PENSION_CI_ACT" hidden="1">"c5723"</definedName>
    <definedName name="IQ_PENSION_CI_ACT_DOM" hidden="1">"c5721"</definedName>
    <definedName name="IQ_PENSION_CI_ACT_FOREIGN" hidden="1">"c5722"</definedName>
    <definedName name="IQ_PENSION_CI_NET_AMT_RECOG" hidden="1">"c5735"</definedName>
    <definedName name="IQ_PENSION_CI_NET_AMT_RECOG_DOM" hidden="1">"c5733"</definedName>
    <definedName name="IQ_PENSION_CI_NET_AMT_RECOG_FOREIGN" hidden="1">"c5734"</definedName>
    <definedName name="IQ_PENSION_CI_OTHER_MISC_ADJ" hidden="1">"c5732"</definedName>
    <definedName name="IQ_PENSION_CI_OTHER_MISC_ADJ_DOM" hidden="1">"c5730"</definedName>
    <definedName name="IQ_PENSION_CI_OTHER_MISC_ADJ_FOREIGN" hidden="1">"c5731"</definedName>
    <definedName name="IQ_PENSION_CI_PRIOR_SERVICE" hidden="1">"c5726"</definedName>
    <definedName name="IQ_PENSION_CI_PRIOR_SERVICE_DOM" hidden="1">"c5724"</definedName>
    <definedName name="IQ_PENSION_CI_PRIOR_SERVICE_FOREIGN" hidden="1">"c5725"</definedName>
    <definedName name="IQ_PENSION_CI_TRANSITION" hidden="1">"c5729"</definedName>
    <definedName name="IQ_PENSION_CI_TRANSITION_DOM" hidden="1">"c5727"</definedName>
    <definedName name="IQ_PENSION_CI_TRANSITION_FOREIGN" hidden="1">"c5728"</definedName>
    <definedName name="IQ_PENSION_CL" hidden="1">"c5753"</definedName>
    <definedName name="IQ_PENSION_CL_DOM" hidden="1">"c5751"</definedName>
    <definedName name="IQ_PENSION_CL_FOREIGN" hidden="1">"c5752"</definedName>
    <definedName name="IQ_PENSION_CONTRIBUTION_TOTAL_COST" hidden="1">"c3559"</definedName>
    <definedName name="IQ_PENSION_DISC_RATE_MAX" hidden="1">"c3236"</definedName>
    <definedName name="IQ_PENSION_DISC_RATE_MAX_DOM" hidden="1">"c3234"</definedName>
    <definedName name="IQ_PENSION_DISC_RATE_MAX_FOREIGN" hidden="1">"c3235"</definedName>
    <definedName name="IQ_PENSION_DISC_RATE_MIN" hidden="1">"c3233"</definedName>
    <definedName name="IQ_PENSION_DISC_RATE_MIN_DOM" hidden="1">"c3231"</definedName>
    <definedName name="IQ_PENSION_DISC_RATE_MIN_FOREIGN" hidden="1">"c3232"</definedName>
    <definedName name="IQ_PENSION_DISCOUNT_RATE_DOMESTIC" hidden="1">"c3573"</definedName>
    <definedName name="IQ_PENSION_DISCOUNT_RATE_FOREIGN" hidden="1">"c3574"</definedName>
    <definedName name="IQ_PENSION_EST_BENEFIT_1YR" hidden="1">"c3113"</definedName>
    <definedName name="IQ_PENSION_EST_BENEFIT_1YR_DOM" hidden="1">"c3111"</definedName>
    <definedName name="IQ_PENSION_EST_BENEFIT_1YR_FOREIGN" hidden="1">"c3112"</definedName>
    <definedName name="IQ_PENSION_EST_BENEFIT_2YR" hidden="1">"c3116"</definedName>
    <definedName name="IQ_PENSION_EST_BENEFIT_2YR_DOM" hidden="1">"c3114"</definedName>
    <definedName name="IQ_PENSION_EST_BENEFIT_2YR_FOREIGN" hidden="1">"c3115"</definedName>
    <definedName name="IQ_PENSION_EST_BENEFIT_3YR" hidden="1">"c3119"</definedName>
    <definedName name="IQ_PENSION_EST_BENEFIT_3YR_DOM" hidden="1">"c3117"</definedName>
    <definedName name="IQ_PENSION_EST_BENEFIT_3YR_FOREIGN" hidden="1">"c3118"</definedName>
    <definedName name="IQ_PENSION_EST_BENEFIT_4YR" hidden="1">"c3122"</definedName>
    <definedName name="IQ_PENSION_EST_BENEFIT_4YR_DOM" hidden="1">"c3120"</definedName>
    <definedName name="IQ_PENSION_EST_BENEFIT_4YR_FOREIGN" hidden="1">"c3121"</definedName>
    <definedName name="IQ_PENSION_EST_BENEFIT_5YR" hidden="1">"c3125"</definedName>
    <definedName name="IQ_PENSION_EST_BENEFIT_5YR_DOM" hidden="1">"c3123"</definedName>
    <definedName name="IQ_PENSION_EST_BENEFIT_5YR_FOREIGN" hidden="1">"c3124"</definedName>
    <definedName name="IQ_PENSION_EST_BENEFIT_AFTER5" hidden="1">"c3128"</definedName>
    <definedName name="IQ_PENSION_EST_BENEFIT_AFTER5_DOM" hidden="1">"c3126"</definedName>
    <definedName name="IQ_PENSION_EST_BENEFIT_AFTER5_FOREIGN" hidden="1">"c3127"</definedName>
    <definedName name="IQ_PENSION_EST_CONTRIBUTIONS_NEXTYR" hidden="1">"c3218"</definedName>
    <definedName name="IQ_PENSION_EST_CONTRIBUTIONS_NEXTYR_DOM" hidden="1">"c3216"</definedName>
    <definedName name="IQ_PENSION_EST_CONTRIBUTIONS_NEXTYR_FOREIGN" hidden="1">"c3217"</definedName>
    <definedName name="IQ_PENSION_EXP_RATE_RETURN_MAX" hidden="1">"c3248"</definedName>
    <definedName name="IQ_PENSION_EXP_RATE_RETURN_MAX_DOM" hidden="1">"c3246"</definedName>
    <definedName name="IQ_PENSION_EXP_RATE_RETURN_MAX_FOREIGN" hidden="1">"c3247"</definedName>
    <definedName name="IQ_PENSION_EXP_RATE_RETURN_MIN" hidden="1">"c3245"</definedName>
    <definedName name="IQ_PENSION_EXP_RATE_RETURN_MIN_DOM" hidden="1">"c3243"</definedName>
    <definedName name="IQ_PENSION_EXP_RATE_RETURN_MIN_FOREIGN" hidden="1">"c3244"</definedName>
    <definedName name="IQ_PENSION_EXP_RETURN_DOMESTIC" hidden="1">"c3571"</definedName>
    <definedName name="IQ_PENSION_EXP_RETURN_FOREIGN" hidden="1">"c3572"</definedName>
    <definedName name="IQ_PENSION_INTAN_ASSETS" hidden="1">"c3137"</definedName>
    <definedName name="IQ_PENSION_INTAN_ASSETS_DOM" hidden="1">"c3135"</definedName>
    <definedName name="IQ_PENSION_INTAN_ASSETS_FOREIGN" hidden="1">"c3136"</definedName>
    <definedName name="IQ_PENSION_INTEREST_COST" hidden="1">"c3582"</definedName>
    <definedName name="IQ_PENSION_INTEREST_COST_DOM" hidden="1">"c3580"</definedName>
    <definedName name="IQ_PENSION_INTEREST_COST_FOREIGN" hidden="1">"c3581"</definedName>
    <definedName name="IQ_PENSION_LT_ASSETS" hidden="1">"c5750"</definedName>
    <definedName name="IQ_PENSION_LT_ASSETS_DOM" hidden="1">"c5748"</definedName>
    <definedName name="IQ_PENSION_LT_ASSETS_FOREIGN" hidden="1">"c5749"</definedName>
    <definedName name="IQ_PENSION_LT_LIAB" hidden="1">"c5756"</definedName>
    <definedName name="IQ_PENSION_LT_LIAB_DOM" hidden="1">"c5754"</definedName>
    <definedName name="IQ_PENSION_LT_LIAB_FOREIGN" hidden="1">"c5755"</definedName>
    <definedName name="IQ_PENSION_NET_ASSET_RECOG" hidden="1">"c3152"</definedName>
    <definedName name="IQ_PENSION_NET_ASSET_RECOG_DOM" hidden="1">"c3150"</definedName>
    <definedName name="IQ_PENSION_NET_ASSET_RECOG_FOREIGN" hidden="1">"c3151"</definedName>
    <definedName name="IQ_PENSION_OBLIGATION_ACQ" hidden="1">"c3206"</definedName>
    <definedName name="IQ_PENSION_OBLIGATION_ACQ_DOM" hidden="1">"c3204"</definedName>
    <definedName name="IQ_PENSION_OBLIGATION_ACQ_FOREIGN" hidden="1">"c3205"</definedName>
    <definedName name="IQ_PENSION_OBLIGATION_ACTUARIAL_GAIN_LOSS" hidden="1">"c3197"</definedName>
    <definedName name="IQ_PENSION_OBLIGATION_ACTUARIAL_GAIN_LOSS_DOM" hidden="1">"c3195"</definedName>
    <definedName name="IQ_PENSION_OBLIGATION_ACTUARIAL_GAIN_LOSS_FOREIGN" hidden="1">"c3196"</definedName>
    <definedName name="IQ_PENSION_OBLIGATION_BEG" hidden="1">"c3185"</definedName>
    <definedName name="IQ_PENSION_OBLIGATION_BEG_DOM" hidden="1">"c3183"</definedName>
    <definedName name="IQ_PENSION_OBLIGATION_BEG_FOREIGN" hidden="1">"c3184"</definedName>
    <definedName name="IQ_PENSION_OBLIGATION_CURTAIL" hidden="1">"c3209"</definedName>
    <definedName name="IQ_PENSION_OBLIGATION_CURTAIL_DOM" hidden="1">"c3207"</definedName>
    <definedName name="IQ_PENSION_OBLIGATION_CURTAIL_FOREIGN" hidden="1">"c3208"</definedName>
    <definedName name="IQ_PENSION_OBLIGATION_EMPLOYEE_CONTRIBUTIONS" hidden="1">"c3194"</definedName>
    <definedName name="IQ_PENSION_OBLIGATION_EMPLOYEE_CONTRIBUTIONS_DOM" hidden="1">"c3192"</definedName>
    <definedName name="IQ_PENSION_OBLIGATION_EMPLOYEE_CONTRIBUTIONS_FOREIGN" hidden="1">"c3193"</definedName>
    <definedName name="IQ_PENSION_OBLIGATION_FX_ADJ" hidden="1">"c3203"</definedName>
    <definedName name="IQ_PENSION_OBLIGATION_FX_ADJ_DOM" hidden="1">"c3201"</definedName>
    <definedName name="IQ_PENSION_OBLIGATION_FX_ADJ_FOREIGN" hidden="1">"c3202"</definedName>
    <definedName name="IQ_PENSION_OBLIGATION_INTEREST_COST" hidden="1">"c3191"</definedName>
    <definedName name="IQ_PENSION_OBLIGATION_INTEREST_COST_DOM" hidden="1">"c3189"</definedName>
    <definedName name="IQ_PENSION_OBLIGATION_INTEREST_COST_FOREIGN" hidden="1">"c3190"</definedName>
    <definedName name="IQ_PENSION_OBLIGATION_OTHER_COST" hidden="1">"c3555"</definedName>
    <definedName name="IQ_PENSION_OBLIGATION_OTHER_COST_DOM" hidden="1">"c3553"</definedName>
    <definedName name="IQ_PENSION_OBLIGATION_OTHER_COST_FOREIGN" hidden="1">"c3554"</definedName>
    <definedName name="IQ_PENSION_OBLIGATION_OTHER_PLAN_ADJ" hidden="1">"c3212"</definedName>
    <definedName name="IQ_PENSION_OBLIGATION_OTHER_PLAN_ADJ_DOM" hidden="1">"c3210"</definedName>
    <definedName name="IQ_PENSION_OBLIGATION_OTHER_PLAN_ADJ_FOREIGN" hidden="1">"c3211"</definedName>
    <definedName name="IQ_PENSION_OBLIGATION_PAID" hidden="1">"c3200"</definedName>
    <definedName name="IQ_PENSION_OBLIGATION_PAID_DOM" hidden="1">"c3198"</definedName>
    <definedName name="IQ_PENSION_OBLIGATION_PAID_FOREIGN" hidden="1">"c3199"</definedName>
    <definedName name="IQ_PENSION_OBLIGATION_PROJECTED" hidden="1">"c3215"</definedName>
    <definedName name="IQ_PENSION_OBLIGATION_PROJECTED_DOM" hidden="1">"c3213"</definedName>
    <definedName name="IQ_PENSION_OBLIGATION_PROJECTED_FOREIGN" hidden="1">"c3214"</definedName>
    <definedName name="IQ_PENSION_OBLIGATION_ROA" hidden="1">"c3552"</definedName>
    <definedName name="IQ_PENSION_OBLIGATION_ROA_DOM" hidden="1">"c3550"</definedName>
    <definedName name="IQ_PENSION_OBLIGATION_ROA_FOREIGN" hidden="1">"c3551"</definedName>
    <definedName name="IQ_PENSION_OBLIGATION_SERVICE_COST" hidden="1">"c3188"</definedName>
    <definedName name="IQ_PENSION_OBLIGATION_SERVICE_COST_DOM" hidden="1">"c3186"</definedName>
    <definedName name="IQ_PENSION_OBLIGATION_SERVICE_COST_FOREIGN" hidden="1">"c3187"</definedName>
    <definedName name="IQ_PENSION_OBLIGATION_TOTAL_COST" hidden="1">"c3558"</definedName>
    <definedName name="IQ_PENSION_OBLIGATION_TOTAL_COST_DOM" hidden="1">"c3556"</definedName>
    <definedName name="IQ_PENSION_OBLIGATION_TOTAL_COST_FOREIGN" hidden="1">"c3557"</definedName>
    <definedName name="IQ_PENSION_OTHER" hidden="1">"c3143"</definedName>
    <definedName name="IQ_PENSION_OTHER_ADJ" hidden="1">"c3149"</definedName>
    <definedName name="IQ_PENSION_OTHER_ADJ_DOM" hidden="1">"c3147"</definedName>
    <definedName name="IQ_PENSION_OTHER_ADJ_FOREIGN" hidden="1">"c3148"</definedName>
    <definedName name="IQ_PENSION_OTHER_DOM" hidden="1">"c3141"</definedName>
    <definedName name="IQ_PENSION_OTHER_FOREIGN" hidden="1">"c3142"</definedName>
    <definedName name="IQ_PENSION_PBO_ASSUMED_RATE_RET_MAX" hidden="1">"c3254"</definedName>
    <definedName name="IQ_PENSION_PBO_ASSUMED_RATE_RET_MAX_DOM" hidden="1">"c3252"</definedName>
    <definedName name="IQ_PENSION_PBO_ASSUMED_RATE_RET_MAX_FOREIGN" hidden="1">"c3253"</definedName>
    <definedName name="IQ_PENSION_PBO_ASSUMED_RATE_RET_MIN" hidden="1">"c3251"</definedName>
    <definedName name="IQ_PENSION_PBO_ASSUMED_RATE_RET_MIN_DOM" hidden="1">"c3249"</definedName>
    <definedName name="IQ_PENSION_PBO_ASSUMED_RATE_RET_MIN_FOREIGN" hidden="1">"c3250"</definedName>
    <definedName name="IQ_PENSION_PBO_RATE_COMP_INCREASE_MAX" hidden="1">"c3260"</definedName>
    <definedName name="IQ_PENSION_PBO_RATE_COMP_INCREASE_MAX_DOM" hidden="1">"c3258"</definedName>
    <definedName name="IQ_PENSION_PBO_RATE_COMP_INCREASE_MAX_FOREIGN" hidden="1">"c3259"</definedName>
    <definedName name="IQ_PENSION_PBO_RATE_COMP_INCREASE_MIN" hidden="1">"c3257"</definedName>
    <definedName name="IQ_PENSION_PBO_RATE_COMP_INCREASE_MIN_DOM" hidden="1">"c3255"</definedName>
    <definedName name="IQ_PENSION_PBO_RATE_COMP_INCREASE_MIN_FOREIGN" hidden="1">"c3256"</definedName>
    <definedName name="IQ_PENSION_PREPAID_COST" hidden="1">"c3131"</definedName>
    <definedName name="IQ_PENSION_PREPAID_COST_DOM" hidden="1">"c3129"</definedName>
    <definedName name="IQ_PENSION_PREPAID_COST_FOREIGN" hidden="1">"c3130"</definedName>
    <definedName name="IQ_PENSION_PRIOR_SERVICE_NEXT" hidden="1">"c5741"</definedName>
    <definedName name="IQ_PENSION_PRIOR_SERVICE_NEXT_DOM" hidden="1">"c5739"</definedName>
    <definedName name="IQ_PENSION_PRIOR_SERVICE_NEXT_FOREIGN" hidden="1">"c5740"</definedName>
    <definedName name="IQ_PENSION_PROJECTED_OBLIGATION" hidden="1">"c3566"</definedName>
    <definedName name="IQ_PENSION_PROJECTED_OBLIGATION_DOMESTIC" hidden="1">"c3564"</definedName>
    <definedName name="IQ_PENSION_PROJECTED_OBLIGATION_FOREIGN" hidden="1">"c3565"</definedName>
    <definedName name="IQ_PENSION_QUART_ADDL_CONTRIBUTIONS_EXP" hidden="1">"c3224"</definedName>
    <definedName name="IQ_PENSION_QUART_ADDL_CONTRIBUTIONS_EXP_DOM" hidden="1">"c3222"</definedName>
    <definedName name="IQ_PENSION_QUART_ADDL_CONTRIBUTIONS_EXP_FOREIGN" hidden="1">"c3223"</definedName>
    <definedName name="IQ_PENSION_QUART_EMPLOYER_CONTRIBUTIONS" hidden="1">"c3221"</definedName>
    <definedName name="IQ_PENSION_QUART_EMPLOYER_CONTRIBUTIONS_DOM" hidden="1">"c3219"</definedName>
    <definedName name="IQ_PENSION_QUART_EMPLOYER_CONTRIBUTIONS_FOREIGN" hidden="1">"c3220"</definedName>
    <definedName name="IQ_PENSION_RATE_COMP_GROWTH_DOMESTIC" hidden="1">"c3575"</definedName>
    <definedName name="IQ_PENSION_RATE_COMP_GROWTH_FOREIGN" hidden="1">"c3576"</definedName>
    <definedName name="IQ_PENSION_RATE_COMP_INCREASE_MAX" hidden="1">"c3242"</definedName>
    <definedName name="IQ_PENSION_RATE_COMP_INCREASE_MAX_DOM" hidden="1">"c3240"</definedName>
    <definedName name="IQ_PENSION_RATE_COMP_INCREASE_MAX_FOREIGN" hidden="1">"c3241"</definedName>
    <definedName name="IQ_PENSION_RATE_COMP_INCREASE_MIN" hidden="1">"c3239"</definedName>
    <definedName name="IQ_PENSION_RATE_COMP_INCREASE_MIN_DOM" hidden="1">"c3237"</definedName>
    <definedName name="IQ_PENSION_RATE_COMP_INCREASE_MIN_FOREIGN" hidden="1">"c3238"</definedName>
    <definedName name="IQ_PENSION_SERVICE_COST" hidden="1">"c3579"</definedName>
    <definedName name="IQ_PENSION_SERVICE_COST_DOM" hidden="1">"c3577"</definedName>
    <definedName name="IQ_PENSION_SERVICE_COST_FOREIGN" hidden="1">"c3578"</definedName>
    <definedName name="IQ_PENSION_TOTAL_ASSETS" hidden="1">"c3563"</definedName>
    <definedName name="IQ_PENSION_TOTAL_ASSETS_DOMESTIC" hidden="1">"c3561"</definedName>
    <definedName name="IQ_PENSION_TOTAL_ASSETS_FOREIGN" hidden="1">"c3562"</definedName>
    <definedName name="IQ_PENSION_TOTAL_EXP" hidden="1">"c3560"</definedName>
    <definedName name="IQ_PENSION_TRANSITION_NEXT" hidden="1">"c5744"</definedName>
    <definedName name="IQ_PENSION_TRANSITION_NEXT_DOM" hidden="1">"c5742"</definedName>
    <definedName name="IQ_PENSION_TRANSITION_NEXT_FOREIGN" hidden="1">"c5743"</definedName>
    <definedName name="IQ_PENSION_UNFUNDED_ADDL_MIN_LIAB" hidden="1">"c3227"</definedName>
    <definedName name="IQ_PENSION_UNFUNDED_ADDL_MIN_LIAB_DOM" hidden="1">"c3225"</definedName>
    <definedName name="IQ_PENSION_UNFUNDED_ADDL_MIN_LIAB_FOREIGN" hidden="1">"c3226"</definedName>
    <definedName name="IQ_PENSION_UNRECOG_PRIOR" hidden="1">"c3146"</definedName>
    <definedName name="IQ_PENSION_UNRECOG_PRIOR_DOM" hidden="1">"c3144"</definedName>
    <definedName name="IQ_PENSION_UNRECOG_PRIOR_FOREIGN" hidden="1">"c3145"</definedName>
    <definedName name="IQ_PENSION_UV_LIAB" hidden="1">"c3567"</definedName>
    <definedName name="IQ_PERCENT_CHANGE_EST_5YR_GROWTH_RATE_12MONTHS" hidden="1">"c1852"</definedName>
    <definedName name="IQ_PERCENT_CHANGE_EST_5YR_GROWTH_RATE_12MONTHS_REUT" hidden="1">"c3959"</definedName>
    <definedName name="IQ_PERCENT_CHANGE_EST_5YR_GROWTH_RATE_18MONTHS" hidden="1">"c1853"</definedName>
    <definedName name="IQ_PERCENT_CHANGE_EST_5YR_GROWTH_RATE_18MONTHS_REUT" hidden="1">"c3960"</definedName>
    <definedName name="IQ_PERCENT_CHANGE_EST_5YR_GROWTH_RATE_3MONTHS" hidden="1">"c1849"</definedName>
    <definedName name="IQ_PERCENT_CHANGE_EST_5YR_GROWTH_RATE_3MONTHS_REUT" hidden="1">"c3956"</definedName>
    <definedName name="IQ_PERCENT_CHANGE_EST_5YR_GROWTH_RATE_6MONTHS" hidden="1">"c1850"</definedName>
    <definedName name="IQ_PERCENT_CHANGE_EST_5YR_GROWTH_RATE_6MONTHS_REUT" hidden="1">"c3957"</definedName>
    <definedName name="IQ_PERCENT_CHANGE_EST_5YR_GROWTH_RATE_9MONTHS" hidden="1">"c1851"</definedName>
    <definedName name="IQ_PERCENT_CHANGE_EST_5YR_GROWTH_RATE_9MONTHS_REUT" hidden="1">"c3958"</definedName>
    <definedName name="IQ_PERCENT_CHANGE_EST_5YR_GROWTH_RATE_DAY" hidden="1">"c1846"</definedName>
    <definedName name="IQ_PERCENT_CHANGE_EST_5YR_GROWTH_RATE_DAY_REUT" hidden="1">"c3954"</definedName>
    <definedName name="IQ_PERCENT_CHANGE_EST_5YR_GROWTH_RATE_MONTH" hidden="1">"c1848"</definedName>
    <definedName name="IQ_PERCENT_CHANGE_EST_5YR_GROWTH_RATE_MONTH_REUT" hidden="1">"c3955"</definedName>
    <definedName name="IQ_PERCENT_CHANGE_EST_5YR_GROWTH_RATE_WEEK" hidden="1">"c1847"</definedName>
    <definedName name="IQ_PERCENT_CHANGE_EST_5YR_GROWTH_RATE_WEEK_REUT" hidden="1">"c5435"</definedName>
    <definedName name="IQ_PERCENT_CHANGE_EST_CFPS_12MONTHS" hidden="1">"c1812"</definedName>
    <definedName name="IQ_PERCENT_CHANGE_EST_CFPS_12MONTHS_REUT" hidden="1">"c3924"</definedName>
    <definedName name="IQ_PERCENT_CHANGE_EST_CFPS_18MONTHS" hidden="1">"c1813"</definedName>
    <definedName name="IQ_PERCENT_CHANGE_EST_CFPS_18MONTHS_REUT" hidden="1">"c3925"</definedName>
    <definedName name="IQ_PERCENT_CHANGE_EST_CFPS_3MONTHS" hidden="1">"c1809"</definedName>
    <definedName name="IQ_PERCENT_CHANGE_EST_CFPS_3MONTHS_REUT" hidden="1">"c3921"</definedName>
    <definedName name="IQ_PERCENT_CHANGE_EST_CFPS_6MONTHS" hidden="1">"c1810"</definedName>
    <definedName name="IQ_PERCENT_CHANGE_EST_CFPS_6MONTHS_REUT" hidden="1">"c3922"</definedName>
    <definedName name="IQ_PERCENT_CHANGE_EST_CFPS_9MONTHS" hidden="1">"c1811"</definedName>
    <definedName name="IQ_PERCENT_CHANGE_EST_CFPS_9MONTHS_REUT" hidden="1">"c3923"</definedName>
    <definedName name="IQ_PERCENT_CHANGE_EST_CFPS_DAY" hidden="1">"c1806"</definedName>
    <definedName name="IQ_PERCENT_CHANGE_EST_CFPS_DAY_REUT" hidden="1">"c3919"</definedName>
    <definedName name="IQ_PERCENT_CHANGE_EST_CFPS_MONTH" hidden="1">"c1808"</definedName>
    <definedName name="IQ_PERCENT_CHANGE_EST_CFPS_MONTH_REUT" hidden="1">"c3920"</definedName>
    <definedName name="IQ_PERCENT_CHANGE_EST_CFPS_WEEK" hidden="1">"c1807"</definedName>
    <definedName name="IQ_PERCENT_CHANGE_EST_CFPS_WEEK_REUT" hidden="1">"c3962"</definedName>
    <definedName name="IQ_PERCENT_CHANGE_EST_DPS_12MONTHS" hidden="1">"c1820"</definedName>
    <definedName name="IQ_PERCENT_CHANGE_EST_DPS_12MONTHS_REUT" hidden="1">"c3931"</definedName>
    <definedName name="IQ_PERCENT_CHANGE_EST_DPS_18MONTHS" hidden="1">"c1821"</definedName>
    <definedName name="IQ_PERCENT_CHANGE_EST_DPS_18MONTHS_REUT" hidden="1">"c3932"</definedName>
    <definedName name="IQ_PERCENT_CHANGE_EST_DPS_3MONTHS" hidden="1">"c1817"</definedName>
    <definedName name="IQ_PERCENT_CHANGE_EST_DPS_3MONTHS_REUT" hidden="1">"c3928"</definedName>
    <definedName name="IQ_PERCENT_CHANGE_EST_DPS_6MONTHS" hidden="1">"c1818"</definedName>
    <definedName name="IQ_PERCENT_CHANGE_EST_DPS_6MONTHS_REUT" hidden="1">"c3929"</definedName>
    <definedName name="IQ_PERCENT_CHANGE_EST_DPS_9MONTHS" hidden="1">"c1819"</definedName>
    <definedName name="IQ_PERCENT_CHANGE_EST_DPS_9MONTHS_REUT" hidden="1">"c3930"</definedName>
    <definedName name="IQ_PERCENT_CHANGE_EST_DPS_DAY" hidden="1">"c1814"</definedName>
    <definedName name="IQ_PERCENT_CHANGE_EST_DPS_DAY_REUT" hidden="1">"c3926"</definedName>
    <definedName name="IQ_PERCENT_CHANGE_EST_DPS_MONTH" hidden="1">"c1816"</definedName>
    <definedName name="IQ_PERCENT_CHANGE_EST_DPS_MONTH_REUT" hidden="1">"c3927"</definedName>
    <definedName name="IQ_PERCENT_CHANGE_EST_DPS_WEEK" hidden="1">"c1815"</definedName>
    <definedName name="IQ_PERCENT_CHANGE_EST_DPS_WEEK_REUT" hidden="1">"c3963"</definedName>
    <definedName name="IQ_PERCENT_CHANGE_EST_EBITDA_12MONTHS" hidden="1">"c1804"</definedName>
    <definedName name="IQ_PERCENT_CHANGE_EST_EBITDA_12MONTHS_REUT" hidden="1">"c3917"</definedName>
    <definedName name="IQ_PERCENT_CHANGE_EST_EBITDA_18MONTHS" hidden="1">"c1805"</definedName>
    <definedName name="IQ_PERCENT_CHANGE_EST_EBITDA_18MONTHS_REUT" hidden="1">"c3918"</definedName>
    <definedName name="IQ_PERCENT_CHANGE_EST_EBITDA_3MONTHS" hidden="1">"c1801"</definedName>
    <definedName name="IQ_PERCENT_CHANGE_EST_EBITDA_3MONTHS_REUT" hidden="1">"c3914"</definedName>
    <definedName name="IQ_PERCENT_CHANGE_EST_EBITDA_6MONTHS" hidden="1">"c1802"</definedName>
    <definedName name="IQ_PERCENT_CHANGE_EST_EBITDA_6MONTHS_REUT" hidden="1">"c3915"</definedName>
    <definedName name="IQ_PERCENT_CHANGE_EST_EBITDA_9MONTHS" hidden="1">"c1803"</definedName>
    <definedName name="IQ_PERCENT_CHANGE_EST_EBITDA_9MONTHS_REUT" hidden="1">"c3916"</definedName>
    <definedName name="IQ_PERCENT_CHANGE_EST_EBITDA_DAY" hidden="1">"c1798"</definedName>
    <definedName name="IQ_PERCENT_CHANGE_EST_EBITDA_DAY_REUT" hidden="1">"c3912"</definedName>
    <definedName name="IQ_PERCENT_CHANGE_EST_EBITDA_MONTH" hidden="1">"c1800"</definedName>
    <definedName name="IQ_PERCENT_CHANGE_EST_EBITDA_MONTH_REUT" hidden="1">"c3913"</definedName>
    <definedName name="IQ_PERCENT_CHANGE_EST_EBITDA_WEEK" hidden="1">"c1799"</definedName>
    <definedName name="IQ_PERCENT_CHANGE_EST_EBITDA_WEEK_REUT" hidden="1">"c3961"</definedName>
    <definedName name="IQ_PERCENT_CHANGE_EST_EPS_12MONTHS" hidden="1">"c1788"</definedName>
    <definedName name="IQ_PERCENT_CHANGE_EST_EPS_12MONTHS_REUT" hidden="1">"c3902"</definedName>
    <definedName name="IQ_PERCENT_CHANGE_EST_EPS_18MONTHS" hidden="1">"c1789"</definedName>
    <definedName name="IQ_PERCENT_CHANGE_EST_EPS_18MONTHS_REUT" hidden="1">"c3903"</definedName>
    <definedName name="IQ_PERCENT_CHANGE_EST_EPS_3MONTHS" hidden="1">"c1785"</definedName>
    <definedName name="IQ_PERCENT_CHANGE_EST_EPS_3MONTHS_REUT" hidden="1">"c3899"</definedName>
    <definedName name="IQ_PERCENT_CHANGE_EST_EPS_6MONTHS" hidden="1">"c1786"</definedName>
    <definedName name="IQ_PERCENT_CHANGE_EST_EPS_6MONTHS_REUT" hidden="1">"c3900"</definedName>
    <definedName name="IQ_PERCENT_CHANGE_EST_EPS_9MONTHS" hidden="1">"c1787"</definedName>
    <definedName name="IQ_PERCENT_CHANGE_EST_EPS_9MONTHS_REUT" hidden="1">"c3901"</definedName>
    <definedName name="IQ_PERCENT_CHANGE_EST_EPS_DAY" hidden="1">"c1782"</definedName>
    <definedName name="IQ_PERCENT_CHANGE_EST_EPS_DAY_REUT" hidden="1">"c3896"</definedName>
    <definedName name="IQ_PERCENT_CHANGE_EST_EPS_MONTH" hidden="1">"c1784"</definedName>
    <definedName name="IQ_PERCENT_CHANGE_EST_EPS_MONTH_REUT" hidden="1">"c3898"</definedName>
    <definedName name="IQ_PERCENT_CHANGE_EST_EPS_WEEK" hidden="1">"c1783"</definedName>
    <definedName name="IQ_PERCENT_CHANGE_EST_EPS_WEEK_REUT" hidden="1">"c3897"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ERCENT_CHANGE_EST_PRICE_TARGET_12MONTHS" hidden="1">"c1844"</definedName>
    <definedName name="IQ_PERCENT_CHANGE_EST_PRICE_TARGET_12MONTHS_REUT" hidden="1">"c3952"</definedName>
    <definedName name="IQ_PERCENT_CHANGE_EST_PRICE_TARGET_18MONTHS" hidden="1">"c1845"</definedName>
    <definedName name="IQ_PERCENT_CHANGE_EST_PRICE_TARGET_18MONTHS_REUT" hidden="1">"c3953"</definedName>
    <definedName name="IQ_PERCENT_CHANGE_EST_PRICE_TARGET_3MONTHS" hidden="1">"c1841"</definedName>
    <definedName name="IQ_PERCENT_CHANGE_EST_PRICE_TARGET_3MONTHS_REUT" hidden="1">"c3949"</definedName>
    <definedName name="IQ_PERCENT_CHANGE_EST_PRICE_TARGET_6MONTHS" hidden="1">"c1842"</definedName>
    <definedName name="IQ_PERCENT_CHANGE_EST_PRICE_TARGET_6MONTHS_REUT" hidden="1">"c3950"</definedName>
    <definedName name="IQ_PERCENT_CHANGE_EST_PRICE_TARGET_9MONTHS" hidden="1">"c1843"</definedName>
    <definedName name="IQ_PERCENT_CHANGE_EST_PRICE_TARGET_9MONTHS_REUT" hidden="1">"c3951"</definedName>
    <definedName name="IQ_PERCENT_CHANGE_EST_PRICE_TARGET_DAY" hidden="1">"c1838"</definedName>
    <definedName name="IQ_PERCENT_CHANGE_EST_PRICE_TARGET_DAY_REUT" hidden="1">"c3947"</definedName>
    <definedName name="IQ_PERCENT_CHANGE_EST_PRICE_TARGET_MONTH" hidden="1">"c1840"</definedName>
    <definedName name="IQ_PERCENT_CHANGE_EST_PRICE_TARGET_MONTH_REUT" hidden="1">"c3948"</definedName>
    <definedName name="IQ_PERCENT_CHANGE_EST_PRICE_TARGET_WEEK" hidden="1">"c1839"</definedName>
    <definedName name="IQ_PERCENT_CHANGE_EST_PRICE_TARGET_WEEK_REUT" hidden="1">"c3967"</definedName>
    <definedName name="IQ_PERCENT_CHANGE_EST_RECO_12MONTHS" hidden="1">"c1836"</definedName>
    <definedName name="IQ_PERCENT_CHANGE_EST_RECO_12MONTHS_REUT" hidden="1">"c3945"</definedName>
    <definedName name="IQ_PERCENT_CHANGE_EST_RECO_18MONTHS" hidden="1">"c1837"</definedName>
    <definedName name="IQ_PERCENT_CHANGE_EST_RECO_18MONTHS_REUT" hidden="1">"c3946"</definedName>
    <definedName name="IQ_PERCENT_CHANGE_EST_RECO_3MONTHS" hidden="1">"c1833"</definedName>
    <definedName name="IQ_PERCENT_CHANGE_EST_RECO_3MONTHS_REUT" hidden="1">"c3942"</definedName>
    <definedName name="IQ_PERCENT_CHANGE_EST_RECO_6MONTHS" hidden="1">"c1834"</definedName>
    <definedName name="IQ_PERCENT_CHANGE_EST_RECO_6MONTHS_REUT" hidden="1">"c3943"</definedName>
    <definedName name="IQ_PERCENT_CHANGE_EST_RECO_9MONTHS" hidden="1">"c1835"</definedName>
    <definedName name="IQ_PERCENT_CHANGE_EST_RECO_9MONTHS_REUT" hidden="1">"c3944"</definedName>
    <definedName name="IQ_PERCENT_CHANGE_EST_RECO_DAY" hidden="1">"c1830"</definedName>
    <definedName name="IQ_PERCENT_CHANGE_EST_RECO_DAY_REUT" hidden="1">"c3940"</definedName>
    <definedName name="IQ_PERCENT_CHANGE_EST_RECO_MONTH" hidden="1">"c1832"</definedName>
    <definedName name="IQ_PERCENT_CHANGE_EST_RECO_MONTH_REUT" hidden="1">"c3941"</definedName>
    <definedName name="IQ_PERCENT_CHANGE_EST_RECO_WEEK" hidden="1">"c1831"</definedName>
    <definedName name="IQ_PERCENT_CHANGE_EST_RECO_WEEK_REUT" hidden="1">"c3966"</definedName>
    <definedName name="IQ_PERCENT_CHANGE_EST_REV_12MONTHS" hidden="1">"c1796"</definedName>
    <definedName name="IQ_PERCENT_CHANGE_EST_REV_12MONTHS_REUT" hidden="1">"c3910"</definedName>
    <definedName name="IQ_PERCENT_CHANGE_EST_REV_18MONTHS" hidden="1">"c1797"</definedName>
    <definedName name="IQ_PERCENT_CHANGE_EST_REV_18MONTHS_REUT" hidden="1">"c3911"</definedName>
    <definedName name="IQ_PERCENT_CHANGE_EST_REV_3MONTHS" hidden="1">"c1793"</definedName>
    <definedName name="IQ_PERCENT_CHANGE_EST_REV_3MONTHS_REUT" hidden="1">"c3907"</definedName>
    <definedName name="IQ_PERCENT_CHANGE_EST_REV_6MONTHS" hidden="1">"c1794"</definedName>
    <definedName name="IQ_PERCENT_CHANGE_EST_REV_6MONTHS_REUT" hidden="1">"c3908"</definedName>
    <definedName name="IQ_PERCENT_CHANGE_EST_REV_9MONTHS" hidden="1">"c1795"</definedName>
    <definedName name="IQ_PERCENT_CHANGE_EST_REV_9MONTHS_REUT" hidden="1">"c3909"</definedName>
    <definedName name="IQ_PERCENT_CHANGE_EST_REV_DAY" hidden="1">"c1790"</definedName>
    <definedName name="IQ_PERCENT_CHANGE_EST_REV_DAY_REUT" hidden="1">"c3904"</definedName>
    <definedName name="IQ_PERCENT_CHANGE_EST_REV_MONTH" hidden="1">"c1792"</definedName>
    <definedName name="IQ_PERCENT_CHANGE_EST_REV_MONTH_REUT" hidden="1">"c3906"</definedName>
    <definedName name="IQ_PERCENT_CHANGE_EST_REV_WEEK" hidden="1">"c1791"</definedName>
    <definedName name="IQ_PERCENT_CHANGE_EST_REV_WEEK_REUT" hidden="1">"c3905"</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OTENTIAL_UPSIDE_REUT" hidden="1">"c3968"</definedName>
    <definedName name="IQ_PRE_OPEN_COST" hidden="1">"c1040"</definedName>
    <definedName name="IQ_PRE_TAX_ACT_OR_EST" hidden="1">"c2221"</definedName>
    <definedName name="IQ_PRE_TAX_ACT_OR_EST_REUT" hidden="1">"c5467"</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 hidden="1">"c6261"</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 hidden="1">"c6262"</definedName>
    <definedName name="IQ_PREF_OTHER_REIT" hidden="1">"c1058"</definedName>
    <definedName name="IQ_PREF_OTHER_UTI" hidden="1">"C6022"</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 hidden="1">"c6263"</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EST_REUT" hidden="1">"c5354"</definedName>
    <definedName name="IQ_PRETAX_GW_INC_HIGH_EST" hidden="1">"c1704"</definedName>
    <definedName name="IQ_PRETAX_GW_INC_HIGH_EST_REUT" hidden="1">"c5356"</definedName>
    <definedName name="IQ_PRETAX_GW_INC_LOW_EST" hidden="1">"c1705"</definedName>
    <definedName name="IQ_PRETAX_GW_INC_LOW_EST_REUT" hidden="1">"c5357"</definedName>
    <definedName name="IQ_PRETAX_GW_INC_MEDIAN_EST" hidden="1">"c1703"</definedName>
    <definedName name="IQ_PRETAX_GW_INC_MEDIAN_EST_REUT" hidden="1">"c5355"</definedName>
    <definedName name="IQ_PRETAX_GW_INC_NUM_EST" hidden="1">"c1706"</definedName>
    <definedName name="IQ_PRETAX_GW_INC_NUM_EST_REUT" hidden="1">"c5358"</definedName>
    <definedName name="IQ_PRETAX_GW_INC_STDDEV_EST" hidden="1">"c1707"</definedName>
    <definedName name="IQ_PRETAX_GW_INC_STDDEV_EST_REUT" hidden="1">"c5359"</definedName>
    <definedName name="IQ_PRETAX_INC_EST" hidden="1">"c1695"</definedName>
    <definedName name="IQ_PRETAX_INC_EST_REUT" hidden="1">"c5347"</definedName>
    <definedName name="IQ_PRETAX_INC_HIGH_EST" hidden="1">"c1697"</definedName>
    <definedName name="IQ_PRETAX_INC_HIGH_EST_REUT" hidden="1">"c5349"</definedName>
    <definedName name="IQ_PRETAX_INC_LOW_EST" hidden="1">"c1698"</definedName>
    <definedName name="IQ_PRETAX_INC_LOW_EST_REUT" hidden="1">"c5350"</definedName>
    <definedName name="IQ_PRETAX_INC_MEDIAN_EST" hidden="1">"c1696"</definedName>
    <definedName name="IQ_PRETAX_INC_MEDIAN_EST_REUT" hidden="1">"c5348"</definedName>
    <definedName name="IQ_PRETAX_INC_NUM_EST" hidden="1">"c1699"</definedName>
    <definedName name="IQ_PRETAX_INC_NUM_EST_REUT" hidden="1">"c5351"</definedName>
    <definedName name="IQ_PRETAX_INC_STDDEV_EST" hidden="1">"c1700"</definedName>
    <definedName name="IQ_PRETAX_INC_STDDEV_EST_REUT" hidden="1">"c5352"</definedName>
    <definedName name="IQ_PRETAX_REPORT_INC_EST" hidden="1">"c1709"</definedName>
    <definedName name="IQ_PRETAX_REPORT_INC_EST_REUT" hidden="1">"c5361"</definedName>
    <definedName name="IQ_PRETAX_REPORT_INC_HIGH_EST" hidden="1">"c1711"</definedName>
    <definedName name="IQ_PRETAX_REPORT_INC_HIGH_EST_REUT" hidden="1">"c5363"</definedName>
    <definedName name="IQ_PRETAX_REPORT_INC_LOW_EST" hidden="1">"c1712"</definedName>
    <definedName name="IQ_PRETAX_REPORT_INC_LOW_EST_REUT" hidden="1">"c5364"</definedName>
    <definedName name="IQ_PRETAX_REPORT_INC_MEDIAN_EST" hidden="1">"c1710"</definedName>
    <definedName name="IQ_PRETAX_REPORT_INC_MEDIAN_EST_REUT" hidden="1">"c5362"</definedName>
    <definedName name="IQ_PRETAX_REPORT_INC_NUM_EST" hidden="1">"c1713"</definedName>
    <definedName name="IQ_PRETAX_REPORT_INC_NUM_EST_REUT" hidden="1">"c5365"</definedName>
    <definedName name="IQ_PRETAX_REPORT_INC_STDDEV_EST" hidden="1">"c1714"</definedName>
    <definedName name="IQ_PRETAX_REPORT_INC_STDDEV_EST_REUT" hidden="1">"c5366"</definedName>
    <definedName name="IQ_PRICE_CFPS_FWD" hidden="1">"c2237"</definedName>
    <definedName name="IQ_PRICE_CFPS_FWD_REUT" hidden="1">"c4053"</definedName>
    <definedName name="IQ_PRICE_OVER_BVPS" hidden="1">"c1412"</definedName>
    <definedName name="IQ_PRICE_OVER_LTM_EPS" hidden="1">"c1413"</definedName>
    <definedName name="IQ_PRICE_TARGET" hidden="1">"c82"</definedName>
    <definedName name="IQ_PRICE_TARGET_BOTTOM_UP" hidden="1">"c5486"</definedName>
    <definedName name="IQ_PRICE_TARGET_BOTTOM_UP_REUT" hidden="1">"c5494"</definedName>
    <definedName name="IQ_PRICE_TARGET_REUT" hidden="1">"c3631"</definedName>
    <definedName name="IQ_PRICE_VOLATILITY_EST" hidden="1">"c4492"</definedName>
    <definedName name="IQ_PRICE_VOLATILITY_HIGH" hidden="1">"c4493"</definedName>
    <definedName name="IQ_PRICE_VOLATILITY_LOW" hidden="1">"c4494"</definedName>
    <definedName name="IQ_PRICE_VOLATILITY_MEDIAN" hidden="1">"c4495"</definedName>
    <definedName name="IQ_PRICE_VOLATILITY_NUM" hidden="1">"c4496"</definedName>
    <definedName name="IQ_PRICE_VOLATILITY_STDDEV" hidden="1">"c4497"</definedName>
    <definedName name="IQ_PRICEDATE" hidden="1">"c1069"</definedName>
    <definedName name="IQ_PRICING_DATE" hidden="1">"c1613"</definedName>
    <definedName name="IQ_PRIMARY_EPS_TYPE" hidden="1">"c4498"</definedName>
    <definedName name="IQ_PRIMARY_EPS_TYPE_REUT" hidden="1">"c5481"</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JECTED_PENSION_OBLIGATION_DOMESTIC" hidden="1">"c2656"</definedName>
    <definedName name="IQ_PROJECTED_PENSION_OBLIGATION_FOREIGN" hidden="1">"c2664"</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CAGR" hidden="1">"c6135"</definedName>
    <definedName name="IQ_PROVISION_10YR_ANN_GROWTH" hidden="1">"c1077"</definedName>
    <definedName name="IQ_PROVISION_1YR_ANN_GROWTH" hidden="1">"c1078"</definedName>
    <definedName name="IQ_PROVISION_2YR_ANN_CAGR" hidden="1">"c6136"</definedName>
    <definedName name="IQ_PROVISION_2YR_ANN_GROWTH" hidden="1">"c1079"</definedName>
    <definedName name="IQ_PROVISION_3YR_ANN_CAGR" hidden="1">"c6137"</definedName>
    <definedName name="IQ_PROVISION_3YR_ANN_GROWTH" hidden="1">"c1080"</definedName>
    <definedName name="IQ_PROVISION_5YR_ANN_CAGR" hidden="1">"c6138"</definedName>
    <definedName name="IQ_PROVISION_5YR_ANN_GROWTH" hidden="1">"c1081"</definedName>
    <definedName name="IQ_PROVISION_7YR_ANN_CAGR" hidden="1">"c6139"</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C" hidden="1">"c2497"</definedName>
    <definedName name="IQ_RC_PCT" hidden="1">"c2498"</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CURRING_PROFIT_ACT_OR_EST" hidden="1">"c4507"</definedName>
    <definedName name="IQ_RECURRING_PROFIT_EST" hidden="1">"c4499"</definedName>
    <definedName name="IQ_RECURRING_PROFIT_GUIDANCE" hidden="1">"c4500"</definedName>
    <definedName name="IQ_RECURRING_PROFIT_HIGH_EST" hidden="1">"c4501"</definedName>
    <definedName name="IQ_RECURRING_PROFIT_HIGH_GUIDANCE" hidden="1">"c4179"</definedName>
    <definedName name="IQ_RECURRING_PROFIT_LOW_EST" hidden="1">"c4502"</definedName>
    <definedName name="IQ_RECURRING_PROFIT_LOW_GUIDANCE" hidden="1">"c4219"</definedName>
    <definedName name="IQ_RECURRING_PROFIT_MEDIAN_EST" hidden="1">"c4503"</definedName>
    <definedName name="IQ_RECURRING_PROFIT_NUM_EST" hidden="1">"c4504"</definedName>
    <definedName name="IQ_RECURRING_PROFIT_SHARE_ACT_OR_EST" hidden="1">"c4508"</definedName>
    <definedName name="IQ_RECURRING_PROFIT_SHARE_EST" hidden="1">"c4506"</definedName>
    <definedName name="IQ_RECURRING_PROFIT_SHARE_GUIDANCE" hidden="1">"c4509"</definedName>
    <definedName name="IQ_RECURRING_PROFIT_SHARE_HIGH_EST" hidden="1">"c4510"</definedName>
    <definedName name="IQ_RECURRING_PROFIT_SHARE_HIGH_GUIDANCE" hidden="1">"c4200"</definedName>
    <definedName name="IQ_RECURRING_PROFIT_SHARE_LOW_EST" hidden="1">"c4511"</definedName>
    <definedName name="IQ_RECURRING_PROFIT_SHARE_LOW_GUIDANCE" hidden="1">"c4240"</definedName>
    <definedName name="IQ_RECURRING_PROFIT_SHARE_MEDIAN_EST" hidden="1">"c4512"</definedName>
    <definedName name="IQ_RECURRING_PROFIT_SHARE_NUM_EST" hidden="1">"c4513"</definedName>
    <definedName name="IQ_RECURRING_PROFIT_SHARE_STDDEV_EST" hidden="1">"c4514"</definedName>
    <definedName name="IQ_RECURRING_PROFIT_STDDEV_EST" hidden="1">"c4516"</definedName>
    <definedName name="IQ_REDEEM_PREF_STOCK" hidden="1">"c1417"</definedName>
    <definedName name="IQ_REF_ENTITY" hidden="1">"c6033"</definedName>
    <definedName name="IQ_REF_ENTITY_CIQID" hidden="1">"c6024"</definedName>
    <definedName name="IQ_REF_ENTITY_TICKER" hidden="1">"c6023"</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_STOCK_COMP" hidden="1">"c3506"</definedName>
    <definedName name="IQ_RESTR_STOCK_COMP_PRETAX" hidden="1">"c3504"</definedName>
    <definedName name="IQ_RESTR_STOCK_COMP_TAX" hidden="1">"c3505"</definedName>
    <definedName name="IQ_RESTRICTED_CASH" hidden="1">"c1103"</definedName>
    <definedName name="IQ_RESTRICTED_CASH_NON_CURRENT" hidden="1">"c6192"</definedName>
    <definedName name="IQ_RESTRICTED_CASH_TOTAL" hidden="1">"c6193"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 hidden="1">"c6264"</definedName>
    <definedName name="IQ_RESTRUCTURE_REIT" hidden="1">"c1110"</definedName>
    <definedName name="IQ_RESTRUCTURE_UTI" hidden="1">"c1111"</definedName>
    <definedName name="IQ_RESTRUCTURED_LOANS" hidden="1">"c1112"</definedName>
    <definedName name="IQ_RETAIL_ACQUIRED_FRANCHISE_STORES" hidden="1">"c2895"</definedName>
    <definedName name="IQ_RETAIL_ACQUIRED_OWNED_STORES" hidden="1">"c2903"</definedName>
    <definedName name="IQ_RETAIL_ACQUIRED_STORES" hidden="1">"c2887"</definedName>
    <definedName name="IQ_RETAIL_AVG_STORE_SIZE_GROSS" hidden="1">"c2066"</definedName>
    <definedName name="IQ_RETAIL_AVG_STORE_SIZE_NET" hidden="1">"c2067"</definedName>
    <definedName name="IQ_RETAIL_AVG_WK_SALES" hidden="1">"c2891"</definedName>
    <definedName name="IQ_RETAIL_AVG_WK_SALES_FRANCHISE" hidden="1">"c2899"</definedName>
    <definedName name="IQ_RETAIL_AVG_WK_SALES_OWNED" hidden="1">"c2907"</definedName>
    <definedName name="IQ_RETAIL_CLOSED_FRANCHISE_STORES" hidden="1">"c2896"</definedName>
    <definedName name="IQ_RETAIL_CLOSED_OWNED_STORES" hidden="1">"c2904"</definedName>
    <definedName name="IQ_RETAIL_CLOSED_STORES" hidden="1">"c2063"</definedName>
    <definedName name="IQ_RETAIL_FRANCHISE_STORES_BEG" hidden="1">"c2893"</definedName>
    <definedName name="IQ_RETAIL_OPENED_FRANCHISE_STORES" hidden="1">"c2894"</definedName>
    <definedName name="IQ_RETAIL_OPENED_OWNED_STORES" hidden="1">"c2902"</definedName>
    <definedName name="IQ_RETAIL_OPENED_STORES" hidden="1">"c2062"</definedName>
    <definedName name="IQ_RETAIL_OWNED_STORES_BEG" hidden="1">"c2901"</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OLD_FRANCHISE_STORES" hidden="1">"c2897"</definedName>
    <definedName name="IQ_RETAIL_SOLD_OWNED_STORES" hidden="1">"c2905"</definedName>
    <definedName name="IQ_RETAIL_SOLD_STORES" hidden="1">"c2889"</definedName>
    <definedName name="IQ_RETAIL_SQ_FOOTAGE" hidden="1">"c2064"</definedName>
    <definedName name="IQ_RETAIL_STORE_SELLING_AREA" hidden="1">"c2065"</definedName>
    <definedName name="IQ_RETAIL_STORES_BEG" hidden="1">"c2885"</definedName>
    <definedName name="IQ_RETAIL_TOTAL_FRANCHISE_STORES" hidden="1">"c2898"</definedName>
    <definedName name="IQ_RETAIL_TOTAL_OWNED_STORES" hidden="1">"c2906"</definedName>
    <definedName name="IQ_RETAIL_TOTAL_STORES" hidden="1">"c2061"</definedName>
    <definedName name="IQ_RETAINED_EARN" hidden="1">"c1420"</definedName>
    <definedName name="IQ_RETURN_ASSETS" hidden="1">"c1113"</definedName>
    <definedName name="IQ_RETURN_ASSETS_ACT_OR_EST" hidden="1">"c3585"</definedName>
    <definedName name="IQ_RETURN_ASSETS_ACT_OR_EST_REUT" hidden="1">"c5475"</definedName>
    <definedName name="IQ_RETURN_ASSETS_BANK" hidden="1">"c1114"</definedName>
    <definedName name="IQ_RETURN_ASSETS_BROK" hidden="1">"c1115"</definedName>
    <definedName name="IQ_RETURN_ASSETS_EST" hidden="1">"c3529"</definedName>
    <definedName name="IQ_RETURN_ASSETS_EST_REUT" hidden="1">"c3990"</definedName>
    <definedName name="IQ_RETURN_ASSETS_FS" hidden="1">"c1116"</definedName>
    <definedName name="IQ_RETURN_ASSETS_GUIDANCE" hidden="1">"c4517"</definedName>
    <definedName name="IQ_RETURN_ASSETS_HIGH_EST" hidden="1">"c3530"</definedName>
    <definedName name="IQ_RETURN_ASSETS_HIGH_EST_REUT" hidden="1">"c3992"</definedName>
    <definedName name="IQ_RETURN_ASSETS_HIGH_GUIDANCE" hidden="1">"c4183"</definedName>
    <definedName name="IQ_RETURN_ASSETS_LOW_EST" hidden="1">"c3531"</definedName>
    <definedName name="IQ_RETURN_ASSETS_LOW_EST_REUT" hidden="1">"c3993"</definedName>
    <definedName name="IQ_RETURN_ASSETS_LOW_GUIDANCE" hidden="1">"c4223"</definedName>
    <definedName name="IQ_RETURN_ASSETS_MEDIAN_EST" hidden="1">"c3532"</definedName>
    <definedName name="IQ_RETURN_ASSETS_MEDIAN_EST_REUT" hidden="1">"c3991"</definedName>
    <definedName name="IQ_RETURN_ASSETS_NUM_EST" hidden="1">"c3527"</definedName>
    <definedName name="IQ_RETURN_ASSETS_NUM_EST_REUT" hidden="1">"c3994"</definedName>
    <definedName name="IQ_RETURN_ASSETS_STDDEV_EST" hidden="1">"c3528"</definedName>
    <definedName name="IQ_RETURN_ASSETS_STDDEV_EST_REUT" hidden="1">"c3995"</definedName>
    <definedName name="IQ_RETURN_CAPITAL" hidden="1">"c1117"</definedName>
    <definedName name="IQ_RETURN_EQUITY" hidden="1">"c1118"</definedName>
    <definedName name="IQ_RETURN_EQUITY_ACT_OR_EST" hidden="1">"c3586"</definedName>
    <definedName name="IQ_RETURN_EQUITY_ACT_OR_EST_REUT" hidden="1">"c5476"</definedName>
    <definedName name="IQ_RETURN_EQUITY_BANK" hidden="1">"c1119"</definedName>
    <definedName name="IQ_RETURN_EQUITY_BROK" hidden="1">"c1120"</definedName>
    <definedName name="IQ_RETURN_EQUITY_EST" hidden="1">"c3535"</definedName>
    <definedName name="IQ_RETURN_EQUITY_EST_REUT" hidden="1">"c3983"</definedName>
    <definedName name="IQ_RETURN_EQUITY_FS" hidden="1">"c1121"</definedName>
    <definedName name="IQ_RETURN_EQUITY_GUIDANCE" hidden="1">"c4518"</definedName>
    <definedName name="IQ_RETURN_EQUITY_HIGH_EST" hidden="1">"c3536"</definedName>
    <definedName name="IQ_RETURN_EQUITY_HIGH_EST_REUT" hidden="1">"c3985"</definedName>
    <definedName name="IQ_RETURN_EQUITY_HIGH_GUIDANCE" hidden="1">"c4182"</definedName>
    <definedName name="IQ_RETURN_EQUITY_LOW_EST" hidden="1">"c3537"</definedName>
    <definedName name="IQ_RETURN_EQUITY_LOW_EST_REUT" hidden="1">"c3986"</definedName>
    <definedName name="IQ_RETURN_EQUITY_LOW_GUIDANCE" hidden="1">"c4222"</definedName>
    <definedName name="IQ_RETURN_EQUITY_MEDIAN_EST" hidden="1">"c3538"</definedName>
    <definedName name="IQ_RETURN_EQUITY_MEDIAN_EST_REUT" hidden="1">"c3984"</definedName>
    <definedName name="IQ_RETURN_EQUITY_NUM_EST" hidden="1">"c3533"</definedName>
    <definedName name="IQ_RETURN_EQUITY_NUM_EST_REUT" hidden="1">"c3987"</definedName>
    <definedName name="IQ_RETURN_EQUITY_STDDEV_EST" hidden="1">"c3534"</definedName>
    <definedName name="IQ_RETURN_EQUITY_STDDEV_EST_REUT" hidden="1">"c3988"</definedName>
    <definedName name="IQ_RETURN_INVESTMENT" hidden="1">"c1421"</definedName>
    <definedName name="IQ_REV" hidden="1">"c1122"</definedName>
    <definedName name="IQ_REV_BEFORE_LL" hidden="1">"c1123"</definedName>
    <definedName name="IQ_REV_STDDEV_EST" hidden="1">"c1124"</definedName>
    <definedName name="IQ_REV_STDDEV_EST_REUT" hidden="1">"c3639"</definedName>
    <definedName name="IQ_REV_UTI" hidden="1">"c1125"</definedName>
    <definedName name="IQ_REVENUE" hidden="1">"c1422"</definedName>
    <definedName name="IQ_REVENUE_ACT_OR_EST" hidden="1">"c2214"</definedName>
    <definedName name="IQ_REVENUE_ACT_OR_EST_REUT" hidden="1">"c5461"</definedName>
    <definedName name="IQ_REVENUE_EST" hidden="1">"c1126"</definedName>
    <definedName name="IQ_REVENUE_EST_BOTTOM_UP" hidden="1">"c5488"</definedName>
    <definedName name="IQ_REVENUE_EST_BOTTOM_UP_REUT" hidden="1">"c5496"</definedName>
    <definedName name="IQ_REVENUE_EST_REUT" hidden="1">"c3634"</definedName>
    <definedName name="IQ_REVENUE_GUIDANCE" hidden="1">"c4519"</definedName>
    <definedName name="IQ_REVENUE_HIGH_EST" hidden="1">"c1127"</definedName>
    <definedName name="IQ_REVENUE_HIGH_EST_REUT" hidden="1">"c3636"</definedName>
    <definedName name="IQ_REVENUE_HIGH_GUIDANCE" hidden="1">"c4169"</definedName>
    <definedName name="IQ_REVENUE_LOW_EST" hidden="1">"c1128"</definedName>
    <definedName name="IQ_REVENUE_LOW_EST_REUT" hidden="1">"c3637"</definedName>
    <definedName name="IQ_REVENUE_LOW_GUIDANCE" hidden="1">"c4209"</definedName>
    <definedName name="IQ_REVENUE_MEDIAN_EST" hidden="1">"c1662"</definedName>
    <definedName name="IQ_REVENUE_MEDIAN_EST_REUT" hidden="1">"c3635"</definedName>
    <definedName name="IQ_REVENUE_NUM_EST" hidden="1">"c1129"</definedName>
    <definedName name="IQ_REVENUE_NUM_EST_REUT" hidden="1">"c3638"</definedName>
    <definedName name="IQ_REVISION_DATE_" hidden="1">39620.6696064815</definedName>
    <definedName name="IQ_RISK_ADJ_BANK_ASSETS" hidden="1">"c2670"</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 hidden="1">"c6284"</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ME_STORE_FRANCHISE" hidden="1">"c2900"</definedName>
    <definedName name="IQ_SAME_STORE_OWNED" hidden="1">"c2908"</definedName>
    <definedName name="IQ_SAME_STORE_TOTAL" hidden="1">"c2892"</definedName>
    <definedName name="IQ_SAVING_DEP" hidden="1">"c1150"</definedName>
    <definedName name="IQ_SEC_PURCHASED_RESELL" hidden="1">"c5513"</definedName>
    <definedName name="IQ_SECUR_RECEIV" hidden="1">"c1151"</definedName>
    <definedName name="IQ_SECURED_DEBT" hidden="1">"c2546"</definedName>
    <definedName name="IQ_SECURED_DEBT_PCT" hidden="1">"c2547"</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 hidden="1">"c6265"</definedName>
    <definedName name="IQ_SGA_REIT" hidden="1">"c1161"</definedName>
    <definedName name="IQ_SGA_SUPPL" hidden="1">"c1162"</definedName>
    <definedName name="IQ_SGA_UTI" hidden="1">"c1163"</definedName>
    <definedName name="IQ_SHAREOUTSTANDING" hidden="1">"c1347"</definedName>
    <definedName name="IQ_SHARES_PURCHASED_AVERAGE_PRICE" hidden="1">"c5821"</definedName>
    <definedName name="IQ_SHARES_PURCHASED_QUARTER" hidden="1">"c5820"</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 hidden="1">"c6266"</definedName>
    <definedName name="IQ_SPECIAL_DIV_CF_REIT" hidden="1">"c1174"</definedName>
    <definedName name="IQ_SPECIAL_DIV_CF_UTI" hidden="1">"c1175"</definedName>
    <definedName name="IQ_SPECIAL_DIV_SHARE" hidden="1">"c3007"</definedName>
    <definedName name="IQ_SR_BONDS_NOTES" hidden="1">"c2501"</definedName>
    <definedName name="IQ_SR_BONDS_NOTES_PCT" hidden="1">"c2502"</definedName>
    <definedName name="IQ_SR_DEBT" hidden="1">"c2526"</definedName>
    <definedName name="IQ_SR_DEBT_EBITDA" hidden="1">"c2552"</definedName>
    <definedName name="IQ_SR_DEBT_EBITDA_CAPEX" hidden="1">"c2553"</definedName>
    <definedName name="IQ_SR_DEBT_PCT" hidden="1">"c2527"</definedName>
    <definedName name="IQ_SR_SUB_DEBT" hidden="1">"c2530"</definedName>
    <definedName name="IQ_SR_SUB_DEBT_EBITDA" hidden="1">"c2556"</definedName>
    <definedName name="IQ_SR_SUB_DEBT_EBITDA_CAPEX" hidden="1">"c2557"</definedName>
    <definedName name="IQ_SR_SUB_DEBT_PCT" hidden="1">"c2531"</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 hidden="1">"c6267"</definedName>
    <definedName name="IQ_ST_DEBT_ISSUED_REIT" hidden="1">"c1186"</definedName>
    <definedName name="IQ_ST_DEBT_ISSUED_UTI" hidden="1">"c1187"</definedName>
    <definedName name="IQ_ST_DEBT_PCT" hidden="1">"c2539"</definedName>
    <definedName name="IQ_ST_DEBT_RE" hidden="1">"c6268"</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 hidden="1">"c6269"</definedName>
    <definedName name="IQ_ST_DEBT_REPAID_REIT" hidden="1">"c1194"</definedName>
    <definedName name="IQ_ST_DEBT_REPAID_UTI" hidden="1">"c1195"</definedName>
    <definedName name="IQ_ST_DEBT_UTI" hidden="1">"c1196"</definedName>
    <definedName name="IQ_ST_FHLB_DEBT" hidden="1">"c5658"</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AT" hidden="1">"c2999"</definedName>
    <definedName name="IQ_STOCK_BASED_CF" hidden="1">"c1203"</definedName>
    <definedName name="IQ_STOCK_BASED_COGS" hidden="1">"c2990"</definedName>
    <definedName name="IQ_STOCK_BASED_COMP" hidden="1">"c3512"</definedName>
    <definedName name="IQ_STOCK_BASED_COMP_PRETAX" hidden="1">"c3510"</definedName>
    <definedName name="IQ_STOCK_BASED_COMP_TAX" hidden="1">"c3511"</definedName>
    <definedName name="IQ_STOCK_BASED_EST" hidden="1">"c4520"</definedName>
    <definedName name="IQ_STOCK_BASED_GA" hidden="1">"c2993"</definedName>
    <definedName name="IQ_STOCK_BASED_HIGH_EST" hidden="1">"c4521"</definedName>
    <definedName name="IQ_STOCK_BASED_LOW_EST" hidden="1">"c4522"</definedName>
    <definedName name="IQ_STOCK_BASED_MEDIAN_EST" hidden="1">"c4523"</definedName>
    <definedName name="IQ_STOCK_BASED_NUM_EST" hidden="1">"c4524"</definedName>
    <definedName name="IQ_STOCK_BASED_OTHER" hidden="1">"c2995"</definedName>
    <definedName name="IQ_STOCK_BASED_RD" hidden="1">"c2991"</definedName>
    <definedName name="IQ_STOCK_BASED_SGA" hidden="1">"c2994"</definedName>
    <definedName name="IQ_STOCK_BASED_SM" hidden="1">"c2992"</definedName>
    <definedName name="IQ_STOCK_BASED_STDDEV_EST" hidden="1">"c4525"</definedName>
    <definedName name="IQ_STOCK_BASED_TOTAL" hidden="1">"c3040"</definedName>
    <definedName name="IQ_STOCK_OPTIONS_COMP" hidden="1">"c3509"</definedName>
    <definedName name="IQ_STOCK_OPTIONS_COMP_PRETAX" hidden="1">"c3507"</definedName>
    <definedName name="IQ_STOCK_OPTIONS_COMP_TAX" hidden="1">"c3508"</definedName>
    <definedName name="IQ_STRIKE_PRICE_ISSUED" hidden="1">"c1645"</definedName>
    <definedName name="IQ_STRIKE_PRICE_OS" hidden="1">"c1646"</definedName>
    <definedName name="IQ_SUB_BONDS_NOTES" hidden="1">"c2503"</definedName>
    <definedName name="IQ_SUB_BONDS_NOTES_PCT" hidden="1">"c2504"</definedName>
    <definedName name="IQ_SUB_DEBT" hidden="1">"c2532"</definedName>
    <definedName name="IQ_SUB_DEBT_EBITDA" hidden="1">"c2558"</definedName>
    <definedName name="IQ_SUB_DEBT_EBITDA_CAPEX" hidden="1">"c2559"</definedName>
    <definedName name="IQ_SUB_DEBT_PCT" hidden="1">"c2533"</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NUM_REUT" hidden="1">"c5319"</definedName>
    <definedName name="IQ_TARGET_PRICE_STDDEV" hidden="1">"c1654"</definedName>
    <definedName name="IQ_TARGET_PRICE_STDDEV_REUT" hidden="1">"c5320"</definedName>
    <definedName name="IQ_TAX_BENEFIT_CF_1YR" hidden="1">"c3483"</definedName>
    <definedName name="IQ_TAX_BENEFIT_CF_2YR" hidden="1">"c3484"</definedName>
    <definedName name="IQ_TAX_BENEFIT_CF_3YR" hidden="1">"c3485"</definedName>
    <definedName name="IQ_TAX_BENEFIT_CF_4YR" hidden="1">"c3486"</definedName>
    <definedName name="IQ_TAX_BENEFIT_CF_5YR" hidden="1">"c3487"</definedName>
    <definedName name="IQ_TAX_BENEFIT_CF_AFTER_FIVE" hidden="1">"c3488"</definedName>
    <definedName name="IQ_TAX_BENEFIT_CF_MAX_YEAR" hidden="1">"c3491"</definedName>
    <definedName name="IQ_TAX_BENEFIT_CF_NO_EXP" hidden="1">"c3489"</definedName>
    <definedName name="IQ_TAX_BENEFIT_CF_TOTAL" hidden="1">"c3490"</definedName>
    <definedName name="IQ_TAX_BENEFIT_OPTIONS" hidden="1">"c1215"</definedName>
    <definedName name="IQ_TAX_EQUIV_NET_INT_INC" hidden="1">"c1216"</definedName>
    <definedName name="IQ_TBV" hidden="1">"c1906"</definedName>
    <definedName name="IQ_TBV_10YR_ANN_CAGR" hidden="1">"c6169"</definedName>
    <definedName name="IQ_TBV_10YR_ANN_GROWTH" hidden="1">"c1936"</definedName>
    <definedName name="IQ_TBV_1YR_ANN_GROWTH" hidden="1">"c1931"</definedName>
    <definedName name="IQ_TBV_2YR_ANN_CAGR" hidden="1">"c6165"</definedName>
    <definedName name="IQ_TBV_2YR_ANN_GROWTH" hidden="1">"c1932"</definedName>
    <definedName name="IQ_TBV_3YR_ANN_CAGR" hidden="1">"c6166"</definedName>
    <definedName name="IQ_TBV_3YR_ANN_GROWTH" hidden="1">"c1933"</definedName>
    <definedName name="IQ_TBV_5YR_ANN_CAGR" hidden="1">"c6167"</definedName>
    <definedName name="IQ_TBV_5YR_ANN_GROWTH" hidden="1">"c1934"</definedName>
    <definedName name="IQ_TBV_7YR_ANN_CAGR" hidden="1">"c6168"</definedName>
    <definedName name="IQ_TBV_7YR_ANN_GROWTH" hidden="1">"c1935"</definedName>
    <definedName name="IQ_TBV_SHARE" hidden="1">"c1217"</definedName>
    <definedName name="IQ_TEMPLATE" hidden="1">"c1521"</definedName>
    <definedName name="IQ_TENANT" hidden="1">"c1218"</definedName>
    <definedName name="IQ_TERM_LOANS" hidden="1">"c2499"</definedName>
    <definedName name="IQ_TERM_LOANS_PCT" hidden="1">"c2500"</definedName>
    <definedName name="IQ_TEV" hidden="1">"c1219"</definedName>
    <definedName name="IQ_TEV_EBIT" hidden="1">"c1220"</definedName>
    <definedName name="IQ_TEV_EBIT_AVG" hidden="1">"c1221"</definedName>
    <definedName name="IQ_TEV_EBIT_FWD" hidden="1">"c2238"</definedName>
    <definedName name="IQ_TEV_EBIT_FWD_REUT" hidden="1">"c4054"</definedName>
    <definedName name="IQ_TEV_EBITDA" hidden="1">"c1222"</definedName>
    <definedName name="IQ_TEV_EBITDA_AVG" hidden="1">"c1223"</definedName>
    <definedName name="IQ_TEV_EBITDA_FWD" hidden="1">"c1224"</definedName>
    <definedName name="IQ_TEV_EBITDA_FWD_REUT" hidden="1">"c4050"</definedName>
    <definedName name="IQ_TEV_EMPLOYEE_AVG" hidden="1">"c1225"</definedName>
    <definedName name="IQ_TEV_EST" hidden="1">"c4526"</definedName>
    <definedName name="IQ_TEV_HIGH_EST" hidden="1">"c4527"</definedName>
    <definedName name="IQ_TEV_LOW_EST" hidden="1">"c4528"</definedName>
    <definedName name="IQ_TEV_MEDIAN_EST" hidden="1">"c4529"</definedName>
    <definedName name="IQ_TEV_NUM_EST" hidden="1">"c4530"</definedName>
    <definedName name="IQ_TEV_STDDEV_EST" hidden="1">"c4531"</definedName>
    <definedName name="IQ_TEV_TOTAL_REV" hidden="1">"c1226"</definedName>
    <definedName name="IQ_TEV_TOTAL_REV_AVG" hidden="1">"c1227"</definedName>
    <definedName name="IQ_TEV_TOTAL_REV_FWD" hidden="1">"c1228"</definedName>
    <definedName name="IQ_TEV_TOTAL_REV_FWD_REUT" hidden="1">"c4051"</definedName>
    <definedName name="IQ_TEV_UFCF" hidden="1">"c2208"</definedName>
    <definedName name="IQ_TIER_ONE_CAPITAL" hidden="1">"c2667"</definedName>
    <definedName name="IQ_TIER_ONE_RATIO" hidden="1">"c1229"</definedName>
    <definedName name="IQ_TIER_TWO_CAPITAL" hidden="1">"c2669"</definedName>
    <definedName name="IQ_TIME_DEP" hidden="1">"c1230"</definedName>
    <definedName name="IQ_TODAY" hidden="1">0</definedName>
    <definedName name="IQ_TOT_ADJ_INC" hidden="1">"c1616"</definedName>
    <definedName name="IQ_TOTAL_AR_BR" hidden="1">"c1231"</definedName>
    <definedName name="IQ_TOTAL_AR_RE" hidden="1">"c6270"</definedName>
    <definedName name="IQ_TOTAL_AR_REIT" hidden="1">"c1232"</definedName>
    <definedName name="IQ_TOTAL_AR_UTI" hidden="1">"c1233"</definedName>
    <definedName name="IQ_TOTAL_ASSETS" hidden="1">"c1234"</definedName>
    <definedName name="IQ_TOTAL_ASSETS_10YR_ANN_CAGR" hidden="1">"c6140"</definedName>
    <definedName name="IQ_TOTAL_ASSETS_10YR_ANN_GROWTH" hidden="1">"c1235"</definedName>
    <definedName name="IQ_TOTAL_ASSETS_1YR_ANN_GROWTH" hidden="1">"c1236"</definedName>
    <definedName name="IQ_TOTAL_ASSETS_2YR_ANN_CAGR" hidden="1">"c6141"</definedName>
    <definedName name="IQ_TOTAL_ASSETS_2YR_ANN_GROWTH" hidden="1">"c1237"</definedName>
    <definedName name="IQ_TOTAL_ASSETS_3YR_ANN_CAGR" hidden="1">"c6142"</definedName>
    <definedName name="IQ_TOTAL_ASSETS_3YR_ANN_GROWTH" hidden="1">"c1238"</definedName>
    <definedName name="IQ_TOTAL_ASSETS_5YR_ANN_CAGR" hidden="1">"c6143"</definedName>
    <definedName name="IQ_TOTAL_ASSETS_5YR_ANN_GROWTH" hidden="1">"c1239"</definedName>
    <definedName name="IQ_TOTAL_ASSETS_7YR_ANN_CAGR" hidden="1">"c6144"</definedName>
    <definedName name="IQ_TOTAL_ASSETS_7YR_ANN_GROWTH" hidden="1">"c1240"</definedName>
    <definedName name="IQ_TOTAL_AVG_CE_TOTAL_AVG_ASSETS" hidden="1">"c1241"</definedName>
    <definedName name="IQ_TOTAL_AVG_EQUITY_TOTAL_AVG_ASSETS" hidden="1">"c1242"</definedName>
    <definedName name="IQ_TOTAL_BANK_CAPITAL" hidden="1">"c2668"</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BITDA_CAPEX" hidden="1">"c2948"</definedName>
    <definedName name="IQ_TOTAL_DEBT_EQUITY" hidden="1">"c1250"</definedName>
    <definedName name="IQ_TOTAL_DEBT_EST" hidden="1">"c4532"</definedName>
    <definedName name="IQ_TOTAL_DEBT_EXCL_FIN" hidden="1">"c2937"</definedName>
    <definedName name="IQ_TOTAL_DEBT_GUIDANCE" hidden="1">"c4533"</definedName>
    <definedName name="IQ_TOTAL_DEBT_HIGH_EST" hidden="1">"c4534"</definedName>
    <definedName name="IQ_TOTAL_DEBT_HIGH_GUIDANCE" hidden="1">"c4196"</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 hidden="1">"c6271"</definedName>
    <definedName name="IQ_TOTAL_DEBT_ISSUED_REIT" hidden="1">"c1255"</definedName>
    <definedName name="IQ_TOTAL_DEBT_ISSUED_UTI" hidden="1">"c1256"</definedName>
    <definedName name="IQ_TOTAL_DEBT_ISSUES_INS" hidden="1">"c1257"</definedName>
    <definedName name="IQ_TOTAL_DEBT_LOW_EST" hidden="1">"c4535"</definedName>
    <definedName name="IQ_TOTAL_DEBT_LOW_GUIDANCE" hidden="1">"c4236"</definedName>
    <definedName name="IQ_TOTAL_DEBT_MEDIAN_EST" hidden="1">"c4536"</definedName>
    <definedName name="IQ_TOTAL_DEBT_NUM_EST" hidden="1">"c4537"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 hidden="1">"c6272"</definedName>
    <definedName name="IQ_TOTAL_DEBT_REPAID_REIT" hidden="1">"c1263"</definedName>
    <definedName name="IQ_TOTAL_DEBT_REPAID_UTI" hidden="1">"c1264"</definedName>
    <definedName name="IQ_TOTAL_DEBT_STDDEV_EST" hidden="1">"c4538"</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CAGR" hidden="1">"c6145"</definedName>
    <definedName name="IQ_TOTAL_EQUITY_10YR_ANN_GROWTH" hidden="1">"c1268"</definedName>
    <definedName name="IQ_TOTAL_EQUITY_1YR_ANN_GROWTH" hidden="1">"c1269"</definedName>
    <definedName name="IQ_TOTAL_EQUITY_2YR_ANN_CAGR" hidden="1">"c6146"</definedName>
    <definedName name="IQ_TOTAL_EQUITY_2YR_ANN_GROWTH" hidden="1">"c1270"</definedName>
    <definedName name="IQ_TOTAL_EQUITY_3YR_ANN_CAGR" hidden="1">"c6147"</definedName>
    <definedName name="IQ_TOTAL_EQUITY_3YR_ANN_GROWTH" hidden="1">"c1271"</definedName>
    <definedName name="IQ_TOTAL_EQUITY_5YR_ANN_CAGR" hidden="1">"c6148"</definedName>
    <definedName name="IQ_TOTAL_EQUITY_5YR_ANN_GROWTH" hidden="1">"c1272"</definedName>
    <definedName name="IQ_TOTAL_EQUITY_7YR_ANN_CAGR" hidden="1">"c6149"</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 hidden="1">"c6273"</definedName>
    <definedName name="IQ_TOTAL_LIAB_REIT" hidden="1">"c1282"</definedName>
    <definedName name="IQ_TOTAL_LIAB_SHAREHOLD" hidden="1">"c1435"</definedName>
    <definedName name="IQ_TOTAL_LIAB_TOTAL_ASSETS" hidden="1">"c1283"</definedName>
    <definedName name="IQ_TOTAL_LOANS" hidden="1">"c5653"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 hidden="1">"c6274"</definedName>
    <definedName name="IQ_TOTAL_OPER_EXP_REIT" hidden="1">"c1287"</definedName>
    <definedName name="IQ_TOTAL_OPER_EXP_UTI" hidden="1">"c1288"</definedName>
    <definedName name="IQ_TOTAL_OPER_EXPEN" hidden="1">"c1445"</definedName>
    <definedName name="IQ_TOTAL_OPTIONS_BEG_OS" hidden="1">"c2693"</definedName>
    <definedName name="IQ_TOTAL_OPTIONS_CANCELLED" hidden="1">"c2696"</definedName>
    <definedName name="IQ_TOTAL_OPTIONS_END_OS" hidden="1">"c2697"</definedName>
    <definedName name="IQ_TOTAL_OPTIONS_EXERCISABLE_END_OS" hidden="1">"c5819"</definedName>
    <definedName name="IQ_TOTAL_OPTIONS_EXERCISED" hidden="1">"c2695"</definedName>
    <definedName name="IQ_TOTAL_OPTIONS_GRANTED" hidden="1">"c2694"</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ASSETS_DOMESTIC" hidden="1">"c2658"</definedName>
    <definedName name="IQ_TOTAL_PENSION_ASSETS_FOREIGN" hidden="1">"c2666"</definedName>
    <definedName name="IQ_TOTAL_PENSION_EXP" hidden="1">"c1291"</definedName>
    <definedName name="IQ_TOTAL_PENSION_OBLIGATION" hidden="1">"c1292"</definedName>
    <definedName name="IQ_TOTAL_PRINCIPAL" hidden="1">"c2509"</definedName>
    <definedName name="IQ_TOTAL_PRINCIPAL_PCT" hidden="1">"c2510"</definedName>
    <definedName name="IQ_TOTAL_PROVED_RESERVES_NGL" hidden="1">"c2924"</definedName>
    <definedName name="IQ_TOTAL_PROVED_RESERVES_OIL" hidden="1">"c2040"</definedName>
    <definedName name="IQ_TOTAL_RECEIV" hidden="1">"c1293"</definedName>
    <definedName name="IQ_TOTAL_REV" hidden="1">"c1294"</definedName>
    <definedName name="IQ_TOTAL_REV_10YR_ANN_CAGR" hidden="1">"c6150"</definedName>
    <definedName name="IQ_TOTAL_REV_10YR_ANN_GROWTH" hidden="1">"c1295"</definedName>
    <definedName name="IQ_TOTAL_REV_1YR_ANN_GROWTH" hidden="1">"c1296"</definedName>
    <definedName name="IQ_TOTAL_REV_2YR_ANN_CAGR" hidden="1">"c6151"</definedName>
    <definedName name="IQ_TOTAL_REV_2YR_ANN_GROWTH" hidden="1">"c1297"</definedName>
    <definedName name="IQ_TOTAL_REV_3YR_ANN_CAGR" hidden="1">"c6152"</definedName>
    <definedName name="IQ_TOTAL_REV_3YR_ANN_GROWTH" hidden="1">"c1298"</definedName>
    <definedName name="IQ_TOTAL_REV_5YR_ANN_CAGR" hidden="1">"c6153"</definedName>
    <definedName name="IQ_TOTAL_REV_5YR_ANN_GROWTH" hidden="1">"c1299"</definedName>
    <definedName name="IQ_TOTAL_REV_7YR_ANN_CAGR" hidden="1">"c6154"</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 hidden="1">"c6275"</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_DEBT" hidden="1">"c2528"</definedName>
    <definedName name="IQ_TOTAL_SUB_DEBT_EBITDA" hidden="1">"c2554"</definedName>
    <definedName name="IQ_TOTAL_SUB_DEBT_EBITDA_CAPEX" hidden="1">"c2555"</definedName>
    <definedName name="IQ_TOTAL_SUB_DEBT_PCT" hidden="1">"c2529"</definedName>
    <definedName name="IQ_TOTAL_SUBS" hidden="1">"c2119"</definedName>
    <definedName name="IQ_TOTAL_UNUSUAL" hidden="1">"c1508"</definedName>
    <definedName name="IQ_TOTAL_UNUSUAL_BNK" hidden="1">"c5516"</definedName>
    <definedName name="IQ_TOTAL_UNUSUAL_BR" hidden="1">"c5517"</definedName>
    <definedName name="IQ_TOTAL_UNUSUAL_FIN" hidden="1">"c5518"</definedName>
    <definedName name="IQ_TOTAL_UNUSUAL_INS" hidden="1">"c5519"</definedName>
    <definedName name="IQ_TOTAL_UNUSUAL_RE" hidden="1">"c6286"</definedName>
    <definedName name="IQ_TOTAL_UNUSUAL_REIT" hidden="1">"c5520"</definedName>
    <definedName name="IQ_TOTAL_UNUSUAL_UTI" hidden="1">"c5521"</definedName>
    <definedName name="IQ_TOTAL_WARRANTS_BEG_OS" hidden="1">"c2719"</definedName>
    <definedName name="IQ_TOTAL_WARRANTS_CANCELLED" hidden="1">"c2722"</definedName>
    <definedName name="IQ_TOTAL_WARRANTS_END_OS" hidden="1">"c2723"</definedName>
    <definedName name="IQ_TOTAL_WARRANTS_EXERCISED" hidden="1">"c2721"</definedName>
    <definedName name="IQ_TOTAL_WARRANTS_ISSUED" hidden="1">"c2720"</definedName>
    <definedName name="IQ_TR_ACCT_METHOD" hidden="1">"c2363"</definedName>
    <definedName name="IQ_TR_ACQ_52_WK_HI_PCT" hidden="1">"c2348"</definedName>
    <definedName name="IQ_TR_ACQ_52_WK_LOW_PCT" hidden="1">"c2347"</definedName>
    <definedName name="IQ_TR_ACQ_CASH_ST_INVEST" hidden="1">"c2372"</definedName>
    <definedName name="IQ_TR_ACQ_CLOSEPRICE_1D" hidden="1">"c3027"</definedName>
    <definedName name="IQ_TR_ACQ_DILUT_EPS_EXCL" hidden="1">"c3028"</definedName>
    <definedName name="IQ_TR_ACQ_EARNING_CO" hidden="1">"c2379"</definedName>
    <definedName name="IQ_TR_ACQ_EBIT" hidden="1">"c2380"</definedName>
    <definedName name="IQ_TR_ACQ_EBIT_EQ_INC" hidden="1">"c3611"</definedName>
    <definedName name="IQ_TR_ACQ_EBITDA" hidden="1">"c2381"</definedName>
    <definedName name="IQ_TR_ACQ_EBITDA_EQ_INC" hidden="1">"c3610"</definedName>
    <definedName name="IQ_TR_ACQ_FILING_CURRENCY" hidden="1">"c3033"</definedName>
    <definedName name="IQ_TR_ACQ_FILINGDATE" hidden="1">"c3607"</definedName>
    <definedName name="IQ_TR_ACQ_MCAP_1DAY" hidden="1">"c2345"</definedName>
    <definedName name="IQ_TR_ACQ_MIN_INT" hidden="1">"c2374"</definedName>
    <definedName name="IQ_TR_ACQ_NET_DEBT" hidden="1">"c2373"</definedName>
    <definedName name="IQ_TR_ACQ_NI" hidden="1">"c2378"</definedName>
    <definedName name="IQ_TR_ACQ_PERIODDATE" hidden="1">"c3606"</definedName>
    <definedName name="IQ_TR_ACQ_PRICEDATE_1D" hidden="1">"c2346"</definedName>
    <definedName name="IQ_TR_ACQ_RETURN" hidden="1">"c2349"</definedName>
    <definedName name="IQ_TR_ACQ_STOCKYEARHIGH_1D" hidden="1">"c2343"</definedName>
    <definedName name="IQ_TR_ACQ_STOCKYEARLOW_1D" hidden="1">"c2344"</definedName>
    <definedName name="IQ_TR_ACQ_TOTAL_ASSETS" hidden="1">"c2371"</definedName>
    <definedName name="IQ_TR_ACQ_TOTAL_COMMON_EQ" hidden="1">"c2377"</definedName>
    <definedName name="IQ_TR_ACQ_TOTAL_DEBT" hidden="1">"c2376"</definedName>
    <definedName name="IQ_TR_ACQ_TOTAL_PREF" hidden="1">"c2375"</definedName>
    <definedName name="IQ_TR_ACQ_TOTAL_REV" hidden="1">"c2382"</definedName>
    <definedName name="IQ_TR_ADJ_SIZE" hidden="1">"c3024"</definedName>
    <definedName name="IQ_TR_ANN_DATE" hidden="1">"c2395"</definedName>
    <definedName name="IQ_TR_ANN_DATE_BL" hidden="1">"c2394"</definedName>
    <definedName name="IQ_TR_BID_DATE" hidden="1">"c2357"</definedName>
    <definedName name="IQ_TR_BLUESKY_FEES" hidden="1">"c2277"</definedName>
    <definedName name="IQ_TR_BUY_ACC_ADVISORS" hidden="1">"c3048"</definedName>
    <definedName name="IQ_TR_BUY_FIN_ADVISORS" hidden="1">"c3045"</definedName>
    <definedName name="IQ_TR_BUY_LEG_ADVISORS" hidden="1">"c2387"</definedName>
    <definedName name="IQ_TR_BUYER_ID" hidden="1">"c2404"</definedName>
    <definedName name="IQ_TR_BUYERNAME" hidden="1">"c2401"</definedName>
    <definedName name="IQ_TR_CANCELLED_DATE" hidden="1">"c2284"</definedName>
    <definedName name="IQ_TR_CASH_CONSID_PCT" hidden="1">"c2296"</definedName>
    <definedName name="IQ_TR_CASH_ST_INVEST" hidden="1">"c3025"</definedName>
    <definedName name="IQ_TR_CHANGE_CONTROL" hidden="1">"c2365"</definedName>
    <definedName name="IQ_TR_CLOSED_DATE" hidden="1">"c2283"</definedName>
    <definedName name="IQ_TR_CO_NET_PROCEEDS" hidden="1">"c2268"</definedName>
    <definedName name="IQ_TR_CO_NET_PROCEEDS_PCT" hidden="1">"c2270"</definedName>
    <definedName name="IQ_TR_COMMENTS" hidden="1">"c2383"</definedName>
    <definedName name="IQ_TR_CURRENCY" hidden="1">"c3016"</definedName>
    <definedName name="IQ_TR_DEAL_ATTITUDE" hidden="1">"c2364"</definedName>
    <definedName name="IQ_TR_DEAL_CONDITIONS" hidden="1">"c2367"</definedName>
    <definedName name="IQ_TR_DEAL_RESOLUTION" hidden="1">"c2391"</definedName>
    <definedName name="IQ_TR_DEAL_RESPONSES" hidden="1">"c2366"</definedName>
    <definedName name="IQ_TR_DEBT_CONSID_PCT" hidden="1">"c2299"</definedName>
    <definedName name="IQ_TR_DEF_AGRMT_DATE" hidden="1">"c2285"</definedName>
    <definedName name="IQ_TR_DISCLOSED_FEES_EXP" hidden="1">"c2288"</definedName>
    <definedName name="IQ_TR_EARNOUTS" hidden="1">"c3023"</definedName>
    <definedName name="IQ_TR_EXPIRED_DATE" hidden="1">"c2412"</definedName>
    <definedName name="IQ_TR_GROSS_OFFERING_AMT" hidden="1">"c2262"</definedName>
    <definedName name="IQ_TR_HYBRID_CONSID_PCT" hidden="1">"c2300"</definedName>
    <definedName name="IQ_TR_IMPLIED_EQ" hidden="1">"c3018"</definedName>
    <definedName name="IQ_TR_IMPLIED_EQ_BV" hidden="1">"c3019"</definedName>
    <definedName name="IQ_TR_IMPLIED_EQ_NI_LTM" hidden="1">"c3020"</definedName>
    <definedName name="IQ_TR_IMPLIED_EV" hidden="1">"c2301"</definedName>
    <definedName name="IQ_TR_IMPLIED_EV_BV" hidden="1">"c2306"</definedName>
    <definedName name="IQ_TR_IMPLIED_EV_EBIT" hidden="1">"c2302"</definedName>
    <definedName name="IQ_TR_IMPLIED_EV_EBITDA" hidden="1">"c2303"</definedName>
    <definedName name="IQ_TR_IMPLIED_EV_NI_LTM" hidden="1">"c2307"</definedName>
    <definedName name="IQ_TR_IMPLIED_EV_REV" hidden="1">"c2304"</definedName>
    <definedName name="IQ_TR_INIT_FILED_DATE" hidden="1">"c3495"</definedName>
    <definedName name="IQ_TR_LOI_DATE" hidden="1">"c2282"</definedName>
    <definedName name="IQ_TR_MAJ_MIN_STAKE" hidden="1">"c2389"</definedName>
    <definedName name="IQ_TR_NEGOTIATED_BUYBACK_PRICE" hidden="1">"c2414"</definedName>
    <definedName name="IQ_TR_NET_ASSUM_LIABILITIES" hidden="1">"c2308"</definedName>
    <definedName name="IQ_TR_NET_PROCEEDS" hidden="1">"c2267"</definedName>
    <definedName name="IQ_TR_OFFER_DATE" hidden="1">"c2265"</definedName>
    <definedName name="IQ_TR_OFFER_DATE_MA" hidden="1">"c3035"</definedName>
    <definedName name="IQ_TR_OFFER_PER_SHARE" hidden="1">"c3017"</definedName>
    <definedName name="IQ_TR_OPTIONS_CONSID_PCT" hidden="1">"c2311"</definedName>
    <definedName name="IQ_TR_OTHER_CONSID" hidden="1">"c3022"</definedName>
    <definedName name="IQ_TR_PCT_SOUGHT" hidden="1">"c2309"</definedName>
    <definedName name="IQ_TR_PFEATURES" hidden="1">"c2384"</definedName>
    <definedName name="IQ_TR_PIPE_CONV_PRICE_SHARE" hidden="1">"c2292"</definedName>
    <definedName name="IQ_TR_PIPE_CPN_PCT" hidden="1">"c2291"</definedName>
    <definedName name="IQ_TR_PIPE_NUMBER_SHARES" hidden="1">"c2293"</definedName>
    <definedName name="IQ_TR_PIPE_PPS" hidden="1">"c2290"</definedName>
    <definedName name="IQ_TR_POSTMONEY_VAL" hidden="1">"c2286"</definedName>
    <definedName name="IQ_TR_PREDEAL_SITUATION" hidden="1">"c2390"</definedName>
    <definedName name="IQ_TR_PREF_CONSID_PCT" hidden="1">"c2310"</definedName>
    <definedName name="IQ_TR_PREMONEY_VAL" hidden="1">"c2287"</definedName>
    <definedName name="IQ_TR_PRINTING_FEES" hidden="1">"c2276"</definedName>
    <definedName name="IQ_TR_PT_MONETARY_VALUES" hidden="1">"c2415"</definedName>
    <definedName name="IQ_TR_PT_NUMBER_SHARES" hidden="1">"c2417"</definedName>
    <definedName name="IQ_TR_PT_PCT_SHARES" hidden="1">"c2416"</definedName>
    <definedName name="IQ_TR_RATING_FEES" hidden="1">"c2275"</definedName>
    <definedName name="IQ_TR_REG_EFFECT_DATE" hidden="1">"c2264"</definedName>
    <definedName name="IQ_TR_REG_FILED_DATE" hidden="1">"c2263"</definedName>
    <definedName name="IQ_TR_RENEWAL_BUYBACK" hidden="1">"c2413"</definedName>
    <definedName name="IQ_TR_ROUND_NUMBER" hidden="1">"c2295"</definedName>
    <definedName name="IQ_TR_SEC_FEES" hidden="1">"c2274"</definedName>
    <definedName name="IQ_TR_SECURITY_TYPE_REG" hidden="1">"c2279"</definedName>
    <definedName name="IQ_TR_SELL_ACC_ADVISORS" hidden="1">"c3049"</definedName>
    <definedName name="IQ_TR_SELL_FIN_ADVISORS" hidden="1">"c3046"</definedName>
    <definedName name="IQ_TR_SELL_LEG_ADVISORS" hidden="1">"c2388"</definedName>
    <definedName name="IQ_TR_SELLER_ID" hidden="1">"c2406"</definedName>
    <definedName name="IQ_TR_SELLERNAME" hidden="1">"c2402"</definedName>
    <definedName name="IQ_TR_SFEATURES" hidden="1">"c2385"</definedName>
    <definedName name="IQ_TR_SH_NET_PROCEEDS" hidden="1">"c2269"</definedName>
    <definedName name="IQ_TR_SH_NET_PROCEEDS_PCT" hidden="1">"c2271"</definedName>
    <definedName name="IQ_TR_SPECIAL_COMMITTEE" hidden="1">"c2362"</definedName>
    <definedName name="IQ_TR_STATUS" hidden="1">"c2399"</definedName>
    <definedName name="IQ_TR_STOCK_CONSID_PCT" hidden="1">"c2312"</definedName>
    <definedName name="IQ_TR_SUSPENDED_DATE" hidden="1">"c2407"</definedName>
    <definedName name="IQ_TR_TARGET_52WKHI_PCT" hidden="1">"c2351"</definedName>
    <definedName name="IQ_TR_TARGET_52WKLOW_PCT" hidden="1">"c2350"</definedName>
    <definedName name="IQ_TR_TARGET_ACC_ADVISORS" hidden="1">"c3047"</definedName>
    <definedName name="IQ_TR_TARGET_CASH_ST_INVEST" hidden="1">"c2327"</definedName>
    <definedName name="IQ_TR_TARGET_CLOSEPRICE_1D" hidden="1">"c2352"</definedName>
    <definedName name="IQ_TR_TARGET_CLOSEPRICE_1M" hidden="1">"c2354"</definedName>
    <definedName name="IQ_TR_TARGET_CLOSEPRICE_1W" hidden="1">"c2353"</definedName>
    <definedName name="IQ_TR_TARGET_DILUT_EPS_EXCL" hidden="1">"c2324"</definedName>
    <definedName name="IQ_TR_TARGET_EARNING_CO" hidden="1">"c2332"</definedName>
    <definedName name="IQ_TR_TARGET_EBIT" hidden="1">"c2333"</definedName>
    <definedName name="IQ_TR_TARGET_EBIT_EQ_INC" hidden="1">"c3609"</definedName>
    <definedName name="IQ_TR_TARGET_EBITDA" hidden="1">"c2334"</definedName>
    <definedName name="IQ_TR_TARGET_EBITDA_EQ_INC" hidden="1">"c3608"</definedName>
    <definedName name="IQ_TR_TARGET_FILING_CURRENCY" hidden="1">"c3034"</definedName>
    <definedName name="IQ_TR_TARGET_FILINGDATE" hidden="1">"c3605"</definedName>
    <definedName name="IQ_TR_TARGET_FIN_ADVISORS" hidden="1">"c3044"</definedName>
    <definedName name="IQ_TR_TARGET_ID" hidden="1">"c2405"</definedName>
    <definedName name="IQ_TR_TARGET_LEG_ADVISORS" hidden="1">"c2386"</definedName>
    <definedName name="IQ_TR_TARGET_MARKETCAP" hidden="1">"c2342"</definedName>
    <definedName name="IQ_TR_TARGET_MIN_INT" hidden="1">"c2328"</definedName>
    <definedName name="IQ_TR_TARGET_NET_DEBT" hidden="1">"c2326"</definedName>
    <definedName name="IQ_TR_TARGET_NI" hidden="1">"c2331"</definedName>
    <definedName name="IQ_TR_TARGET_PERIODDATE" hidden="1">"c3604"</definedName>
    <definedName name="IQ_TR_TARGET_PRICEDATE_1D" hidden="1">"c2341"</definedName>
    <definedName name="IQ_TR_TARGET_RETURN" hidden="1">"c2355"</definedName>
    <definedName name="IQ_TR_TARGET_SEC_DETAIL" hidden="1">"c3021"</definedName>
    <definedName name="IQ_TR_TARGET_SEC_TI_ID" hidden="1">"c2368"</definedName>
    <definedName name="IQ_TR_TARGET_SEC_TYPE" hidden="1">"c2369"</definedName>
    <definedName name="IQ_TR_TARGET_SPD" hidden="1">"c2313"</definedName>
    <definedName name="IQ_TR_TARGET_SPD_PCT" hidden="1">"c2314"</definedName>
    <definedName name="IQ_TR_TARGET_STOCKPREMIUM_1D" hidden="1">"c2336"</definedName>
    <definedName name="IQ_TR_TARGET_STOCKPREMIUM_1M" hidden="1">"c2337"</definedName>
    <definedName name="IQ_TR_TARGET_STOCKPREMIUM_1W" hidden="1">"c2338"</definedName>
    <definedName name="IQ_TR_TARGET_STOCKYEARHIGH_1D" hidden="1">"c2339"</definedName>
    <definedName name="IQ_TR_TARGET_STOCKYEARLOW_1D" hidden="1">"c2340"</definedName>
    <definedName name="IQ_TR_TARGET_TOTAL_ASSETS" hidden="1">"c2325"</definedName>
    <definedName name="IQ_TR_TARGET_TOTAL_COMMON_EQ" hidden="1">"c2421"</definedName>
    <definedName name="IQ_TR_TARGET_TOTAL_DEBT" hidden="1">"c2330"</definedName>
    <definedName name="IQ_TR_TARGET_TOTAL_PREF" hidden="1">"c2329"</definedName>
    <definedName name="IQ_TR_TARGET_TOTAL_REV" hidden="1">"c2335"</definedName>
    <definedName name="IQ_TR_TARGETNAME" hidden="1">"c2403"</definedName>
    <definedName name="IQ_TR_TERM_FEE_PCT" hidden="1">"c2297"</definedName>
    <definedName name="IQ_TR_TODATE" hidden="1">"c3036"</definedName>
    <definedName name="IQ_TR_TODATE_MONETARY_VALUE" hidden="1">"c2418"</definedName>
    <definedName name="IQ_TR_TODATE_NUMBER_SHARES" hidden="1">"c2420"</definedName>
    <definedName name="IQ_TR_TODATE_PCT_SHARES" hidden="1">"c2419"</definedName>
    <definedName name="IQ_TR_TOTAL_ACCT_FEES" hidden="1">"c2273"</definedName>
    <definedName name="IQ_TR_TOTAL_CASH" hidden="1">"c2315"</definedName>
    <definedName name="IQ_TR_TOTAL_CONSID_SH" hidden="1">"c2316"</definedName>
    <definedName name="IQ_TR_TOTAL_DEBT" hidden="1">"c2317"</definedName>
    <definedName name="IQ_TR_TOTAL_GROSS_TV" hidden="1">"c2318"</definedName>
    <definedName name="IQ_TR_TOTAL_HYBRID" hidden="1">"c2319"</definedName>
    <definedName name="IQ_TR_TOTAL_LEGAL_FEES" hidden="1">"c2272"</definedName>
    <definedName name="IQ_TR_TOTAL_NET_TV" hidden="1">"c2320"</definedName>
    <definedName name="IQ_TR_TOTAL_NEWMONEY" hidden="1">"c2289"</definedName>
    <definedName name="IQ_TR_TOTAL_OPTIONS" hidden="1">"c2322"</definedName>
    <definedName name="IQ_TR_TOTAL_OPTIONS_BUYER" hidden="1">"c3026"</definedName>
    <definedName name="IQ_TR_TOTAL_PREFERRED" hidden="1">"c2321"</definedName>
    <definedName name="IQ_TR_TOTAL_REG_AMT" hidden="1">"c2261"</definedName>
    <definedName name="IQ_TR_TOTAL_STOCK" hidden="1">"c2323"</definedName>
    <definedName name="IQ_TR_TOTAL_TAKEDOWNS" hidden="1">"c2278"</definedName>
    <definedName name="IQ_TR_TOTAL_UW_COMP" hidden="1">"c2280"</definedName>
    <definedName name="IQ_TR_TOTALVALUE" hidden="1">"c2400"</definedName>
    <definedName name="IQ_TR_TRANSACTION_TYPE" hidden="1">"c2398"</definedName>
    <definedName name="IQ_TR_WITHDRAWN_DTE" hidden="1">"c2266"</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 hidden="1">"c6276"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TRUST_PREFERRED" hidden="1">"c3029"</definedName>
    <definedName name="IQ_TRUST_PREFERRED_PCT" hidden="1">"c3030"</definedName>
    <definedName name="IQ_UFCF_10YR_ANN_CAGR" hidden="1">"c6179"</definedName>
    <definedName name="IQ_UFCF_10YR_ANN_GROWTH" hidden="1">"c1948"</definedName>
    <definedName name="IQ_UFCF_1YR_ANN_GROWTH" hidden="1">"c1943"</definedName>
    <definedName name="IQ_UFCF_2YR_ANN_CAGR" hidden="1">"c6175"</definedName>
    <definedName name="IQ_UFCF_2YR_ANN_GROWTH" hidden="1">"c1944"</definedName>
    <definedName name="IQ_UFCF_3YR_ANN_CAGR" hidden="1">"c6176"</definedName>
    <definedName name="IQ_UFCF_3YR_ANN_GROWTH" hidden="1">"c1945"</definedName>
    <definedName name="IQ_UFCF_5YR_ANN_CAGR" hidden="1">"c6177"</definedName>
    <definedName name="IQ_UFCF_5YR_ANN_GROWTH" hidden="1">"c1946"</definedName>
    <definedName name="IQ_UFCF_7YR_ANN_CAGR" hidden="1">"c6178"</definedName>
    <definedName name="IQ_UFCF_7YR_ANN_GROWTH" hidden="1">"c1947"</definedName>
    <definedName name="IQ_UFCF_MARGIN" hidden="1">"c1962"</definedName>
    <definedName name="IQ_UNAMORT_DISC" hidden="1">"c2513"</definedName>
    <definedName name="IQ_UNAMORT_DISC_PCT" hidden="1">"c2514"</definedName>
    <definedName name="IQ_UNAMORT_PREMIUM" hidden="1">"c2511"</definedName>
    <definedName name="IQ_UNAMORT_PREMIUM_PCT" hidden="1">"c2512"</definedName>
    <definedName name="IQ_UNDRAWN_CP" hidden="1">"c2518"</definedName>
    <definedName name="IQ_UNDRAWN_CREDIT" hidden="1">"c3032"</definedName>
    <definedName name="IQ_UNDRAWN_RC" hidden="1">"c2517"</definedName>
    <definedName name="IQ_UNDRAWN_TL" hidden="1">"c2519"</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 hidden="1">"c6277"</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SECURED_DEBT" hidden="1">"c2548"</definedName>
    <definedName name="IQ_UNSECURED_DEBT_PCT" hidden="1">"c2549"</definedName>
    <definedName name="IQ_UNUSUAL_EXP" hidden="1">"c1456"</definedName>
    <definedName name="IQ_US_GAAP" hidden="1">"c1331"</definedName>
    <definedName name="IQ_US_GAAP_BASIC_EPS_EXCL" hidden="1">"c2984"</definedName>
    <definedName name="IQ_US_GAAP_BASIC_EPS_INCL" hidden="1">"c2982"</definedName>
    <definedName name="IQ_US_GAAP_BASIC_WEIGHT" hidden="1">"c2980"</definedName>
    <definedName name="IQ_US_GAAP_CA_ADJ" hidden="1">"c2925"</definedName>
    <definedName name="IQ_US_GAAP_CASH_FINAN" hidden="1">"c2945"</definedName>
    <definedName name="IQ_US_GAAP_CASH_FINAN_ADJ" hidden="1">"c2941"</definedName>
    <definedName name="IQ_US_GAAP_CASH_INVEST" hidden="1">"c2944"</definedName>
    <definedName name="IQ_US_GAAP_CASH_INVEST_ADJ" hidden="1">"c2940"</definedName>
    <definedName name="IQ_US_GAAP_CASH_OPER" hidden="1">"c2943"</definedName>
    <definedName name="IQ_US_GAAP_CASH_OPER_ADJ" hidden="1">"c2939"</definedName>
    <definedName name="IQ_US_GAAP_CL_ADJ" hidden="1">"c2927"</definedName>
    <definedName name="IQ_US_GAAP_COST_REV_ADJ" hidden="1">"c2951"</definedName>
    <definedName name="IQ_US_GAAP_DILUT_EPS_EXCL" hidden="1">"c2985"</definedName>
    <definedName name="IQ_US_GAAP_DILUT_EPS_INCL" hidden="1">"c2983"</definedName>
    <definedName name="IQ_US_GAAP_DILUT_NI" hidden="1">"c2979"</definedName>
    <definedName name="IQ_US_GAAP_DILUT_WEIGHT" hidden="1">"c2981"</definedName>
    <definedName name="IQ_US_GAAP_DO_ADJ" hidden="1">"c2959"</definedName>
    <definedName name="IQ_US_GAAP_EXTRA_ACC_ITEMS_ADJ" hidden="1">"c2958"</definedName>
    <definedName name="IQ_US_GAAP_INC_TAX_ADJ" hidden="1">"c2961"</definedName>
    <definedName name="IQ_US_GAAP_INTEREST_EXP_ADJ" hidden="1">"c2957"</definedName>
    <definedName name="IQ_US_GAAP_LIAB_LT_ADJ" hidden="1">"c2928"</definedName>
    <definedName name="IQ_US_GAAP_LIAB_TOTAL_LIAB" hidden="1">"c2933"</definedName>
    <definedName name="IQ_US_GAAP_MINORITY_INTEREST_IS_ADJ" hidden="1">"c2960"</definedName>
    <definedName name="IQ_US_GAAP_NCA_ADJ" hidden="1">"c2926"</definedName>
    <definedName name="IQ_US_GAAP_NET_CHANGE" hidden="1">"c2946"</definedName>
    <definedName name="IQ_US_GAAP_NET_CHANGE_ADJ" hidden="1">"c2942"</definedName>
    <definedName name="IQ_US_GAAP_NI" hidden="1">"c2976"</definedName>
    <definedName name="IQ_US_GAAP_NI_ADJ" hidden="1">"c2963"</definedName>
    <definedName name="IQ_US_GAAP_NI_AVAIL_INCL" hidden="1">"c2978"</definedName>
    <definedName name="IQ_US_GAAP_OTHER_ADJ_ADJ" hidden="1">"c2962"</definedName>
    <definedName name="IQ_US_GAAP_OTHER_NON_OPER_ADJ" hidden="1">"c2955"</definedName>
    <definedName name="IQ_US_GAAP_OTHER_OPER_ADJ" hidden="1">"c2954"</definedName>
    <definedName name="IQ_US_GAAP_RD_ADJ" hidden="1">"c2953"</definedName>
    <definedName name="IQ_US_GAAP_SGA_ADJ" hidden="1">"c2952"</definedName>
    <definedName name="IQ_US_GAAP_TOTAL_ASSETS" hidden="1">"c2931"</definedName>
    <definedName name="IQ_US_GAAP_TOTAL_EQUITY" hidden="1">"c2934"</definedName>
    <definedName name="IQ_US_GAAP_TOTAL_EQUITY_ADJ" hidden="1">"c2929"</definedName>
    <definedName name="IQ_US_GAAP_TOTAL_REV_ADJ" hidden="1">"c2950"</definedName>
    <definedName name="IQ_US_GAAP_TOTAL_UNUSUAL_ADJ" hidden="1">"c2956"</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ARRANTS_BEG_OS" hidden="1">"c2698"</definedName>
    <definedName name="IQ_WARRANTS_CANCELLED" hidden="1">"c2701"</definedName>
    <definedName name="IQ_WARRANTS_END_OS" hidden="1">"c2702"</definedName>
    <definedName name="IQ_WARRANTS_EXERCISED" hidden="1">"c2700"</definedName>
    <definedName name="IQ_WARRANTS_ISSUED" hidden="1">"c2699"</definedName>
    <definedName name="IQ_WARRANTS_STRIKE_PRICE_ISSUED" hidden="1">"c2704"</definedName>
    <definedName name="IQ_WARRANTS_STRIKE_PRICE_OS" hidden="1">"c2703"</definedName>
    <definedName name="IQ_WEIGHTED_AVG_PRICE" hidden="1">"c1334"</definedName>
    <definedName name="IQ_WIP_INV" hidden="1">"c1335"</definedName>
    <definedName name="IQ_WORKING_CAP" hidden="1">"c3494"</definedName>
    <definedName name="IQ_WORKMEN_WRITTEN" hidden="1">"c1336"</definedName>
    <definedName name="IQ_XDIV_DATE" hidden="1">"c2104"</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Z_SCORE" hidden="1">"c1339"</definedName>
    <definedName name="IsColHidden" hidden="1">FALSE</definedName>
    <definedName name="IsLTMColHidden" hidden="1">FALSE</definedName>
    <definedName name="ISO_Fees_Base_Year" localSheetId="14">#REF!</definedName>
    <definedName name="ISO_Fees_Base_Year" localSheetId="15">#REF!</definedName>
    <definedName name="ISO_Fees_Base_Year" localSheetId="16">#REF!</definedName>
    <definedName name="ISO_Fees_Base_Year" localSheetId="17">#REF!</definedName>
    <definedName name="ISO_Fees_Base_Year" localSheetId="18">#REF!</definedName>
    <definedName name="ISO_Fees_Base_Year" localSheetId="19">#REF!</definedName>
    <definedName name="ISO_Fees_Base_Year" localSheetId="12">#REF!</definedName>
    <definedName name="ISO_Fees_Base_Year">#REF!</definedName>
    <definedName name="ISO_Fees_Input" localSheetId="14">#REF!</definedName>
    <definedName name="ISO_Fees_Input" localSheetId="15">#REF!</definedName>
    <definedName name="ISO_Fees_Input" localSheetId="16">#REF!</definedName>
    <definedName name="ISO_Fees_Input" localSheetId="17">#REF!</definedName>
    <definedName name="ISO_Fees_Input" localSheetId="18">#REF!</definedName>
    <definedName name="ISO_Fees_Input" localSheetId="19">#REF!</definedName>
    <definedName name="ISO_Fees_Input" localSheetId="12">#REF!</definedName>
    <definedName name="ISO_Fees_Input">#REF!</definedName>
    <definedName name="istat" localSheetId="14">#REF!</definedName>
    <definedName name="istat" localSheetId="15">#REF!</definedName>
    <definedName name="istat" localSheetId="16">#REF!</definedName>
    <definedName name="istat" localSheetId="17">#REF!</definedName>
    <definedName name="istat" localSheetId="18">#REF!</definedName>
    <definedName name="istat" localSheetId="19">#REF!</definedName>
    <definedName name="istat">#REF!</definedName>
    <definedName name="JANBS" localSheetId="14">#REF!</definedName>
    <definedName name="JANBS" localSheetId="15">#REF!</definedName>
    <definedName name="JANBS" localSheetId="16">#REF!</definedName>
    <definedName name="JANBS" localSheetId="17">#REF!</definedName>
    <definedName name="JANBS" localSheetId="18">#REF!</definedName>
    <definedName name="JANBS" localSheetId="19">#REF!</definedName>
    <definedName name="JANBS">#REF!</definedName>
    <definedName name="JE" localSheetId="14">#REF!</definedName>
    <definedName name="JE" localSheetId="15">#REF!</definedName>
    <definedName name="JE" localSheetId="16">#REF!</definedName>
    <definedName name="JE" localSheetId="17">#REF!</definedName>
    <definedName name="JE" localSheetId="18">#REF!</definedName>
    <definedName name="JE" localSheetId="19">#REF!</definedName>
    <definedName name="JE">#REF!</definedName>
    <definedName name="jkhhkl" localSheetId="14" hidden="1">{"Page_1",#N/A,FALSE,"BAD4Q98";"Page_2",#N/A,FALSE,"BAD4Q98";"Page_3",#N/A,FALSE,"BAD4Q98";"Page_4",#N/A,FALSE,"BAD4Q98";"Page_5",#N/A,FALSE,"BAD4Q98";"Page_6",#N/A,FALSE,"BAD4Q98";"Input_1",#N/A,FALSE,"BAD4Q98";"Input_2",#N/A,FALSE,"BAD4Q98"}</definedName>
    <definedName name="jkhhkl" localSheetId="15" hidden="1">{"Page_1",#N/A,FALSE,"BAD4Q98";"Page_2",#N/A,FALSE,"BAD4Q98";"Page_3",#N/A,FALSE,"BAD4Q98";"Page_4",#N/A,FALSE,"BAD4Q98";"Page_5",#N/A,FALSE,"BAD4Q98";"Page_6",#N/A,FALSE,"BAD4Q98";"Input_1",#N/A,FALSE,"BAD4Q98";"Input_2",#N/A,FALSE,"BAD4Q98"}</definedName>
    <definedName name="jkhhkl" localSheetId="16" hidden="1">{"Page_1",#N/A,FALSE,"BAD4Q98";"Page_2",#N/A,FALSE,"BAD4Q98";"Page_3",#N/A,FALSE,"BAD4Q98";"Page_4",#N/A,FALSE,"BAD4Q98";"Page_5",#N/A,FALSE,"BAD4Q98";"Page_6",#N/A,FALSE,"BAD4Q98";"Input_1",#N/A,FALSE,"BAD4Q98";"Input_2",#N/A,FALSE,"BAD4Q98"}</definedName>
    <definedName name="jkhhkl" localSheetId="17" hidden="1">{"Page_1",#N/A,FALSE,"BAD4Q98";"Page_2",#N/A,FALSE,"BAD4Q98";"Page_3",#N/A,FALSE,"BAD4Q98";"Page_4",#N/A,FALSE,"BAD4Q98";"Page_5",#N/A,FALSE,"BAD4Q98";"Page_6",#N/A,FALSE,"BAD4Q98";"Input_1",#N/A,FALSE,"BAD4Q98";"Input_2",#N/A,FALSE,"BAD4Q98"}</definedName>
    <definedName name="jkhhkl" localSheetId="18" hidden="1">{"Page_1",#N/A,FALSE,"BAD4Q98";"Page_2",#N/A,FALSE,"BAD4Q98";"Page_3",#N/A,FALSE,"BAD4Q98";"Page_4",#N/A,FALSE,"BAD4Q98";"Page_5",#N/A,FALSE,"BAD4Q98";"Page_6",#N/A,FALSE,"BAD4Q98";"Input_1",#N/A,FALSE,"BAD4Q98";"Input_2",#N/A,FALSE,"BAD4Q98"}</definedName>
    <definedName name="jkhhkl" localSheetId="19" hidden="1">{"Page_1",#N/A,FALSE,"BAD4Q98";"Page_2",#N/A,FALSE,"BAD4Q98";"Page_3",#N/A,FALSE,"BAD4Q98";"Page_4",#N/A,FALSE,"BAD4Q98";"Page_5",#N/A,FALSE,"BAD4Q98";"Page_6",#N/A,FALSE,"BAD4Q98";"Input_1",#N/A,FALSE,"BAD4Q98";"Input_2",#N/A,FALSE,"BAD4Q98"}</definedName>
    <definedName name="jkhhkl" localSheetId="20" hidden="1">{"Page_1",#N/A,FALSE,"BAD4Q98";"Page_2",#N/A,FALSE,"BAD4Q98";"Page_3",#N/A,FALSE,"BAD4Q98";"Page_4",#N/A,FALSE,"BAD4Q98";"Page_5",#N/A,FALSE,"BAD4Q98";"Page_6",#N/A,FALSE,"BAD4Q98";"Input_1",#N/A,FALSE,"BAD4Q98";"Input_2",#N/A,FALSE,"BAD4Q98"}</definedName>
    <definedName name="jkhhkl" localSheetId="4" hidden="1">{"Page_1",#N/A,FALSE,"BAD4Q98";"Page_2",#N/A,FALSE,"BAD4Q98";"Page_3",#N/A,FALSE,"BAD4Q98";"Page_4",#N/A,FALSE,"BAD4Q98";"Page_5",#N/A,FALSE,"BAD4Q98";"Page_6",#N/A,FALSE,"BAD4Q98";"Input_1",#N/A,FALSE,"BAD4Q98";"Input_2",#N/A,FALSE,"BAD4Q98"}</definedName>
    <definedName name="jkhhkl" localSheetId="11" hidden="1">{"Page_1",#N/A,FALSE,"BAD4Q98";"Page_2",#N/A,FALSE,"BAD4Q98";"Page_3",#N/A,FALSE,"BAD4Q98";"Page_4",#N/A,FALSE,"BAD4Q98";"Page_5",#N/A,FALSE,"BAD4Q98";"Page_6",#N/A,FALSE,"BAD4Q98";"Input_1",#N/A,FALSE,"BAD4Q98";"Input_2",#N/A,FALSE,"BAD4Q98"}</definedName>
    <definedName name="jkhhkl" localSheetId="12" hidden="1">{"Page_1",#N/A,FALSE,"BAD4Q98";"Page_2",#N/A,FALSE,"BAD4Q98";"Page_3",#N/A,FALSE,"BAD4Q98";"Page_4",#N/A,FALSE,"BAD4Q98";"Page_5",#N/A,FALSE,"BAD4Q98";"Page_6",#N/A,FALSE,"BAD4Q98";"Input_1",#N/A,FALSE,"BAD4Q98";"Input_2",#N/A,FALSE,"BAD4Q98"}</definedName>
    <definedName name="jkhhkl" localSheetId="13" hidden="1">{"Page_1",#N/A,FALSE,"BAD4Q98";"Page_2",#N/A,FALSE,"BAD4Q98";"Page_3",#N/A,FALSE,"BAD4Q98";"Page_4",#N/A,FALSE,"BAD4Q98";"Page_5",#N/A,FALSE,"BAD4Q98";"Page_6",#N/A,FALSE,"BAD4Q98";"Input_1",#N/A,FALSE,"BAD4Q98";"Input_2",#N/A,FALSE,"BAD4Q98"}</definedName>
    <definedName name="jkhhkl" hidden="1">{"Page_1",#N/A,FALSE,"BAD4Q98";"Page_2",#N/A,FALSE,"BAD4Q98";"Page_3",#N/A,FALSE,"BAD4Q98";"Page_4",#N/A,FALSE,"BAD4Q98";"Page_5",#N/A,FALSE,"BAD4Q98";"Page_6",#N/A,FALSE,"BAD4Q98";"Input_1",#N/A,FALSE,"BAD4Q98";"Input_2",#N/A,FALSE,"BAD4Q98"}</definedName>
    <definedName name="July2007" localSheetId="14" hidden="1">{"2002Frcst","06Month",FALSE,"Frcst Format 2002"}</definedName>
    <definedName name="July2007" localSheetId="15" hidden="1">{"2002Frcst","06Month",FALSE,"Frcst Format 2002"}</definedName>
    <definedName name="July2007" localSheetId="16" hidden="1">{"2002Frcst","06Month",FALSE,"Frcst Format 2002"}</definedName>
    <definedName name="July2007" localSheetId="17" hidden="1">{"2002Frcst","06Month",FALSE,"Frcst Format 2002"}</definedName>
    <definedName name="July2007" localSheetId="18" hidden="1">{"2002Frcst","06Month",FALSE,"Frcst Format 2002"}</definedName>
    <definedName name="July2007" localSheetId="19" hidden="1">{"2002Frcst","06Month",FALSE,"Frcst Format 2002"}</definedName>
    <definedName name="July2007" localSheetId="20" hidden="1">{"2002Frcst","06Month",FALSE,"Frcst Format 2002"}</definedName>
    <definedName name="July2007" localSheetId="4" hidden="1">{"2002Frcst","06Month",FALSE,"Frcst Format 2002"}</definedName>
    <definedName name="July2007" localSheetId="11" hidden="1">{"2002Frcst","06Month",FALSE,"Frcst Format 2002"}</definedName>
    <definedName name="July2007" localSheetId="12" hidden="1">{"2002Frcst","06Month",FALSE,"Frcst Format 2002"}</definedName>
    <definedName name="July2007" localSheetId="13" hidden="1">{"2002Frcst","06Month",FALSE,"Frcst Format 2002"}</definedName>
    <definedName name="July2007" hidden="1">{"2002Frcst","06Month",FALSE,"Frcst Format 2002"}</definedName>
    <definedName name="June" localSheetId="14" hidden="1">{"Page_1",#N/A,FALSE,"BAD4Q98";"Page_2",#N/A,FALSE,"BAD4Q98";"Page_3",#N/A,FALSE,"BAD4Q98";"Page_4",#N/A,FALSE,"BAD4Q98";"Page_5",#N/A,FALSE,"BAD4Q98";"Page_6",#N/A,FALSE,"BAD4Q98";"Input_1",#N/A,FALSE,"BAD4Q98";"Input_2",#N/A,FALSE,"BAD4Q98"}</definedName>
    <definedName name="June" localSheetId="15" hidden="1">{"Page_1",#N/A,FALSE,"BAD4Q98";"Page_2",#N/A,FALSE,"BAD4Q98";"Page_3",#N/A,FALSE,"BAD4Q98";"Page_4",#N/A,FALSE,"BAD4Q98";"Page_5",#N/A,FALSE,"BAD4Q98";"Page_6",#N/A,FALSE,"BAD4Q98";"Input_1",#N/A,FALSE,"BAD4Q98";"Input_2",#N/A,FALSE,"BAD4Q98"}</definedName>
    <definedName name="June" localSheetId="16" hidden="1">{"Page_1",#N/A,FALSE,"BAD4Q98";"Page_2",#N/A,FALSE,"BAD4Q98";"Page_3",#N/A,FALSE,"BAD4Q98";"Page_4",#N/A,FALSE,"BAD4Q98";"Page_5",#N/A,FALSE,"BAD4Q98";"Page_6",#N/A,FALSE,"BAD4Q98";"Input_1",#N/A,FALSE,"BAD4Q98";"Input_2",#N/A,FALSE,"BAD4Q98"}</definedName>
    <definedName name="June" localSheetId="17" hidden="1">{"Page_1",#N/A,FALSE,"BAD4Q98";"Page_2",#N/A,FALSE,"BAD4Q98";"Page_3",#N/A,FALSE,"BAD4Q98";"Page_4",#N/A,FALSE,"BAD4Q98";"Page_5",#N/A,FALSE,"BAD4Q98";"Page_6",#N/A,FALSE,"BAD4Q98";"Input_1",#N/A,FALSE,"BAD4Q98";"Input_2",#N/A,FALSE,"BAD4Q98"}</definedName>
    <definedName name="June" localSheetId="18" hidden="1">{"Page_1",#N/A,FALSE,"BAD4Q98";"Page_2",#N/A,FALSE,"BAD4Q98";"Page_3",#N/A,FALSE,"BAD4Q98";"Page_4",#N/A,FALSE,"BAD4Q98";"Page_5",#N/A,FALSE,"BAD4Q98";"Page_6",#N/A,FALSE,"BAD4Q98";"Input_1",#N/A,FALSE,"BAD4Q98";"Input_2",#N/A,FALSE,"BAD4Q98"}</definedName>
    <definedName name="June" localSheetId="19" hidden="1">{"Page_1",#N/A,FALSE,"BAD4Q98";"Page_2",#N/A,FALSE,"BAD4Q98";"Page_3",#N/A,FALSE,"BAD4Q98";"Page_4",#N/A,FALSE,"BAD4Q98";"Page_5",#N/A,FALSE,"BAD4Q98";"Page_6",#N/A,FALSE,"BAD4Q98";"Input_1",#N/A,FALSE,"BAD4Q98";"Input_2",#N/A,FALSE,"BAD4Q98"}</definedName>
    <definedName name="June" localSheetId="20" hidden="1">{"Page_1",#N/A,FALSE,"BAD4Q98";"Page_2",#N/A,FALSE,"BAD4Q98";"Page_3",#N/A,FALSE,"BAD4Q98";"Page_4",#N/A,FALSE,"BAD4Q98";"Page_5",#N/A,FALSE,"BAD4Q98";"Page_6",#N/A,FALSE,"BAD4Q98";"Input_1",#N/A,FALSE,"BAD4Q98";"Input_2",#N/A,FALSE,"BAD4Q98"}</definedName>
    <definedName name="June" localSheetId="4" hidden="1">{"Page_1",#N/A,FALSE,"BAD4Q98";"Page_2",#N/A,FALSE,"BAD4Q98";"Page_3",#N/A,FALSE,"BAD4Q98";"Page_4",#N/A,FALSE,"BAD4Q98";"Page_5",#N/A,FALSE,"BAD4Q98";"Page_6",#N/A,FALSE,"BAD4Q98";"Input_1",#N/A,FALSE,"BAD4Q98";"Input_2",#N/A,FALSE,"BAD4Q98"}</definedName>
    <definedName name="June" localSheetId="11" hidden="1">{"Page_1",#N/A,FALSE,"BAD4Q98";"Page_2",#N/A,FALSE,"BAD4Q98";"Page_3",#N/A,FALSE,"BAD4Q98";"Page_4",#N/A,FALSE,"BAD4Q98";"Page_5",#N/A,FALSE,"BAD4Q98";"Page_6",#N/A,FALSE,"BAD4Q98";"Input_1",#N/A,FALSE,"BAD4Q98";"Input_2",#N/A,FALSE,"BAD4Q98"}</definedName>
    <definedName name="June" localSheetId="12" hidden="1">{"Page_1",#N/A,FALSE,"BAD4Q98";"Page_2",#N/A,FALSE,"BAD4Q98";"Page_3",#N/A,FALSE,"BAD4Q98";"Page_4",#N/A,FALSE,"BAD4Q98";"Page_5",#N/A,FALSE,"BAD4Q98";"Page_6",#N/A,FALSE,"BAD4Q98";"Input_1",#N/A,FALSE,"BAD4Q98";"Input_2",#N/A,FALSE,"BAD4Q98"}</definedName>
    <definedName name="June" localSheetId="13" hidden="1">{"Page_1",#N/A,FALSE,"BAD4Q98";"Page_2",#N/A,FALSE,"BAD4Q98";"Page_3",#N/A,FALSE,"BAD4Q98";"Page_4",#N/A,FALSE,"BAD4Q98";"Page_5",#N/A,FALSE,"BAD4Q98";"Page_6",#N/A,FALSE,"BAD4Q98";"Input_1",#N/A,FALSE,"BAD4Q98";"Input_2",#N/A,FALSE,"BAD4Q98"}</definedName>
    <definedName name="June" hidden="1">{"Page_1",#N/A,FALSE,"BAD4Q98";"Page_2",#N/A,FALSE,"BAD4Q98";"Page_3",#N/A,FALSE,"BAD4Q98";"Page_4",#N/A,FALSE,"BAD4Q98";"Page_5",#N/A,FALSE,"BAD4Q98";"Page_6",#N/A,FALSE,"BAD4Q98";"Input_1",#N/A,FALSE,"BAD4Q98";"Input_2",#N/A,FALSE,"BAD4Q98"}</definedName>
    <definedName name="jutf" localSheetId="14" hidden="1">#REF!</definedName>
    <definedName name="jutf" localSheetId="15" hidden="1">#REF!</definedName>
    <definedName name="jutf" localSheetId="16" hidden="1">#REF!</definedName>
    <definedName name="jutf" localSheetId="17" hidden="1">#REF!</definedName>
    <definedName name="jutf" localSheetId="18" hidden="1">#REF!</definedName>
    <definedName name="jutf" localSheetId="19" hidden="1">#REF!</definedName>
    <definedName name="jutf" localSheetId="12" hidden="1">#REF!</definedName>
    <definedName name="jutf" hidden="1">#REF!</definedName>
    <definedName name="JWSActualDiscBonus2006" localSheetId="14" hidden="1">#REF!</definedName>
    <definedName name="JWSActualDiscBonus2006" localSheetId="15" hidden="1">#REF!</definedName>
    <definedName name="JWSActualDiscBonus2006" localSheetId="16" hidden="1">#REF!</definedName>
    <definedName name="JWSActualDiscBonus2006" localSheetId="17" hidden="1">#REF!</definedName>
    <definedName name="JWSActualDiscBonus2006" localSheetId="18" hidden="1">#REF!</definedName>
    <definedName name="JWSActualDiscBonus2006" localSheetId="19" hidden="1">#REF!</definedName>
    <definedName name="JWSActualDiscBonus2006" localSheetId="12" hidden="1">#REF!</definedName>
    <definedName name="JWSActualDiscBonus2006" hidden="1">#REF!</definedName>
    <definedName name="JWSBase2005" localSheetId="14" hidden="1">#REF!</definedName>
    <definedName name="JWSBase2005" localSheetId="15" hidden="1">#REF!</definedName>
    <definedName name="JWSBase2005" localSheetId="16" hidden="1">#REF!</definedName>
    <definedName name="JWSBase2005" localSheetId="17" hidden="1">#REF!</definedName>
    <definedName name="JWSBase2005" localSheetId="18" hidden="1">#REF!</definedName>
    <definedName name="JWSBase2005" localSheetId="19" hidden="1">#REF!</definedName>
    <definedName name="JWSBase2005" localSheetId="12" hidden="1">#REF!</definedName>
    <definedName name="JWSBase2005" hidden="1">#REF!</definedName>
    <definedName name="JWSBase2006" localSheetId="14" hidden="1">#REF!</definedName>
    <definedName name="JWSBase2006" localSheetId="15" hidden="1">#REF!</definedName>
    <definedName name="JWSBase2006" localSheetId="16" hidden="1">#REF!</definedName>
    <definedName name="JWSBase2006" localSheetId="17" hidden="1">#REF!</definedName>
    <definedName name="JWSBase2006" localSheetId="18" hidden="1">#REF!</definedName>
    <definedName name="JWSBase2006" localSheetId="19" hidden="1">#REF!</definedName>
    <definedName name="JWSBase2006" hidden="1">#REF!</definedName>
    <definedName name="JWSBase2007" localSheetId="14" hidden="1">#REF!</definedName>
    <definedName name="JWSBase2007" localSheetId="15" hidden="1">#REF!</definedName>
    <definedName name="JWSBase2007" localSheetId="16" hidden="1">#REF!</definedName>
    <definedName name="JWSBase2007" localSheetId="17" hidden="1">#REF!</definedName>
    <definedName name="JWSBase2007" localSheetId="18" hidden="1">#REF!</definedName>
    <definedName name="JWSBase2007" localSheetId="19" hidden="1">#REF!</definedName>
    <definedName name="JWSBase2007" hidden="1">#REF!</definedName>
    <definedName name="JWSBonusPool" localSheetId="14" hidden="1">#REF!</definedName>
    <definedName name="JWSBonusPool" localSheetId="15" hidden="1">#REF!</definedName>
    <definedName name="JWSBonusPool" localSheetId="16" hidden="1">#REF!</definedName>
    <definedName name="JWSBonusPool" localSheetId="17" hidden="1">#REF!</definedName>
    <definedName name="JWSBonusPool" localSheetId="18" hidden="1">#REF!</definedName>
    <definedName name="JWSBonusPool" localSheetId="19" hidden="1">#REF!</definedName>
    <definedName name="JWSBonusPool" hidden="1">#REF!</definedName>
    <definedName name="JWSBonusReceived2006" localSheetId="14" hidden="1">#REF!</definedName>
    <definedName name="JWSBonusReceived2006" localSheetId="15" hidden="1">#REF!</definedName>
    <definedName name="JWSBonusReceived2006" localSheetId="16" hidden="1">#REF!</definedName>
    <definedName name="JWSBonusReceived2006" localSheetId="17" hidden="1">#REF!</definedName>
    <definedName name="JWSBonusReceived2006" localSheetId="18" hidden="1">#REF!</definedName>
    <definedName name="JWSBonusReceived2006" localSheetId="19" hidden="1">#REF!</definedName>
    <definedName name="JWSBonusReceived2006" hidden="1">#REF!</definedName>
    <definedName name="JWSBonusSacr2006" localSheetId="14" hidden="1">#REF!</definedName>
    <definedName name="JWSBonusSacr2006" localSheetId="15" hidden="1">#REF!</definedName>
    <definedName name="JWSBonusSacr2006" localSheetId="16" hidden="1">#REF!</definedName>
    <definedName name="JWSBonusSacr2006" localSheetId="17" hidden="1">#REF!</definedName>
    <definedName name="JWSBonusSacr2006" localSheetId="18" hidden="1">#REF!</definedName>
    <definedName name="JWSBonusSacr2006" localSheetId="19" hidden="1">#REF!</definedName>
    <definedName name="JWSBonusSacr2006" hidden="1">#REF!</definedName>
    <definedName name="JWSBusinessArea" localSheetId="14" hidden="1">#REF!</definedName>
    <definedName name="JWSBusinessArea" localSheetId="15" hidden="1">#REF!</definedName>
    <definedName name="JWSBusinessArea" localSheetId="16" hidden="1">#REF!</definedName>
    <definedName name="JWSBusinessArea" localSheetId="17" hidden="1">#REF!</definedName>
    <definedName name="JWSBusinessArea" localSheetId="18" hidden="1">#REF!</definedName>
    <definedName name="JWSBusinessArea" localSheetId="19" hidden="1">#REF!</definedName>
    <definedName name="JWSBusinessArea" hidden="1">#REF!</definedName>
    <definedName name="JWSCostCentre" localSheetId="14" hidden="1">#REF!</definedName>
    <definedName name="JWSCostCentre" localSheetId="15" hidden="1">#REF!</definedName>
    <definedName name="JWSCostCentre" localSheetId="16" hidden="1">#REF!</definedName>
    <definedName name="JWSCostCentre" localSheetId="17" hidden="1">#REF!</definedName>
    <definedName name="JWSCostCentre" localSheetId="18" hidden="1">#REF!</definedName>
    <definedName name="JWSCostCentre" localSheetId="19" hidden="1">#REF!</definedName>
    <definedName name="JWSCostCentre" hidden="1">#REF!</definedName>
    <definedName name="JWSCountry" localSheetId="14" hidden="1">#REF!</definedName>
    <definedName name="JWSCountry" localSheetId="15" hidden="1">#REF!</definedName>
    <definedName name="JWSCountry" localSheetId="16" hidden="1">#REF!</definedName>
    <definedName name="JWSCountry" localSheetId="17" hidden="1">#REF!</definedName>
    <definedName name="JWSCountry" localSheetId="18" hidden="1">#REF!</definedName>
    <definedName name="JWSCountry" localSheetId="19" hidden="1">#REF!</definedName>
    <definedName name="JWSCountry" hidden="1">#REF!</definedName>
    <definedName name="JWSCurrency" localSheetId="14" hidden="1">#REF!</definedName>
    <definedName name="JWSCurrency" localSheetId="15" hidden="1">#REF!</definedName>
    <definedName name="JWSCurrency" localSheetId="16" hidden="1">#REF!</definedName>
    <definedName name="JWSCurrency" localSheetId="17" hidden="1">#REF!</definedName>
    <definedName name="JWSCurrency" localSheetId="18" hidden="1">#REF!</definedName>
    <definedName name="JWSCurrency" localSheetId="19" hidden="1">#REF!</definedName>
    <definedName name="JWSCurrency" hidden="1">#REF!</definedName>
    <definedName name="JWSDataArea" localSheetId="14" hidden="1">#REF!</definedName>
    <definedName name="JWSDataArea" localSheetId="15" hidden="1">#REF!</definedName>
    <definedName name="JWSDataArea" localSheetId="16" hidden="1">#REF!</definedName>
    <definedName name="JWSDataArea" localSheetId="17" hidden="1">#REF!</definedName>
    <definedName name="JWSDataArea" localSheetId="18" hidden="1">#REF!</definedName>
    <definedName name="JWSDataArea" localSheetId="19" hidden="1">#REF!</definedName>
    <definedName name="JWSDataArea" hidden="1">#REF!</definedName>
    <definedName name="JWSDepartment" localSheetId="14" hidden="1">#REF!</definedName>
    <definedName name="JWSDepartment" localSheetId="15" hidden="1">#REF!</definedName>
    <definedName name="JWSDepartment" localSheetId="16" hidden="1">#REF!</definedName>
    <definedName name="JWSDepartment" localSheetId="17" hidden="1">#REF!</definedName>
    <definedName name="JWSDepartment" localSheetId="18" hidden="1">#REF!</definedName>
    <definedName name="JWSDepartment" localSheetId="19" hidden="1">#REF!</definedName>
    <definedName name="JWSDepartment" hidden="1">#REF!</definedName>
    <definedName name="JWSDiscBonus2006" localSheetId="14" hidden="1">#REF!</definedName>
    <definedName name="JWSDiscBonus2006" localSheetId="15" hidden="1">#REF!</definedName>
    <definedName name="JWSDiscBonus2006" localSheetId="16" hidden="1">#REF!</definedName>
    <definedName name="JWSDiscBonus2006" localSheetId="17" hidden="1">#REF!</definedName>
    <definedName name="JWSDiscBonus2006" localSheetId="18" hidden="1">#REF!</definedName>
    <definedName name="JWSDiscBonus2006" localSheetId="19" hidden="1">#REF!</definedName>
    <definedName name="JWSDiscBonus2006" hidden="1">#REF!</definedName>
    <definedName name="JWSEmpID" localSheetId="14" hidden="1">#REF!</definedName>
    <definedName name="JWSEmpID" localSheetId="15" hidden="1">#REF!</definedName>
    <definedName name="JWSEmpID" localSheetId="16" hidden="1">#REF!</definedName>
    <definedName name="JWSEmpID" localSheetId="17" hidden="1">#REF!</definedName>
    <definedName name="JWSEmpID" localSheetId="18" hidden="1">#REF!</definedName>
    <definedName name="JWSEmpID" localSheetId="19" hidden="1">#REF!</definedName>
    <definedName name="JWSEmpID" hidden="1">#REF!</definedName>
    <definedName name="JWSEmpName" localSheetId="14" hidden="1">#REF!</definedName>
    <definedName name="JWSEmpName" localSheetId="15" hidden="1">#REF!</definedName>
    <definedName name="JWSEmpName" localSheetId="16" hidden="1">#REF!</definedName>
    <definedName name="JWSEmpName" localSheetId="17" hidden="1">#REF!</definedName>
    <definedName name="JWSEmpName" localSheetId="18" hidden="1">#REF!</definedName>
    <definedName name="JWSEmpName" localSheetId="19" hidden="1">#REF!</definedName>
    <definedName name="JWSEmpName" hidden="1">#REF!</definedName>
    <definedName name="JWSFTE" localSheetId="14" hidden="1">#REF!</definedName>
    <definedName name="JWSFTE" localSheetId="15" hidden="1">#REF!</definedName>
    <definedName name="JWSFTE" localSheetId="16" hidden="1">#REF!</definedName>
    <definedName name="JWSFTE" localSheetId="17" hidden="1">#REF!</definedName>
    <definedName name="JWSFTE" localSheetId="18" hidden="1">#REF!</definedName>
    <definedName name="JWSFTE" localSheetId="19" hidden="1">#REF!</definedName>
    <definedName name="JWSFTE" hidden="1">#REF!</definedName>
    <definedName name="JWSG1_Base_M" localSheetId="14" hidden="1">#REF!</definedName>
    <definedName name="JWSG1_Base_M" localSheetId="15" hidden="1">#REF!</definedName>
    <definedName name="JWSG1_Base_M" localSheetId="16" hidden="1">#REF!</definedName>
    <definedName name="JWSG1_Base_M" localSheetId="17" hidden="1">#REF!</definedName>
    <definedName name="JWSG1_Base_M" localSheetId="18" hidden="1">#REF!</definedName>
    <definedName name="JWSG1_Base_M" localSheetId="19" hidden="1">#REF!</definedName>
    <definedName name="JWSG1_Base_M" hidden="1">#REF!</definedName>
    <definedName name="JWSG1_Base_UQ" localSheetId="14" hidden="1">#REF!</definedName>
    <definedName name="JWSG1_Base_UQ" localSheetId="15" hidden="1">#REF!</definedName>
    <definedName name="JWSG1_Base_UQ" localSheetId="16" hidden="1">#REF!</definedName>
    <definedName name="JWSG1_Base_UQ" localSheetId="17" hidden="1">#REF!</definedName>
    <definedName name="JWSG1_Base_UQ" localSheetId="18" hidden="1">#REF!</definedName>
    <definedName name="JWSG1_Base_UQ" localSheetId="19" hidden="1">#REF!</definedName>
    <definedName name="JWSG1_Base_UQ" hidden="1">#REF!</definedName>
    <definedName name="JWSG1_JobCode" localSheetId="14" hidden="1">#REF!</definedName>
    <definedName name="JWSG1_JobCode" localSheetId="15" hidden="1">#REF!</definedName>
    <definedName name="JWSG1_JobCode" localSheetId="16" hidden="1">#REF!</definedName>
    <definedName name="JWSG1_JobCode" localSheetId="17" hidden="1">#REF!</definedName>
    <definedName name="JWSG1_JobCode" localSheetId="18" hidden="1">#REF!</definedName>
    <definedName name="JWSG1_JobCode" localSheetId="19" hidden="1">#REF!</definedName>
    <definedName name="JWSG1_JobCode" hidden="1">#REF!</definedName>
    <definedName name="JWSG1_MarketDesc" localSheetId="14" hidden="1">#REF!</definedName>
    <definedName name="JWSG1_MarketDesc" localSheetId="15" hidden="1">#REF!</definedName>
    <definedName name="JWSG1_MarketDesc" localSheetId="16" hidden="1">#REF!</definedName>
    <definedName name="JWSG1_MarketDesc" localSheetId="17" hidden="1">#REF!</definedName>
    <definedName name="JWSG1_MarketDesc" localSheetId="18" hidden="1">#REF!</definedName>
    <definedName name="JWSG1_MarketDesc" localSheetId="19" hidden="1">#REF!</definedName>
    <definedName name="JWSG1_MarketDesc" hidden="1">#REF!</definedName>
    <definedName name="JWSG1_SurveyCode" localSheetId="14" hidden="1">#REF!</definedName>
    <definedName name="JWSG1_SurveyCode" localSheetId="15" hidden="1">#REF!</definedName>
    <definedName name="JWSG1_SurveyCode" localSheetId="16" hidden="1">#REF!</definedName>
    <definedName name="JWSG1_SurveyCode" localSheetId="17" hidden="1">#REF!</definedName>
    <definedName name="JWSG1_SurveyCode" localSheetId="18" hidden="1">#REF!</definedName>
    <definedName name="JWSG1_SurveyCode" localSheetId="19" hidden="1">#REF!</definedName>
    <definedName name="JWSG1_SurveyCode" hidden="1">#REF!</definedName>
    <definedName name="JWSG1_TotalComp_M" localSheetId="14" hidden="1">#REF!</definedName>
    <definedName name="JWSG1_TotalComp_M" localSheetId="15" hidden="1">#REF!</definedName>
    <definedName name="JWSG1_TotalComp_M" localSheetId="16" hidden="1">#REF!</definedName>
    <definedName name="JWSG1_TotalComp_M" localSheetId="17" hidden="1">#REF!</definedName>
    <definedName name="JWSG1_TotalComp_M" localSheetId="18" hidden="1">#REF!</definedName>
    <definedName name="JWSG1_TotalComp_M" localSheetId="19" hidden="1">#REF!</definedName>
    <definedName name="JWSG1_TotalComp_M" hidden="1">#REF!</definedName>
    <definedName name="JWSG1_TotalComp_UQ" localSheetId="14" hidden="1">#REF!</definedName>
    <definedName name="JWSG1_TotalComp_UQ" localSheetId="15" hidden="1">#REF!</definedName>
    <definedName name="JWSG1_TotalComp_UQ" localSheetId="16" hidden="1">#REF!</definedName>
    <definedName name="JWSG1_TotalComp_UQ" localSheetId="17" hidden="1">#REF!</definedName>
    <definedName name="JWSG1_TotalComp_UQ" localSheetId="18" hidden="1">#REF!</definedName>
    <definedName name="JWSG1_TotalComp_UQ" localSheetId="19" hidden="1">#REF!</definedName>
    <definedName name="JWSG1_TotalComp_UQ" hidden="1">#REF!</definedName>
    <definedName name="JWSG2_Base_M" localSheetId="14" hidden="1">#REF!</definedName>
    <definedName name="JWSG2_Base_M" localSheetId="15" hidden="1">#REF!</definedName>
    <definedName name="JWSG2_Base_M" localSheetId="16" hidden="1">#REF!</definedName>
    <definedName name="JWSG2_Base_M" localSheetId="17" hidden="1">#REF!</definedName>
    <definedName name="JWSG2_Base_M" localSheetId="18" hidden="1">#REF!</definedName>
    <definedName name="JWSG2_Base_M" localSheetId="19" hidden="1">#REF!</definedName>
    <definedName name="JWSG2_Base_M" hidden="1">#REF!</definedName>
    <definedName name="JWSG2_Base_UQ" localSheetId="14" hidden="1">#REF!</definedName>
    <definedName name="JWSG2_Base_UQ" localSheetId="15" hidden="1">#REF!</definedName>
    <definedName name="JWSG2_Base_UQ" localSheetId="16" hidden="1">#REF!</definedName>
    <definedName name="JWSG2_Base_UQ" localSheetId="17" hidden="1">#REF!</definedName>
    <definedName name="JWSG2_Base_UQ" localSheetId="18" hidden="1">#REF!</definedName>
    <definedName name="JWSG2_Base_UQ" localSheetId="19" hidden="1">#REF!</definedName>
    <definedName name="JWSG2_Base_UQ" hidden="1">#REF!</definedName>
    <definedName name="JWSG2_JobCode" localSheetId="14" hidden="1">#REF!</definedName>
    <definedName name="JWSG2_JobCode" localSheetId="15" hidden="1">#REF!</definedName>
    <definedName name="JWSG2_JobCode" localSheetId="16" hidden="1">#REF!</definedName>
    <definedName name="JWSG2_JobCode" localSheetId="17" hidden="1">#REF!</definedName>
    <definedName name="JWSG2_JobCode" localSheetId="18" hidden="1">#REF!</definedName>
    <definedName name="JWSG2_JobCode" localSheetId="19" hidden="1">#REF!</definedName>
    <definedName name="JWSG2_JobCode" hidden="1">#REF!</definedName>
    <definedName name="JWSG2_MarketDesc" localSheetId="14" hidden="1">#REF!</definedName>
    <definedName name="JWSG2_MarketDesc" localSheetId="15" hidden="1">#REF!</definedName>
    <definedName name="JWSG2_MarketDesc" localSheetId="16" hidden="1">#REF!</definedName>
    <definedName name="JWSG2_MarketDesc" localSheetId="17" hidden="1">#REF!</definedName>
    <definedName name="JWSG2_MarketDesc" localSheetId="18" hidden="1">#REF!</definedName>
    <definedName name="JWSG2_MarketDesc" localSheetId="19" hidden="1">#REF!</definedName>
    <definedName name="JWSG2_MarketDesc" hidden="1">#REF!</definedName>
    <definedName name="JWSG2_SurveyCode" localSheetId="14" hidden="1">#REF!</definedName>
    <definedName name="JWSG2_SurveyCode" localSheetId="15" hidden="1">#REF!</definedName>
    <definedName name="JWSG2_SurveyCode" localSheetId="16" hidden="1">#REF!</definedName>
    <definedName name="JWSG2_SurveyCode" localSheetId="17" hidden="1">#REF!</definedName>
    <definedName name="JWSG2_SurveyCode" localSheetId="18" hidden="1">#REF!</definedName>
    <definedName name="JWSG2_SurveyCode" localSheetId="19" hidden="1">#REF!</definedName>
    <definedName name="JWSG2_SurveyCode" hidden="1">#REF!</definedName>
    <definedName name="JWSG2_TotalComp_M" localSheetId="14" hidden="1">#REF!</definedName>
    <definedName name="JWSG2_TotalComp_M" localSheetId="15" hidden="1">#REF!</definedName>
    <definedName name="JWSG2_TotalComp_M" localSheetId="16" hidden="1">#REF!</definedName>
    <definedName name="JWSG2_TotalComp_M" localSheetId="17" hidden="1">#REF!</definedName>
    <definedName name="JWSG2_TotalComp_M" localSheetId="18" hidden="1">#REF!</definedName>
    <definedName name="JWSG2_TotalComp_M" localSheetId="19" hidden="1">#REF!</definedName>
    <definedName name="JWSG2_TotalComp_M" hidden="1">#REF!</definedName>
    <definedName name="JWSG2_TotalComp_UQ" localSheetId="14" hidden="1">#REF!</definedName>
    <definedName name="JWSG2_TotalComp_UQ" localSheetId="15" hidden="1">#REF!</definedName>
    <definedName name="JWSG2_TotalComp_UQ" localSheetId="16" hidden="1">#REF!</definedName>
    <definedName name="JWSG2_TotalComp_UQ" localSheetId="17" hidden="1">#REF!</definedName>
    <definedName name="JWSG2_TotalComp_UQ" localSheetId="18" hidden="1">#REF!</definedName>
    <definedName name="JWSG2_TotalComp_UQ" localSheetId="19" hidden="1">#REF!</definedName>
    <definedName name="JWSG2_TotalComp_UQ" hidden="1">#REF!</definedName>
    <definedName name="JWSGender" localSheetId="14" hidden="1">#REF!</definedName>
    <definedName name="JWSGender" localSheetId="15" hidden="1">#REF!</definedName>
    <definedName name="JWSGender" localSheetId="16" hidden="1">#REF!</definedName>
    <definedName name="JWSGender" localSheetId="17" hidden="1">#REF!</definedName>
    <definedName name="JWSGender" localSheetId="18" hidden="1">#REF!</definedName>
    <definedName name="JWSGender" localSheetId="19" hidden="1">#REF!</definedName>
    <definedName name="JWSGender" hidden="1">#REF!</definedName>
    <definedName name="JWSGuarBonus2006" localSheetId="14" hidden="1">#REF!</definedName>
    <definedName name="JWSGuarBonus2006" localSheetId="15" hidden="1">#REF!</definedName>
    <definedName name="JWSGuarBonus2006" localSheetId="16" hidden="1">#REF!</definedName>
    <definedName name="JWSGuarBonus2006" localSheetId="17" hidden="1">#REF!</definedName>
    <definedName name="JWSGuarBonus2006" localSheetId="18" hidden="1">#REF!</definedName>
    <definedName name="JWSGuarBonus2006" localSheetId="19" hidden="1">#REF!</definedName>
    <definedName name="JWSGuarBonus2006" hidden="1">#REF!</definedName>
    <definedName name="JWSHireDate" localSheetId="14" hidden="1">#REF!</definedName>
    <definedName name="JWSHireDate" localSheetId="15" hidden="1">#REF!</definedName>
    <definedName name="JWSHireDate" localSheetId="16" hidden="1">#REF!</definedName>
    <definedName name="JWSHireDate" localSheetId="17" hidden="1">#REF!</definedName>
    <definedName name="JWSHireDate" localSheetId="18" hidden="1">#REF!</definedName>
    <definedName name="JWSHireDate" localSheetId="19" hidden="1">#REF!</definedName>
    <definedName name="JWSHireDate" hidden="1">#REF!</definedName>
    <definedName name="JWSIntAssign" localSheetId="14" hidden="1">#REF!</definedName>
    <definedName name="JWSIntAssign" localSheetId="15" hidden="1">#REF!</definedName>
    <definedName name="JWSIntAssign" localSheetId="16" hidden="1">#REF!</definedName>
    <definedName name="JWSIntAssign" localSheetId="17" hidden="1">#REF!</definedName>
    <definedName name="JWSIntAssign" localSheetId="18" hidden="1">#REF!</definedName>
    <definedName name="JWSIntAssign" localSheetId="19" hidden="1">#REF!</definedName>
    <definedName name="JWSIntAssign" hidden="1">#REF!</definedName>
    <definedName name="JWSJobTitle" localSheetId="14" hidden="1">#REF!</definedName>
    <definedName name="JWSJobTitle" localSheetId="15" hidden="1">#REF!</definedName>
    <definedName name="JWSJobTitle" localSheetId="16" hidden="1">#REF!</definedName>
    <definedName name="JWSJobTitle" localSheetId="17" hidden="1">#REF!</definedName>
    <definedName name="JWSJobTitle" localSheetId="18" hidden="1">#REF!</definedName>
    <definedName name="JWSJobTitle" localSheetId="19" hidden="1">#REF!</definedName>
    <definedName name="JWSJobTitle" hidden="1">#REF!</definedName>
    <definedName name="JWSManagerLevel" localSheetId="14" hidden="1">#REF!</definedName>
    <definedName name="JWSManagerLevel" localSheetId="15" hidden="1">#REF!</definedName>
    <definedName name="JWSManagerLevel" localSheetId="16" hidden="1">#REF!</definedName>
    <definedName name="JWSManagerLevel" localSheetId="17" hidden="1">#REF!</definedName>
    <definedName name="JWSManagerLevel" localSheetId="18" hidden="1">#REF!</definedName>
    <definedName name="JWSManagerLevel" localSheetId="19" hidden="1">#REF!</definedName>
    <definedName name="JWSManagerLevel" hidden="1">#REF!</definedName>
    <definedName name="JWSOffshorePen2006" localSheetId="14" hidden="1">#REF!</definedName>
    <definedName name="JWSOffshorePen2006" localSheetId="15" hidden="1">#REF!</definedName>
    <definedName name="JWSOffshorePen2006" localSheetId="16" hidden="1">#REF!</definedName>
    <definedName name="JWSOffshorePen2006" localSheetId="17" hidden="1">#REF!</definedName>
    <definedName name="JWSOffshorePen2006" localSheetId="18" hidden="1">#REF!</definedName>
    <definedName name="JWSOffshorePen2006" localSheetId="19" hidden="1">#REF!</definedName>
    <definedName name="JWSOffshorePen2006" hidden="1">#REF!</definedName>
    <definedName name="JWSPerChangeSalary" localSheetId="14" hidden="1">#REF!</definedName>
    <definedName name="JWSPerChangeSalary" localSheetId="15" hidden="1">#REF!</definedName>
    <definedName name="JWSPerChangeSalary" localSheetId="16" hidden="1">#REF!</definedName>
    <definedName name="JWSPerChangeSalary" localSheetId="17" hidden="1">#REF!</definedName>
    <definedName name="JWSPerChangeSalary" localSheetId="18" hidden="1">#REF!</definedName>
    <definedName name="JWSPerChangeSalary" localSheetId="19" hidden="1">#REF!</definedName>
    <definedName name="JWSPerChangeSalary" hidden="1">#REF!</definedName>
    <definedName name="JWSPerChangeTotalComp" localSheetId="14" hidden="1">#REF!</definedName>
    <definedName name="JWSPerChangeTotalComp" localSheetId="15" hidden="1">#REF!</definedName>
    <definedName name="JWSPerChangeTotalComp" localSheetId="16" hidden="1">#REF!</definedName>
    <definedName name="JWSPerChangeTotalComp" localSheetId="17" hidden="1">#REF!</definedName>
    <definedName name="JWSPerChangeTotalComp" localSheetId="18" hidden="1">#REF!</definedName>
    <definedName name="JWSPerChangeTotalComp" localSheetId="19" hidden="1">#REF!</definedName>
    <definedName name="JWSPerChangeTotalComp" hidden="1">#REF!</definedName>
    <definedName name="JWSPerformGuar2006" localSheetId="14" hidden="1">#REF!</definedName>
    <definedName name="JWSPerformGuar2006" localSheetId="15" hidden="1">#REF!</definedName>
    <definedName name="JWSPerformGuar2006" localSheetId="16" hidden="1">#REF!</definedName>
    <definedName name="JWSPerformGuar2006" localSheetId="17" hidden="1">#REF!</definedName>
    <definedName name="JWSPerformGuar2006" localSheetId="18" hidden="1">#REF!</definedName>
    <definedName name="JWSPerformGuar2006" localSheetId="19" hidden="1">#REF!</definedName>
    <definedName name="JWSPerformGuar2006" hidden="1">#REF!</definedName>
    <definedName name="JWSProductLine" localSheetId="14" hidden="1">#REF!</definedName>
    <definedName name="JWSProductLine" localSheetId="15" hidden="1">#REF!</definedName>
    <definedName name="JWSProductLine" localSheetId="16" hidden="1">#REF!</definedName>
    <definedName name="JWSProductLine" localSheetId="17" hidden="1">#REF!</definedName>
    <definedName name="JWSProductLine" localSheetId="18" hidden="1">#REF!</definedName>
    <definedName name="JWSProductLine" localSheetId="19" hidden="1">#REF!</definedName>
    <definedName name="JWSProductLine" hidden="1">#REF!</definedName>
    <definedName name="JWSProfitSharing2006" localSheetId="14" hidden="1">#REF!</definedName>
    <definedName name="JWSProfitSharing2006" localSheetId="15" hidden="1">#REF!</definedName>
    <definedName name="JWSProfitSharing2006" localSheetId="16" hidden="1">#REF!</definedName>
    <definedName name="JWSProfitSharing2006" localSheetId="17" hidden="1">#REF!</definedName>
    <definedName name="JWSProfitSharing2006" localSheetId="18" hidden="1">#REF!</definedName>
    <definedName name="JWSProfitSharing2006" localSheetId="19" hidden="1">#REF!</definedName>
    <definedName name="JWSProfitSharing2006" hidden="1">#REF!</definedName>
    <definedName name="JWSPromotionFlag" localSheetId="14" hidden="1">#REF!</definedName>
    <definedName name="JWSPromotionFlag" localSheetId="15" hidden="1">#REF!</definedName>
    <definedName name="JWSPromotionFlag" localSheetId="16" hidden="1">#REF!</definedName>
    <definedName name="JWSPromotionFlag" localSheetId="17" hidden="1">#REF!</definedName>
    <definedName name="JWSPromotionFlag" localSheetId="18" hidden="1">#REF!</definedName>
    <definedName name="JWSPromotionFlag" localSheetId="19" hidden="1">#REF!</definedName>
    <definedName name="JWSPromotionFlag" hidden="1">#REF!</definedName>
    <definedName name="JWSPropJobTitle" localSheetId="14" hidden="1">#REF!</definedName>
    <definedName name="JWSPropJobTitle" localSheetId="15" hidden="1">#REF!</definedName>
    <definedName name="JWSPropJobTitle" localSheetId="16" hidden="1">#REF!</definedName>
    <definedName name="JWSPropJobTitle" localSheetId="17" hidden="1">#REF!</definedName>
    <definedName name="JWSPropJobTitle" localSheetId="18" hidden="1">#REF!</definedName>
    <definedName name="JWSPropJobTitle" localSheetId="19" hidden="1">#REF!</definedName>
    <definedName name="JWSPropJobTitle" hidden="1">#REF!</definedName>
    <definedName name="JWSPropManagerLevel" localSheetId="14" hidden="1">#REF!</definedName>
    <definedName name="JWSPropManagerLevel" localSheetId="15" hidden="1">#REF!</definedName>
    <definedName name="JWSPropManagerLevel" localSheetId="16" hidden="1">#REF!</definedName>
    <definedName name="JWSPropManagerLevel" localSheetId="17" hidden="1">#REF!</definedName>
    <definedName name="JWSPropManagerLevel" localSheetId="18" hidden="1">#REF!</definedName>
    <definedName name="JWSPropManagerLevel" localSheetId="19" hidden="1">#REF!</definedName>
    <definedName name="JWSPropManagerLevel" hidden="1">#REF!</definedName>
    <definedName name="JWSRating2004" localSheetId="14" hidden="1">#REF!</definedName>
    <definedName name="JWSRating2004" localSheetId="15" hidden="1">#REF!</definedName>
    <definedName name="JWSRating2004" localSheetId="16" hidden="1">#REF!</definedName>
    <definedName name="JWSRating2004" localSheetId="17" hidden="1">#REF!</definedName>
    <definedName name="JWSRating2004" localSheetId="18" hidden="1">#REF!</definedName>
    <definedName name="JWSRating2004" localSheetId="19" hidden="1">#REF!</definedName>
    <definedName name="JWSRating2004" hidden="1">#REF!</definedName>
    <definedName name="JWSRating2005" localSheetId="14" hidden="1">#REF!</definedName>
    <definedName name="JWSRating2005" localSheetId="15" hidden="1">#REF!</definedName>
    <definedName name="JWSRating2005" localSheetId="16" hidden="1">#REF!</definedName>
    <definedName name="JWSRating2005" localSheetId="17" hidden="1">#REF!</definedName>
    <definedName name="JWSRating2005" localSheetId="18" hidden="1">#REF!</definedName>
    <definedName name="JWSRating2005" localSheetId="19" hidden="1">#REF!</definedName>
    <definedName name="JWSRating2005" hidden="1">#REF!</definedName>
    <definedName name="JWSRating2006" localSheetId="14" hidden="1">#REF!</definedName>
    <definedName name="JWSRating2006" localSheetId="15" hidden="1">#REF!</definedName>
    <definedName name="JWSRating2006" localSheetId="16" hidden="1">#REF!</definedName>
    <definedName name="JWSRating2006" localSheetId="17" hidden="1">#REF!</definedName>
    <definedName name="JWSRating2006" localSheetId="18" hidden="1">#REF!</definedName>
    <definedName name="JWSRating2006" localSheetId="19" hidden="1">#REF!</definedName>
    <definedName name="JWSRating2006" hidden="1">#REF!</definedName>
    <definedName name="JWSRational" localSheetId="14" hidden="1">#REF!</definedName>
    <definedName name="JWSRational" localSheetId="15" hidden="1">#REF!</definedName>
    <definedName name="JWSRational" localSheetId="16" hidden="1">#REF!</definedName>
    <definedName name="JWSRational" localSheetId="17" hidden="1">#REF!</definedName>
    <definedName name="JWSRational" localSheetId="18" hidden="1">#REF!</definedName>
    <definedName name="JWSRational" localSheetId="19" hidden="1">#REF!</definedName>
    <definedName name="JWSRational" hidden="1">#REF!</definedName>
    <definedName name="JWSRegion" localSheetId="14" hidden="1">#REF!</definedName>
    <definedName name="JWSRegion" localSheetId="15" hidden="1">#REF!</definedName>
    <definedName name="JWSRegion" localSheetId="16" hidden="1">#REF!</definedName>
    <definedName name="JWSRegion" localSheetId="17" hidden="1">#REF!</definedName>
    <definedName name="JWSRegion" localSheetId="18" hidden="1">#REF!</definedName>
    <definedName name="JWSRegion" localSheetId="19" hidden="1">#REF!</definedName>
    <definedName name="JWSRegion" hidden="1">#REF!</definedName>
    <definedName name="JWSSalesCommQ42006" localSheetId="14" hidden="1">#REF!</definedName>
    <definedName name="JWSSalesCommQ42006" localSheetId="15" hidden="1">#REF!</definedName>
    <definedName name="JWSSalesCommQ42006" localSheetId="16" hidden="1">#REF!</definedName>
    <definedName name="JWSSalesCommQ42006" localSheetId="17" hidden="1">#REF!</definedName>
    <definedName name="JWSSalesCommQ42006" localSheetId="18" hidden="1">#REF!</definedName>
    <definedName name="JWSSalesCommQ42006" localSheetId="19" hidden="1">#REF!</definedName>
    <definedName name="JWSSalesCommQ42006" hidden="1">#REF!</definedName>
    <definedName name="JWSTotalBonus2005" localSheetId="14" hidden="1">#REF!</definedName>
    <definedName name="JWSTotalBonus2005" localSheetId="15" hidden="1">#REF!</definedName>
    <definedName name="JWSTotalBonus2005" localSheetId="16" hidden="1">#REF!</definedName>
    <definedName name="JWSTotalBonus2005" localSheetId="17" hidden="1">#REF!</definedName>
    <definedName name="JWSTotalBonus2005" localSheetId="18" hidden="1">#REF!</definedName>
    <definedName name="JWSTotalBonus2005" localSheetId="19" hidden="1">#REF!</definedName>
    <definedName name="JWSTotalBonus2005" hidden="1">#REF!</definedName>
    <definedName name="JWSTotalBonus2006" localSheetId="14" hidden="1">#REF!</definedName>
    <definedName name="JWSTotalBonus2006" localSheetId="15" hidden="1">#REF!</definedName>
    <definedName name="JWSTotalBonus2006" localSheetId="16" hidden="1">#REF!</definedName>
    <definedName name="JWSTotalBonus2006" localSheetId="17" hidden="1">#REF!</definedName>
    <definedName name="JWSTotalBonus2006" localSheetId="18" hidden="1">#REF!</definedName>
    <definedName name="JWSTotalBonus2006" localSheetId="19" hidden="1">#REF!</definedName>
    <definedName name="JWSTotalBonus2006" hidden="1">#REF!</definedName>
    <definedName name="JWSTotalComp2004" localSheetId="14" hidden="1">#REF!</definedName>
    <definedName name="JWSTotalComp2004" localSheetId="15" hidden="1">#REF!</definedName>
    <definedName name="JWSTotalComp2004" localSheetId="16" hidden="1">#REF!</definedName>
    <definedName name="JWSTotalComp2004" localSheetId="17" hidden="1">#REF!</definedName>
    <definedName name="JWSTotalComp2004" localSheetId="18" hidden="1">#REF!</definedName>
    <definedName name="JWSTotalComp2004" localSheetId="19" hidden="1">#REF!</definedName>
    <definedName name="JWSTotalComp2004" hidden="1">#REF!</definedName>
    <definedName name="JWSTotalComp2005" localSheetId="14" hidden="1">#REF!</definedName>
    <definedName name="JWSTotalComp2005" localSheetId="15" hidden="1">#REF!</definedName>
    <definedName name="JWSTotalComp2005" localSheetId="16" hidden="1">#REF!</definedName>
    <definedName name="JWSTotalComp2005" localSheetId="17" hidden="1">#REF!</definedName>
    <definedName name="JWSTotalComp2005" localSheetId="18" hidden="1">#REF!</definedName>
    <definedName name="JWSTotalComp2005" localSheetId="19" hidden="1">#REF!</definedName>
    <definedName name="JWSTotalComp2005" hidden="1">#REF!</definedName>
    <definedName name="JWSTotalComp2006" localSheetId="14" hidden="1">#REF!</definedName>
    <definedName name="JWSTotalComp2006" localSheetId="15" hidden="1">#REF!</definedName>
    <definedName name="JWSTotalComp2006" localSheetId="16" hidden="1">#REF!</definedName>
    <definedName name="JWSTotalComp2006" localSheetId="17" hidden="1">#REF!</definedName>
    <definedName name="JWSTotalComp2006" localSheetId="18" hidden="1">#REF!</definedName>
    <definedName name="JWSTotalComp2006" localSheetId="19" hidden="1">#REF!</definedName>
    <definedName name="JWSTotalComp2006" hidden="1">#REF!</definedName>
    <definedName name="JWSValueAccount2006" localSheetId="14" hidden="1">#REF!</definedName>
    <definedName name="JWSValueAccount2006" localSheetId="15" hidden="1">#REF!</definedName>
    <definedName name="JWSValueAccount2006" localSheetId="16" hidden="1">#REF!</definedName>
    <definedName name="JWSValueAccount2006" localSheetId="17" hidden="1">#REF!</definedName>
    <definedName name="JWSValueAccount2006" localSheetId="18" hidden="1">#REF!</definedName>
    <definedName name="JWSValueAccount2006" localSheetId="19" hidden="1">#REF!</definedName>
    <definedName name="JWSValueAccount2006" hidden="1">#REF!</definedName>
    <definedName name="JWSValueAccount2007" localSheetId="14" hidden="1">#REF!</definedName>
    <definedName name="JWSValueAccount2007" localSheetId="15" hidden="1">#REF!</definedName>
    <definedName name="JWSValueAccount2007" localSheetId="16" hidden="1">#REF!</definedName>
    <definedName name="JWSValueAccount2007" localSheetId="17" hidden="1">#REF!</definedName>
    <definedName name="JWSValueAccount2007" localSheetId="18" hidden="1">#REF!</definedName>
    <definedName name="JWSValueAccount2007" localSheetId="19" hidden="1">#REF!</definedName>
    <definedName name="JWSValueAccount2007" hidden="1">#REF!</definedName>
    <definedName name="JWSVAMarker" localSheetId="14" hidden="1">#REF!</definedName>
    <definedName name="JWSVAMarker" localSheetId="15" hidden="1">#REF!</definedName>
    <definedName name="JWSVAMarker" localSheetId="16" hidden="1">#REF!</definedName>
    <definedName name="JWSVAMarker" localSheetId="17" hidden="1">#REF!</definedName>
    <definedName name="JWSVAMarker" localSheetId="18" hidden="1">#REF!</definedName>
    <definedName name="JWSVAMarker" localSheetId="19" hidden="1">#REF!</definedName>
    <definedName name="JWSVAMarker" hidden="1">#REF!</definedName>
    <definedName name="k" localSheetId="14" hidden="1">#REF!</definedName>
    <definedName name="k" localSheetId="15" hidden="1">#REF!</definedName>
    <definedName name="k" localSheetId="16" hidden="1">#REF!</definedName>
    <definedName name="k" localSheetId="17" hidden="1">#REF!</definedName>
    <definedName name="k" localSheetId="18" hidden="1">#REF!</definedName>
    <definedName name="k" localSheetId="19" hidden="1">#REF!</definedName>
    <definedName name="k" hidden="1">#REF!</definedName>
    <definedName name="kenerr" localSheetId="14" hidden="1">{"by_month",#N/A,TRUE,"template";"Destec_month",#N/A,TRUE,"template";"by_quarter",#N/A,TRUE,"template";"destec_quarter",#N/A,TRUE,"template";"by_year",#N/A,TRUE,"template";"Destec_annual",#N/A,TRUE,"template"}</definedName>
    <definedName name="kenerr" localSheetId="15" hidden="1">{"by_month",#N/A,TRUE,"template";"Destec_month",#N/A,TRUE,"template";"by_quarter",#N/A,TRUE,"template";"destec_quarter",#N/A,TRUE,"template";"by_year",#N/A,TRUE,"template";"Destec_annual",#N/A,TRUE,"template"}</definedName>
    <definedName name="kenerr" localSheetId="16" hidden="1">{"by_month",#N/A,TRUE,"template";"Destec_month",#N/A,TRUE,"template";"by_quarter",#N/A,TRUE,"template";"destec_quarter",#N/A,TRUE,"template";"by_year",#N/A,TRUE,"template";"Destec_annual",#N/A,TRUE,"template"}</definedName>
    <definedName name="kenerr" localSheetId="17" hidden="1">{"by_month",#N/A,TRUE,"template";"Destec_month",#N/A,TRUE,"template";"by_quarter",#N/A,TRUE,"template";"destec_quarter",#N/A,TRUE,"template";"by_year",#N/A,TRUE,"template";"Destec_annual",#N/A,TRUE,"template"}</definedName>
    <definedName name="kenerr" localSheetId="18" hidden="1">{"by_month",#N/A,TRUE,"template";"Destec_month",#N/A,TRUE,"template";"by_quarter",#N/A,TRUE,"template";"destec_quarter",#N/A,TRUE,"template";"by_year",#N/A,TRUE,"template";"Destec_annual",#N/A,TRUE,"template"}</definedName>
    <definedName name="kenerr" localSheetId="19" hidden="1">{"by_month",#N/A,TRUE,"template";"Destec_month",#N/A,TRUE,"template";"by_quarter",#N/A,TRUE,"template";"destec_quarter",#N/A,TRUE,"template";"by_year",#N/A,TRUE,"template";"Destec_annual",#N/A,TRUE,"template"}</definedName>
    <definedName name="kenerr" localSheetId="20" hidden="1">{"by_month",#N/A,TRUE,"template";"Destec_month",#N/A,TRUE,"template";"by_quarter",#N/A,TRUE,"template";"destec_quarter",#N/A,TRUE,"template";"by_year",#N/A,TRUE,"template";"Destec_annual",#N/A,TRUE,"template"}</definedName>
    <definedName name="kenerr" localSheetId="4" hidden="1">{"by_month",#N/A,TRUE,"template";"Destec_month",#N/A,TRUE,"template";"by_quarter",#N/A,TRUE,"template";"destec_quarter",#N/A,TRUE,"template";"by_year",#N/A,TRUE,"template";"Destec_annual",#N/A,TRUE,"template"}</definedName>
    <definedName name="kenerr" localSheetId="11" hidden="1">{"by_month",#N/A,TRUE,"template";"Destec_month",#N/A,TRUE,"template";"by_quarter",#N/A,TRUE,"template";"destec_quarter",#N/A,TRUE,"template";"by_year",#N/A,TRUE,"template";"Destec_annual",#N/A,TRUE,"template"}</definedName>
    <definedName name="kenerr" localSheetId="12" hidden="1">{"by_month",#N/A,TRUE,"template";"Destec_month",#N/A,TRUE,"template";"by_quarter",#N/A,TRUE,"template";"destec_quarter",#N/A,TRUE,"template";"by_year",#N/A,TRUE,"template";"Destec_annual",#N/A,TRUE,"template"}</definedName>
    <definedName name="kenerr" localSheetId="13" hidden="1">{"by_month",#N/A,TRUE,"template";"Destec_month",#N/A,TRUE,"template";"by_quarter",#N/A,TRUE,"template";"destec_quarter",#N/A,TRUE,"template";"by_year",#N/A,TRUE,"template";"Destec_annual",#N/A,TRUE,"template"}</definedName>
    <definedName name="kenerr" hidden="1">{"by_month",#N/A,TRUE,"template";"Destec_month",#N/A,TRUE,"template";"by_quarter",#N/A,TRUE,"template";"destec_quarter",#N/A,TRUE,"template";"by_year",#N/A,TRUE,"template";"Destec_annual",#N/A,TRUE,"template"}</definedName>
    <definedName name="kern" localSheetId="14"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15"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16"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17"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18"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19"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20"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4"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11"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12"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localSheetId="13"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ern" hidden="1">{#N/A,#N/A,FALSE,"Cash";#N/A,#N/A,FALSE,"Acct. Rec";#N/A,#N/A,FALSE,"Accr. Int.";#N/A,#N/A,FALSE,"Misc AR";#N/A,#N/A,FALSE,"PP Tax";#N/A,#N/A,FALSE,"PP Fuel";#N/A,#N/A,FALSE,"PP Ins.";#N/A,#N/A,FALSE,"PP&amp;E";#N/A,#N/A,FALSE,"Open AP";#N/A,#N/A,FALSE,"AP Other";#N/A,#N/A,FALSE,"ERR 1997";#N/A,#N/A,FALSE,"Other Accr";#N/A,#N/A,FALSE,"Revolving Loan";#N/A,#N/A,FALSE,"LTDebt";#N/A,#N/A,FALSE,"Capital";#N/A,#N/A,FALSE,"Steam";#N/A,#N/A,FALSE,"IPT Elec";#N/A,#N/A,FALSE,"SCE Elec";#N/A,#N/A,FALSE,"FUEL 98";#N/A,#N/A,FALSE,"Water";#N/A,#N/A,FALSE,"Waste";#N/A,#N/A,FALSE,"DOC O&amp;M";#N/A,#N/A,FALSE,"Interconnect";#N/A,#N/A,FALSE,"ERR Exp";#N/A,#N/A,FALSE,"Standby"}</definedName>
    <definedName name="kjkj" localSheetId="14">#REF!</definedName>
    <definedName name="kjkj" localSheetId="15">#REF!</definedName>
    <definedName name="kjkj" localSheetId="16">#REF!</definedName>
    <definedName name="kjkj" localSheetId="17">#REF!</definedName>
    <definedName name="kjkj" localSheetId="18">#REF!</definedName>
    <definedName name="kjkj" localSheetId="19">#REF!</definedName>
    <definedName name="kjkj" localSheetId="12">#REF!</definedName>
    <definedName name="kjkj">#REF!</definedName>
    <definedName name="ksjfjJJJJ" localSheetId="14" hidden="1">{"Sch.L_MaterialIssue",#N/A,FALSE,"Sch.L"}</definedName>
    <definedName name="ksjfjJJJJ" localSheetId="15" hidden="1">{"Sch.L_MaterialIssue",#N/A,FALSE,"Sch.L"}</definedName>
    <definedName name="ksjfjJJJJ" localSheetId="16" hidden="1">{"Sch.L_MaterialIssue",#N/A,FALSE,"Sch.L"}</definedName>
    <definedName name="ksjfjJJJJ" localSheetId="17" hidden="1">{"Sch.L_MaterialIssue",#N/A,FALSE,"Sch.L"}</definedName>
    <definedName name="ksjfjJJJJ" localSheetId="18" hidden="1">{"Sch.L_MaterialIssue",#N/A,FALSE,"Sch.L"}</definedName>
    <definedName name="ksjfjJJJJ" localSheetId="19" hidden="1">{"Sch.L_MaterialIssue",#N/A,FALSE,"Sch.L"}</definedName>
    <definedName name="ksjfjJJJJ" localSheetId="20" hidden="1">{"Sch.L_MaterialIssue",#N/A,FALSE,"Sch.L"}</definedName>
    <definedName name="ksjfjJJJJ" localSheetId="4" hidden="1">{"Sch.L_MaterialIssue",#N/A,FALSE,"Sch.L"}</definedName>
    <definedName name="ksjfjJJJJ" localSheetId="11" hidden="1">{"Sch.L_MaterialIssue",#N/A,FALSE,"Sch.L"}</definedName>
    <definedName name="ksjfjJJJJ" localSheetId="12" hidden="1">{"Sch.L_MaterialIssue",#N/A,FALSE,"Sch.L"}</definedName>
    <definedName name="ksjfjJJJJ" localSheetId="13" hidden="1">{"Sch.L_MaterialIssue",#N/A,FALSE,"Sch.L"}</definedName>
    <definedName name="ksjfjJJJJ" hidden="1">{"Sch.L_MaterialIssue",#N/A,FALSE,"Sch.L"}</definedName>
    <definedName name="LAHRS" localSheetId="14">#REF!</definedName>
    <definedName name="LAHRS" localSheetId="15">#REF!</definedName>
    <definedName name="LAHRS" localSheetId="16">#REF!</definedName>
    <definedName name="LAHRS" localSheetId="17">#REF!</definedName>
    <definedName name="LAHRS" localSheetId="18">#REF!</definedName>
    <definedName name="LAHRS" localSheetId="19">#REF!</definedName>
    <definedName name="LAHRS" localSheetId="12">#REF!</definedName>
    <definedName name="LAHRS">#REF!</definedName>
    <definedName name="Land_Purchase_Option_Pmts" localSheetId="14">#REF!</definedName>
    <definedName name="Land_Purchase_Option_Pmts" localSheetId="15">#REF!</definedName>
    <definedName name="Land_Purchase_Option_Pmts" localSheetId="16">#REF!</definedName>
    <definedName name="Land_Purchase_Option_Pmts" localSheetId="17">#REF!</definedName>
    <definedName name="Land_Purchase_Option_Pmts" localSheetId="18">#REF!</definedName>
    <definedName name="Land_Purchase_Option_Pmts" localSheetId="19">#REF!</definedName>
    <definedName name="Land_Purchase_Option_Pmts" localSheetId="12">#REF!</definedName>
    <definedName name="Land_Purchase_Option_Pmts">#REF!</definedName>
    <definedName name="Land_Trust_Funding_Input" localSheetId="14">#REF!</definedName>
    <definedName name="Land_Trust_Funding_Input" localSheetId="15">#REF!</definedName>
    <definedName name="Land_Trust_Funding_Input" localSheetId="16">#REF!</definedName>
    <definedName name="Land_Trust_Funding_Input" localSheetId="17">#REF!</definedName>
    <definedName name="Land_Trust_Funding_Input" localSheetId="18">#REF!</definedName>
    <definedName name="Land_Trust_Funding_Input" localSheetId="19">#REF!</definedName>
    <definedName name="Land_Trust_Funding_Input" localSheetId="12">#REF!</definedName>
    <definedName name="Land_Trust_Funding_Input">#REF!</definedName>
    <definedName name="Land_Trust_Funding_Period" localSheetId="14">#REF!</definedName>
    <definedName name="Land_Trust_Funding_Period" localSheetId="15">#REF!</definedName>
    <definedName name="Land_Trust_Funding_Period" localSheetId="16">#REF!</definedName>
    <definedName name="Land_Trust_Funding_Period" localSheetId="17">#REF!</definedName>
    <definedName name="Land_Trust_Funding_Period" localSheetId="18">#REF!</definedName>
    <definedName name="Land_Trust_Funding_Period" localSheetId="19">#REF!</definedName>
    <definedName name="Land_Trust_Funding_Period">#REF!</definedName>
    <definedName name="LARR" localSheetId="14">#REF!</definedName>
    <definedName name="LARR" localSheetId="15">#REF!</definedName>
    <definedName name="LARR" localSheetId="16">#REF!</definedName>
    <definedName name="LARR" localSheetId="17">#REF!</definedName>
    <definedName name="LARR" localSheetId="18">#REF!</definedName>
    <definedName name="LARR" localSheetId="19">#REF!</definedName>
    <definedName name="LARR">#REF!</definedName>
    <definedName name="Last_Row" localSheetId="14">IF('CARE Table 1'!Values_Entered,HEADER_ROW+'CARE Table 1'!Number_of_Payments,HEADER_ROW)</definedName>
    <definedName name="Last_Row" localSheetId="15">IF('CARE Table 2'!Values_Entered,HEADER_ROW+'CARE Table 2'!Number_of_Payments,HEADER_ROW)</definedName>
    <definedName name="Last_Row" localSheetId="16">IF('CARE Table 3A _3B'!Values_Entered,HEADER_ROW+'CARE Table 3A _3B'!Number_of_Payments,HEADER_ROW)</definedName>
    <definedName name="Last_Row" localSheetId="17">IF('CARE Table 4'!Values_Entered,HEADER_ROW+'CARE Table 4'!Number_of_Payments,HEADER_ROW)</definedName>
    <definedName name="Last_Row" localSheetId="18">IF('CARE Table 5'!Values_Entered,HEADER_ROW+'CARE Table 5'!Number_of_Payments,HEADER_ROW)</definedName>
    <definedName name="Last_Row" localSheetId="19">IF('CARE Table 6'!Values_Entered,HEADER_ROW+'CARE Table 6'!Number_of_Payments,HEADER_ROW)</definedName>
    <definedName name="Last_Row" localSheetId="20">IF('CARE Table 7'!Values_Entered,HEADER_ROW+'CARE Table 7'!Number_of_Payments,HEADER_ROW)</definedName>
    <definedName name="Last_Row" localSheetId="3">IF('ESA Table 2A-MFWB'!Values_Entered,HEADER_ROW+'ESA Table 2A-MFWB'!Number_of_Payments,HEADER_ROW)</definedName>
    <definedName name="Last_Row" localSheetId="4">IF('ESA Table 2B-PP PD'!Values_Entered,HEADER_ROW+'ESA Table 2B-PP PD'!Number_of_Payments,HEADER_ROW)</definedName>
    <definedName name="Last_Row" localSheetId="6">IF('ESA Table 2E-CSD'!Values_Entered,HEADER_ROW+'ESA Table 2E-CSD'!Number_of_Payments,HEADER_ROW)</definedName>
    <definedName name="Last_Row" localSheetId="11">IF('ESA Table 7'!Values_Entered,HEADER_ROW+'ESA Table 7'!Number_of_Payments,HEADER_ROW)</definedName>
    <definedName name="Last_Row" localSheetId="12">IF('ESA Table 8'!Values_Entered,HEADER_ROW+'ESA Table 8'!Number_of_Payments,HEADER_ROW)</definedName>
    <definedName name="Last_Row" localSheetId="13">IF('ESA Table 9'!Values_Entered,HEADER_ROW+'ESA Table 9'!Number_of_Payments,HEADER_ROW)</definedName>
    <definedName name="Last_Row">IF(Values_Entered,HEADER_ROW+Number_of_Payments,HEADER_ROW)</definedName>
    <definedName name="Last_Row_Pref" localSheetId="14">IF('CARE Table 1'!Values_Entered_Pref,HEADER_ROW_PREF+'CARE Table 1'!No_of_Pamts_Pref,HEADER_ROW_PREF)</definedName>
    <definedName name="Last_Row_Pref" localSheetId="15">IF('CARE Table 2'!Values_Entered_Pref,HEADER_ROW_PREF+'CARE Table 2'!No_of_Pamts_Pref,HEADER_ROW_PREF)</definedName>
    <definedName name="Last_Row_Pref" localSheetId="16">IF('CARE Table 3A _3B'!Values_Entered_Pref,HEADER_ROW_PREF+'CARE Table 3A _3B'!No_of_Pamts_Pref,HEADER_ROW_PREF)</definedName>
    <definedName name="Last_Row_Pref" localSheetId="17">IF('CARE Table 4'!Values_Entered_Pref,HEADER_ROW_PREF+'CARE Table 4'!No_of_Pamts_Pref,HEADER_ROW_PREF)</definedName>
    <definedName name="Last_Row_Pref" localSheetId="18">IF('CARE Table 5'!Values_Entered_Pref,HEADER_ROW_PREF+'CARE Table 5'!No_of_Pamts_Pref,HEADER_ROW_PREF)</definedName>
    <definedName name="Last_Row_Pref" localSheetId="19">IF('CARE Table 6'!Values_Entered_Pref,HEADER_ROW_PREF+'CARE Table 6'!No_of_Pamts_Pref,HEADER_ROW_PREF)</definedName>
    <definedName name="Last_Row_Pref" localSheetId="20">IF('CARE Table 7'!Values_Entered_Pref,HEADER_ROW_PREF+'CARE Table 7'!No_of_Pamts_Pref,HEADER_ROW_PREF)</definedName>
    <definedName name="Last_Row_Pref" localSheetId="3">IF('ESA Table 2A-MFWB'!Values_Entered_Pref,HEADER_ROW_PREF+'ESA Table 2A-MFWB'!No_of_Pamts_Pref,HEADER_ROW_PREF)</definedName>
    <definedName name="Last_Row_Pref" localSheetId="4">IF('ESA Table 2B-PP PD'!Values_Entered_Pref,HEADER_ROW_PREF+'ESA Table 2B-PP PD'!No_of_Pamts_Pref,HEADER_ROW_PREF)</definedName>
    <definedName name="Last_Row_Pref" localSheetId="6">IF('ESA Table 2E-CSD'!Values_Entered_Pref,HEADER_ROW_PREF+'ESA Table 2E-CSD'!No_of_Pamts_Pref,HEADER_ROW_PREF)</definedName>
    <definedName name="Last_Row_Pref" localSheetId="11">IF('ESA Table 7'!Values_Entered_Pref,HEADER_ROW_PREF+'ESA Table 7'!No_of_Pamts_Pref,HEADER_ROW_PREF)</definedName>
    <definedName name="Last_Row_Pref" localSheetId="12">IF('ESA Table 8'!Values_Entered_Pref,HEADER_ROW_PREF+'ESA Table 8'!No_of_Pamts_Pref,HEADER_ROW_PREF)</definedName>
    <definedName name="Last_Row_Pref" localSheetId="13">IF('ESA Table 9'!Values_Entered_Pref,HEADER_ROW_PREF+'ESA Table 9'!No_of_Pamts_Pref,HEADER_ROW_PREF)</definedName>
    <definedName name="Last_Row_Pref">IF(Values_Entered_Pref,HEADER_ROW_PREF+No_of_Pamts_Pref,HEADER_ROW_PREF)</definedName>
    <definedName name="LC_Arrangement_Fee_Rate" localSheetId="14">#REF!</definedName>
    <definedName name="LC_Arrangement_Fee_Rate" localSheetId="15">#REF!</definedName>
    <definedName name="LC_Arrangement_Fee_Rate" localSheetId="16">#REF!</definedName>
    <definedName name="LC_Arrangement_Fee_Rate" localSheetId="17">#REF!</definedName>
    <definedName name="LC_Arrangement_Fee_Rate" localSheetId="18">#REF!</definedName>
    <definedName name="LC_Arrangement_Fee_Rate" localSheetId="19">#REF!</definedName>
    <definedName name="LC_Arrangement_Fee_Rate" localSheetId="12">#REF!</definedName>
    <definedName name="LC_Arrangement_Fee_Rate">#REF!</definedName>
    <definedName name="LC_Commitment_Fee_Rate" localSheetId="14">#REF!</definedName>
    <definedName name="LC_Commitment_Fee_Rate" localSheetId="15">#REF!</definedName>
    <definedName name="LC_Commitment_Fee_Rate" localSheetId="16">#REF!</definedName>
    <definedName name="LC_Commitment_Fee_Rate" localSheetId="17">#REF!</definedName>
    <definedName name="LC_Commitment_Fee_Rate" localSheetId="18">#REF!</definedName>
    <definedName name="LC_Commitment_Fee_Rate" localSheetId="19">#REF!</definedName>
    <definedName name="LC_Commitment_Fee_Rate" localSheetId="12">#REF!</definedName>
    <definedName name="LC_Commitment_Fee_Rate">#REF!</definedName>
    <definedName name="LCM" localSheetId="14">#REF!</definedName>
    <definedName name="LCM" localSheetId="15">#REF!</definedName>
    <definedName name="LCM" localSheetId="16">#REF!</definedName>
    <definedName name="LCM" localSheetId="17">#REF!</definedName>
    <definedName name="LCM" localSheetId="18">#REF!</definedName>
    <definedName name="LCM" localSheetId="19">#REF!</definedName>
    <definedName name="LCM" localSheetId="12">#REF!</definedName>
    <definedName name="LCM">#REF!</definedName>
    <definedName name="LDs_EPC_Contractor" localSheetId="14">#REF!</definedName>
    <definedName name="LDs_EPC_Contractor" localSheetId="15">#REF!</definedName>
    <definedName name="LDs_EPC_Contractor" localSheetId="16">#REF!</definedName>
    <definedName name="LDs_EPC_Contractor" localSheetId="17">#REF!</definedName>
    <definedName name="LDs_EPC_Contractor" localSheetId="18">#REF!</definedName>
    <definedName name="LDs_EPC_Contractor" localSheetId="19">#REF!</definedName>
    <definedName name="LDs_EPC_Contractor">#REF!</definedName>
    <definedName name="LDs_Turbine_Supplier" localSheetId="14">#REF!</definedName>
    <definedName name="LDs_Turbine_Supplier" localSheetId="15">#REF!</definedName>
    <definedName name="LDs_Turbine_Supplier" localSheetId="16">#REF!</definedName>
    <definedName name="LDs_Turbine_Supplier" localSheetId="17">#REF!</definedName>
    <definedName name="LDs_Turbine_Supplier" localSheetId="18">#REF!</definedName>
    <definedName name="LDs_Turbine_Supplier" localSheetId="19">#REF!</definedName>
    <definedName name="LDs_Turbine_Supplier">#REF!</definedName>
    <definedName name="Leveraged_Results_Print_Range" localSheetId="14">#REF!</definedName>
    <definedName name="Leveraged_Results_Print_Range" localSheetId="15">#REF!</definedName>
    <definedName name="Leveraged_Results_Print_Range" localSheetId="16">#REF!</definedName>
    <definedName name="Leveraged_Results_Print_Range" localSheetId="17">#REF!</definedName>
    <definedName name="Leveraged_Results_Print_Range" localSheetId="18">#REF!</definedName>
    <definedName name="Leveraged_Results_Print_Range" localSheetId="19">#REF!</definedName>
    <definedName name="Leveraged_Results_Print_Range">#REF!</definedName>
    <definedName name="LiabDate" localSheetId="14">#REF!</definedName>
    <definedName name="LiabDate" localSheetId="15">#REF!</definedName>
    <definedName name="LiabDate" localSheetId="16">#REF!</definedName>
    <definedName name="LiabDate" localSheetId="17">#REF!</definedName>
    <definedName name="LiabDate" localSheetId="18">#REF!</definedName>
    <definedName name="LiabDate" localSheetId="19">#REF!</definedName>
    <definedName name="LiabDate">#REF!</definedName>
    <definedName name="Liabilities">'[6]Account Balances'!$R$5,'[6]Account Balances'!$R$5:$R$8,'[6]Account Balances'!$R$11,'[6]Account Balances'!$R$14:$R$17,'[6]Account Balances'!$R$20:$R$25,'[6]Account Balances'!$R$28:$R$34,'[6]Account Balances'!$R$37:$R$40,'[6]Account Balances'!$R$43:$R$45,'[6]Account Balances'!$R$49:$R$51,'[6]Account Balances'!$R$56:$R$62,'[6]Account Balances'!$R$67:$R$69,'[6]Account Balances'!$R$72:$R$74,'[6]Account Balances'!$R$77,'[6]Account Balances'!$R$79:$R$80,'[6]Account Balances'!$R$88:$R$89,'[6]Account Balances'!$R$91,'[6]Account Balances'!$R$94:$R$96,'[6]Account Balances'!$R$99:$R$100,'[6]Account Balances'!$R$103:$R$106,'[6]Account Balances'!$R$109:$R$116</definedName>
    <definedName name="LIBOR_12_year_Fwd_Swap_Tranche_B" localSheetId="14">#REF!</definedName>
    <definedName name="LIBOR_12_year_Fwd_Swap_Tranche_B" localSheetId="15">#REF!</definedName>
    <definedName name="LIBOR_12_year_Fwd_Swap_Tranche_B" localSheetId="16">#REF!</definedName>
    <definedName name="LIBOR_12_year_Fwd_Swap_Tranche_B" localSheetId="17">#REF!</definedName>
    <definedName name="LIBOR_12_year_Fwd_Swap_Tranche_B" localSheetId="18">#REF!</definedName>
    <definedName name="LIBOR_12_year_Fwd_Swap_Tranche_B" localSheetId="19">#REF!</definedName>
    <definedName name="LIBOR_12_year_Fwd_Swap_Tranche_B" localSheetId="12">#REF!</definedName>
    <definedName name="LIBOR_12_year_Fwd_Swap_Tranche_B">#REF!</definedName>
    <definedName name="LIBOR_2_year_Swap" localSheetId="14">#REF!</definedName>
    <definedName name="LIBOR_2_year_Swap" localSheetId="15">#REF!</definedName>
    <definedName name="LIBOR_2_year_Swap" localSheetId="16">#REF!</definedName>
    <definedName name="LIBOR_2_year_Swap" localSheetId="17">#REF!</definedName>
    <definedName name="LIBOR_2_year_Swap" localSheetId="18">#REF!</definedName>
    <definedName name="LIBOR_2_year_Swap" localSheetId="19">#REF!</definedName>
    <definedName name="LIBOR_2_year_Swap" localSheetId="12">#REF!</definedName>
    <definedName name="LIBOR_2_year_Swap">#REF!</definedName>
    <definedName name="LIBOR_2_year_Swap__Tranche_A_B_C" localSheetId="14">#REF!</definedName>
    <definedName name="LIBOR_2_year_Swap__Tranche_A_B_C" localSheetId="15">#REF!</definedName>
    <definedName name="LIBOR_2_year_Swap__Tranche_A_B_C" localSheetId="16">#REF!</definedName>
    <definedName name="LIBOR_2_year_Swap__Tranche_A_B_C" localSheetId="17">#REF!</definedName>
    <definedName name="LIBOR_2_year_Swap__Tranche_A_B_C" localSheetId="18">#REF!</definedName>
    <definedName name="LIBOR_2_year_Swap__Tranche_A_B_C" localSheetId="19">#REF!</definedName>
    <definedName name="LIBOR_2_year_Swap__Tranche_A_B_C" localSheetId="12">#REF!</definedName>
    <definedName name="LIBOR_2_year_Swap__Tranche_A_B_C">#REF!</definedName>
    <definedName name="LIBOR_3_year_Fwd_Swap__Tranche_A" localSheetId="14">#REF!</definedName>
    <definedName name="LIBOR_3_year_Fwd_Swap__Tranche_A" localSheetId="15">#REF!</definedName>
    <definedName name="LIBOR_3_year_Fwd_Swap__Tranche_A" localSheetId="16">#REF!</definedName>
    <definedName name="LIBOR_3_year_Fwd_Swap__Tranche_A" localSheetId="17">#REF!</definedName>
    <definedName name="LIBOR_3_year_Fwd_Swap__Tranche_A" localSheetId="18">#REF!</definedName>
    <definedName name="LIBOR_3_year_Fwd_Swap__Tranche_A" localSheetId="19">#REF!</definedName>
    <definedName name="LIBOR_3_year_Fwd_Swap__Tranche_A">#REF!</definedName>
    <definedName name="LIBOR_3_year_Fwd_Swap_Tranche_B_C" localSheetId="14">#REF!</definedName>
    <definedName name="LIBOR_3_year_Fwd_Swap_Tranche_B_C" localSheetId="15">#REF!</definedName>
    <definedName name="LIBOR_3_year_Fwd_Swap_Tranche_B_C" localSheetId="16">#REF!</definedName>
    <definedName name="LIBOR_3_year_Fwd_Swap_Tranche_B_C" localSheetId="17">#REF!</definedName>
    <definedName name="LIBOR_3_year_Fwd_Swap_Tranche_B_C" localSheetId="18">#REF!</definedName>
    <definedName name="LIBOR_3_year_Fwd_Swap_Tranche_B_C" localSheetId="19">#REF!</definedName>
    <definedName name="LIBOR_3_year_Fwd_Swap_Tranche_B_C">#REF!</definedName>
    <definedName name="limcount" hidden="1">1</definedName>
    <definedName name="LLC_Debt_Service_Coverage_Ratio_List" localSheetId="14">#REF!</definedName>
    <definedName name="LLC_Debt_Service_Coverage_Ratio_List" localSheetId="15">#REF!</definedName>
    <definedName name="LLC_Debt_Service_Coverage_Ratio_List" localSheetId="16">#REF!</definedName>
    <definedName name="LLC_Debt_Service_Coverage_Ratio_List" localSheetId="17">#REF!</definedName>
    <definedName name="LLC_Debt_Service_Coverage_Ratio_List" localSheetId="18">#REF!</definedName>
    <definedName name="LLC_Debt_Service_Coverage_Ratio_List" localSheetId="19">#REF!</definedName>
    <definedName name="LLC_Debt_Service_Coverage_Ratio_List" localSheetId="12">#REF!</definedName>
    <definedName name="LLC_Debt_Service_Coverage_Ratio_List">#REF!</definedName>
    <definedName name="Loan_Balance_End_of_Month" localSheetId="14">#REF!</definedName>
    <definedName name="Loan_Balance_End_of_Month" localSheetId="15">#REF!</definedName>
    <definedName name="Loan_Balance_End_of_Month" localSheetId="16">#REF!</definedName>
    <definedName name="Loan_Balance_End_of_Month" localSheetId="17">#REF!</definedName>
    <definedName name="Loan_Balance_End_of_Month" localSheetId="18">#REF!</definedName>
    <definedName name="Loan_Balance_End_of_Month" localSheetId="19">#REF!</definedName>
    <definedName name="Loan_Balance_End_of_Month" localSheetId="12">#REF!</definedName>
    <definedName name="Loan_Balance_End_of_Month">#REF!</definedName>
    <definedName name="Loan_Facility_Amount" localSheetId="14">#REF!</definedName>
    <definedName name="Loan_Facility_Amount" localSheetId="15">#REF!</definedName>
    <definedName name="Loan_Facility_Amount" localSheetId="16">#REF!</definedName>
    <definedName name="Loan_Facility_Amount" localSheetId="17">#REF!</definedName>
    <definedName name="Loan_Facility_Amount" localSheetId="18">#REF!</definedName>
    <definedName name="Loan_Facility_Amount" localSheetId="19">#REF!</definedName>
    <definedName name="Loan_Facility_Amount" localSheetId="12">#REF!</definedName>
    <definedName name="Loan_Facility_Amount">#REF!</definedName>
    <definedName name="LOCTTLHRS" localSheetId="14">#REF!</definedName>
    <definedName name="LOCTTLHRS" localSheetId="15">#REF!</definedName>
    <definedName name="LOCTTLHRS" localSheetId="16">#REF!</definedName>
    <definedName name="LOCTTLHRS" localSheetId="17">#REF!</definedName>
    <definedName name="LOCTTLHRS" localSheetId="18">#REF!</definedName>
    <definedName name="LOCTTLHRS" localSheetId="19">#REF!</definedName>
    <definedName name="LOCTTLHRS">#REF!</definedName>
    <definedName name="ls5per" localSheetId="14">#REF!</definedName>
    <definedName name="ls5per" localSheetId="15">#REF!</definedName>
    <definedName name="ls5per" localSheetId="16">#REF!</definedName>
    <definedName name="ls5per" localSheetId="17">#REF!</definedName>
    <definedName name="ls5per" localSheetId="18">#REF!</definedName>
    <definedName name="ls5per" localSheetId="19">#REF!</definedName>
    <definedName name="ls5per">#REF!</definedName>
    <definedName name="lssdge" localSheetId="14">#REF!</definedName>
    <definedName name="lssdge" localSheetId="15">#REF!</definedName>
    <definedName name="lssdge" localSheetId="16">#REF!</definedName>
    <definedName name="lssdge" localSheetId="17">#REF!</definedName>
    <definedName name="lssdge" localSheetId="18">#REF!</definedName>
    <definedName name="lssdge" localSheetId="19">#REF!</definedName>
    <definedName name="lssdge">#REF!</definedName>
    <definedName name="LUNCH" localSheetId="14">#REF!</definedName>
    <definedName name="LUNCH" localSheetId="15">#REF!</definedName>
    <definedName name="LUNCH" localSheetId="16">#REF!</definedName>
    <definedName name="LUNCH" localSheetId="17">#REF!</definedName>
    <definedName name="LUNCH" localSheetId="18">#REF!</definedName>
    <definedName name="LUNCH" localSheetId="19">#REF!</definedName>
    <definedName name="LUNCH">#REF!</definedName>
    <definedName name="Major_Maintenance_BOP_Base_Year" localSheetId="14">#REF!</definedName>
    <definedName name="Major_Maintenance_BOP_Base_Year" localSheetId="15">#REF!</definedName>
    <definedName name="Major_Maintenance_BOP_Base_Year" localSheetId="16">#REF!</definedName>
    <definedName name="Major_Maintenance_BOP_Base_Year" localSheetId="17">#REF!</definedName>
    <definedName name="Major_Maintenance_BOP_Base_Year" localSheetId="18">#REF!</definedName>
    <definedName name="Major_Maintenance_BOP_Base_Year" localSheetId="19">#REF!</definedName>
    <definedName name="Major_Maintenance_BOP_Base_Year">#REF!</definedName>
    <definedName name="Major_Maintenance_BOP_Book" localSheetId="14">#REF!</definedName>
    <definedName name="Major_Maintenance_BOP_Book" localSheetId="15">#REF!</definedName>
    <definedName name="Major_Maintenance_BOP_Book" localSheetId="16">#REF!</definedName>
    <definedName name="Major_Maintenance_BOP_Book" localSheetId="17">#REF!</definedName>
    <definedName name="Major_Maintenance_BOP_Book" localSheetId="18">#REF!</definedName>
    <definedName name="Major_Maintenance_BOP_Book" localSheetId="19">#REF!</definedName>
    <definedName name="Major_Maintenance_BOP_Book">#REF!</definedName>
    <definedName name="Major_Maintenance_BOP_Cash" localSheetId="14">#REF!</definedName>
    <definedName name="Major_Maintenance_BOP_Cash" localSheetId="15">#REF!</definedName>
    <definedName name="Major_Maintenance_BOP_Cash" localSheetId="16">#REF!</definedName>
    <definedName name="Major_Maintenance_BOP_Cash" localSheetId="17">#REF!</definedName>
    <definedName name="Major_Maintenance_BOP_Cash" localSheetId="18">#REF!</definedName>
    <definedName name="Major_Maintenance_BOP_Cash" localSheetId="19">#REF!</definedName>
    <definedName name="Major_Maintenance_BOP_Cash">#REF!</definedName>
    <definedName name="Major_Maintenance_BOP_Escalation_Factor" localSheetId="14">#REF!</definedName>
    <definedName name="Major_Maintenance_BOP_Escalation_Factor" localSheetId="15">#REF!</definedName>
    <definedName name="Major_Maintenance_BOP_Escalation_Factor" localSheetId="16">#REF!</definedName>
    <definedName name="Major_Maintenance_BOP_Escalation_Factor" localSheetId="17">#REF!</definedName>
    <definedName name="Major_Maintenance_BOP_Escalation_Factor" localSheetId="18">#REF!</definedName>
    <definedName name="Major_Maintenance_BOP_Escalation_Factor" localSheetId="19">#REF!</definedName>
    <definedName name="Major_Maintenance_BOP_Escalation_Factor">#REF!</definedName>
    <definedName name="Major_Maintenance_Smoothing_Threshold" localSheetId="14">#REF!</definedName>
    <definedName name="Major_Maintenance_Smoothing_Threshold" localSheetId="15">#REF!</definedName>
    <definedName name="Major_Maintenance_Smoothing_Threshold" localSheetId="16">#REF!</definedName>
    <definedName name="Major_Maintenance_Smoothing_Threshold" localSheetId="17">#REF!</definedName>
    <definedName name="Major_Maintenance_Smoothing_Threshold" localSheetId="18">#REF!</definedName>
    <definedName name="Major_Maintenance_Smoothing_Threshold" localSheetId="19">#REF!</definedName>
    <definedName name="Major_Maintenance_Smoothing_Threshold">#REF!</definedName>
    <definedName name="Major_Maintenance_Table" localSheetId="14">#REF!</definedName>
    <definedName name="Major_Maintenance_Table" localSheetId="15">#REF!</definedName>
    <definedName name="Major_Maintenance_Table" localSheetId="16">#REF!</definedName>
    <definedName name="Major_Maintenance_Table" localSheetId="17">#REF!</definedName>
    <definedName name="Major_Maintenance_Table" localSheetId="18">#REF!</definedName>
    <definedName name="Major_Maintenance_Table" localSheetId="19">#REF!</definedName>
    <definedName name="Major_Maintenance_Table">#REF!</definedName>
    <definedName name="marathon" localSheetId="1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1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16"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17"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19"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20"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11"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12"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localSheetId="13"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rathon"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MAS_Base_Year">#REF!</definedName>
    <definedName name="Mayfdsdfd" localSheetId="14" hidden="1">{"Page_1",#N/A,FALSE,"BAD4Q98";"Page_2",#N/A,FALSE,"BAD4Q98";"Page_3",#N/A,FALSE,"BAD4Q98";"Page_4",#N/A,FALSE,"BAD4Q98";"Page_5",#N/A,FALSE,"BAD4Q98";"Page_6",#N/A,FALSE,"BAD4Q98";"Input_1",#N/A,FALSE,"BAD4Q98";"Input_2",#N/A,FALSE,"BAD4Q98"}</definedName>
    <definedName name="Mayfdsdfd" localSheetId="15" hidden="1">{"Page_1",#N/A,FALSE,"BAD4Q98";"Page_2",#N/A,FALSE,"BAD4Q98";"Page_3",#N/A,FALSE,"BAD4Q98";"Page_4",#N/A,FALSE,"BAD4Q98";"Page_5",#N/A,FALSE,"BAD4Q98";"Page_6",#N/A,FALSE,"BAD4Q98";"Input_1",#N/A,FALSE,"BAD4Q98";"Input_2",#N/A,FALSE,"BAD4Q98"}</definedName>
    <definedName name="Mayfdsdfd" localSheetId="16" hidden="1">{"Page_1",#N/A,FALSE,"BAD4Q98";"Page_2",#N/A,FALSE,"BAD4Q98";"Page_3",#N/A,FALSE,"BAD4Q98";"Page_4",#N/A,FALSE,"BAD4Q98";"Page_5",#N/A,FALSE,"BAD4Q98";"Page_6",#N/A,FALSE,"BAD4Q98";"Input_1",#N/A,FALSE,"BAD4Q98";"Input_2",#N/A,FALSE,"BAD4Q98"}</definedName>
    <definedName name="Mayfdsdfd" localSheetId="17" hidden="1">{"Page_1",#N/A,FALSE,"BAD4Q98";"Page_2",#N/A,FALSE,"BAD4Q98";"Page_3",#N/A,FALSE,"BAD4Q98";"Page_4",#N/A,FALSE,"BAD4Q98";"Page_5",#N/A,FALSE,"BAD4Q98";"Page_6",#N/A,FALSE,"BAD4Q98";"Input_1",#N/A,FALSE,"BAD4Q98";"Input_2",#N/A,FALSE,"BAD4Q98"}</definedName>
    <definedName name="Mayfdsdfd" localSheetId="18" hidden="1">{"Page_1",#N/A,FALSE,"BAD4Q98";"Page_2",#N/A,FALSE,"BAD4Q98";"Page_3",#N/A,FALSE,"BAD4Q98";"Page_4",#N/A,FALSE,"BAD4Q98";"Page_5",#N/A,FALSE,"BAD4Q98";"Page_6",#N/A,FALSE,"BAD4Q98";"Input_1",#N/A,FALSE,"BAD4Q98";"Input_2",#N/A,FALSE,"BAD4Q98"}</definedName>
    <definedName name="Mayfdsdfd" localSheetId="19" hidden="1">{"Page_1",#N/A,FALSE,"BAD4Q98";"Page_2",#N/A,FALSE,"BAD4Q98";"Page_3",#N/A,FALSE,"BAD4Q98";"Page_4",#N/A,FALSE,"BAD4Q98";"Page_5",#N/A,FALSE,"BAD4Q98";"Page_6",#N/A,FALSE,"BAD4Q98";"Input_1",#N/A,FALSE,"BAD4Q98";"Input_2",#N/A,FALSE,"BAD4Q98"}</definedName>
    <definedName name="Mayfdsdfd" localSheetId="20" hidden="1">{"Page_1",#N/A,FALSE,"BAD4Q98";"Page_2",#N/A,FALSE,"BAD4Q98";"Page_3",#N/A,FALSE,"BAD4Q98";"Page_4",#N/A,FALSE,"BAD4Q98";"Page_5",#N/A,FALSE,"BAD4Q98";"Page_6",#N/A,FALSE,"BAD4Q98";"Input_1",#N/A,FALSE,"BAD4Q98";"Input_2",#N/A,FALSE,"BAD4Q98"}</definedName>
    <definedName name="Mayfdsdfd" localSheetId="4" hidden="1">{"Page_1",#N/A,FALSE,"BAD4Q98";"Page_2",#N/A,FALSE,"BAD4Q98";"Page_3",#N/A,FALSE,"BAD4Q98";"Page_4",#N/A,FALSE,"BAD4Q98";"Page_5",#N/A,FALSE,"BAD4Q98";"Page_6",#N/A,FALSE,"BAD4Q98";"Input_1",#N/A,FALSE,"BAD4Q98";"Input_2",#N/A,FALSE,"BAD4Q98"}</definedName>
    <definedName name="Mayfdsdfd" localSheetId="11" hidden="1">{"Page_1",#N/A,FALSE,"BAD4Q98";"Page_2",#N/A,FALSE,"BAD4Q98";"Page_3",#N/A,FALSE,"BAD4Q98";"Page_4",#N/A,FALSE,"BAD4Q98";"Page_5",#N/A,FALSE,"BAD4Q98";"Page_6",#N/A,FALSE,"BAD4Q98";"Input_1",#N/A,FALSE,"BAD4Q98";"Input_2",#N/A,FALSE,"BAD4Q98"}</definedName>
    <definedName name="Mayfdsdfd" localSheetId="12" hidden="1">{"Page_1",#N/A,FALSE,"BAD4Q98";"Page_2",#N/A,FALSE,"BAD4Q98";"Page_3",#N/A,FALSE,"BAD4Q98";"Page_4",#N/A,FALSE,"BAD4Q98";"Page_5",#N/A,FALSE,"BAD4Q98";"Page_6",#N/A,FALSE,"BAD4Q98";"Input_1",#N/A,FALSE,"BAD4Q98";"Input_2",#N/A,FALSE,"BAD4Q98"}</definedName>
    <definedName name="Mayfdsdfd" localSheetId="13" hidden="1">{"Page_1",#N/A,FALSE,"BAD4Q98";"Page_2",#N/A,FALSE,"BAD4Q98";"Page_3",#N/A,FALSE,"BAD4Q98";"Page_4",#N/A,FALSE,"BAD4Q98";"Page_5",#N/A,FALSE,"BAD4Q98";"Page_6",#N/A,FALSE,"BAD4Q98";"Input_1",#N/A,FALSE,"BAD4Q98";"Input_2",#N/A,FALSE,"BAD4Q98"}</definedName>
    <definedName name="Mayfdsdfd" hidden="1">{"Page_1",#N/A,FALSE,"BAD4Q98";"Page_2",#N/A,FALSE,"BAD4Q98";"Page_3",#N/A,FALSE,"BAD4Q98";"Page_4",#N/A,FALSE,"BAD4Q98";"Page_5",#N/A,FALSE,"BAD4Q98";"Page_6",#N/A,FALSE,"BAD4Q98";"Input_1",#N/A,FALSE,"BAD4Q98";"Input_2",#N/A,FALSE,"BAD4Q98"}</definedName>
    <definedName name="mb_inputLocation" hidden="1">#REF!</definedName>
    <definedName name="McKittrick_School_District_Donation_Input" localSheetId="14">#REF!</definedName>
    <definedName name="McKittrick_School_District_Donation_Input" localSheetId="15">#REF!</definedName>
    <definedName name="McKittrick_School_District_Donation_Input" localSheetId="16">#REF!</definedName>
    <definedName name="McKittrick_School_District_Donation_Input" localSheetId="17">#REF!</definedName>
    <definedName name="McKittrick_School_District_Donation_Input" localSheetId="18">#REF!</definedName>
    <definedName name="McKittrick_School_District_Donation_Input" localSheetId="19">#REF!</definedName>
    <definedName name="McKittrick_School_District_Donation_Input" localSheetId="12">#REF!</definedName>
    <definedName name="McKittrick_School_District_Donation_Input">#REF!</definedName>
    <definedName name="MED_MTR">2</definedName>
    <definedName name="Merch_Cum_Escalation_Factor" localSheetId="14">#REF!</definedName>
    <definedName name="Merch_Cum_Escalation_Factor" localSheetId="15">#REF!</definedName>
    <definedName name="Merch_Cum_Escalation_Factor" localSheetId="16">#REF!</definedName>
    <definedName name="Merch_Cum_Escalation_Factor" localSheetId="17">#REF!</definedName>
    <definedName name="Merch_Cum_Escalation_Factor" localSheetId="18">#REF!</definedName>
    <definedName name="Merch_Cum_Escalation_Factor" localSheetId="19">#REF!</definedName>
    <definedName name="Merch_Cum_Escalation_Factor" localSheetId="12">#REF!</definedName>
    <definedName name="Merch_Cum_Escalation_Factor">#REF!</definedName>
    <definedName name="Merch_Fuel_Doll_KW" localSheetId="14">#REF!</definedName>
    <definedName name="Merch_Fuel_Doll_KW" localSheetId="15">#REF!</definedName>
    <definedName name="Merch_Fuel_Doll_KW" localSheetId="16">#REF!</definedName>
    <definedName name="Merch_Fuel_Doll_KW" localSheetId="17">#REF!</definedName>
    <definedName name="Merch_Fuel_Doll_KW" localSheetId="18">#REF!</definedName>
    <definedName name="Merch_Fuel_Doll_KW" localSheetId="19">#REF!</definedName>
    <definedName name="Merch_Fuel_Doll_KW" localSheetId="12">#REF!</definedName>
    <definedName name="Merch_Fuel_Doll_KW">#REF!</definedName>
    <definedName name="Merch_margin_Doll_KW" localSheetId="14">#REF!</definedName>
    <definedName name="Merch_margin_Doll_KW" localSheetId="15">#REF!</definedName>
    <definedName name="Merch_margin_Doll_KW" localSheetId="16">#REF!</definedName>
    <definedName name="Merch_margin_Doll_KW" localSheetId="17">#REF!</definedName>
    <definedName name="Merch_margin_Doll_KW" localSheetId="18">#REF!</definedName>
    <definedName name="Merch_margin_Doll_KW" localSheetId="19">#REF!</definedName>
    <definedName name="Merch_margin_Doll_KW" localSheetId="12">#REF!</definedName>
    <definedName name="Merch_margin_Doll_KW">#REF!</definedName>
    <definedName name="Merch_Months_partial_Year_Factor" localSheetId="14">#REF!</definedName>
    <definedName name="Merch_Months_partial_Year_Factor" localSheetId="15">#REF!</definedName>
    <definedName name="Merch_Months_partial_Year_Factor" localSheetId="16">#REF!</definedName>
    <definedName name="Merch_Months_partial_Year_Factor" localSheetId="17">#REF!</definedName>
    <definedName name="Merch_Months_partial_Year_Factor" localSheetId="18">#REF!</definedName>
    <definedName name="Merch_Months_partial_Year_Factor" localSheetId="19">#REF!</definedName>
    <definedName name="Merch_Months_partial_Year_Factor">#REF!</definedName>
    <definedName name="Michelle" localSheetId="14">#REF!</definedName>
    <definedName name="Michelle" localSheetId="15">#REF!</definedName>
    <definedName name="Michelle" localSheetId="16">#REF!</definedName>
    <definedName name="Michelle" localSheetId="17">#REF!</definedName>
    <definedName name="Michelle" localSheetId="18">#REF!</definedName>
    <definedName name="Michelle" localSheetId="19">#REF!</definedName>
    <definedName name="Michelle">#REF!</definedName>
    <definedName name="Minimum_Debt_Service_Coverage" localSheetId="14">#REF!</definedName>
    <definedName name="Minimum_Debt_Service_Coverage" localSheetId="15">#REF!</definedName>
    <definedName name="Minimum_Debt_Service_Coverage" localSheetId="16">#REF!</definedName>
    <definedName name="Minimum_Debt_Service_Coverage" localSheetId="17">#REF!</definedName>
    <definedName name="Minimum_Debt_Service_Coverage" localSheetId="18">#REF!</definedName>
    <definedName name="Minimum_Debt_Service_Coverage" localSheetId="19">#REF!</definedName>
    <definedName name="Minimum_Debt_Service_Coverage">#REF!</definedName>
    <definedName name="Mobilization_Months" localSheetId="14">#REF!</definedName>
    <definedName name="Mobilization_Months" localSheetId="15">#REF!</definedName>
    <definedName name="Mobilization_Months" localSheetId="16">#REF!</definedName>
    <definedName name="Mobilization_Months" localSheetId="17">#REF!</definedName>
    <definedName name="Mobilization_Months" localSheetId="18">#REF!</definedName>
    <definedName name="Mobilization_Months" localSheetId="19">#REF!</definedName>
    <definedName name="Mobilization_Months">#REF!</definedName>
    <definedName name="MODEL" localSheetId="14">#REF!</definedName>
    <definedName name="MODEL" localSheetId="15">#REF!</definedName>
    <definedName name="MODEL" localSheetId="16">#REF!</definedName>
    <definedName name="MODEL" localSheetId="17">#REF!</definedName>
    <definedName name="MODEL" localSheetId="18">#REF!</definedName>
    <definedName name="MODEL" localSheetId="19">#REF!</definedName>
    <definedName name="MODEL">#REF!</definedName>
    <definedName name="modifiedavailmod" localSheetId="1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1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16"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1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19"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2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1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1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localSheetId="1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difiedavailmod"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Month1" localSheetId="14">#REF!</definedName>
    <definedName name="Month1" localSheetId="15">#REF!</definedName>
    <definedName name="Month1" localSheetId="16">#REF!</definedName>
    <definedName name="Month1" localSheetId="17">#REF!</definedName>
    <definedName name="Month1" localSheetId="18">#REF!</definedName>
    <definedName name="Month1" localSheetId="19">#REF!</definedName>
    <definedName name="Month1" localSheetId="12">#REF!</definedName>
    <definedName name="Month1">#REF!</definedName>
    <definedName name="Month2" localSheetId="14">#REF!</definedName>
    <definedName name="Month2" localSheetId="15">#REF!</definedName>
    <definedName name="Month2" localSheetId="16">#REF!</definedName>
    <definedName name="Month2" localSheetId="17">#REF!</definedName>
    <definedName name="Month2" localSheetId="18">#REF!</definedName>
    <definedName name="Month2" localSheetId="19">#REF!</definedName>
    <definedName name="Month2" localSheetId="12">#REF!</definedName>
    <definedName name="Month2">#REF!</definedName>
    <definedName name="Month3" localSheetId="14">#REF!</definedName>
    <definedName name="Month3" localSheetId="15">#REF!</definedName>
    <definedName name="Month3" localSheetId="16">#REF!</definedName>
    <definedName name="Month3" localSheetId="17">#REF!</definedName>
    <definedName name="Month3" localSheetId="18">#REF!</definedName>
    <definedName name="Month3" localSheetId="19">#REF!</definedName>
    <definedName name="Month3" localSheetId="12">#REF!</definedName>
    <definedName name="Month3">#REF!</definedName>
    <definedName name="MONTHLYREC" localSheetId="14">#REF!</definedName>
    <definedName name="MONTHLYREC" localSheetId="15">#REF!</definedName>
    <definedName name="MONTHLYREC" localSheetId="16">#REF!</definedName>
    <definedName name="MONTHLYREC" localSheetId="17">#REF!</definedName>
    <definedName name="MONTHLYREC" localSheetId="18">#REF!</definedName>
    <definedName name="MONTHLYREC" localSheetId="19">#REF!</definedName>
    <definedName name="MONTHLYREC">#REF!</definedName>
    <definedName name="Months" localSheetId="14">'[8]misc tables'!$B$2:$B$13</definedName>
    <definedName name="Months" localSheetId="15">'[8]misc tables'!$B$2:$B$13</definedName>
    <definedName name="Months" localSheetId="16">'[8]misc tables'!$B$2:$B$13</definedName>
    <definedName name="Months" localSheetId="17">'[8]misc tables'!$B$2:$B$13</definedName>
    <definedName name="Months" localSheetId="18">'[8]misc tables'!$B$2:$B$13</definedName>
    <definedName name="Months" localSheetId="19">'[8]misc tables'!$B$2:$B$13</definedName>
    <definedName name="Months">'[8]misc tables'!$B$2:$B$13</definedName>
    <definedName name="Months_of_Debt_Service_Reserve" localSheetId="14">#REF!</definedName>
    <definedName name="Months_of_Debt_Service_Reserve" localSheetId="15">#REF!</definedName>
    <definedName name="Months_of_Debt_Service_Reserve" localSheetId="16">#REF!</definedName>
    <definedName name="Months_of_Debt_Service_Reserve" localSheetId="17">#REF!</definedName>
    <definedName name="Months_of_Debt_Service_Reserve" localSheetId="18">#REF!</definedName>
    <definedName name="Months_of_Debt_Service_Reserve" localSheetId="19">#REF!</definedName>
    <definedName name="Months_of_Debt_Service_Reserve" localSheetId="12">#REF!</definedName>
    <definedName name="Months_of_Debt_Service_Reserve">#REF!</definedName>
    <definedName name="Months_Per_Year" localSheetId="14">#REF!</definedName>
    <definedName name="Months_Per_Year" localSheetId="15">#REF!</definedName>
    <definedName name="Months_Per_Year" localSheetId="16">#REF!</definedName>
    <definedName name="Months_Per_Year" localSheetId="17">#REF!</definedName>
    <definedName name="Months_Per_Year" localSheetId="18">#REF!</definedName>
    <definedName name="Months_Per_Year" localSheetId="19">#REF!</definedName>
    <definedName name="Months_Per_Year" localSheetId="12">#REF!</definedName>
    <definedName name="Months_Per_Year">#REF!</definedName>
    <definedName name="MSA_Fee" localSheetId="14">#REF!</definedName>
    <definedName name="MSA_Fee" localSheetId="15">#REF!</definedName>
    <definedName name="MSA_Fee" localSheetId="16">#REF!</definedName>
    <definedName name="MSA_Fee" localSheetId="17">#REF!</definedName>
    <definedName name="MSA_Fee" localSheetId="18">#REF!</definedName>
    <definedName name="MSA_Fee" localSheetId="19">#REF!</definedName>
    <definedName name="MSA_Fee" localSheetId="12">#REF!</definedName>
    <definedName name="MSA_Fee">#REF!</definedName>
    <definedName name="MSA_Fee_Base_Year" localSheetId="14">#REF!</definedName>
    <definedName name="MSA_Fee_Base_Year" localSheetId="15">#REF!</definedName>
    <definedName name="MSA_Fee_Base_Year" localSheetId="16">#REF!</definedName>
    <definedName name="MSA_Fee_Base_Year" localSheetId="17">#REF!</definedName>
    <definedName name="MSA_Fee_Base_Year" localSheetId="18">#REF!</definedName>
    <definedName name="MSA_Fee_Base_Year" localSheetId="19">#REF!</definedName>
    <definedName name="MSA_Fee_Base_Year">#REF!</definedName>
    <definedName name="MSA_Fee_Input_per_Year" localSheetId="14">#REF!</definedName>
    <definedName name="MSA_Fee_Input_per_Year" localSheetId="15">#REF!</definedName>
    <definedName name="MSA_Fee_Input_per_Year" localSheetId="16">#REF!</definedName>
    <definedName name="MSA_Fee_Input_per_Year" localSheetId="17">#REF!</definedName>
    <definedName name="MSA_Fee_Input_per_Year" localSheetId="18">#REF!</definedName>
    <definedName name="MSA_Fee_Input_per_Year" localSheetId="19">#REF!</definedName>
    <definedName name="MSA_Fee_Input_per_Year">#REF!</definedName>
    <definedName name="MthAvg" localSheetId="14">#REF!</definedName>
    <definedName name="MthAvg" localSheetId="15">#REF!</definedName>
    <definedName name="MthAvg" localSheetId="16">#REF!</definedName>
    <definedName name="MthAvg" localSheetId="17">#REF!</definedName>
    <definedName name="MthAvg" localSheetId="18">#REF!</definedName>
    <definedName name="MthAvg" localSheetId="19">#REF!</definedName>
    <definedName name="MthAvg">#REF!</definedName>
    <definedName name="N_A" localSheetId="14">#REF!</definedName>
    <definedName name="N_A" localSheetId="15">#REF!</definedName>
    <definedName name="N_A" localSheetId="16">#REF!</definedName>
    <definedName name="N_A" localSheetId="17">#REF!</definedName>
    <definedName name="N_A" localSheetId="18">#REF!</definedName>
    <definedName name="N_A" localSheetId="19">#REF!</definedName>
    <definedName name="N_A">#REF!</definedName>
    <definedName name="Net_Cash_Flow" localSheetId="14">#REF!</definedName>
    <definedName name="Net_Cash_Flow" localSheetId="15">#REF!</definedName>
    <definedName name="Net_Cash_Flow" localSheetId="16">#REF!</definedName>
    <definedName name="Net_Cash_Flow" localSheetId="17">#REF!</definedName>
    <definedName name="Net_Cash_Flow" localSheetId="18">#REF!</definedName>
    <definedName name="Net_Cash_Flow" localSheetId="19">#REF!</definedName>
    <definedName name="Net_Cash_Flow">#REF!</definedName>
    <definedName name="Net_Fixed_Assets" localSheetId="14">#REF!</definedName>
    <definedName name="Net_Fixed_Assets" localSheetId="15">#REF!</definedName>
    <definedName name="Net_Fixed_Assets" localSheetId="16">#REF!</definedName>
    <definedName name="Net_Fixed_Assets" localSheetId="17">#REF!</definedName>
    <definedName name="Net_Fixed_Assets" localSheetId="18">#REF!</definedName>
    <definedName name="Net_Fixed_Assets" localSheetId="19">#REF!</definedName>
    <definedName name="Net_Fixed_Assets">#REF!</definedName>
    <definedName name="Net_Gain_on_Sale_of_Assets" localSheetId="14">#REF!</definedName>
    <definedName name="Net_Gain_on_Sale_of_Assets" localSheetId="15">#REF!</definedName>
    <definedName name="Net_Gain_on_Sale_of_Assets" localSheetId="16">#REF!</definedName>
    <definedName name="Net_Gain_on_Sale_of_Assets" localSheetId="17">#REF!</definedName>
    <definedName name="Net_Gain_on_Sale_of_Assets" localSheetId="18">#REF!</definedName>
    <definedName name="Net_Gain_on_Sale_of_Assets" localSheetId="19">#REF!</definedName>
    <definedName name="Net_Gain_on_Sale_of_Assets">#REF!</definedName>
    <definedName name="Net_Payments_on_Fire_Truck_during_Construction_Input" localSheetId="14">#REF!</definedName>
    <definedName name="Net_Payments_on_Fire_Truck_during_Construction_Input" localSheetId="15">#REF!</definedName>
    <definedName name="Net_Payments_on_Fire_Truck_during_Construction_Input" localSheetId="16">#REF!</definedName>
    <definedName name="Net_Payments_on_Fire_Truck_during_Construction_Input" localSheetId="17">#REF!</definedName>
    <definedName name="Net_Payments_on_Fire_Truck_during_Construction_Input" localSheetId="18">#REF!</definedName>
    <definedName name="Net_Payments_on_Fire_Truck_during_Construction_Input" localSheetId="19">#REF!</definedName>
    <definedName name="Net_Payments_on_Fire_Truck_during_Construction_Input">#REF!</definedName>
    <definedName name="Net_Start_Up_Revenues" localSheetId="14">#REF!</definedName>
    <definedName name="Net_Start_Up_Revenues" localSheetId="15">#REF!</definedName>
    <definedName name="Net_Start_Up_Revenues" localSheetId="16">#REF!</definedName>
    <definedName name="Net_Start_Up_Revenues" localSheetId="17">#REF!</definedName>
    <definedName name="Net_Start_Up_Revenues" localSheetId="18">#REF!</definedName>
    <definedName name="Net_Start_Up_Revenues" localSheetId="19">#REF!</definedName>
    <definedName name="Net_Start_Up_Revenues">#REF!</definedName>
    <definedName name="new" localSheetId="14" hidden="1">{"Page_1",#N/A,FALSE,"BAD4Q98";"Page_2",#N/A,FALSE,"BAD4Q98";"Page_3",#N/A,FALSE,"BAD4Q98";"Page_4",#N/A,FALSE,"BAD4Q98";"Page_5",#N/A,FALSE,"BAD4Q98";"Page_6",#N/A,FALSE,"BAD4Q98";"Input_1",#N/A,FALSE,"BAD4Q98";"Input_2",#N/A,FALSE,"BAD4Q98"}</definedName>
    <definedName name="new" localSheetId="15" hidden="1">{"Page_1",#N/A,FALSE,"BAD4Q98";"Page_2",#N/A,FALSE,"BAD4Q98";"Page_3",#N/A,FALSE,"BAD4Q98";"Page_4",#N/A,FALSE,"BAD4Q98";"Page_5",#N/A,FALSE,"BAD4Q98";"Page_6",#N/A,FALSE,"BAD4Q98";"Input_1",#N/A,FALSE,"BAD4Q98";"Input_2",#N/A,FALSE,"BAD4Q98"}</definedName>
    <definedName name="new" localSheetId="16" hidden="1">{"Page_1",#N/A,FALSE,"BAD4Q98";"Page_2",#N/A,FALSE,"BAD4Q98";"Page_3",#N/A,FALSE,"BAD4Q98";"Page_4",#N/A,FALSE,"BAD4Q98";"Page_5",#N/A,FALSE,"BAD4Q98";"Page_6",#N/A,FALSE,"BAD4Q98";"Input_1",#N/A,FALSE,"BAD4Q98";"Input_2",#N/A,FALSE,"BAD4Q98"}</definedName>
    <definedName name="new" localSheetId="17" hidden="1">{"Page_1",#N/A,FALSE,"BAD4Q98";"Page_2",#N/A,FALSE,"BAD4Q98";"Page_3",#N/A,FALSE,"BAD4Q98";"Page_4",#N/A,FALSE,"BAD4Q98";"Page_5",#N/A,FALSE,"BAD4Q98";"Page_6",#N/A,FALSE,"BAD4Q98";"Input_1",#N/A,FALSE,"BAD4Q98";"Input_2",#N/A,FALSE,"BAD4Q98"}</definedName>
    <definedName name="new" localSheetId="18" hidden="1">{"Page_1",#N/A,FALSE,"BAD4Q98";"Page_2",#N/A,FALSE,"BAD4Q98";"Page_3",#N/A,FALSE,"BAD4Q98";"Page_4",#N/A,FALSE,"BAD4Q98";"Page_5",#N/A,FALSE,"BAD4Q98";"Page_6",#N/A,FALSE,"BAD4Q98";"Input_1",#N/A,FALSE,"BAD4Q98";"Input_2",#N/A,FALSE,"BAD4Q98"}</definedName>
    <definedName name="new" localSheetId="19" hidden="1">{"Page_1",#N/A,FALSE,"BAD4Q98";"Page_2",#N/A,FALSE,"BAD4Q98";"Page_3",#N/A,FALSE,"BAD4Q98";"Page_4",#N/A,FALSE,"BAD4Q98";"Page_5",#N/A,FALSE,"BAD4Q98";"Page_6",#N/A,FALSE,"BAD4Q98";"Input_1",#N/A,FALSE,"BAD4Q98";"Input_2",#N/A,FALSE,"BAD4Q98"}</definedName>
    <definedName name="new" localSheetId="20" hidden="1">{"Page_1",#N/A,FALSE,"BAD4Q98";"Page_2",#N/A,FALSE,"BAD4Q98";"Page_3",#N/A,FALSE,"BAD4Q98";"Page_4",#N/A,FALSE,"BAD4Q98";"Page_5",#N/A,FALSE,"BAD4Q98";"Page_6",#N/A,FALSE,"BAD4Q98";"Input_1",#N/A,FALSE,"BAD4Q98";"Input_2",#N/A,FALSE,"BAD4Q98"}</definedName>
    <definedName name="new" localSheetId="4" hidden="1">{"Page_1",#N/A,FALSE,"BAD4Q98";"Page_2",#N/A,FALSE,"BAD4Q98";"Page_3",#N/A,FALSE,"BAD4Q98";"Page_4",#N/A,FALSE,"BAD4Q98";"Page_5",#N/A,FALSE,"BAD4Q98";"Page_6",#N/A,FALSE,"BAD4Q98";"Input_1",#N/A,FALSE,"BAD4Q98";"Input_2",#N/A,FALSE,"BAD4Q98"}</definedName>
    <definedName name="new" localSheetId="11" hidden="1">{"Page_1",#N/A,FALSE,"BAD4Q98";"Page_2",#N/A,FALSE,"BAD4Q98";"Page_3",#N/A,FALSE,"BAD4Q98";"Page_4",#N/A,FALSE,"BAD4Q98";"Page_5",#N/A,FALSE,"BAD4Q98";"Page_6",#N/A,FALSE,"BAD4Q98";"Input_1",#N/A,FALSE,"BAD4Q98";"Input_2",#N/A,FALSE,"BAD4Q98"}</definedName>
    <definedName name="new" localSheetId="12" hidden="1">{"Page_1",#N/A,FALSE,"BAD4Q98";"Page_2",#N/A,FALSE,"BAD4Q98";"Page_3",#N/A,FALSE,"BAD4Q98";"Page_4",#N/A,FALSE,"BAD4Q98";"Page_5",#N/A,FALSE,"BAD4Q98";"Page_6",#N/A,FALSE,"BAD4Q98";"Input_1",#N/A,FALSE,"BAD4Q98";"Input_2",#N/A,FALSE,"BAD4Q98"}</definedName>
    <definedName name="new" localSheetId="13" hidden="1">{"Page_1",#N/A,FALSE,"BAD4Q98";"Page_2",#N/A,FALSE,"BAD4Q98";"Page_3",#N/A,FALSE,"BAD4Q98";"Page_4",#N/A,FALSE,"BAD4Q98";"Page_5",#N/A,FALSE,"BAD4Q98";"Page_6",#N/A,FALSE,"BAD4Q98";"Input_1",#N/A,FALSE,"BAD4Q98";"Input_2",#N/A,FALSE,"BAD4Q98"}</definedName>
    <definedName name="new" hidden="1">{"Page_1",#N/A,FALSE,"BAD4Q98";"Page_2",#N/A,FALSE,"BAD4Q98";"Page_3",#N/A,FALSE,"BAD4Q98";"Page_4",#N/A,FALSE,"BAD4Q98";"Page_5",#N/A,FALSE,"BAD4Q98";"Page_6",#N/A,FALSE,"BAD4Q98";"Input_1",#N/A,FALSE,"BAD4Q98";"Input_2",#N/A,FALSE,"BAD4Q98"}</definedName>
    <definedName name="newwrev" localSheetId="14" hidden="1">{#N/A,#N/A,TRUE,"SDGE";#N/A,#N/A,TRUE,"GBU";#N/A,#N/A,TRUE,"TBU";#N/A,#N/A,TRUE,"EDBU";#N/A,#N/A,TRUE,"ExclCC"}</definedName>
    <definedName name="newwrev" localSheetId="15" hidden="1">{#N/A,#N/A,TRUE,"SDGE";#N/A,#N/A,TRUE,"GBU";#N/A,#N/A,TRUE,"TBU";#N/A,#N/A,TRUE,"EDBU";#N/A,#N/A,TRUE,"ExclCC"}</definedName>
    <definedName name="newwrev" localSheetId="16" hidden="1">{#N/A,#N/A,TRUE,"SDGE";#N/A,#N/A,TRUE,"GBU";#N/A,#N/A,TRUE,"TBU";#N/A,#N/A,TRUE,"EDBU";#N/A,#N/A,TRUE,"ExclCC"}</definedName>
    <definedName name="newwrev" localSheetId="17" hidden="1">{#N/A,#N/A,TRUE,"SDGE";#N/A,#N/A,TRUE,"GBU";#N/A,#N/A,TRUE,"TBU";#N/A,#N/A,TRUE,"EDBU";#N/A,#N/A,TRUE,"ExclCC"}</definedName>
    <definedName name="newwrev" localSheetId="18" hidden="1">{#N/A,#N/A,TRUE,"SDGE";#N/A,#N/A,TRUE,"GBU";#N/A,#N/A,TRUE,"TBU";#N/A,#N/A,TRUE,"EDBU";#N/A,#N/A,TRUE,"ExclCC"}</definedName>
    <definedName name="newwrev" localSheetId="19" hidden="1">{#N/A,#N/A,TRUE,"SDGE";#N/A,#N/A,TRUE,"GBU";#N/A,#N/A,TRUE,"TBU";#N/A,#N/A,TRUE,"EDBU";#N/A,#N/A,TRUE,"ExclCC"}</definedName>
    <definedName name="newwrev" localSheetId="20" hidden="1">{#N/A,#N/A,TRUE,"SDGE";#N/A,#N/A,TRUE,"GBU";#N/A,#N/A,TRUE,"TBU";#N/A,#N/A,TRUE,"EDBU";#N/A,#N/A,TRUE,"ExclCC"}</definedName>
    <definedName name="newwrev" localSheetId="4" hidden="1">{#N/A,#N/A,TRUE,"SDGE";#N/A,#N/A,TRUE,"GBU";#N/A,#N/A,TRUE,"TBU";#N/A,#N/A,TRUE,"EDBU";#N/A,#N/A,TRUE,"ExclCC"}</definedName>
    <definedName name="newwrev" localSheetId="11" hidden="1">{#N/A,#N/A,TRUE,"SDGE";#N/A,#N/A,TRUE,"GBU";#N/A,#N/A,TRUE,"TBU";#N/A,#N/A,TRUE,"EDBU";#N/A,#N/A,TRUE,"ExclCC"}</definedName>
    <definedName name="newwrev" localSheetId="12" hidden="1">{#N/A,#N/A,TRUE,"SDGE";#N/A,#N/A,TRUE,"GBU";#N/A,#N/A,TRUE,"TBU";#N/A,#N/A,TRUE,"EDBU";#N/A,#N/A,TRUE,"ExclCC"}</definedName>
    <definedName name="newwrev" localSheetId="13" hidden="1">{#N/A,#N/A,TRUE,"SDGE";#N/A,#N/A,TRUE,"GBU";#N/A,#N/A,TRUE,"TBU";#N/A,#N/A,TRUE,"EDBU";#N/A,#N/A,TRUE,"ExclCC"}</definedName>
    <definedName name="newwrev" hidden="1">{#N/A,#N/A,TRUE,"SDGE";#N/A,#N/A,TRUE,"GBU";#N/A,#N/A,TRUE,"TBU";#N/A,#N/A,TRUE,"EDBU";#N/A,#N/A,TRUE,"ExclCC"}</definedName>
    <definedName name="nine" localSheetId="14">#REF!</definedName>
    <definedName name="nine" localSheetId="15">#REF!</definedName>
    <definedName name="nine" localSheetId="16">#REF!</definedName>
    <definedName name="nine" localSheetId="17">#REF!</definedName>
    <definedName name="nine" localSheetId="18">#REF!</definedName>
    <definedName name="nine" localSheetId="19">#REF!</definedName>
    <definedName name="nine" localSheetId="12">#REF!</definedName>
    <definedName name="nine">#REF!</definedName>
    <definedName name="NO" localSheetId="4">IF('ESA Table 2B-PP PD'!Values_Entered_Pref,HEADER_ROW_PREF+'ESA Table 2B-PP PD'!No_of_Pamts_Pref,HEADER_ROW_PREF)</definedName>
    <definedName name="NO">IF([0]!Values_Entered_Pref,HEADER_ROW_PREF+[0]!No_of_Pamts_Pref,HEADER_ROW_PREF)</definedName>
    <definedName name="No_of_Pamts_Pref" localSheetId="14">MATCH(0.01,END_BAL_PREF,-1)+1</definedName>
    <definedName name="No_of_Pamts_Pref" localSheetId="15">MATCH(0.01,END_BAL_PREF,-1)+1</definedName>
    <definedName name="No_of_Pamts_Pref" localSheetId="16">MATCH(0.01,END_BAL_PREF,-1)+1</definedName>
    <definedName name="No_of_Pamts_Pref" localSheetId="17">MATCH(0.01,END_BAL_PREF,-1)+1</definedName>
    <definedName name="No_of_Pamts_Pref" localSheetId="18">MATCH(0.01,END_BAL_PREF,-1)+1</definedName>
    <definedName name="No_of_Pamts_Pref" localSheetId="19">MATCH(0.01,END_BAL_PREF,-1)+1</definedName>
    <definedName name="No_of_Pamts_Pref" localSheetId="20">MATCH(0.01,END_BAL_PREF,-1)+1</definedName>
    <definedName name="No_of_Pamts_Pref" localSheetId="3">MATCH(0.01,END_BAL_PREF,-1)+1</definedName>
    <definedName name="No_of_Pamts_Pref" localSheetId="4">MATCH(0.01,END_BAL_PREF,-1)+1</definedName>
    <definedName name="No_of_Pamts_Pref" localSheetId="6">MATCH(0.01,END_BAL_PREF,-1)+1</definedName>
    <definedName name="No_of_Pamts_Pref" localSheetId="11">MATCH(0.01,END_BAL_PREF,-1)+1</definedName>
    <definedName name="No_of_Pamts_Pref" localSheetId="12">MATCH(0.01,END_BAL_PREF,-1)+1</definedName>
    <definedName name="No_of_Pamts_Pref" localSheetId="13">MATCH(0.01,END_BAL_PREF,-1)+1</definedName>
    <definedName name="No_of_Pamts_Pref">MATCH(0.01,END_BAL_PREF,-1)+1</definedName>
    <definedName name="Non_Recourse_CP_Conduit_LIBOR_Spread" localSheetId="14">#REF!</definedName>
    <definedName name="Non_Recourse_CP_Conduit_LIBOR_Spread" localSheetId="15">#REF!</definedName>
    <definedName name="Non_Recourse_CP_Conduit_LIBOR_Spread" localSheetId="16">#REF!</definedName>
    <definedName name="Non_Recourse_CP_Conduit_LIBOR_Spread" localSheetId="17">#REF!</definedName>
    <definedName name="Non_Recourse_CP_Conduit_LIBOR_Spread" localSheetId="18">#REF!</definedName>
    <definedName name="Non_Recourse_CP_Conduit_LIBOR_Spread" localSheetId="19">#REF!</definedName>
    <definedName name="Non_Recourse_CP_Conduit_LIBOR_Spread" localSheetId="12">#REF!</definedName>
    <definedName name="Non_Recourse_CP_Conduit_LIBOR_Spread">#REF!</definedName>
    <definedName name="Non_Recourse_Facility_CP_adder" localSheetId="14">#REF!</definedName>
    <definedName name="Non_Recourse_Facility_CP_adder" localSheetId="15">#REF!</definedName>
    <definedName name="Non_Recourse_Facility_CP_adder" localSheetId="16">#REF!</definedName>
    <definedName name="Non_Recourse_Facility_CP_adder" localSheetId="17">#REF!</definedName>
    <definedName name="Non_Recourse_Facility_CP_adder" localSheetId="18">#REF!</definedName>
    <definedName name="Non_Recourse_Facility_CP_adder" localSheetId="19">#REF!</definedName>
    <definedName name="Non_Recourse_Facility_CP_adder" localSheetId="12">#REF!</definedName>
    <definedName name="Non_Recourse_Facility_CP_adder">#REF!</definedName>
    <definedName name="none" localSheetId="14" hidden="1">#REF!</definedName>
    <definedName name="none" localSheetId="15" hidden="1">#REF!</definedName>
    <definedName name="none" localSheetId="16" hidden="1">#REF!</definedName>
    <definedName name="none" localSheetId="17" hidden="1">#REF!</definedName>
    <definedName name="none" localSheetId="18" hidden="1">#REF!</definedName>
    <definedName name="none" localSheetId="19" hidden="1">#REF!</definedName>
    <definedName name="none" localSheetId="12" hidden="1">#REF!</definedName>
    <definedName name="none" hidden="1">#REF!</definedName>
    <definedName name="none2" localSheetId="14" hidden="1">#REF!</definedName>
    <definedName name="none2" localSheetId="15" hidden="1">#REF!</definedName>
    <definedName name="none2" localSheetId="16" hidden="1">#REF!</definedName>
    <definedName name="none2" localSheetId="17" hidden="1">#REF!</definedName>
    <definedName name="none2" localSheetId="18" hidden="1">#REF!</definedName>
    <definedName name="none2" localSheetId="19" hidden="1">#REF!</definedName>
    <definedName name="none2" hidden="1">#REF!</definedName>
    <definedName name="nopremort" localSheetId="14">#REF!</definedName>
    <definedName name="nopremort" localSheetId="15">#REF!</definedName>
    <definedName name="nopremort" localSheetId="16">#REF!</definedName>
    <definedName name="nopremort" localSheetId="17">#REF!</definedName>
    <definedName name="nopremort" localSheetId="18">#REF!</definedName>
    <definedName name="nopremort" localSheetId="19">#REF!</definedName>
    <definedName name="nopremort">#REF!</definedName>
    <definedName name="NOx_Allowances__Nominal___ton" localSheetId="14">#REF!</definedName>
    <definedName name="NOx_Allowances__Nominal___ton" localSheetId="15">#REF!</definedName>
    <definedName name="NOx_Allowances__Nominal___ton" localSheetId="16">#REF!</definedName>
    <definedName name="NOx_Allowances__Nominal___ton" localSheetId="17">#REF!</definedName>
    <definedName name="NOx_Allowances__Nominal___ton" localSheetId="18">#REF!</definedName>
    <definedName name="NOx_Allowances__Nominal___ton" localSheetId="19">#REF!</definedName>
    <definedName name="NOx_Allowances__Nominal___ton">#REF!</definedName>
    <definedName name="Nox_Allowances_in_1999" localSheetId="14">#REF!</definedName>
    <definedName name="Nox_Allowances_in_1999" localSheetId="15">#REF!</definedName>
    <definedName name="Nox_Allowances_in_1999" localSheetId="16">#REF!</definedName>
    <definedName name="Nox_Allowances_in_1999" localSheetId="17">#REF!</definedName>
    <definedName name="Nox_Allowances_in_1999" localSheetId="18">#REF!</definedName>
    <definedName name="Nox_Allowances_in_1999" localSheetId="19">#REF!</definedName>
    <definedName name="Nox_Allowances_in_1999">#REF!</definedName>
    <definedName name="NOx_Emissions_Rate__lb_hr" localSheetId="14">#REF!</definedName>
    <definedName name="NOx_Emissions_Rate__lb_hr" localSheetId="15">#REF!</definedName>
    <definedName name="NOx_Emissions_Rate__lb_hr" localSheetId="16">#REF!</definedName>
    <definedName name="NOx_Emissions_Rate__lb_hr" localSheetId="17">#REF!</definedName>
    <definedName name="NOx_Emissions_Rate__lb_hr" localSheetId="18">#REF!</definedName>
    <definedName name="NOx_Emissions_Rate__lb_hr" localSheetId="19">#REF!</definedName>
    <definedName name="NOx_Emissions_Rate__lb_hr">#REF!</definedName>
    <definedName name="NOx_Offsets" localSheetId="14">#REF!</definedName>
    <definedName name="NOx_Offsets" localSheetId="15">#REF!</definedName>
    <definedName name="NOx_Offsets" localSheetId="16">#REF!</definedName>
    <definedName name="NOx_Offsets" localSheetId="17">#REF!</definedName>
    <definedName name="NOx_Offsets" localSheetId="18">#REF!</definedName>
    <definedName name="NOx_Offsets" localSheetId="19">#REF!</definedName>
    <definedName name="NOx_Offsets">#REF!</definedName>
    <definedName name="NOx_Offsets_Calculation_Factor__lb_MMBtu" localSheetId="14">#REF!</definedName>
    <definedName name="NOx_Offsets_Calculation_Factor__lb_MMBtu" localSheetId="15">#REF!</definedName>
    <definedName name="NOx_Offsets_Calculation_Factor__lb_MMBtu" localSheetId="16">#REF!</definedName>
    <definedName name="NOx_Offsets_Calculation_Factor__lb_MMBtu" localSheetId="17">#REF!</definedName>
    <definedName name="NOx_Offsets_Calculation_Factor__lb_MMBtu" localSheetId="18">#REF!</definedName>
    <definedName name="NOx_Offsets_Calculation_Factor__lb_MMBtu" localSheetId="19">#REF!</definedName>
    <definedName name="NOx_Offsets_Calculation_Factor__lb_MMBtu">#REF!</definedName>
    <definedName name="NOx_Offsets_Construction" localSheetId="14">#REF!</definedName>
    <definedName name="NOx_Offsets_Construction" localSheetId="15">#REF!</definedName>
    <definedName name="NOx_Offsets_Construction" localSheetId="16">#REF!</definedName>
    <definedName name="NOx_Offsets_Construction" localSheetId="17">#REF!</definedName>
    <definedName name="NOx_Offsets_Construction" localSheetId="18">#REF!</definedName>
    <definedName name="NOx_Offsets_Construction" localSheetId="19">#REF!</definedName>
    <definedName name="NOx_Offsets_Construction">#REF!</definedName>
    <definedName name="NPV_20_Year_12_Percent_Quarterly" localSheetId="14">#REF!</definedName>
    <definedName name="NPV_20_Year_12_Percent_Quarterly" localSheetId="15">#REF!</definedName>
    <definedName name="NPV_20_Year_12_Percent_Quarterly" localSheetId="16">#REF!</definedName>
    <definedName name="NPV_20_Year_12_Percent_Quarterly" localSheetId="17">#REF!</definedName>
    <definedName name="NPV_20_Year_12_Percent_Quarterly" localSheetId="18">#REF!</definedName>
    <definedName name="NPV_20_Year_12_Percent_Quarterly" localSheetId="19">#REF!</definedName>
    <definedName name="NPV_20_Year_12_Percent_Quarterly">#REF!</definedName>
    <definedName name="NPV_20_Year_13_Percent_Quarterly" localSheetId="14">#REF!</definedName>
    <definedName name="NPV_20_Year_13_Percent_Quarterly" localSheetId="15">#REF!</definedName>
    <definedName name="NPV_20_Year_13_Percent_Quarterly" localSheetId="16">#REF!</definedName>
    <definedName name="NPV_20_Year_13_Percent_Quarterly" localSheetId="17">#REF!</definedName>
    <definedName name="NPV_20_Year_13_Percent_Quarterly" localSheetId="18">#REF!</definedName>
    <definedName name="NPV_20_Year_13_Percent_Quarterly" localSheetId="19">#REF!</definedName>
    <definedName name="NPV_20_Year_13_Percent_Quarterly">#REF!</definedName>
    <definedName name="NPV_20_Year_14_Percent_Quarterly" localSheetId="14">#REF!</definedName>
    <definedName name="NPV_20_Year_14_Percent_Quarterly" localSheetId="15">#REF!</definedName>
    <definedName name="NPV_20_Year_14_Percent_Quarterly" localSheetId="16">#REF!</definedName>
    <definedName name="NPV_20_Year_14_Percent_Quarterly" localSheetId="17">#REF!</definedName>
    <definedName name="NPV_20_Year_14_Percent_Quarterly" localSheetId="18">#REF!</definedName>
    <definedName name="NPV_20_Year_14_Percent_Quarterly" localSheetId="19">#REF!</definedName>
    <definedName name="NPV_20_Year_14_Percent_Quarterly">#REF!</definedName>
    <definedName name="NQInd" localSheetId="14">#REF!</definedName>
    <definedName name="NQInd" localSheetId="15">#REF!</definedName>
    <definedName name="NQInd" localSheetId="16">#REF!</definedName>
    <definedName name="NQInd" localSheetId="17">#REF!</definedName>
    <definedName name="NQInd" localSheetId="18">#REF!</definedName>
    <definedName name="NQInd" localSheetId="19">#REF!</definedName>
    <definedName name="NQInd">#REF!</definedName>
    <definedName name="NRW" localSheetId="1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1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1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1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20"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1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1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localSheetId="1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RW"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Number_of_Payments" localSheetId="14">MATCH(0.01,END_BAL,-1)+1</definedName>
    <definedName name="Number_of_Payments" localSheetId="15">MATCH(0.01,END_BAL,-1)+1</definedName>
    <definedName name="Number_of_Payments" localSheetId="16">MATCH(0.01,END_BAL,-1)+1</definedName>
    <definedName name="Number_of_Payments" localSheetId="17">MATCH(0.01,END_BAL,-1)+1</definedName>
    <definedName name="Number_of_Payments" localSheetId="18">MATCH(0.01,END_BAL,-1)+1</definedName>
    <definedName name="Number_of_Payments" localSheetId="19">MATCH(0.01,END_BAL,-1)+1</definedName>
    <definedName name="Number_of_Payments" localSheetId="20">MATCH(0.01,END_BAL,-1)+1</definedName>
    <definedName name="Number_of_Payments" localSheetId="3">MATCH(0.01,END_BAL,-1)+1</definedName>
    <definedName name="Number_of_Payments" localSheetId="4">MATCH(0.01,END_BAL,-1)+1</definedName>
    <definedName name="Number_of_Payments" localSheetId="6">MATCH(0.01,END_BAL,-1)+1</definedName>
    <definedName name="Number_of_Payments" localSheetId="11">MATCH(0.01,END_BAL,-1)+1</definedName>
    <definedName name="Number_of_Payments" localSheetId="12">MATCH(0.01,END_BAL,-1)+1</definedName>
    <definedName name="Number_of_Payments" localSheetId="13">MATCH(0.01,END_BAL,-1)+1</definedName>
    <definedName name="Number_of_Payments">MATCH(0.01,END_BAL,-1)+1</definedName>
    <definedName name="Number_of_Units" localSheetId="14">#REF!</definedName>
    <definedName name="Number_of_Units" localSheetId="15">#REF!</definedName>
    <definedName name="Number_of_Units" localSheetId="16">#REF!</definedName>
    <definedName name="Number_of_Units" localSheetId="17">#REF!</definedName>
    <definedName name="Number_of_Units" localSheetId="18">#REF!</definedName>
    <definedName name="Number_of_Units" localSheetId="19">#REF!</definedName>
    <definedName name="Number_of_Units" localSheetId="12">#REF!</definedName>
    <definedName name="Number_of_Units">#REF!</definedName>
    <definedName name="Number_of_Years_to_Payback" localSheetId="14">#REF!</definedName>
    <definedName name="Number_of_Years_to_Payback" localSheetId="15">#REF!</definedName>
    <definedName name="Number_of_Years_to_Payback" localSheetId="16">#REF!</definedName>
    <definedName name="Number_of_Years_to_Payback" localSheetId="17">#REF!</definedName>
    <definedName name="Number_of_Years_to_Payback" localSheetId="18">#REF!</definedName>
    <definedName name="Number_of_Years_to_Payback" localSheetId="19">#REF!</definedName>
    <definedName name="Number_of_Years_to_Payback" localSheetId="12">#REF!</definedName>
    <definedName name="Number_of_Years_to_Payback">#REF!</definedName>
    <definedName name="NvsASD">"V1999-12-31"</definedName>
    <definedName name="NvsAutoDrillOk">"VN"</definedName>
    <definedName name="NvsElapsedTime">0.00223576388816582</definedName>
    <definedName name="NvsEndTime">36549.5633866898</definedName>
    <definedName name="NvsInstSpec">"%"</definedName>
    <definedName name="NvsLayoutType">"M3"</definedName>
    <definedName name="NvsPanelEffdt">"V1940-01-01"</definedName>
    <definedName name="NvsPanelSetid">"VPPL"</definedName>
    <definedName name="NvsReqBU">"VPPL"</definedName>
    <definedName name="NvsReqBUOnly">"VY"</definedName>
    <definedName name="NvsTransLed">"VN"</definedName>
    <definedName name="NvsTreeASD">"V1999-12-31"</definedName>
    <definedName name="NY_State_Dividend_Allowance_Rate" localSheetId="14">#REF!</definedName>
    <definedName name="NY_State_Dividend_Allowance_Rate" localSheetId="15">#REF!</definedName>
    <definedName name="NY_State_Dividend_Allowance_Rate" localSheetId="16">#REF!</definedName>
    <definedName name="NY_State_Dividend_Allowance_Rate" localSheetId="17">#REF!</definedName>
    <definedName name="NY_State_Dividend_Allowance_Rate" localSheetId="18">#REF!</definedName>
    <definedName name="NY_State_Dividend_Allowance_Rate" localSheetId="19">#REF!</definedName>
    <definedName name="NY_State_Dividend_Allowance_Rate" localSheetId="12">#REF!</definedName>
    <definedName name="NY_State_Dividend_Allowance_Rate">#REF!</definedName>
    <definedName name="NY_State_Excess_Dividends_Tax" localSheetId="14">#REF!</definedName>
    <definedName name="NY_State_Excess_Dividends_Tax" localSheetId="15">#REF!</definedName>
    <definedName name="NY_State_Excess_Dividends_Tax" localSheetId="16">#REF!</definedName>
    <definedName name="NY_State_Excess_Dividends_Tax" localSheetId="17">#REF!</definedName>
    <definedName name="NY_State_Excess_Dividends_Tax" localSheetId="18">#REF!</definedName>
    <definedName name="NY_State_Excess_Dividends_Tax" localSheetId="19">#REF!</definedName>
    <definedName name="NY_State_Excess_Dividends_Tax" localSheetId="12">#REF!</definedName>
    <definedName name="NY_State_Excess_Dividends_Tax">#REF!</definedName>
    <definedName name="NY_State_Gross_Earnings_Tax" localSheetId="14">#REF!</definedName>
    <definedName name="NY_State_Gross_Earnings_Tax" localSheetId="15">#REF!</definedName>
    <definedName name="NY_State_Gross_Earnings_Tax" localSheetId="16">#REF!</definedName>
    <definedName name="NY_State_Gross_Earnings_Tax" localSheetId="17">#REF!</definedName>
    <definedName name="NY_State_Gross_Earnings_Tax" localSheetId="18">#REF!</definedName>
    <definedName name="NY_State_Gross_Earnings_Tax" localSheetId="19">#REF!</definedName>
    <definedName name="NY_State_Gross_Earnings_Tax" localSheetId="12">#REF!</definedName>
    <definedName name="NY_State_Gross_Earnings_Tax">#REF!</definedName>
    <definedName name="NY_State_Gross_Receipts_Tax" localSheetId="14">#REF!</definedName>
    <definedName name="NY_State_Gross_Receipts_Tax" localSheetId="15">#REF!</definedName>
    <definedName name="NY_State_Gross_Receipts_Tax" localSheetId="16">#REF!</definedName>
    <definedName name="NY_State_Gross_Receipts_Tax" localSheetId="17">#REF!</definedName>
    <definedName name="NY_State_Gross_Receipts_Tax" localSheetId="18">#REF!</definedName>
    <definedName name="NY_State_Gross_Receipts_Tax" localSheetId="19">#REF!</definedName>
    <definedName name="NY_State_Gross_Receipts_Tax">#REF!</definedName>
    <definedName name="NY_State_Income_Tax_Switch" localSheetId="14">#REF!</definedName>
    <definedName name="NY_State_Income_Tax_Switch" localSheetId="15">#REF!</definedName>
    <definedName name="NY_State_Income_Tax_Switch" localSheetId="16">#REF!</definedName>
    <definedName name="NY_State_Income_Tax_Switch" localSheetId="17">#REF!</definedName>
    <definedName name="NY_State_Income_Tax_Switch" localSheetId="18">#REF!</definedName>
    <definedName name="NY_State_Income_Tax_Switch" localSheetId="19">#REF!</definedName>
    <definedName name="NY_State_Income_Tax_Switch">#REF!</definedName>
    <definedName name="O_M_Mobilization" localSheetId="14">#REF!</definedName>
    <definedName name="O_M_Mobilization" localSheetId="15">#REF!</definedName>
    <definedName name="O_M_Mobilization" localSheetId="16">#REF!</definedName>
    <definedName name="O_M_Mobilization" localSheetId="17">#REF!</definedName>
    <definedName name="O_M_Mobilization" localSheetId="18">#REF!</definedName>
    <definedName name="O_M_Mobilization" localSheetId="19">#REF!</definedName>
    <definedName name="O_M_Mobilization">#REF!</definedName>
    <definedName name="O_M_Mobilization___Labor" localSheetId="14">#REF!</definedName>
    <definedName name="O_M_Mobilization___Labor" localSheetId="15">#REF!</definedName>
    <definedName name="O_M_Mobilization___Labor" localSheetId="16">#REF!</definedName>
    <definedName name="O_M_Mobilization___Labor" localSheetId="17">#REF!</definedName>
    <definedName name="O_M_Mobilization___Labor" localSheetId="18">#REF!</definedName>
    <definedName name="O_M_Mobilization___Labor" localSheetId="19">#REF!</definedName>
    <definedName name="O_M_Mobilization___Labor">#REF!</definedName>
    <definedName name="Off_Peak_Hours" localSheetId="14">#REF!</definedName>
    <definedName name="Off_Peak_Hours" localSheetId="15">#REF!</definedName>
    <definedName name="Off_Peak_Hours" localSheetId="16">#REF!</definedName>
    <definedName name="Off_Peak_Hours" localSheetId="17">#REF!</definedName>
    <definedName name="Off_Peak_Hours" localSheetId="18">#REF!</definedName>
    <definedName name="Off_Peak_Hours" localSheetId="19">#REF!</definedName>
    <definedName name="Off_Peak_Hours">#REF!</definedName>
    <definedName name="Off_Peak_Percent" localSheetId="14">#REF!</definedName>
    <definedName name="Off_Peak_Percent" localSheetId="15">#REF!</definedName>
    <definedName name="Off_Peak_Percent" localSheetId="16">#REF!</definedName>
    <definedName name="Off_Peak_Percent" localSheetId="17">#REF!</definedName>
    <definedName name="Off_Peak_Percent" localSheetId="18">#REF!</definedName>
    <definedName name="Off_Peak_Percent" localSheetId="19">#REF!</definedName>
    <definedName name="Off_Peak_Percent">#REF!</definedName>
    <definedName name="Offsite_Work_Road_Paving" localSheetId="14">#REF!</definedName>
    <definedName name="Offsite_Work_Road_Paving" localSheetId="15">#REF!</definedName>
    <definedName name="Offsite_Work_Road_Paving" localSheetId="16">#REF!</definedName>
    <definedName name="Offsite_Work_Road_Paving" localSheetId="17">#REF!</definedName>
    <definedName name="Offsite_Work_Road_Paving" localSheetId="18">#REF!</definedName>
    <definedName name="Offsite_Work_Road_Paving" localSheetId="19">#REF!</definedName>
    <definedName name="Offsite_Work_Road_Paving">#REF!</definedName>
    <definedName name="okay" localSheetId="14" hidden="1">{"Page_1",#N/A,FALSE,"BAD4Q98";"Page_2",#N/A,FALSE,"BAD4Q98";"Page_3",#N/A,FALSE,"BAD4Q98";"Page_4",#N/A,FALSE,"BAD4Q98";"Page_5",#N/A,FALSE,"BAD4Q98";"Page_6",#N/A,FALSE,"BAD4Q98";"Input_1",#N/A,FALSE,"BAD4Q98";"Input_2",#N/A,FALSE,"BAD4Q98"}</definedName>
    <definedName name="okay" localSheetId="15" hidden="1">{"Page_1",#N/A,FALSE,"BAD4Q98";"Page_2",#N/A,FALSE,"BAD4Q98";"Page_3",#N/A,FALSE,"BAD4Q98";"Page_4",#N/A,FALSE,"BAD4Q98";"Page_5",#N/A,FALSE,"BAD4Q98";"Page_6",#N/A,FALSE,"BAD4Q98";"Input_1",#N/A,FALSE,"BAD4Q98";"Input_2",#N/A,FALSE,"BAD4Q98"}</definedName>
    <definedName name="okay" localSheetId="16" hidden="1">{"Page_1",#N/A,FALSE,"BAD4Q98";"Page_2",#N/A,FALSE,"BAD4Q98";"Page_3",#N/A,FALSE,"BAD4Q98";"Page_4",#N/A,FALSE,"BAD4Q98";"Page_5",#N/A,FALSE,"BAD4Q98";"Page_6",#N/A,FALSE,"BAD4Q98";"Input_1",#N/A,FALSE,"BAD4Q98";"Input_2",#N/A,FALSE,"BAD4Q98"}</definedName>
    <definedName name="okay" localSheetId="17" hidden="1">{"Page_1",#N/A,FALSE,"BAD4Q98";"Page_2",#N/A,FALSE,"BAD4Q98";"Page_3",#N/A,FALSE,"BAD4Q98";"Page_4",#N/A,FALSE,"BAD4Q98";"Page_5",#N/A,FALSE,"BAD4Q98";"Page_6",#N/A,FALSE,"BAD4Q98";"Input_1",#N/A,FALSE,"BAD4Q98";"Input_2",#N/A,FALSE,"BAD4Q98"}</definedName>
    <definedName name="okay" localSheetId="18" hidden="1">{"Page_1",#N/A,FALSE,"BAD4Q98";"Page_2",#N/A,FALSE,"BAD4Q98";"Page_3",#N/A,FALSE,"BAD4Q98";"Page_4",#N/A,FALSE,"BAD4Q98";"Page_5",#N/A,FALSE,"BAD4Q98";"Page_6",#N/A,FALSE,"BAD4Q98";"Input_1",#N/A,FALSE,"BAD4Q98";"Input_2",#N/A,FALSE,"BAD4Q98"}</definedName>
    <definedName name="okay" localSheetId="19" hidden="1">{"Page_1",#N/A,FALSE,"BAD4Q98";"Page_2",#N/A,FALSE,"BAD4Q98";"Page_3",#N/A,FALSE,"BAD4Q98";"Page_4",#N/A,FALSE,"BAD4Q98";"Page_5",#N/A,FALSE,"BAD4Q98";"Page_6",#N/A,FALSE,"BAD4Q98";"Input_1",#N/A,FALSE,"BAD4Q98";"Input_2",#N/A,FALSE,"BAD4Q98"}</definedName>
    <definedName name="okay" localSheetId="20" hidden="1">{"Page_1",#N/A,FALSE,"BAD4Q98";"Page_2",#N/A,FALSE,"BAD4Q98";"Page_3",#N/A,FALSE,"BAD4Q98";"Page_4",#N/A,FALSE,"BAD4Q98";"Page_5",#N/A,FALSE,"BAD4Q98";"Page_6",#N/A,FALSE,"BAD4Q98";"Input_1",#N/A,FALSE,"BAD4Q98";"Input_2",#N/A,FALSE,"BAD4Q98"}</definedName>
    <definedName name="okay" localSheetId="4" hidden="1">{"Page_1",#N/A,FALSE,"BAD4Q98";"Page_2",#N/A,FALSE,"BAD4Q98";"Page_3",#N/A,FALSE,"BAD4Q98";"Page_4",#N/A,FALSE,"BAD4Q98";"Page_5",#N/A,FALSE,"BAD4Q98";"Page_6",#N/A,FALSE,"BAD4Q98";"Input_1",#N/A,FALSE,"BAD4Q98";"Input_2",#N/A,FALSE,"BAD4Q98"}</definedName>
    <definedName name="okay" localSheetId="11" hidden="1">{"Page_1",#N/A,FALSE,"BAD4Q98";"Page_2",#N/A,FALSE,"BAD4Q98";"Page_3",#N/A,FALSE,"BAD4Q98";"Page_4",#N/A,FALSE,"BAD4Q98";"Page_5",#N/A,FALSE,"BAD4Q98";"Page_6",#N/A,FALSE,"BAD4Q98";"Input_1",#N/A,FALSE,"BAD4Q98";"Input_2",#N/A,FALSE,"BAD4Q98"}</definedName>
    <definedName name="okay" localSheetId="12" hidden="1">{"Page_1",#N/A,FALSE,"BAD4Q98";"Page_2",#N/A,FALSE,"BAD4Q98";"Page_3",#N/A,FALSE,"BAD4Q98";"Page_4",#N/A,FALSE,"BAD4Q98";"Page_5",#N/A,FALSE,"BAD4Q98";"Page_6",#N/A,FALSE,"BAD4Q98";"Input_1",#N/A,FALSE,"BAD4Q98";"Input_2",#N/A,FALSE,"BAD4Q98"}</definedName>
    <definedName name="okay" localSheetId="13" hidden="1">{"Page_1",#N/A,FALSE,"BAD4Q98";"Page_2",#N/A,FALSE,"BAD4Q98";"Page_3",#N/A,FALSE,"BAD4Q98";"Page_4",#N/A,FALSE,"BAD4Q98";"Page_5",#N/A,FALSE,"BAD4Q98";"Page_6",#N/A,FALSE,"BAD4Q98";"Input_1",#N/A,FALSE,"BAD4Q98";"Input_2",#N/A,FALSE,"BAD4Q98"}</definedName>
    <definedName name="okay" hidden="1">{"Page_1",#N/A,FALSE,"BAD4Q98";"Page_2",#N/A,FALSE,"BAD4Q98";"Page_3",#N/A,FALSE,"BAD4Q98";"Page_4",#N/A,FALSE,"BAD4Q98";"Page_5",#N/A,FALSE,"BAD4Q98";"Page_6",#N/A,FALSE,"BAD4Q98";"Input_1",#N/A,FALSE,"BAD4Q98";"Input_2",#N/A,FALSE,"BAD4Q98"}</definedName>
    <definedName name="On_Peak_Hours" localSheetId="14">#REF!</definedName>
    <definedName name="On_Peak_Hours" localSheetId="15">#REF!</definedName>
    <definedName name="On_Peak_Hours" localSheetId="16">#REF!</definedName>
    <definedName name="On_Peak_Hours" localSheetId="17">#REF!</definedName>
    <definedName name="On_Peak_Hours" localSheetId="18">#REF!</definedName>
    <definedName name="On_Peak_Hours" localSheetId="19">#REF!</definedName>
    <definedName name="On_Peak_Hours" localSheetId="12">#REF!</definedName>
    <definedName name="On_Peak_Hours">#REF!</definedName>
    <definedName name="On_Peak_Percent" localSheetId="14">#REF!</definedName>
    <definedName name="On_Peak_Percent" localSheetId="15">#REF!</definedName>
    <definedName name="On_Peak_Percent" localSheetId="16">#REF!</definedName>
    <definedName name="On_Peak_Percent" localSheetId="17">#REF!</definedName>
    <definedName name="On_Peak_Percent" localSheetId="18">#REF!</definedName>
    <definedName name="On_Peak_Percent" localSheetId="19">#REF!</definedName>
    <definedName name="On_Peak_Percent" localSheetId="12">#REF!</definedName>
    <definedName name="On_Peak_Percent">#REF!</definedName>
    <definedName name="Open_Click">[24]!Open_Click</definedName>
    <definedName name="Operator_Fee_during_Mobilization" localSheetId="14">#REF!</definedName>
    <definedName name="Operator_Fee_during_Mobilization" localSheetId="15">#REF!</definedName>
    <definedName name="Operator_Fee_during_Mobilization" localSheetId="16">#REF!</definedName>
    <definedName name="Operator_Fee_during_Mobilization" localSheetId="17">#REF!</definedName>
    <definedName name="Operator_Fee_during_Mobilization" localSheetId="18">#REF!</definedName>
    <definedName name="Operator_Fee_during_Mobilization" localSheetId="19">#REF!</definedName>
    <definedName name="Operator_Fee_during_Mobilization" localSheetId="12">#REF!</definedName>
    <definedName name="Operator_Fee_during_Mobilization">#REF!</definedName>
    <definedName name="Opt_Discrate" localSheetId="14">#REF!</definedName>
    <definedName name="Opt_Discrate" localSheetId="15">#REF!</definedName>
    <definedName name="Opt_Discrate" localSheetId="16">#REF!</definedName>
    <definedName name="Opt_Discrate" localSheetId="17">#REF!</definedName>
    <definedName name="Opt_Discrate" localSheetId="18">#REF!</definedName>
    <definedName name="Opt_Discrate" localSheetId="19">#REF!</definedName>
    <definedName name="Opt_Discrate" localSheetId="12">#REF!</definedName>
    <definedName name="Opt_Discrate">#REF!</definedName>
    <definedName name="Opt_DR" localSheetId="14">#REF!</definedName>
    <definedName name="Opt_DR" localSheetId="15">#REF!</definedName>
    <definedName name="Opt_DR" localSheetId="16">#REF!</definedName>
    <definedName name="Opt_DR" localSheetId="17">#REF!</definedName>
    <definedName name="Opt_DR" localSheetId="18">#REF!</definedName>
    <definedName name="Opt_DR" localSheetId="19">#REF!</definedName>
    <definedName name="Opt_DR" localSheetId="12">#REF!</definedName>
    <definedName name="Opt_DR">#REF!</definedName>
    <definedName name="optindexswap_meanreversion" localSheetId="14">#REF!</definedName>
    <definedName name="optindexswap_meanreversion" localSheetId="15">#REF!</definedName>
    <definedName name="optindexswap_meanreversion" localSheetId="16">#REF!</definedName>
    <definedName name="optindexswap_meanreversion" localSheetId="17">#REF!</definedName>
    <definedName name="optindexswap_meanreversion" localSheetId="18">#REF!</definedName>
    <definedName name="optindexswap_meanreversion" localSheetId="19">#REF!</definedName>
    <definedName name="optindexswap_meanreversion">#REF!</definedName>
    <definedName name="optindexswap_model" localSheetId="14">#REF!</definedName>
    <definedName name="optindexswap_model" localSheetId="15">#REF!</definedName>
    <definedName name="optindexswap_model" localSheetId="16">#REF!</definedName>
    <definedName name="optindexswap_model" localSheetId="17">#REF!</definedName>
    <definedName name="optindexswap_model" localSheetId="18">#REF!</definedName>
    <definedName name="optindexswap_model" localSheetId="19">#REF!</definedName>
    <definedName name="optindexswap_model">#REF!</definedName>
    <definedName name="optindexswap_treesteps" localSheetId="14">#REF!</definedName>
    <definedName name="optindexswap_treesteps" localSheetId="15">#REF!</definedName>
    <definedName name="optindexswap_treesteps" localSheetId="16">#REF!</definedName>
    <definedName name="optindexswap_treesteps" localSheetId="17">#REF!</definedName>
    <definedName name="optindexswap_treesteps" localSheetId="18">#REF!</definedName>
    <definedName name="optindexswap_treesteps" localSheetId="19">#REF!</definedName>
    <definedName name="optindexswap_treesteps">#REF!</definedName>
    <definedName name="optindexswap_volatility" localSheetId="14">#REF!</definedName>
    <definedName name="optindexswap_volatility" localSheetId="15">#REF!</definedName>
    <definedName name="optindexswap_volatility" localSheetId="16">#REF!</definedName>
    <definedName name="optindexswap_volatility" localSheetId="17">#REF!</definedName>
    <definedName name="optindexswap_volatility" localSheetId="18">#REF!</definedName>
    <definedName name="optindexswap_volatility" localSheetId="19">#REF!</definedName>
    <definedName name="optindexswap_volatility">#REF!</definedName>
    <definedName name="option_treesteps" localSheetId="14">#REF!</definedName>
    <definedName name="option_treesteps" localSheetId="15">#REF!</definedName>
    <definedName name="option_treesteps" localSheetId="16">#REF!</definedName>
    <definedName name="option_treesteps" localSheetId="17">#REF!</definedName>
    <definedName name="option_treesteps" localSheetId="18">#REF!</definedName>
    <definedName name="option_treesteps" localSheetId="19">#REF!</definedName>
    <definedName name="option_treesteps">#REF!</definedName>
    <definedName name="option_volatility" localSheetId="14">#REF!</definedName>
    <definedName name="option_volatility" localSheetId="15">#REF!</definedName>
    <definedName name="option_volatility" localSheetId="16">#REF!</definedName>
    <definedName name="option_volatility" localSheetId="17">#REF!</definedName>
    <definedName name="option_volatility" localSheetId="18">#REF!</definedName>
    <definedName name="option_volatility" localSheetId="19">#REF!</definedName>
    <definedName name="option_volatility">#REF!</definedName>
    <definedName name="Other_EPC_Scope_Items_Non_Bechtel" localSheetId="14">#REF!</definedName>
    <definedName name="Other_EPC_Scope_Items_Non_Bechtel" localSheetId="15">#REF!</definedName>
    <definedName name="Other_EPC_Scope_Items_Non_Bechtel" localSheetId="16">#REF!</definedName>
    <definedName name="Other_EPC_Scope_Items_Non_Bechtel" localSheetId="17">#REF!</definedName>
    <definedName name="Other_EPC_Scope_Items_Non_Bechtel" localSheetId="18">#REF!</definedName>
    <definedName name="Other_EPC_Scope_Items_Non_Bechtel" localSheetId="19">#REF!</definedName>
    <definedName name="Other_EPC_Scope_Items_Non_Bechtel">#REF!</definedName>
    <definedName name="OTHERHRS" localSheetId="14">#REF!</definedName>
    <definedName name="OTHERHRS" localSheetId="15">#REF!</definedName>
    <definedName name="OTHERHRS" localSheetId="16">#REF!</definedName>
    <definedName name="OTHERHRS" localSheetId="17">#REF!</definedName>
    <definedName name="OTHERHRS" localSheetId="18">#REF!</definedName>
    <definedName name="OTHERHRS" localSheetId="19">#REF!</definedName>
    <definedName name="OTHERHRS">#REF!</definedName>
    <definedName name="otherrev" localSheetId="14" hidden="1">{#N/A,#N/A,TRUE,"SDGE";#N/A,#N/A,TRUE,"GBU";#N/A,#N/A,TRUE,"TBU";#N/A,#N/A,TRUE,"EDBU";#N/A,#N/A,TRUE,"ExclCC"}</definedName>
    <definedName name="otherrev" localSheetId="15" hidden="1">{#N/A,#N/A,TRUE,"SDGE";#N/A,#N/A,TRUE,"GBU";#N/A,#N/A,TRUE,"TBU";#N/A,#N/A,TRUE,"EDBU";#N/A,#N/A,TRUE,"ExclCC"}</definedName>
    <definedName name="otherrev" localSheetId="16" hidden="1">{#N/A,#N/A,TRUE,"SDGE";#N/A,#N/A,TRUE,"GBU";#N/A,#N/A,TRUE,"TBU";#N/A,#N/A,TRUE,"EDBU";#N/A,#N/A,TRUE,"ExclCC"}</definedName>
    <definedName name="otherrev" localSheetId="17" hidden="1">{#N/A,#N/A,TRUE,"SDGE";#N/A,#N/A,TRUE,"GBU";#N/A,#N/A,TRUE,"TBU";#N/A,#N/A,TRUE,"EDBU";#N/A,#N/A,TRUE,"ExclCC"}</definedName>
    <definedName name="otherrev" localSheetId="18" hidden="1">{#N/A,#N/A,TRUE,"SDGE";#N/A,#N/A,TRUE,"GBU";#N/A,#N/A,TRUE,"TBU";#N/A,#N/A,TRUE,"EDBU";#N/A,#N/A,TRUE,"ExclCC"}</definedName>
    <definedName name="otherrev" localSheetId="19" hidden="1">{#N/A,#N/A,TRUE,"SDGE";#N/A,#N/A,TRUE,"GBU";#N/A,#N/A,TRUE,"TBU";#N/A,#N/A,TRUE,"EDBU";#N/A,#N/A,TRUE,"ExclCC"}</definedName>
    <definedName name="otherrev" localSheetId="20" hidden="1">{#N/A,#N/A,TRUE,"SDGE";#N/A,#N/A,TRUE,"GBU";#N/A,#N/A,TRUE,"TBU";#N/A,#N/A,TRUE,"EDBU";#N/A,#N/A,TRUE,"ExclCC"}</definedName>
    <definedName name="otherrev" localSheetId="4" hidden="1">{#N/A,#N/A,TRUE,"SDGE";#N/A,#N/A,TRUE,"GBU";#N/A,#N/A,TRUE,"TBU";#N/A,#N/A,TRUE,"EDBU";#N/A,#N/A,TRUE,"ExclCC"}</definedName>
    <definedName name="otherrev" localSheetId="11" hidden="1">{#N/A,#N/A,TRUE,"SDGE";#N/A,#N/A,TRUE,"GBU";#N/A,#N/A,TRUE,"TBU";#N/A,#N/A,TRUE,"EDBU";#N/A,#N/A,TRUE,"ExclCC"}</definedName>
    <definedName name="otherrev" localSheetId="12" hidden="1">{#N/A,#N/A,TRUE,"SDGE";#N/A,#N/A,TRUE,"GBU";#N/A,#N/A,TRUE,"TBU";#N/A,#N/A,TRUE,"EDBU";#N/A,#N/A,TRUE,"ExclCC"}</definedName>
    <definedName name="otherrev" localSheetId="13" hidden="1">{#N/A,#N/A,TRUE,"SDGE";#N/A,#N/A,TRUE,"GBU";#N/A,#N/A,TRUE,"TBU";#N/A,#N/A,TRUE,"EDBU";#N/A,#N/A,TRUE,"ExclCC"}</definedName>
    <definedName name="otherrev" hidden="1">{#N/A,#N/A,TRUE,"SDGE";#N/A,#N/A,TRUE,"GBU";#N/A,#N/A,TRUE,"TBU";#N/A,#N/A,TRUE,"EDBU";#N/A,#N/A,TRUE,"ExclCC"}</definedName>
    <definedName name="Ozone_Season_Factor" localSheetId="14">#REF!</definedName>
    <definedName name="Ozone_Season_Factor" localSheetId="15">#REF!</definedName>
    <definedName name="Ozone_Season_Factor" localSheetId="16">#REF!</definedName>
    <definedName name="Ozone_Season_Factor" localSheetId="17">#REF!</definedName>
    <definedName name="Ozone_Season_Factor" localSheetId="18">#REF!</definedName>
    <definedName name="Ozone_Season_Factor" localSheetId="19">#REF!</definedName>
    <definedName name="Ozone_Season_Factor" localSheetId="12">#REF!</definedName>
    <definedName name="Ozone_Season_Factor">#REF!</definedName>
    <definedName name="p.Covenants" localSheetId="14" hidden="1">#REF!</definedName>
    <definedName name="p.Covenants" localSheetId="15" hidden="1">#REF!</definedName>
    <definedName name="p.Covenants" localSheetId="16" hidden="1">#REF!</definedName>
    <definedName name="p.Covenants" localSheetId="17" hidden="1">#REF!</definedName>
    <definedName name="p.Covenants" localSheetId="18" hidden="1">#REF!</definedName>
    <definedName name="p.Covenants" localSheetId="19" hidden="1">#REF!</definedName>
    <definedName name="p.Covenants" localSheetId="12" hidden="1">#REF!</definedName>
    <definedName name="p.Covenants" hidden="1">#REF!</definedName>
    <definedName name="p.Covenants_Titles" localSheetId="14" hidden="1">#REF!</definedName>
    <definedName name="p.Covenants_Titles" localSheetId="15" hidden="1">#REF!</definedName>
    <definedName name="p.Covenants_Titles" localSheetId="16" hidden="1">#REF!</definedName>
    <definedName name="p.Covenants_Titles" localSheetId="17" hidden="1">#REF!</definedName>
    <definedName name="p.Covenants_Titles" localSheetId="18" hidden="1">#REF!</definedName>
    <definedName name="p.Covenants_Titles" localSheetId="19" hidden="1">#REF!</definedName>
    <definedName name="p.Covenants_Titles" localSheetId="12" hidden="1">#REF!</definedName>
    <definedName name="p.Covenants_Titles" hidden="1">#REF!</definedName>
    <definedName name="p.CreditStats" localSheetId="14" hidden="1">#REF!</definedName>
    <definedName name="p.CreditStats" localSheetId="15" hidden="1">#REF!</definedName>
    <definedName name="p.CreditStats" localSheetId="16" hidden="1">#REF!</definedName>
    <definedName name="p.CreditStats" localSheetId="17" hidden="1">#REF!</definedName>
    <definedName name="p.CreditStats" localSheetId="18" hidden="1">#REF!</definedName>
    <definedName name="p.CreditStats" localSheetId="19" hidden="1">#REF!</definedName>
    <definedName name="p.CreditStats" hidden="1">#REF!</definedName>
    <definedName name="p.DCF" localSheetId="14" hidden="1">#REF!</definedName>
    <definedName name="p.DCF" localSheetId="15" hidden="1">#REF!</definedName>
    <definedName name="p.DCF" localSheetId="16" hidden="1">#REF!</definedName>
    <definedName name="p.DCF" localSheetId="17" hidden="1">#REF!</definedName>
    <definedName name="p.DCF" localSheetId="18" hidden="1">#REF!</definedName>
    <definedName name="p.DCF" localSheetId="19" hidden="1">#REF!</definedName>
    <definedName name="p.DCF" hidden="1">#REF!</definedName>
    <definedName name="p.DCF_Titles" localSheetId="14" hidden="1">#REF!</definedName>
    <definedName name="p.DCF_Titles" localSheetId="15" hidden="1">#REF!</definedName>
    <definedName name="p.DCF_Titles" localSheetId="16" hidden="1">#REF!</definedName>
    <definedName name="p.DCF_Titles" localSheetId="17" hidden="1">#REF!</definedName>
    <definedName name="p.DCF_Titles" localSheetId="18" hidden="1">#REF!</definedName>
    <definedName name="p.DCF_Titles" localSheetId="19" hidden="1">#REF!</definedName>
    <definedName name="p.DCF_Titles" hidden="1">#REF!</definedName>
    <definedName name="p.IRR" localSheetId="14" hidden="1">#REF!</definedName>
    <definedName name="p.IRR" localSheetId="15" hidden="1">#REF!</definedName>
    <definedName name="p.IRR" localSheetId="16" hidden="1">#REF!</definedName>
    <definedName name="p.IRR" localSheetId="17" hidden="1">#REF!</definedName>
    <definedName name="p.IRR" localSheetId="18" hidden="1">#REF!</definedName>
    <definedName name="p.IRR" localSheetId="19" hidden="1">#REF!</definedName>
    <definedName name="p.IRR" hidden="1">#REF!</definedName>
    <definedName name="p.IRR_Titles" localSheetId="14" hidden="1">#REF!</definedName>
    <definedName name="p.IRR_Titles" localSheetId="15" hidden="1">#REF!</definedName>
    <definedName name="p.IRR_Titles" localSheetId="16" hidden="1">#REF!</definedName>
    <definedName name="p.IRR_Titles" localSheetId="17" hidden="1">#REF!</definedName>
    <definedName name="p.IRR_Titles" localSheetId="18" hidden="1">#REF!</definedName>
    <definedName name="p.IRR_Titles" localSheetId="19" hidden="1">#REF!</definedName>
    <definedName name="p.IRR_Titles" hidden="1">#REF!</definedName>
    <definedName name="p.SP" localSheetId="14" hidden="1">#REF!</definedName>
    <definedName name="p.SP" localSheetId="15" hidden="1">#REF!</definedName>
    <definedName name="p.SP" localSheetId="16" hidden="1">#REF!</definedName>
    <definedName name="p.SP" localSheetId="17" hidden="1">#REF!</definedName>
    <definedName name="p.SP" localSheetId="18" hidden="1">#REF!</definedName>
    <definedName name="p.SP" localSheetId="19" hidden="1">#REF!</definedName>
    <definedName name="p.SP" hidden="1">#REF!</definedName>
    <definedName name="p.Summary" localSheetId="14" hidden="1">#REF!</definedName>
    <definedName name="p.Summary" localSheetId="15" hidden="1">#REF!</definedName>
    <definedName name="p.Summary" localSheetId="16" hidden="1">#REF!</definedName>
    <definedName name="p.Summary" localSheetId="17" hidden="1">#REF!</definedName>
    <definedName name="p.Summary" localSheetId="18" hidden="1">#REF!</definedName>
    <definedName name="p.Summary" localSheetId="19" hidden="1">#REF!</definedName>
    <definedName name="p.Summary" hidden="1">#REF!</definedName>
    <definedName name="p.Summary_Titles" localSheetId="14" hidden="1">#REF!</definedName>
    <definedName name="p.Summary_Titles" localSheetId="15" hidden="1">#REF!</definedName>
    <definedName name="p.Summary_Titles" localSheetId="16" hidden="1">#REF!</definedName>
    <definedName name="p.Summary_Titles" localSheetId="17" hidden="1">#REF!</definedName>
    <definedName name="p.Summary_Titles" localSheetId="18" hidden="1">#REF!</definedName>
    <definedName name="p.Summary_Titles" localSheetId="19" hidden="1">#REF!</definedName>
    <definedName name="p.Summary_Titles" hidden="1">#REF!</definedName>
    <definedName name="P_Tot" localSheetId="14"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15"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16"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17"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1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19"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20"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4"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11"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12"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localSheetId="13"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_Tot"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Page_1">"h2:m65"</definedName>
    <definedName name="Page_2">"p2:z62"</definedName>
    <definedName name="Page_3">"ad2:al80"</definedName>
    <definedName name="Page_4">"ad83:am138"</definedName>
    <definedName name="Page_5">"ap2:bf77"</definedName>
    <definedName name="Page_6">"bj2:cc81"</definedName>
    <definedName name="PAGE1" localSheetId="14">#REF!</definedName>
    <definedName name="PAGE1" localSheetId="15">#REF!</definedName>
    <definedName name="PAGE1" localSheetId="16">#REF!</definedName>
    <definedName name="PAGE1" localSheetId="17">#REF!</definedName>
    <definedName name="PAGE1" localSheetId="18">#REF!</definedName>
    <definedName name="PAGE1" localSheetId="19">#REF!</definedName>
    <definedName name="PAGE1" localSheetId="12">#REF!</definedName>
    <definedName name="PAGE1">#REF!</definedName>
    <definedName name="page1997" localSheetId="14">#REF!</definedName>
    <definedName name="page1997" localSheetId="15">#REF!</definedName>
    <definedName name="page1997" localSheetId="16">#REF!</definedName>
    <definedName name="page1997" localSheetId="17">#REF!</definedName>
    <definedName name="page1997" localSheetId="18">#REF!</definedName>
    <definedName name="page1997" localSheetId="19">#REF!</definedName>
    <definedName name="page1997" localSheetId="12">#REF!</definedName>
    <definedName name="page1997">#REF!</definedName>
    <definedName name="PAGE2" localSheetId="14">#REF!</definedName>
    <definedName name="PAGE2" localSheetId="15">#REF!</definedName>
    <definedName name="PAGE2" localSheetId="16">#REF!</definedName>
    <definedName name="PAGE2" localSheetId="17">#REF!</definedName>
    <definedName name="PAGE2" localSheetId="18">#REF!</definedName>
    <definedName name="PAGE2" localSheetId="19">#REF!</definedName>
    <definedName name="PAGE2" localSheetId="12">#REF!</definedName>
    <definedName name="PAGE2">#REF!</definedName>
    <definedName name="Pal_Workbook_GUID" hidden="1">"1YDJKL1A3MNKIMXTGKJS3UTZ"</definedName>
    <definedName name="Partial_Year_Factor_Synthetic_Lease" localSheetId="14">#REF!</definedName>
    <definedName name="Partial_Year_Factor_Synthetic_Lease" localSheetId="15">#REF!</definedName>
    <definedName name="Partial_Year_Factor_Synthetic_Lease" localSheetId="16">#REF!</definedName>
    <definedName name="Partial_Year_Factor_Synthetic_Lease" localSheetId="17">#REF!</definedName>
    <definedName name="Partial_Year_Factor_Synthetic_Lease" localSheetId="18">#REF!</definedName>
    <definedName name="Partial_Year_Factor_Synthetic_Lease" localSheetId="19">#REF!</definedName>
    <definedName name="Partial_Year_Factor_Synthetic_Lease" localSheetId="12">#REF!</definedName>
    <definedName name="Partial_Year_Factor_Synthetic_Lease">#REF!</definedName>
    <definedName name="period" localSheetId="14">#REF!</definedName>
    <definedName name="period" localSheetId="15">#REF!</definedName>
    <definedName name="period" localSheetId="16">#REF!</definedName>
    <definedName name="period" localSheetId="17">#REF!</definedName>
    <definedName name="period" localSheetId="18">#REF!</definedName>
    <definedName name="period" localSheetId="19">#REF!</definedName>
    <definedName name="period" localSheetId="12">#REF!</definedName>
    <definedName name="period">#REF!</definedName>
    <definedName name="Period_1_Coverage_Threshold" localSheetId="14">#REF!</definedName>
    <definedName name="Period_1_Coverage_Threshold" localSheetId="15">#REF!</definedName>
    <definedName name="Period_1_Coverage_Threshold" localSheetId="16">#REF!</definedName>
    <definedName name="Period_1_Coverage_Threshold" localSheetId="17">#REF!</definedName>
    <definedName name="Period_1_Coverage_Threshold" localSheetId="18">#REF!</definedName>
    <definedName name="Period_1_Coverage_Threshold" localSheetId="19">#REF!</definedName>
    <definedName name="Period_1_Coverage_Threshold" localSheetId="12">#REF!</definedName>
    <definedName name="Period_1_Coverage_Threshold">#REF!</definedName>
    <definedName name="Period_1_Distributable_Cash" localSheetId="14">#REF!</definedName>
    <definedName name="Period_1_Distributable_Cash" localSheetId="15">#REF!</definedName>
    <definedName name="Period_1_Distributable_Cash" localSheetId="16">#REF!</definedName>
    <definedName name="Period_1_Distributable_Cash" localSheetId="17">#REF!</definedName>
    <definedName name="Period_1_Distributable_Cash" localSheetId="18">#REF!</definedName>
    <definedName name="Period_1_Distributable_Cash" localSheetId="19">#REF!</definedName>
    <definedName name="Period_1_Distributable_Cash">#REF!</definedName>
    <definedName name="Period_2_Adjusted_Distributable_Cash" localSheetId="14">#REF!</definedName>
    <definedName name="Period_2_Adjusted_Distributable_Cash" localSheetId="15">#REF!</definedName>
    <definedName name="Period_2_Adjusted_Distributable_Cash" localSheetId="16">#REF!</definedName>
    <definedName name="Period_2_Adjusted_Distributable_Cash" localSheetId="17">#REF!</definedName>
    <definedName name="Period_2_Adjusted_Distributable_Cash" localSheetId="18">#REF!</definedName>
    <definedName name="Period_2_Adjusted_Distributable_Cash" localSheetId="19">#REF!</definedName>
    <definedName name="Period_2_Adjusted_Distributable_Cash">#REF!</definedName>
    <definedName name="PFYE">[20]Input1!$B$7</definedName>
    <definedName name="PHILIPS" localSheetId="14" hidden="1">{#N/A,#N/A,FALSE,"RECAP";#N/A,#N/A,FALSE,"MATBYCLS";#N/A,#N/A,FALSE,"STATUS";#N/A,#N/A,FALSE,"OP-ACT";#N/A,#N/A,FALSE,"W_O"}</definedName>
    <definedName name="PHILIPS" localSheetId="15" hidden="1">{#N/A,#N/A,FALSE,"RECAP";#N/A,#N/A,FALSE,"MATBYCLS";#N/A,#N/A,FALSE,"STATUS";#N/A,#N/A,FALSE,"OP-ACT";#N/A,#N/A,FALSE,"W_O"}</definedName>
    <definedName name="PHILIPS" localSheetId="16" hidden="1">{#N/A,#N/A,FALSE,"RECAP";#N/A,#N/A,FALSE,"MATBYCLS";#N/A,#N/A,FALSE,"STATUS";#N/A,#N/A,FALSE,"OP-ACT";#N/A,#N/A,FALSE,"W_O"}</definedName>
    <definedName name="PHILIPS" localSheetId="17" hidden="1">{#N/A,#N/A,FALSE,"RECAP";#N/A,#N/A,FALSE,"MATBYCLS";#N/A,#N/A,FALSE,"STATUS";#N/A,#N/A,FALSE,"OP-ACT";#N/A,#N/A,FALSE,"W_O"}</definedName>
    <definedName name="PHILIPS" localSheetId="18" hidden="1">{#N/A,#N/A,FALSE,"RECAP";#N/A,#N/A,FALSE,"MATBYCLS";#N/A,#N/A,FALSE,"STATUS";#N/A,#N/A,FALSE,"OP-ACT";#N/A,#N/A,FALSE,"W_O"}</definedName>
    <definedName name="PHILIPS" localSheetId="19" hidden="1">{#N/A,#N/A,FALSE,"RECAP";#N/A,#N/A,FALSE,"MATBYCLS";#N/A,#N/A,FALSE,"STATUS";#N/A,#N/A,FALSE,"OP-ACT";#N/A,#N/A,FALSE,"W_O"}</definedName>
    <definedName name="PHILIPS" localSheetId="20" hidden="1">{#N/A,#N/A,FALSE,"RECAP";#N/A,#N/A,FALSE,"MATBYCLS";#N/A,#N/A,FALSE,"STATUS";#N/A,#N/A,FALSE,"OP-ACT";#N/A,#N/A,FALSE,"W_O"}</definedName>
    <definedName name="PHILIPS" localSheetId="4" hidden="1">{#N/A,#N/A,FALSE,"RECAP";#N/A,#N/A,FALSE,"MATBYCLS";#N/A,#N/A,FALSE,"STATUS";#N/A,#N/A,FALSE,"OP-ACT";#N/A,#N/A,FALSE,"W_O"}</definedName>
    <definedName name="PHILIPS" localSheetId="11" hidden="1">{#N/A,#N/A,FALSE,"RECAP";#N/A,#N/A,FALSE,"MATBYCLS";#N/A,#N/A,FALSE,"STATUS";#N/A,#N/A,FALSE,"OP-ACT";#N/A,#N/A,FALSE,"W_O"}</definedName>
    <definedName name="PHILIPS" localSheetId="12" hidden="1">{#N/A,#N/A,FALSE,"RECAP";#N/A,#N/A,FALSE,"MATBYCLS";#N/A,#N/A,FALSE,"STATUS";#N/A,#N/A,FALSE,"OP-ACT";#N/A,#N/A,FALSE,"W_O"}</definedName>
    <definedName name="PHILIPS" localSheetId="13" hidden="1">{#N/A,#N/A,FALSE,"RECAP";#N/A,#N/A,FALSE,"MATBYCLS";#N/A,#N/A,FALSE,"STATUS";#N/A,#N/A,FALSE,"OP-ACT";#N/A,#N/A,FALSE,"W_O"}</definedName>
    <definedName name="PHILIPS" hidden="1">{#N/A,#N/A,FALSE,"RECAP";#N/A,#N/A,FALSE,"MATBYCLS";#N/A,#N/A,FALSE,"STATUS";#N/A,#N/A,FALSE,"OP-ACT";#N/A,#N/A,FALSE,"W_O"}</definedName>
    <definedName name="PhyGasTermDates">[19]PhyGasTerm!$L$1:$BU$2</definedName>
    <definedName name="PhyGasTermMTM">[19]PhyGasTerm!$B$62:$BU$105</definedName>
    <definedName name="PhyGasTermVol">[19]PhyGasTerm!$B$7:$BU$50</definedName>
    <definedName name="Physical">[25]PhysicalFreeze!$A$5:$BS$152</definedName>
    <definedName name="PILOT_Escalation_Ceiling" localSheetId="14">#REF!</definedName>
    <definedName name="PILOT_Escalation_Ceiling" localSheetId="15">#REF!</definedName>
    <definedName name="PILOT_Escalation_Ceiling" localSheetId="16">#REF!</definedName>
    <definedName name="PILOT_Escalation_Ceiling" localSheetId="17">#REF!</definedName>
    <definedName name="PILOT_Escalation_Ceiling" localSheetId="18">#REF!</definedName>
    <definedName name="PILOT_Escalation_Ceiling" localSheetId="19">#REF!</definedName>
    <definedName name="PILOT_Escalation_Ceiling" localSheetId="12">#REF!</definedName>
    <definedName name="PILOT_Escalation_Ceiling">#REF!</definedName>
    <definedName name="PILOT_Escalation_Floor" localSheetId="14">#REF!</definedName>
    <definedName name="PILOT_Escalation_Floor" localSheetId="15">#REF!</definedName>
    <definedName name="PILOT_Escalation_Floor" localSheetId="16">#REF!</definedName>
    <definedName name="PILOT_Escalation_Floor" localSheetId="17">#REF!</definedName>
    <definedName name="PILOT_Escalation_Floor" localSheetId="18">#REF!</definedName>
    <definedName name="PILOT_Escalation_Floor" localSheetId="19">#REF!</definedName>
    <definedName name="PILOT_Escalation_Floor" localSheetId="12">#REF!</definedName>
    <definedName name="PILOT_Escalation_Floor">#REF!</definedName>
    <definedName name="PILOT_Portion_to_County" localSheetId="14">#REF!</definedName>
    <definedName name="PILOT_Portion_to_County" localSheetId="15">#REF!</definedName>
    <definedName name="PILOT_Portion_to_County" localSheetId="16">#REF!</definedName>
    <definedName name="PILOT_Portion_to_County" localSheetId="17">#REF!</definedName>
    <definedName name="PILOT_Portion_to_County" localSheetId="18">#REF!</definedName>
    <definedName name="PILOT_Portion_to_County" localSheetId="19">#REF!</definedName>
    <definedName name="PILOT_Portion_to_County" localSheetId="12">#REF!</definedName>
    <definedName name="PILOT_Portion_to_County">#REF!</definedName>
    <definedName name="Pingmancera" localSheetId="14"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15"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16"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17"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19"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20"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11"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12"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localSheetId="13" hidden="1">{#N/A,#N/A,FALSE,"Index";#N/A,#N/A,FALSE,"COMPBS";#N/A,#N/A,FALSE,"COMPIS";#N/A,#N/A,FALSE,"MOBS";#N/A,#N/A,FALSE,"MOIS";#N/A,#N/A,FALSE,"M&amp;AEXP";#N/A,#N/A,FALSE,"D.L.EXP";#N/A,#N/A,FALSE,"MFGEXP";#N/A,#N/A,FALSE,"ADMEXP";#N/A,#N/A,FALSE,"DLPAY";#N/A,#N/A,FALSE,"INDPAY";#N/A,#N/A,FALSE,"HOURLY";#N/A,#N/A,FALSE,"HEAD";#N/A,#N/A,FALSE,"CASHTRAN";#N/A,#N/A,FALSE,"RESULT";#N/A,#N/A,FALSE,"CASHFLOW"}</definedName>
    <definedName name="Pingmancera" hidden="1">{#N/A,#N/A,FALSE,"Index";#N/A,#N/A,FALSE,"COMPBS";#N/A,#N/A,FALSE,"COMPIS";#N/A,#N/A,FALSE,"MOBS";#N/A,#N/A,FALSE,"MOIS";#N/A,#N/A,FALSE,"M&amp;AEXP";#N/A,#N/A,FALSE,"D.L.EXP";#N/A,#N/A,FALSE,"MFGEXP";#N/A,#N/A,FALSE,"ADMEXP";#N/A,#N/A,FALSE,"DLPAY";#N/A,#N/A,FALSE,"INDPAY";#N/A,#N/A,FALSE,"HOURLY";#N/A,#N/A,FALSE,"HEAD";#N/A,#N/A,FALSE,"CASHTRAN";#N/A,#N/A,FALSE,"RESULT";#N/A,#N/A,FALSE,"CASHFLOW"}</definedName>
    <definedName name="piti" localSheetId="1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1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16"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1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19"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2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1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1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localSheetId="1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iti"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Plant_Capacity" localSheetId="14">#REF!</definedName>
    <definedName name="Plant_Capacity" localSheetId="15">#REF!</definedName>
    <definedName name="Plant_Capacity" localSheetId="16">#REF!</definedName>
    <definedName name="Plant_Capacity" localSheetId="17">#REF!</definedName>
    <definedName name="Plant_Capacity" localSheetId="18">#REF!</definedName>
    <definedName name="Plant_Capacity" localSheetId="19">#REF!</definedName>
    <definedName name="Plant_Capacity" localSheetId="12">#REF!</definedName>
    <definedName name="Plant_Capacity">#REF!</definedName>
    <definedName name="pmcat" localSheetId="14">#REF!</definedName>
    <definedName name="pmcat" localSheetId="15">#REF!</definedName>
    <definedName name="pmcat" localSheetId="16">#REF!</definedName>
    <definedName name="pmcat" localSheetId="17">#REF!</definedName>
    <definedName name="pmcat" localSheetId="18">#REF!</definedName>
    <definedName name="pmcat" localSheetId="19">#REF!</definedName>
    <definedName name="pmcat" localSheetId="12">#REF!</definedName>
    <definedName name="pmcat">#REF!</definedName>
    <definedName name="pmper" localSheetId="14">#REF!</definedName>
    <definedName name="pmper" localSheetId="15">#REF!</definedName>
    <definedName name="pmper" localSheetId="16">#REF!</definedName>
    <definedName name="pmper" localSheetId="17">#REF!</definedName>
    <definedName name="pmper" localSheetId="18">#REF!</definedName>
    <definedName name="pmper" localSheetId="19">#REF!</definedName>
    <definedName name="pmper" localSheetId="12">#REF!</definedName>
    <definedName name="pmper">#REF!</definedName>
    <definedName name="portfolio">[5]Inputs!$B$8</definedName>
    <definedName name="Post_Commercial_Operations_Construction_G_A_Total__2002" localSheetId="14">#REF!</definedName>
    <definedName name="Post_Commercial_Operations_Construction_G_A_Total__2002" localSheetId="15">#REF!</definedName>
    <definedName name="Post_Commercial_Operations_Construction_G_A_Total__2002" localSheetId="16">#REF!</definedName>
    <definedName name="Post_Commercial_Operations_Construction_G_A_Total__2002" localSheetId="17">#REF!</definedName>
    <definedName name="Post_Commercial_Operations_Construction_G_A_Total__2002" localSheetId="18">#REF!</definedName>
    <definedName name="Post_Commercial_Operations_Construction_G_A_Total__2002" localSheetId="19">#REF!</definedName>
    <definedName name="Post_Commercial_Operations_Construction_G_A_Total__2002" localSheetId="12">#REF!</definedName>
    <definedName name="Post_Commercial_Operations_Construction_G_A_Total__2002">#REF!</definedName>
    <definedName name="Post_Lease_Term_Loan_Amortization_Partial_Year_Factor" localSheetId="14">#REF!</definedName>
    <definedName name="Post_Lease_Term_Loan_Amortization_Partial_Year_Factor" localSheetId="15">#REF!</definedName>
    <definedName name="Post_Lease_Term_Loan_Amortization_Partial_Year_Factor" localSheetId="16">#REF!</definedName>
    <definedName name="Post_Lease_Term_Loan_Amortization_Partial_Year_Factor" localSheetId="17">#REF!</definedName>
    <definedName name="Post_Lease_Term_Loan_Amortization_Partial_Year_Factor" localSheetId="18">#REF!</definedName>
    <definedName name="Post_Lease_Term_Loan_Amortization_Partial_Year_Factor" localSheetId="19">#REF!</definedName>
    <definedName name="Post_Lease_Term_Loan_Amortization_Partial_Year_Factor" localSheetId="12">#REF!</definedName>
    <definedName name="Post_Lease_Term_Loan_Amortization_Partial_Year_Factor">#REF!</definedName>
    <definedName name="Post_Lease_Term_Loan_Term" localSheetId="14">#REF!</definedName>
    <definedName name="Post_Lease_Term_Loan_Term" localSheetId="15">#REF!</definedName>
    <definedName name="Post_Lease_Term_Loan_Term" localSheetId="16">#REF!</definedName>
    <definedName name="Post_Lease_Term_Loan_Term" localSheetId="17">#REF!</definedName>
    <definedName name="Post_Lease_Term_Loan_Term" localSheetId="18">#REF!</definedName>
    <definedName name="Post_Lease_Term_Loan_Term" localSheetId="19">#REF!</definedName>
    <definedName name="Post_Lease_Term_Loan_Term" localSheetId="12">#REF!</definedName>
    <definedName name="Post_Lease_Term_Loan_Term">#REF!</definedName>
    <definedName name="Post_Lease_Term_Refinanced_Principal_Amount">'[26]Debt Service - SL'!$B$656</definedName>
    <definedName name="POVM_Fuel_Partial_Year_Factor" localSheetId="14">#REF!</definedName>
    <definedName name="POVM_Fuel_Partial_Year_Factor" localSheetId="15">#REF!</definedName>
    <definedName name="POVM_Fuel_Partial_Year_Factor" localSheetId="16">#REF!</definedName>
    <definedName name="POVM_Fuel_Partial_Year_Factor" localSheetId="17">#REF!</definedName>
    <definedName name="POVM_Fuel_Partial_Year_Factor" localSheetId="18">#REF!</definedName>
    <definedName name="POVM_Fuel_Partial_Year_Factor" localSheetId="19">#REF!</definedName>
    <definedName name="POVM_Fuel_Partial_Year_Factor" localSheetId="12">#REF!</definedName>
    <definedName name="POVM_Fuel_Partial_Year_Factor">#REF!</definedName>
    <definedName name="POVM_Margin_Partial_Year_Factor" localSheetId="14">#REF!</definedName>
    <definedName name="POVM_Margin_Partial_Year_Factor" localSheetId="15">#REF!</definedName>
    <definedName name="POVM_Margin_Partial_Year_Factor" localSheetId="16">#REF!</definedName>
    <definedName name="POVM_Margin_Partial_Year_Factor" localSheetId="17">#REF!</definedName>
    <definedName name="POVM_Margin_Partial_Year_Factor" localSheetId="18">#REF!</definedName>
    <definedName name="POVM_Margin_Partial_Year_Factor" localSheetId="19">#REF!</definedName>
    <definedName name="POVM_Margin_Partial_Year_Factor" localSheetId="12">#REF!</definedName>
    <definedName name="POVM_Margin_Partial_Year_Factor">#REF!</definedName>
    <definedName name="Power_Island_Extended_Warranty" localSheetId="14">#REF!</definedName>
    <definedName name="Power_Island_Extended_Warranty" localSheetId="15">#REF!</definedName>
    <definedName name="Power_Island_Extended_Warranty" localSheetId="16">#REF!</definedName>
    <definedName name="Power_Island_Extended_Warranty" localSheetId="17">#REF!</definedName>
    <definedName name="Power_Island_Extended_Warranty" localSheetId="18">#REF!</definedName>
    <definedName name="Power_Island_Extended_Warranty" localSheetId="19">#REF!</definedName>
    <definedName name="Power_Island_Extended_Warranty" localSheetId="12">#REF!</definedName>
    <definedName name="Power_Island_Extended_Warranty">#REF!</definedName>
    <definedName name="Power_Pool_Fees_Input" localSheetId="14">#REF!</definedName>
    <definedName name="Power_Pool_Fees_Input" localSheetId="15">#REF!</definedName>
    <definedName name="Power_Pool_Fees_Input" localSheetId="16">#REF!</definedName>
    <definedName name="Power_Pool_Fees_Input" localSheetId="17">#REF!</definedName>
    <definedName name="Power_Pool_Fees_Input" localSheetId="18">#REF!</definedName>
    <definedName name="Power_Pool_Fees_Input" localSheetId="19">#REF!</definedName>
    <definedName name="Power_Pool_Fees_Input">#REF!</definedName>
    <definedName name="Power_Pool_Fees_Input_Base_Year" localSheetId="14">#REF!</definedName>
    <definedName name="Power_Pool_Fees_Input_Base_Year" localSheetId="15">#REF!</definedName>
    <definedName name="Power_Pool_Fees_Input_Base_Year" localSheetId="16">#REF!</definedName>
    <definedName name="Power_Pool_Fees_Input_Base_Year" localSheetId="17">#REF!</definedName>
    <definedName name="Power_Pool_Fees_Input_Base_Year" localSheetId="18">#REF!</definedName>
    <definedName name="Power_Pool_Fees_Input_Base_Year" localSheetId="19">#REF!</definedName>
    <definedName name="Power_Pool_Fees_Input_Base_Year">#REF!</definedName>
    <definedName name="Pre_Engineering_Payments" localSheetId="14">#REF!</definedName>
    <definedName name="Pre_Engineering_Payments" localSheetId="15">#REF!</definedName>
    <definedName name="Pre_Engineering_Payments" localSheetId="16">#REF!</definedName>
    <definedName name="Pre_Engineering_Payments" localSheetId="17">#REF!</definedName>
    <definedName name="Pre_Engineering_Payments" localSheetId="18">#REF!</definedName>
    <definedName name="Pre_Engineering_Payments" localSheetId="19">#REF!</definedName>
    <definedName name="Pre_Engineering_Payments">#REF!</definedName>
    <definedName name="Pre_Tax_Income__Toolling_Book" localSheetId="14">#REF!</definedName>
    <definedName name="Pre_Tax_Income__Toolling_Book" localSheetId="15">#REF!</definedName>
    <definedName name="Pre_Tax_Income__Toolling_Book" localSheetId="16">#REF!</definedName>
    <definedName name="Pre_Tax_Income__Toolling_Book" localSheetId="17">#REF!</definedName>
    <definedName name="Pre_Tax_Income__Toolling_Book" localSheetId="18">#REF!</definedName>
    <definedName name="Pre_Tax_Income__Toolling_Book" localSheetId="19">#REF!</definedName>
    <definedName name="Pre_Tax_Income__Toolling_Book">#REF!</definedName>
    <definedName name="prelamp" localSheetId="14" hidden="1">{"ID1",#N/A,FALSE,"IDIQ-I";"id2",#N/A,FALSE,"IDIQ-II";"ID3",#N/A,FALSE,"IDIQ-III";"ID4",#N/A,FALSE,"IDIQ-IV";"id5",#N/A,FALSE,"IDIQ-V";"ID6",#N/A,FALSE,"IDIQ-VI";"DO1a",#N/A,FALSE,"DO-IA";"DO1b",#N/A,FALSE,"DO-IB";"DO1C",#N/A,FALSE,"DO-IC";"DO3",#N/A,FALSE,"DO-III";"DO4",#N/A,FALSE,"DO-IV";"DO5",#N/A,FALSE,"DO-V"}</definedName>
    <definedName name="prelamp" localSheetId="15" hidden="1">{"ID1",#N/A,FALSE,"IDIQ-I";"id2",#N/A,FALSE,"IDIQ-II";"ID3",#N/A,FALSE,"IDIQ-III";"ID4",#N/A,FALSE,"IDIQ-IV";"id5",#N/A,FALSE,"IDIQ-V";"ID6",#N/A,FALSE,"IDIQ-VI";"DO1a",#N/A,FALSE,"DO-IA";"DO1b",#N/A,FALSE,"DO-IB";"DO1C",#N/A,FALSE,"DO-IC";"DO3",#N/A,FALSE,"DO-III";"DO4",#N/A,FALSE,"DO-IV";"DO5",#N/A,FALSE,"DO-V"}</definedName>
    <definedName name="prelamp" localSheetId="16" hidden="1">{"ID1",#N/A,FALSE,"IDIQ-I";"id2",#N/A,FALSE,"IDIQ-II";"ID3",#N/A,FALSE,"IDIQ-III";"ID4",#N/A,FALSE,"IDIQ-IV";"id5",#N/A,FALSE,"IDIQ-V";"ID6",#N/A,FALSE,"IDIQ-VI";"DO1a",#N/A,FALSE,"DO-IA";"DO1b",#N/A,FALSE,"DO-IB";"DO1C",#N/A,FALSE,"DO-IC";"DO3",#N/A,FALSE,"DO-III";"DO4",#N/A,FALSE,"DO-IV";"DO5",#N/A,FALSE,"DO-V"}</definedName>
    <definedName name="prelamp" localSheetId="17" hidden="1">{"ID1",#N/A,FALSE,"IDIQ-I";"id2",#N/A,FALSE,"IDIQ-II";"ID3",#N/A,FALSE,"IDIQ-III";"ID4",#N/A,FALSE,"IDIQ-IV";"id5",#N/A,FALSE,"IDIQ-V";"ID6",#N/A,FALSE,"IDIQ-VI";"DO1a",#N/A,FALSE,"DO-IA";"DO1b",#N/A,FALSE,"DO-IB";"DO1C",#N/A,FALSE,"DO-IC";"DO3",#N/A,FALSE,"DO-III";"DO4",#N/A,FALSE,"DO-IV";"DO5",#N/A,FALSE,"DO-V"}</definedName>
    <definedName name="prelamp" localSheetId="18" hidden="1">{"ID1",#N/A,FALSE,"IDIQ-I";"id2",#N/A,FALSE,"IDIQ-II";"ID3",#N/A,FALSE,"IDIQ-III";"ID4",#N/A,FALSE,"IDIQ-IV";"id5",#N/A,FALSE,"IDIQ-V";"ID6",#N/A,FALSE,"IDIQ-VI";"DO1a",#N/A,FALSE,"DO-IA";"DO1b",#N/A,FALSE,"DO-IB";"DO1C",#N/A,FALSE,"DO-IC";"DO3",#N/A,FALSE,"DO-III";"DO4",#N/A,FALSE,"DO-IV";"DO5",#N/A,FALSE,"DO-V"}</definedName>
    <definedName name="prelamp" localSheetId="19" hidden="1">{"ID1",#N/A,FALSE,"IDIQ-I";"id2",#N/A,FALSE,"IDIQ-II";"ID3",#N/A,FALSE,"IDIQ-III";"ID4",#N/A,FALSE,"IDIQ-IV";"id5",#N/A,FALSE,"IDIQ-V";"ID6",#N/A,FALSE,"IDIQ-VI";"DO1a",#N/A,FALSE,"DO-IA";"DO1b",#N/A,FALSE,"DO-IB";"DO1C",#N/A,FALSE,"DO-IC";"DO3",#N/A,FALSE,"DO-III";"DO4",#N/A,FALSE,"DO-IV";"DO5",#N/A,FALSE,"DO-V"}</definedName>
    <definedName name="prelamp" localSheetId="20" hidden="1">{"ID1",#N/A,FALSE,"IDIQ-I";"id2",#N/A,FALSE,"IDIQ-II";"ID3",#N/A,FALSE,"IDIQ-III";"ID4",#N/A,FALSE,"IDIQ-IV";"id5",#N/A,FALSE,"IDIQ-V";"ID6",#N/A,FALSE,"IDIQ-VI";"DO1a",#N/A,FALSE,"DO-IA";"DO1b",#N/A,FALSE,"DO-IB";"DO1C",#N/A,FALSE,"DO-IC";"DO3",#N/A,FALSE,"DO-III";"DO4",#N/A,FALSE,"DO-IV";"DO5",#N/A,FALSE,"DO-V"}</definedName>
    <definedName name="prelamp" localSheetId="4" hidden="1">{"ID1",#N/A,FALSE,"IDIQ-I";"id2",#N/A,FALSE,"IDIQ-II";"ID3",#N/A,FALSE,"IDIQ-III";"ID4",#N/A,FALSE,"IDIQ-IV";"id5",#N/A,FALSE,"IDIQ-V";"ID6",#N/A,FALSE,"IDIQ-VI";"DO1a",#N/A,FALSE,"DO-IA";"DO1b",#N/A,FALSE,"DO-IB";"DO1C",#N/A,FALSE,"DO-IC";"DO3",#N/A,FALSE,"DO-III";"DO4",#N/A,FALSE,"DO-IV";"DO5",#N/A,FALSE,"DO-V"}</definedName>
    <definedName name="prelamp" localSheetId="11" hidden="1">{"ID1",#N/A,FALSE,"IDIQ-I";"id2",#N/A,FALSE,"IDIQ-II";"ID3",#N/A,FALSE,"IDIQ-III";"ID4",#N/A,FALSE,"IDIQ-IV";"id5",#N/A,FALSE,"IDIQ-V";"ID6",#N/A,FALSE,"IDIQ-VI";"DO1a",#N/A,FALSE,"DO-IA";"DO1b",#N/A,FALSE,"DO-IB";"DO1C",#N/A,FALSE,"DO-IC";"DO3",#N/A,FALSE,"DO-III";"DO4",#N/A,FALSE,"DO-IV";"DO5",#N/A,FALSE,"DO-V"}</definedName>
    <definedName name="prelamp" localSheetId="12" hidden="1">{"ID1",#N/A,FALSE,"IDIQ-I";"id2",#N/A,FALSE,"IDIQ-II";"ID3",#N/A,FALSE,"IDIQ-III";"ID4",#N/A,FALSE,"IDIQ-IV";"id5",#N/A,FALSE,"IDIQ-V";"ID6",#N/A,FALSE,"IDIQ-VI";"DO1a",#N/A,FALSE,"DO-IA";"DO1b",#N/A,FALSE,"DO-IB";"DO1C",#N/A,FALSE,"DO-IC";"DO3",#N/A,FALSE,"DO-III";"DO4",#N/A,FALSE,"DO-IV";"DO5",#N/A,FALSE,"DO-V"}</definedName>
    <definedName name="prelamp" localSheetId="13" hidden="1">{"ID1",#N/A,FALSE,"IDIQ-I";"id2",#N/A,FALSE,"IDIQ-II";"ID3",#N/A,FALSE,"IDIQ-III";"ID4",#N/A,FALSE,"IDIQ-IV";"id5",#N/A,FALSE,"IDIQ-V";"ID6",#N/A,FALSE,"IDIQ-VI";"DO1a",#N/A,FALSE,"DO-IA";"DO1b",#N/A,FALSE,"DO-IB";"DO1C",#N/A,FALSE,"DO-IC";"DO3",#N/A,FALSE,"DO-III";"DO4",#N/A,FALSE,"DO-IV";"DO5",#N/A,FALSE,"DO-V"}</definedName>
    <definedName name="prelamp" hidden="1">{"ID1",#N/A,FALSE,"IDIQ-I";"id2",#N/A,FALSE,"IDIQ-II";"ID3",#N/A,FALSE,"IDIQ-III";"ID4",#N/A,FALSE,"IDIQ-IV";"id5",#N/A,FALSE,"IDIQ-V";"ID6",#N/A,FALSE,"IDIQ-VI";"DO1a",#N/A,FALSE,"DO-IA";"DO1b",#N/A,FALSE,"DO-IB";"DO1C",#N/A,FALSE,"DO-IC";"DO3",#N/A,FALSE,"DO-III";"DO4",#N/A,FALSE,"DO-IV";"DO5",#N/A,FALSE,"DO-V"}</definedName>
    <definedName name="preretmort">#REF!</definedName>
    <definedName name="preserve_var">[5]Inputs!$B$25</definedName>
    <definedName name="PreviousDimensionReference">'[12]Setup -&gt;'!$G$27</definedName>
    <definedName name="Print" localSheetId="14">#REF!</definedName>
    <definedName name="Print" localSheetId="15">#REF!</definedName>
    <definedName name="Print" localSheetId="16">#REF!</definedName>
    <definedName name="Print" localSheetId="17">#REF!</definedName>
    <definedName name="Print" localSheetId="18">#REF!</definedName>
    <definedName name="Print" localSheetId="19">#REF!</definedName>
    <definedName name="Print" localSheetId="12">#REF!</definedName>
    <definedName name="Print">#REF!</definedName>
    <definedName name="_xlnm.Print_Area" localSheetId="14">'CARE Table 1'!$A$1:$M$36</definedName>
    <definedName name="_xlnm.Print_Area" localSheetId="15">'CARE Table 2'!$A$1:$AB$26</definedName>
    <definedName name="_xlnm.Print_Area" localSheetId="16">'CARE Table 3A _3B'!$A$1:$I$43</definedName>
    <definedName name="_xlnm.Print_Area" localSheetId="17">'CARE Table 4'!$A$1:$J$24</definedName>
    <definedName name="_xlnm.Print_Area" localSheetId="18">'CARE Table 5'!$A$1:$H$25</definedName>
    <definedName name="_xlnm.Print_Area" localSheetId="19">'CARE Table 6'!$A$1:$G$37</definedName>
    <definedName name="_xlnm.Print_Area" localSheetId="20">'CARE Table 7'!$A$1:$P$23</definedName>
    <definedName name="_xlnm.Print_Area" localSheetId="21">'CARE Table 8'!$A$1:$E$25</definedName>
    <definedName name="_xlnm.Print_Area" localSheetId="22">'CARE Table 8A'!$A$1:$H$23</definedName>
    <definedName name="_xlnm.Print_Area" localSheetId="0">'ESA Summary'!$A$1:$M$22</definedName>
    <definedName name="_xlnm.Print_Area" localSheetId="1">'ESA Table 1'!$A$1:$M$48</definedName>
    <definedName name="_xlnm.Print_Area" localSheetId="3">'ESA Table 2A-MFWB'!$A$1:$S$134</definedName>
    <definedName name="_xlnm.Print_Area" localSheetId="4">'ESA Table 2B-PP PD'!$A$1:$Q$180</definedName>
    <definedName name="_xlnm.Print_Area" localSheetId="5">'ESA Table 2C-D NA'!$A$1:$Q$53</definedName>
    <definedName name="_xlnm.Print_Area" localSheetId="6">'ESA Table 2E-CSD'!$A$1:$J$97</definedName>
    <definedName name="_xlnm.Print_Area" localSheetId="2">'ESA Table 2-Main'!$A$1:$J$111</definedName>
    <definedName name="_xlnm.Print_Area" localSheetId="7">'ESA Table 3A_3H'!$A$1:$C$98</definedName>
    <definedName name="_xlnm.Print_Area" localSheetId="8">'ESA Table 4A-E'!$A$1:$G$90</definedName>
    <definedName name="_xlnm.Print_Area" localSheetId="9">'ESA Table 5A_5F'!$A$1:$Q$150</definedName>
    <definedName name="_xlnm.Print_Area" localSheetId="10">'ESA Table 6'!$A$1:$P$37</definedName>
    <definedName name="_xlnm.Print_Area" localSheetId="11">'ESA Table 7'!$A$1:$L$265</definedName>
    <definedName name="_xlnm.Print_Area" localSheetId="12">'ESA Table 8'!$A$1:$G$20</definedName>
    <definedName name="_xlnm.Print_Area" localSheetId="13">'ESA Table 9'!$A$1:$C$12</definedName>
    <definedName name="Print_Area_MI" localSheetId="14">#REF!</definedName>
    <definedName name="Print_Area_MI" localSheetId="15">#REF!</definedName>
    <definedName name="Print_Area_MI" localSheetId="16">#REF!</definedName>
    <definedName name="Print_Area_MI" localSheetId="17">#REF!</definedName>
    <definedName name="Print_Area_MI" localSheetId="18">#REF!</definedName>
    <definedName name="Print_Area_MI" localSheetId="19">#REF!</definedName>
    <definedName name="Print_Area_MI" localSheetId="12">#REF!</definedName>
    <definedName name="Print_Area_MI">#REF!</definedName>
    <definedName name="Print_Table" localSheetId="14">#REF!</definedName>
    <definedName name="Print_Table" localSheetId="15">#REF!</definedName>
    <definedName name="Print_Table" localSheetId="16">#REF!</definedName>
    <definedName name="Print_Table" localSheetId="17">#REF!</definedName>
    <definedName name="Print_Table" localSheetId="18">#REF!</definedName>
    <definedName name="Print_Table" localSheetId="19">#REF!</definedName>
    <definedName name="Print_Table" localSheetId="12">#REF!</definedName>
    <definedName name="Print_Table">#REF!</definedName>
    <definedName name="problem" localSheetId="14" hidden="1">{#N/A,#N/A,FALSE,"trates"}</definedName>
    <definedName name="problem" localSheetId="15" hidden="1">{#N/A,#N/A,FALSE,"trates"}</definedName>
    <definedName name="problem" localSheetId="16" hidden="1">{#N/A,#N/A,FALSE,"trates"}</definedName>
    <definedName name="problem" localSheetId="17" hidden="1">{#N/A,#N/A,FALSE,"trates"}</definedName>
    <definedName name="problem" localSheetId="18" hidden="1">{#N/A,#N/A,FALSE,"trates"}</definedName>
    <definedName name="problem" localSheetId="19" hidden="1">{#N/A,#N/A,FALSE,"trates"}</definedName>
    <definedName name="problem" localSheetId="20" hidden="1">{#N/A,#N/A,FALSE,"trates"}</definedName>
    <definedName name="problem" localSheetId="4" hidden="1">{#N/A,#N/A,FALSE,"trates"}</definedName>
    <definedName name="problem" localSheetId="11" hidden="1">{#N/A,#N/A,FALSE,"trates"}</definedName>
    <definedName name="problem" localSheetId="12" hidden="1">{#N/A,#N/A,FALSE,"trates"}</definedName>
    <definedName name="problem" localSheetId="13" hidden="1">{#N/A,#N/A,FALSE,"trates"}</definedName>
    <definedName name="problem" hidden="1">{#N/A,#N/A,FALSE,"trates"}</definedName>
    <definedName name="Product_2">#REF!</definedName>
    <definedName name="Product_5" localSheetId="14">#REF!</definedName>
    <definedName name="Product_5" localSheetId="15">#REF!</definedName>
    <definedName name="Product_5" localSheetId="16">#REF!</definedName>
    <definedName name="Product_5" localSheetId="17">#REF!</definedName>
    <definedName name="Product_5" localSheetId="18">#REF!</definedName>
    <definedName name="Product_5" localSheetId="19">#REF!</definedName>
    <definedName name="Product_5" localSheetId="12">#REF!</definedName>
    <definedName name="Product_5">#REF!</definedName>
    <definedName name="Product_6" localSheetId="14">#REF!</definedName>
    <definedName name="Product_6" localSheetId="15">#REF!</definedName>
    <definedName name="Product_6" localSheetId="16">#REF!</definedName>
    <definedName name="Product_6" localSheetId="17">#REF!</definedName>
    <definedName name="Product_6" localSheetId="18">#REF!</definedName>
    <definedName name="Product_6" localSheetId="19">#REF!</definedName>
    <definedName name="Product_6" localSheetId="12">#REF!</definedName>
    <definedName name="Product_6">#REF!</definedName>
    <definedName name="Product_7a" localSheetId="14">#REF!</definedName>
    <definedName name="Product_7a" localSheetId="15">#REF!</definedName>
    <definedName name="Product_7a" localSheetId="16">#REF!</definedName>
    <definedName name="Product_7a" localSheetId="17">#REF!</definedName>
    <definedName name="Product_7a" localSheetId="18">#REF!</definedName>
    <definedName name="Product_7a" localSheetId="19">#REF!</definedName>
    <definedName name="Product_7a">#REF!</definedName>
    <definedName name="Product_7b" localSheetId="14">#REF!</definedName>
    <definedName name="Product_7b" localSheetId="15">#REF!</definedName>
    <definedName name="Product_7b" localSheetId="16">#REF!</definedName>
    <definedName name="Product_7b" localSheetId="17">#REF!</definedName>
    <definedName name="Product_7b" localSheetId="18">#REF!</definedName>
    <definedName name="Product_7b" localSheetId="19">#REF!</definedName>
    <definedName name="Product_7b">#REF!</definedName>
    <definedName name="Project">[27]CASE!$B$3:$B$12</definedName>
    <definedName name="Project_Starts_Operations_in_Quarter" localSheetId="14">#REF!</definedName>
    <definedName name="Project_Starts_Operations_in_Quarter" localSheetId="15">#REF!</definedName>
    <definedName name="Project_Starts_Operations_in_Quarter" localSheetId="16">#REF!</definedName>
    <definedName name="Project_Starts_Operations_in_Quarter" localSheetId="17">#REF!</definedName>
    <definedName name="Project_Starts_Operations_in_Quarter" localSheetId="18">#REF!</definedName>
    <definedName name="Project_Starts_Operations_in_Quarter" localSheetId="19">#REF!</definedName>
    <definedName name="Project_Starts_Operations_in_Quarter" localSheetId="12">#REF!</definedName>
    <definedName name="Project_Starts_Operations_in_Quarter">#REF!</definedName>
    <definedName name="Property__Plant___Equipment" localSheetId="14">#REF!</definedName>
    <definedName name="Property__Plant___Equipment" localSheetId="15">#REF!</definedName>
    <definedName name="Property__Plant___Equipment" localSheetId="16">#REF!</definedName>
    <definedName name="Property__Plant___Equipment" localSheetId="17">#REF!</definedName>
    <definedName name="Property__Plant___Equipment" localSheetId="18">#REF!</definedName>
    <definedName name="Property__Plant___Equipment" localSheetId="19">#REF!</definedName>
    <definedName name="Property__Plant___Equipment" localSheetId="12">#REF!</definedName>
    <definedName name="Property__Plant___Equipment">#REF!</definedName>
    <definedName name="Property_Tax_Assessment_Value_for_Jan1_Start" localSheetId="14">#REF!</definedName>
    <definedName name="Property_Tax_Assessment_Value_for_Jan1_Start" localSheetId="15">#REF!</definedName>
    <definedName name="Property_Tax_Assessment_Value_for_Jan1_Start" localSheetId="16">#REF!</definedName>
    <definedName name="Property_Tax_Assessment_Value_for_Jan1_Start" localSheetId="17">#REF!</definedName>
    <definedName name="Property_Tax_Assessment_Value_for_Jan1_Start" localSheetId="18">#REF!</definedName>
    <definedName name="Property_Tax_Assessment_Value_for_Jan1_Start" localSheetId="19">#REF!</definedName>
    <definedName name="Property_Tax_Assessment_Value_for_Jan1_Start" localSheetId="12">#REF!</definedName>
    <definedName name="Property_Tax_Assessment_Value_for_Jan1_Start">#REF!</definedName>
    <definedName name="Property_Tax_Base_Year" localSheetId="14">#REF!</definedName>
    <definedName name="Property_Tax_Base_Year" localSheetId="15">#REF!</definedName>
    <definedName name="Property_Tax_Base_Year" localSheetId="16">#REF!</definedName>
    <definedName name="Property_Tax_Base_Year" localSheetId="17">#REF!</definedName>
    <definedName name="Property_Tax_Base_Year" localSheetId="18">#REF!</definedName>
    <definedName name="Property_Tax_Base_Year" localSheetId="19">#REF!</definedName>
    <definedName name="Property_Tax_Base_Year">#REF!</definedName>
    <definedName name="Property_Tax_Dec_2000" localSheetId="14">#REF!</definedName>
    <definedName name="Property_Tax_Dec_2000" localSheetId="15">#REF!</definedName>
    <definedName name="Property_Tax_Dec_2000" localSheetId="16">#REF!</definedName>
    <definedName name="Property_Tax_Dec_2000" localSheetId="17">#REF!</definedName>
    <definedName name="Property_Tax_Dec_2000" localSheetId="18">#REF!</definedName>
    <definedName name="Property_Tax_Dec_2000" localSheetId="19">#REF!</definedName>
    <definedName name="Property_Tax_Dec_2000">#REF!</definedName>
    <definedName name="Property_Tax_Input_Delayed_One_Year" localSheetId="14">#REF!</definedName>
    <definedName name="Property_Tax_Input_Delayed_One_Year" localSheetId="15">#REF!</definedName>
    <definedName name="Property_Tax_Input_Delayed_One_Year" localSheetId="16">#REF!</definedName>
    <definedName name="Property_Tax_Input_Delayed_One_Year" localSheetId="17">#REF!</definedName>
    <definedName name="Property_Tax_Input_Delayed_One_Year" localSheetId="18">#REF!</definedName>
    <definedName name="Property_Tax_Input_Delayed_One_Year" localSheetId="19">#REF!</definedName>
    <definedName name="Property_Tax_Input_Delayed_One_Year">#REF!</definedName>
    <definedName name="Property_Taxes___Book" localSheetId="14">#REF!</definedName>
    <definedName name="Property_Taxes___Book" localSheetId="15">#REF!</definedName>
    <definedName name="Property_Taxes___Book" localSheetId="16">#REF!</definedName>
    <definedName name="Property_Taxes___Book" localSheetId="17">#REF!</definedName>
    <definedName name="Property_Taxes___Book" localSheetId="18">#REF!</definedName>
    <definedName name="Property_Taxes___Book" localSheetId="19">#REF!</definedName>
    <definedName name="Property_Taxes___Book">#REF!</definedName>
    <definedName name="Property_Taxes__Cash" localSheetId="14">#REF!</definedName>
    <definedName name="Property_Taxes__Cash" localSheetId="15">#REF!</definedName>
    <definedName name="Property_Taxes__Cash" localSheetId="16">#REF!</definedName>
    <definedName name="Property_Taxes__Cash" localSheetId="17">#REF!</definedName>
    <definedName name="Property_Taxes__Cash" localSheetId="18">#REF!</definedName>
    <definedName name="Property_Taxes__Cash" localSheetId="19">#REF!</definedName>
    <definedName name="Property_Taxes__Cash">#REF!</definedName>
    <definedName name="PSA_Line_Loss_Factor" localSheetId="14">#REF!</definedName>
    <definedName name="PSA_Line_Loss_Factor" localSheetId="15">#REF!</definedName>
    <definedName name="PSA_Line_Loss_Factor" localSheetId="16">#REF!</definedName>
    <definedName name="PSA_Line_Loss_Factor" localSheetId="17">#REF!</definedName>
    <definedName name="PSA_Line_Loss_Factor" localSheetId="18">#REF!</definedName>
    <definedName name="PSA_Line_Loss_Factor" localSheetId="19">#REF!</definedName>
    <definedName name="PSA_Line_Loss_Factor">#REF!</definedName>
    <definedName name="PSA_Off_Peak_Delivered_MWh" localSheetId="14">#REF!</definedName>
    <definedName name="PSA_Off_Peak_Delivered_MWh" localSheetId="15">#REF!</definedName>
    <definedName name="PSA_Off_Peak_Delivered_MWh" localSheetId="16">#REF!</definedName>
    <definedName name="PSA_Off_Peak_Delivered_MWh" localSheetId="17">#REF!</definedName>
    <definedName name="PSA_Off_Peak_Delivered_MWh" localSheetId="18">#REF!</definedName>
    <definedName name="PSA_Off_Peak_Delivered_MWh" localSheetId="19">#REF!</definedName>
    <definedName name="PSA_Off_Peak_Delivered_MWh">#REF!</definedName>
    <definedName name="PSA_On_Peak_Delivered_MWh" localSheetId="14">#REF!</definedName>
    <definedName name="PSA_On_Peak_Delivered_MWh" localSheetId="15">#REF!</definedName>
    <definedName name="PSA_On_Peak_Delivered_MWh" localSheetId="16">#REF!</definedName>
    <definedName name="PSA_On_Peak_Delivered_MWh" localSheetId="17">#REF!</definedName>
    <definedName name="PSA_On_Peak_Delivered_MWh" localSheetId="18">#REF!</definedName>
    <definedName name="PSA_On_Peak_Delivered_MWh" localSheetId="19">#REF!</definedName>
    <definedName name="PSA_On_Peak_Delivered_MWh">#REF!</definedName>
    <definedName name="PSA_Replacement_MWh_Cost" localSheetId="14">#REF!</definedName>
    <definedName name="PSA_Replacement_MWh_Cost" localSheetId="15">#REF!</definedName>
    <definedName name="PSA_Replacement_MWh_Cost" localSheetId="16">#REF!</definedName>
    <definedName name="PSA_Replacement_MWh_Cost" localSheetId="17">#REF!</definedName>
    <definedName name="PSA_Replacement_MWh_Cost" localSheetId="18">#REF!</definedName>
    <definedName name="PSA_Replacement_MWh_Cost" localSheetId="19">#REF!</definedName>
    <definedName name="PSA_Replacement_MWh_Cost">#REF!</definedName>
    <definedName name="PST" localSheetId="14">#REF!</definedName>
    <definedName name="PST" localSheetId="15">#REF!</definedName>
    <definedName name="PST" localSheetId="16">#REF!</definedName>
    <definedName name="PST" localSheetId="17">#REF!</definedName>
    <definedName name="PST" localSheetId="18">#REF!</definedName>
    <definedName name="PST" localSheetId="19">#REF!</definedName>
    <definedName name="PST">#REF!</definedName>
    <definedName name="PSTAIR" localSheetId="14">#REF!</definedName>
    <definedName name="PSTAIR" localSheetId="15">#REF!</definedName>
    <definedName name="PSTAIR" localSheetId="16">#REF!</definedName>
    <definedName name="PSTAIR" localSheetId="17">#REF!</definedName>
    <definedName name="PSTAIR" localSheetId="18">#REF!</definedName>
    <definedName name="PSTAIR" localSheetId="19">#REF!</definedName>
    <definedName name="PSTAIR">#REF!</definedName>
    <definedName name="pv">[5]Inputs!$B$26</definedName>
    <definedName name="PV_of_1st_Quarter_Cash_Flows" localSheetId="14">#REF!</definedName>
    <definedName name="PV_of_1st_Quarter_Cash_Flows" localSheetId="15">#REF!</definedName>
    <definedName name="PV_of_1st_Quarter_Cash_Flows" localSheetId="16">#REF!</definedName>
    <definedName name="PV_of_1st_Quarter_Cash_Flows" localSheetId="17">#REF!</definedName>
    <definedName name="PV_of_1st_Quarter_Cash_Flows" localSheetId="18">#REF!</definedName>
    <definedName name="PV_of_1st_Quarter_Cash_Flows" localSheetId="19">#REF!</definedName>
    <definedName name="PV_of_1st_Quarter_Cash_Flows" localSheetId="12">#REF!</definedName>
    <definedName name="PV_of_1st_Quarter_Cash_Flows">#REF!</definedName>
    <definedName name="PV_of_2nd_Quarter_Cash_Flows" localSheetId="14">#REF!</definedName>
    <definedName name="PV_of_2nd_Quarter_Cash_Flows" localSheetId="15">#REF!</definedName>
    <definedName name="PV_of_2nd_Quarter_Cash_Flows" localSheetId="16">#REF!</definedName>
    <definedName name="PV_of_2nd_Quarter_Cash_Flows" localSheetId="17">#REF!</definedName>
    <definedName name="PV_of_2nd_Quarter_Cash_Flows" localSheetId="18">#REF!</definedName>
    <definedName name="PV_of_2nd_Quarter_Cash_Flows" localSheetId="19">#REF!</definedName>
    <definedName name="PV_of_2nd_Quarter_Cash_Flows" localSheetId="12">#REF!</definedName>
    <definedName name="PV_of_2nd_Quarter_Cash_Flows">#REF!</definedName>
    <definedName name="PV_of_3rd_Quarter_Cash_Flows" localSheetId="14">#REF!</definedName>
    <definedName name="PV_of_3rd_Quarter_Cash_Flows" localSheetId="15">#REF!</definedName>
    <definedName name="PV_of_3rd_Quarter_Cash_Flows" localSheetId="16">#REF!</definedName>
    <definedName name="PV_of_3rd_Quarter_Cash_Flows" localSheetId="17">#REF!</definedName>
    <definedName name="PV_of_3rd_Quarter_Cash_Flows" localSheetId="18">#REF!</definedName>
    <definedName name="PV_of_3rd_Quarter_Cash_Flows" localSheetId="19">#REF!</definedName>
    <definedName name="PV_of_3rd_Quarter_Cash_Flows" localSheetId="12">#REF!</definedName>
    <definedName name="PV_of_3rd_Quarter_Cash_Flows">#REF!</definedName>
    <definedName name="PV_of_4th_Quarter_Cash_Flows" localSheetId="14">#REF!</definedName>
    <definedName name="PV_of_4th_Quarter_Cash_Flows" localSheetId="15">#REF!</definedName>
    <definedName name="PV_of_4th_Quarter_Cash_Flows" localSheetId="16">#REF!</definedName>
    <definedName name="PV_of_4th_Quarter_Cash_Flows" localSheetId="17">#REF!</definedName>
    <definedName name="PV_of_4th_Quarter_Cash_Flows" localSheetId="18">#REF!</definedName>
    <definedName name="PV_of_4th_Quarter_Cash_Flows" localSheetId="19">#REF!</definedName>
    <definedName name="PV_of_4th_Quarter_Cash_Flows">#REF!</definedName>
    <definedName name="PV_Project_Cash_Flows" localSheetId="14">#REF!</definedName>
    <definedName name="PV_Project_Cash_Flows" localSheetId="15">#REF!</definedName>
    <definedName name="PV_Project_Cash_Flows" localSheetId="16">#REF!</definedName>
    <definedName name="PV_Project_Cash_Flows" localSheetId="17">#REF!</definedName>
    <definedName name="PV_Project_Cash_Flows" localSheetId="18">#REF!</definedName>
    <definedName name="PV_Project_Cash_Flows" localSheetId="19">#REF!</definedName>
    <definedName name="PV_Project_Cash_Flows">#REF!</definedName>
    <definedName name="pyeper" localSheetId="14">#REF!</definedName>
    <definedName name="pyeper" localSheetId="15">#REF!</definedName>
    <definedName name="pyeper" localSheetId="16">#REF!</definedName>
    <definedName name="pyeper" localSheetId="17">#REF!</definedName>
    <definedName name="pyeper" localSheetId="18">#REF!</definedName>
    <definedName name="pyeper" localSheetId="19">#REF!</definedName>
    <definedName name="pyeper">#REF!</definedName>
    <definedName name="qqqqqqq" localSheetId="14" hidden="1">{"SourcesUses",#N/A,TRUE,"CFMODEL";"TransOverview",#N/A,TRUE,"CFMODEL"}</definedName>
    <definedName name="qqqqqqq" localSheetId="15" hidden="1">{"SourcesUses",#N/A,TRUE,"CFMODEL";"TransOverview",#N/A,TRUE,"CFMODEL"}</definedName>
    <definedName name="qqqqqqq" localSheetId="16" hidden="1">{"SourcesUses",#N/A,TRUE,"CFMODEL";"TransOverview",#N/A,TRUE,"CFMODEL"}</definedName>
    <definedName name="qqqqqqq" localSheetId="17" hidden="1">{"SourcesUses",#N/A,TRUE,"CFMODEL";"TransOverview",#N/A,TRUE,"CFMODEL"}</definedName>
    <definedName name="qqqqqqq" localSheetId="18" hidden="1">{"SourcesUses",#N/A,TRUE,"CFMODEL";"TransOverview",#N/A,TRUE,"CFMODEL"}</definedName>
    <definedName name="qqqqqqq" localSheetId="19" hidden="1">{"SourcesUses",#N/A,TRUE,"CFMODEL";"TransOverview",#N/A,TRUE,"CFMODEL"}</definedName>
    <definedName name="qqqqqqq" localSheetId="20" hidden="1">{"SourcesUses",#N/A,TRUE,"CFMODEL";"TransOverview",#N/A,TRUE,"CFMODEL"}</definedName>
    <definedName name="qqqqqqq" localSheetId="4" hidden="1">{"SourcesUses",#N/A,TRUE,"CFMODEL";"TransOverview",#N/A,TRUE,"CFMODEL"}</definedName>
    <definedName name="qqqqqqq" localSheetId="11" hidden="1">{"SourcesUses",#N/A,TRUE,"CFMODEL";"TransOverview",#N/A,TRUE,"CFMODEL"}</definedName>
    <definedName name="qqqqqqq" localSheetId="12" hidden="1">{"SourcesUses",#N/A,TRUE,"CFMODEL";"TransOverview",#N/A,TRUE,"CFMODEL"}</definedName>
    <definedName name="qqqqqqq" localSheetId="13" hidden="1">{"SourcesUses",#N/A,TRUE,"CFMODEL";"TransOverview",#N/A,TRUE,"CFMODEL"}</definedName>
    <definedName name="qqqqqqq" hidden="1">{"SourcesUses",#N/A,TRUE,"CFMODEL";"TransOverview",#N/A,TRUE,"CFMODEL"}</definedName>
    <definedName name="qqqqqqqqqqqqqqqqqq" localSheetId="14" hidden="1">{"Income Statement",#N/A,FALSE,"CFMODEL";"Balance Sheet",#N/A,FALSE,"CFMODEL"}</definedName>
    <definedName name="qqqqqqqqqqqqqqqqqq" localSheetId="15" hidden="1">{"Income Statement",#N/A,FALSE,"CFMODEL";"Balance Sheet",#N/A,FALSE,"CFMODEL"}</definedName>
    <definedName name="qqqqqqqqqqqqqqqqqq" localSheetId="16" hidden="1">{"Income Statement",#N/A,FALSE,"CFMODEL";"Balance Sheet",#N/A,FALSE,"CFMODEL"}</definedName>
    <definedName name="qqqqqqqqqqqqqqqqqq" localSheetId="17" hidden="1">{"Income Statement",#N/A,FALSE,"CFMODEL";"Balance Sheet",#N/A,FALSE,"CFMODEL"}</definedName>
    <definedName name="qqqqqqqqqqqqqqqqqq" localSheetId="18" hidden="1">{"Income Statement",#N/A,FALSE,"CFMODEL";"Balance Sheet",#N/A,FALSE,"CFMODEL"}</definedName>
    <definedName name="qqqqqqqqqqqqqqqqqq" localSheetId="19" hidden="1">{"Income Statement",#N/A,FALSE,"CFMODEL";"Balance Sheet",#N/A,FALSE,"CFMODEL"}</definedName>
    <definedName name="qqqqqqqqqqqqqqqqqq" localSheetId="20" hidden="1">{"Income Statement",#N/A,FALSE,"CFMODEL";"Balance Sheet",#N/A,FALSE,"CFMODEL"}</definedName>
    <definedName name="qqqqqqqqqqqqqqqqqq" localSheetId="4" hidden="1">{"Income Statement",#N/A,FALSE,"CFMODEL";"Balance Sheet",#N/A,FALSE,"CFMODEL"}</definedName>
    <definedName name="qqqqqqqqqqqqqqqqqq" localSheetId="11" hidden="1">{"Income Statement",#N/A,FALSE,"CFMODEL";"Balance Sheet",#N/A,FALSE,"CFMODEL"}</definedName>
    <definedName name="qqqqqqqqqqqqqqqqqq" localSheetId="12" hidden="1">{"Income Statement",#N/A,FALSE,"CFMODEL";"Balance Sheet",#N/A,FALSE,"CFMODEL"}</definedName>
    <definedName name="qqqqqqqqqqqqqqqqqq" localSheetId="13" hidden="1">{"Income Statement",#N/A,FALSE,"CFMODEL";"Balance Sheet",#N/A,FALSE,"CFMODEL"}</definedName>
    <definedName name="qqqqqqqqqqqqqqqqqq" hidden="1">{"Income Statement",#N/A,FALSE,"CFMODEL";"Balance Sheet",#N/A,FALSE,"CFMODEL"}</definedName>
    <definedName name="r.CashFlow" localSheetId="14" hidden="1">#REF!</definedName>
    <definedName name="r.CashFlow" localSheetId="15" hidden="1">#REF!</definedName>
    <definedName name="r.CashFlow" localSheetId="16" hidden="1">#REF!</definedName>
    <definedName name="r.CashFlow" localSheetId="17" hidden="1">#REF!</definedName>
    <definedName name="r.CashFlow" localSheetId="18" hidden="1">#REF!</definedName>
    <definedName name="r.CashFlow" localSheetId="19" hidden="1">#REF!</definedName>
    <definedName name="r.CashFlow" localSheetId="12" hidden="1">#REF!</definedName>
    <definedName name="r.CashFlow" hidden="1">#REF!</definedName>
    <definedName name="r.Leverage" localSheetId="14" hidden="1">#REF!</definedName>
    <definedName name="r.Leverage" localSheetId="15" hidden="1">#REF!</definedName>
    <definedName name="r.Leverage" localSheetId="16" hidden="1">#REF!</definedName>
    <definedName name="r.Leverage" localSheetId="17" hidden="1">#REF!</definedName>
    <definedName name="r.Leverage" localSheetId="18" hidden="1">#REF!</definedName>
    <definedName name="r.Leverage" localSheetId="19" hidden="1">#REF!</definedName>
    <definedName name="r.Leverage" localSheetId="12" hidden="1">#REF!</definedName>
    <definedName name="r.Leverage" hidden="1">#REF!</definedName>
    <definedName name="r.Liquidity" localSheetId="14" hidden="1">#REF!</definedName>
    <definedName name="r.Liquidity" localSheetId="15" hidden="1">#REF!</definedName>
    <definedName name="r.Liquidity" localSheetId="16" hidden="1">#REF!</definedName>
    <definedName name="r.Liquidity" localSheetId="17" hidden="1">#REF!</definedName>
    <definedName name="r.Liquidity" localSheetId="18" hidden="1">#REF!</definedName>
    <definedName name="r.Liquidity" localSheetId="19" hidden="1">#REF!</definedName>
    <definedName name="r.Liquidity" localSheetId="12" hidden="1">#REF!</definedName>
    <definedName name="r.Liquidity" hidden="1">#REF!</definedName>
    <definedName name="r.Market" localSheetId="14" hidden="1">#REF!</definedName>
    <definedName name="r.Market" localSheetId="15" hidden="1">#REF!</definedName>
    <definedName name="r.Market" localSheetId="16" hidden="1">#REF!</definedName>
    <definedName name="r.Market" localSheetId="17" hidden="1">#REF!</definedName>
    <definedName name="r.Market" localSheetId="18" hidden="1">#REF!</definedName>
    <definedName name="r.Market" localSheetId="19" hidden="1">#REF!</definedName>
    <definedName name="r.Market" hidden="1">#REF!</definedName>
    <definedName name="r.Profitability" localSheetId="14" hidden="1">#REF!</definedName>
    <definedName name="r.Profitability" localSheetId="15" hidden="1">#REF!</definedName>
    <definedName name="r.Profitability" localSheetId="16" hidden="1">#REF!</definedName>
    <definedName name="r.Profitability" localSheetId="17" hidden="1">#REF!</definedName>
    <definedName name="r.Profitability" localSheetId="18" hidden="1">#REF!</definedName>
    <definedName name="r.Profitability" localSheetId="19" hidden="1">#REF!</definedName>
    <definedName name="r.Profitability" hidden="1">#REF!</definedName>
    <definedName name="r.Summary" localSheetId="14" hidden="1">#REF!</definedName>
    <definedName name="r.Summary" localSheetId="15" hidden="1">#REF!</definedName>
    <definedName name="r.Summary" localSheetId="16" hidden="1">#REF!</definedName>
    <definedName name="r.Summary" localSheetId="17" hidden="1">#REF!</definedName>
    <definedName name="r.Summary" localSheetId="18" hidden="1">#REF!</definedName>
    <definedName name="r.Summary" localSheetId="19" hidden="1">#REF!</definedName>
    <definedName name="r.Summary" hidden="1">#REF!</definedName>
    <definedName name="ra" localSheetId="14">#REF!</definedName>
    <definedName name="ra" localSheetId="15">#REF!</definedName>
    <definedName name="ra" localSheetId="16">#REF!</definedName>
    <definedName name="ra" localSheetId="17">#REF!</definedName>
    <definedName name="ra" localSheetId="18">#REF!</definedName>
    <definedName name="ra" localSheetId="19">#REF!</definedName>
    <definedName name="ra">#REF!</definedName>
    <definedName name="RateCase" localSheetId="14">#REF!</definedName>
    <definedName name="RateCase" localSheetId="15">#REF!</definedName>
    <definedName name="RateCase" localSheetId="16">#REF!</definedName>
    <definedName name="RateCase" localSheetId="17">#REF!</definedName>
    <definedName name="RateCase" localSheetId="18">#REF!</definedName>
    <definedName name="RateCase" localSheetId="19">#REF!</definedName>
    <definedName name="RateCase">#REF!</definedName>
    <definedName name="Re_Fi_Term_Loan_Maturity_Year" localSheetId="14">#REF!</definedName>
    <definedName name="Re_Fi_Term_Loan_Maturity_Year" localSheetId="15">#REF!</definedName>
    <definedName name="Re_Fi_Term_Loan_Maturity_Year" localSheetId="16">#REF!</definedName>
    <definedName name="Re_Fi_Term_Loan_Maturity_Year" localSheetId="17">#REF!</definedName>
    <definedName name="Re_Fi_Term_Loan_Maturity_Year" localSheetId="18">#REF!</definedName>
    <definedName name="Re_Fi_Term_Loan_Maturity_Year" localSheetId="19">#REF!</definedName>
    <definedName name="Re_Fi_Term_Loan_Maturity_Year">#REF!</definedName>
    <definedName name="REC" localSheetId="14">#REF!</definedName>
    <definedName name="REC" localSheetId="15">#REF!</definedName>
    <definedName name="REC" localSheetId="16">#REF!</definedName>
    <definedName name="REC" localSheetId="17">#REF!</definedName>
    <definedName name="REC" localSheetId="18">#REF!</definedName>
    <definedName name="REC" localSheetId="19">#REF!</definedName>
    <definedName name="REC">#REF!</definedName>
    <definedName name="reference3" localSheetId="14" hidden="1">{"SourcesUses",#N/A,TRUE,"CFMODEL";"TransOverview",#N/A,TRUE,"CFMODEL"}</definedName>
    <definedName name="reference3" localSheetId="15" hidden="1">{"SourcesUses",#N/A,TRUE,"CFMODEL";"TransOverview",#N/A,TRUE,"CFMODEL"}</definedName>
    <definedName name="reference3" localSheetId="16" hidden="1">{"SourcesUses",#N/A,TRUE,"CFMODEL";"TransOverview",#N/A,TRUE,"CFMODEL"}</definedName>
    <definedName name="reference3" localSheetId="17" hidden="1">{"SourcesUses",#N/A,TRUE,"CFMODEL";"TransOverview",#N/A,TRUE,"CFMODEL"}</definedName>
    <definedName name="reference3" localSheetId="18" hidden="1">{"SourcesUses",#N/A,TRUE,"CFMODEL";"TransOverview",#N/A,TRUE,"CFMODEL"}</definedName>
    <definedName name="reference3" localSheetId="19" hidden="1">{"SourcesUses",#N/A,TRUE,"CFMODEL";"TransOverview",#N/A,TRUE,"CFMODEL"}</definedName>
    <definedName name="reference3" localSheetId="20" hidden="1">{"SourcesUses",#N/A,TRUE,"CFMODEL";"TransOverview",#N/A,TRUE,"CFMODEL"}</definedName>
    <definedName name="reference3" localSheetId="4" hidden="1">{"SourcesUses",#N/A,TRUE,"CFMODEL";"TransOverview",#N/A,TRUE,"CFMODEL"}</definedName>
    <definedName name="reference3" localSheetId="11" hidden="1">{"SourcesUses",#N/A,TRUE,"CFMODEL";"TransOverview",#N/A,TRUE,"CFMODEL"}</definedName>
    <definedName name="reference3" localSheetId="12" hidden="1">{"SourcesUses",#N/A,TRUE,"CFMODEL";"TransOverview",#N/A,TRUE,"CFMODEL"}</definedName>
    <definedName name="reference3" localSheetId="13" hidden="1">{"SourcesUses",#N/A,TRUE,"CFMODEL";"TransOverview",#N/A,TRUE,"CFMODEL"}</definedName>
    <definedName name="reference3" hidden="1">{"SourcesUses",#N/A,TRUE,"CFMODEL";"TransOverview",#N/A,TRUE,"CFMODEL"}</definedName>
    <definedName name="reference32" localSheetId="14" hidden="1">{"SourcesUses",#N/A,TRUE,"CFMODEL";"TransOverview",#N/A,TRUE,"CFMODEL"}</definedName>
    <definedName name="reference32" localSheetId="15" hidden="1">{"SourcesUses",#N/A,TRUE,"CFMODEL";"TransOverview",#N/A,TRUE,"CFMODEL"}</definedName>
    <definedName name="reference32" localSheetId="16" hidden="1">{"SourcesUses",#N/A,TRUE,"CFMODEL";"TransOverview",#N/A,TRUE,"CFMODEL"}</definedName>
    <definedName name="reference32" localSheetId="17" hidden="1">{"SourcesUses",#N/A,TRUE,"CFMODEL";"TransOverview",#N/A,TRUE,"CFMODEL"}</definedName>
    <definedName name="reference32" localSheetId="18" hidden="1">{"SourcesUses",#N/A,TRUE,"CFMODEL";"TransOverview",#N/A,TRUE,"CFMODEL"}</definedName>
    <definedName name="reference32" localSheetId="19" hidden="1">{"SourcesUses",#N/A,TRUE,"CFMODEL";"TransOverview",#N/A,TRUE,"CFMODEL"}</definedName>
    <definedName name="reference32" localSheetId="20" hidden="1">{"SourcesUses",#N/A,TRUE,"CFMODEL";"TransOverview",#N/A,TRUE,"CFMODEL"}</definedName>
    <definedName name="reference32" localSheetId="4" hidden="1">{"SourcesUses",#N/A,TRUE,"CFMODEL";"TransOverview",#N/A,TRUE,"CFMODEL"}</definedName>
    <definedName name="reference32" localSheetId="11" hidden="1">{"SourcesUses",#N/A,TRUE,"CFMODEL";"TransOverview",#N/A,TRUE,"CFMODEL"}</definedName>
    <definedName name="reference32" localSheetId="12" hidden="1">{"SourcesUses",#N/A,TRUE,"CFMODEL";"TransOverview",#N/A,TRUE,"CFMODEL"}</definedName>
    <definedName name="reference32" localSheetId="13" hidden="1">{"SourcesUses",#N/A,TRUE,"CFMODEL";"TransOverview",#N/A,TRUE,"CFMODEL"}</definedName>
    <definedName name="reference32" hidden="1">{"SourcesUses",#N/A,TRUE,"CFMODEL";"TransOverview",#N/A,TRUE,"CFMODEL"}</definedName>
    <definedName name="Refi_Debt_Service_Coverage_Ratio_List" localSheetId="14">#REF!</definedName>
    <definedName name="Refi_Debt_Service_Coverage_Ratio_List" localSheetId="15">#REF!</definedName>
    <definedName name="Refi_Debt_Service_Coverage_Ratio_List" localSheetId="16">#REF!</definedName>
    <definedName name="Refi_Debt_Service_Coverage_Ratio_List" localSheetId="17">#REF!</definedName>
    <definedName name="Refi_Debt_Service_Coverage_Ratio_List" localSheetId="18">#REF!</definedName>
    <definedName name="Refi_Debt_Service_Coverage_Ratio_List" localSheetId="19">#REF!</definedName>
    <definedName name="Refi_Debt_Service_Coverage_Ratio_List" localSheetId="12">#REF!</definedName>
    <definedName name="Refi_Debt_Service_Coverage_Ratio_List">#REF!</definedName>
    <definedName name="Refi_DSCR_Criteria" localSheetId="14">#REF!</definedName>
    <definedName name="Refi_DSCR_Criteria" localSheetId="15">#REF!</definedName>
    <definedName name="Refi_DSCR_Criteria" localSheetId="16">#REF!</definedName>
    <definedName name="Refi_DSCR_Criteria" localSheetId="17">#REF!</definedName>
    <definedName name="Refi_DSCR_Criteria" localSheetId="18">#REF!</definedName>
    <definedName name="Refi_DSCR_Criteria" localSheetId="19">#REF!</definedName>
    <definedName name="Refi_DSCR_Criteria" localSheetId="12">#REF!</definedName>
    <definedName name="Refi_DSCR_Criteria">#REF!</definedName>
    <definedName name="Refinancing_Amortization_Schedule" localSheetId="14">#REF!</definedName>
    <definedName name="Refinancing_Amortization_Schedule" localSheetId="15">#REF!</definedName>
    <definedName name="Refinancing_Amortization_Schedule" localSheetId="16">#REF!</definedName>
    <definedName name="Refinancing_Amortization_Schedule" localSheetId="17">#REF!</definedName>
    <definedName name="Refinancing_Amortization_Schedule" localSheetId="18">#REF!</definedName>
    <definedName name="Refinancing_Amortization_Schedule" localSheetId="19">#REF!</definedName>
    <definedName name="Refinancing_Amortization_Schedule" localSheetId="12">#REF!</definedName>
    <definedName name="Refinancing_Amortization_Schedule">#REF!</definedName>
    <definedName name="Reggie" localSheetId="14">#REF!</definedName>
    <definedName name="Reggie" localSheetId="15">#REF!</definedName>
    <definedName name="Reggie" localSheetId="16">#REF!</definedName>
    <definedName name="Reggie" localSheetId="17">#REF!</definedName>
    <definedName name="Reggie" localSheetId="18">#REF!</definedName>
    <definedName name="Reggie" localSheetId="19">#REF!</definedName>
    <definedName name="Reggie">#REF!</definedName>
    <definedName name="Reggie1" localSheetId="14">#REF!</definedName>
    <definedName name="Reggie1" localSheetId="15">#REF!</definedName>
    <definedName name="Reggie1" localSheetId="16">#REF!</definedName>
    <definedName name="Reggie1" localSheetId="17">#REF!</definedName>
    <definedName name="Reggie1" localSheetId="18">#REF!</definedName>
    <definedName name="Reggie1" localSheetId="19">#REF!</definedName>
    <definedName name="Reggie1">#REF!</definedName>
    <definedName name="Repairs_Discount_Factor" localSheetId="14">#REF!</definedName>
    <definedName name="Repairs_Discount_Factor" localSheetId="15">#REF!</definedName>
    <definedName name="Repairs_Discount_Factor" localSheetId="16">#REF!</definedName>
    <definedName name="Repairs_Discount_Factor" localSheetId="17">#REF!</definedName>
    <definedName name="Repairs_Discount_Factor" localSheetId="18">#REF!</definedName>
    <definedName name="Repairs_Discount_Factor" localSheetId="19">#REF!</definedName>
    <definedName name="Repairs_Discount_Factor">#REF!</definedName>
    <definedName name="repo_meanreversion" localSheetId="14">#REF!</definedName>
    <definedName name="repo_meanreversion" localSheetId="15">#REF!</definedName>
    <definedName name="repo_meanreversion" localSheetId="16">#REF!</definedName>
    <definedName name="repo_meanreversion" localSheetId="17">#REF!</definedName>
    <definedName name="repo_meanreversion" localSheetId="18">#REF!</definedName>
    <definedName name="repo_meanreversion" localSheetId="19">#REF!</definedName>
    <definedName name="repo_meanreversion">#REF!</definedName>
    <definedName name="repo_model" localSheetId="14">#REF!</definedName>
    <definedName name="repo_model" localSheetId="15">#REF!</definedName>
    <definedName name="repo_model" localSheetId="16">#REF!</definedName>
    <definedName name="repo_model" localSheetId="17">#REF!</definedName>
    <definedName name="repo_model" localSheetId="18">#REF!</definedName>
    <definedName name="repo_model" localSheetId="19">#REF!</definedName>
    <definedName name="repo_model">#REF!</definedName>
    <definedName name="repo_volatility" localSheetId="14">#REF!</definedName>
    <definedName name="repo_volatility" localSheetId="15">#REF!</definedName>
    <definedName name="repo_volatility" localSheetId="16">#REF!</definedName>
    <definedName name="repo_volatility" localSheetId="17">#REF!</definedName>
    <definedName name="repo_volatility" localSheetId="18">#REF!</definedName>
    <definedName name="repo_volatility" localSheetId="19">#REF!</definedName>
    <definedName name="repo_volatility">#REF!</definedName>
    <definedName name="rert" localSheetId="14" hidden="1">{"'Attachment'!$A$1:$L$49"}</definedName>
    <definedName name="rert" localSheetId="15" hidden="1">{"'Attachment'!$A$1:$L$49"}</definedName>
    <definedName name="rert" localSheetId="16" hidden="1">{"'Attachment'!$A$1:$L$49"}</definedName>
    <definedName name="rert" localSheetId="17" hidden="1">{"'Attachment'!$A$1:$L$49"}</definedName>
    <definedName name="rert" localSheetId="18" hidden="1">{"'Attachment'!$A$1:$L$49"}</definedName>
    <definedName name="rert" localSheetId="19" hidden="1">{"'Attachment'!$A$1:$L$49"}</definedName>
    <definedName name="rert" localSheetId="20" hidden="1">{"'Attachment'!$A$1:$L$49"}</definedName>
    <definedName name="rert" localSheetId="4" hidden="1">{"'Attachment'!$A$1:$L$49"}</definedName>
    <definedName name="rert" localSheetId="11" hidden="1">{"'Attachment'!$A$1:$L$49"}</definedName>
    <definedName name="rert" localSheetId="12" hidden="1">{"'Attachment'!$A$1:$L$49"}</definedName>
    <definedName name="rert" localSheetId="13" hidden="1">{"'Attachment'!$A$1:$L$49"}</definedName>
    <definedName name="rert" hidden="1">{"'Attachment'!$A$1:$L$49"}</definedName>
    <definedName name="RES_MTR">1.8</definedName>
    <definedName name="Residual_Credit_Enhancement_LOC_Amount" localSheetId="14">#REF!</definedName>
    <definedName name="Residual_Credit_Enhancement_LOC_Amount" localSheetId="15">#REF!</definedName>
    <definedName name="Residual_Credit_Enhancement_LOC_Amount" localSheetId="16">#REF!</definedName>
    <definedName name="Residual_Credit_Enhancement_LOC_Amount" localSheetId="17">#REF!</definedName>
    <definedName name="Residual_Credit_Enhancement_LOC_Amount" localSheetId="18">#REF!</definedName>
    <definedName name="Residual_Credit_Enhancement_LOC_Amount" localSheetId="19">#REF!</definedName>
    <definedName name="Residual_Credit_Enhancement_LOC_Amount" localSheetId="12">#REF!</definedName>
    <definedName name="Residual_Credit_Enhancement_LOC_Amount">#REF!</definedName>
    <definedName name="Residual_Credit_Enhancement_LOC_Arrangement_Fee" localSheetId="14">#REF!</definedName>
    <definedName name="Residual_Credit_Enhancement_LOC_Arrangement_Fee" localSheetId="15">#REF!</definedName>
    <definedName name="Residual_Credit_Enhancement_LOC_Arrangement_Fee" localSheetId="16">#REF!</definedName>
    <definedName name="Residual_Credit_Enhancement_LOC_Arrangement_Fee" localSheetId="17">#REF!</definedName>
    <definedName name="Residual_Credit_Enhancement_LOC_Arrangement_Fee" localSheetId="18">#REF!</definedName>
    <definedName name="Residual_Credit_Enhancement_LOC_Arrangement_Fee" localSheetId="19">#REF!</definedName>
    <definedName name="Residual_Credit_Enhancement_LOC_Arrangement_Fee" localSheetId="12">#REF!</definedName>
    <definedName name="Residual_Credit_Enhancement_LOC_Arrangement_Fee">#REF!</definedName>
    <definedName name="Residual_Credit_Enhancement_LOC_Arrangement_Fee_Rate" localSheetId="14">#REF!</definedName>
    <definedName name="Residual_Credit_Enhancement_LOC_Arrangement_Fee_Rate" localSheetId="15">#REF!</definedName>
    <definedName name="Residual_Credit_Enhancement_LOC_Arrangement_Fee_Rate" localSheetId="16">#REF!</definedName>
    <definedName name="Residual_Credit_Enhancement_LOC_Arrangement_Fee_Rate" localSheetId="17">#REF!</definedName>
    <definedName name="Residual_Credit_Enhancement_LOC_Arrangement_Fee_Rate" localSheetId="18">#REF!</definedName>
    <definedName name="Residual_Credit_Enhancement_LOC_Arrangement_Fee_Rate" localSheetId="19">#REF!</definedName>
    <definedName name="Residual_Credit_Enhancement_LOC_Arrangement_Fee_Rate" localSheetId="12">#REF!</definedName>
    <definedName name="Residual_Credit_Enhancement_LOC_Arrangement_Fee_Rate">#REF!</definedName>
    <definedName name="Residual_Credit_Enhancement_LOC_Commitment_Fee_Rate" localSheetId="14">#REF!</definedName>
    <definedName name="Residual_Credit_Enhancement_LOC_Commitment_Fee_Rate" localSheetId="15">#REF!</definedName>
    <definedName name="Residual_Credit_Enhancement_LOC_Commitment_Fee_Rate" localSheetId="16">#REF!</definedName>
    <definedName name="Residual_Credit_Enhancement_LOC_Commitment_Fee_Rate" localSheetId="17">#REF!</definedName>
    <definedName name="Residual_Credit_Enhancement_LOC_Commitment_Fee_Rate" localSheetId="18">#REF!</definedName>
    <definedName name="Residual_Credit_Enhancement_LOC_Commitment_Fee_Rate" localSheetId="19">#REF!</definedName>
    <definedName name="Residual_Credit_Enhancement_LOC_Commitment_Fee_Rate">#REF!</definedName>
    <definedName name="Residual_Credit_Enhancement_LOC_Fee" localSheetId="14">#REF!</definedName>
    <definedName name="Residual_Credit_Enhancement_LOC_Fee" localSheetId="15">#REF!</definedName>
    <definedName name="Residual_Credit_Enhancement_LOC_Fee" localSheetId="16">#REF!</definedName>
    <definedName name="Residual_Credit_Enhancement_LOC_Fee" localSheetId="17">#REF!</definedName>
    <definedName name="Residual_Credit_Enhancement_LOC_Fee" localSheetId="18">#REF!</definedName>
    <definedName name="Residual_Credit_Enhancement_LOC_Fee" localSheetId="19">#REF!</definedName>
    <definedName name="Residual_Credit_Enhancement_LOC_Fee">#REF!</definedName>
    <definedName name="Residual_Credit_Enhancement_LOC_Fee_Operation" localSheetId="14">#REF!</definedName>
    <definedName name="Residual_Credit_Enhancement_LOC_Fee_Operation" localSheetId="15">#REF!</definedName>
    <definedName name="Residual_Credit_Enhancement_LOC_Fee_Operation" localSheetId="16">#REF!</definedName>
    <definedName name="Residual_Credit_Enhancement_LOC_Fee_Operation" localSheetId="17">#REF!</definedName>
    <definedName name="Residual_Credit_Enhancement_LOC_Fee_Operation" localSheetId="18">#REF!</definedName>
    <definedName name="Residual_Credit_Enhancement_LOC_Fee_Operation" localSheetId="19">#REF!</definedName>
    <definedName name="Residual_Credit_Enhancement_LOC_Fee_Operation">#REF!</definedName>
    <definedName name="Residual_Credit_Enhancement_LOC_Fee_Rate" localSheetId="14">#REF!</definedName>
    <definedName name="Residual_Credit_Enhancement_LOC_Fee_Rate" localSheetId="15">#REF!</definedName>
    <definedName name="Residual_Credit_Enhancement_LOC_Fee_Rate" localSheetId="16">#REF!</definedName>
    <definedName name="Residual_Credit_Enhancement_LOC_Fee_Rate" localSheetId="17">#REF!</definedName>
    <definedName name="Residual_Credit_Enhancement_LOC_Fee_Rate" localSheetId="18">#REF!</definedName>
    <definedName name="Residual_Credit_Enhancement_LOC_Fee_Rate" localSheetId="19">#REF!</definedName>
    <definedName name="Residual_Credit_Enhancement_LOC_Fee_Rate">#REF!</definedName>
    <definedName name="Residual_Credit_Enhancement_LOC_Percentage" localSheetId="14">#REF!</definedName>
    <definedName name="Residual_Credit_Enhancement_LOC_Percentage" localSheetId="15">#REF!</definedName>
    <definedName name="Residual_Credit_Enhancement_LOC_Percentage" localSheetId="16">#REF!</definedName>
    <definedName name="Residual_Credit_Enhancement_LOC_Percentage" localSheetId="17">#REF!</definedName>
    <definedName name="Residual_Credit_Enhancement_LOC_Percentage" localSheetId="18">#REF!</definedName>
    <definedName name="Residual_Credit_Enhancement_LOC_Percentage" localSheetId="19">#REF!</definedName>
    <definedName name="Residual_Credit_Enhancement_LOC_Percentage">#REF!</definedName>
    <definedName name="Residual_Credit_Enhancement_LOC_Upfront_Fee" localSheetId="14">#REF!</definedName>
    <definedName name="Residual_Credit_Enhancement_LOC_Upfront_Fee" localSheetId="15">#REF!</definedName>
    <definedName name="Residual_Credit_Enhancement_LOC_Upfront_Fee" localSheetId="16">#REF!</definedName>
    <definedName name="Residual_Credit_Enhancement_LOC_Upfront_Fee" localSheetId="17">#REF!</definedName>
    <definedName name="Residual_Credit_Enhancement_LOC_Upfront_Fee" localSheetId="18">#REF!</definedName>
    <definedName name="Residual_Credit_Enhancement_LOC_Upfront_Fee" localSheetId="19">#REF!</definedName>
    <definedName name="Residual_Credit_Enhancement_LOC_Upfront_Fee">#REF!</definedName>
    <definedName name="Residual_Credit_Enhancement_LOC_Upfront_Fee_Rate" localSheetId="14">#REF!</definedName>
    <definedName name="Residual_Credit_Enhancement_LOC_Upfront_Fee_Rate" localSheetId="15">#REF!</definedName>
    <definedName name="Residual_Credit_Enhancement_LOC_Upfront_Fee_Rate" localSheetId="16">#REF!</definedName>
    <definedName name="Residual_Credit_Enhancement_LOC_Upfront_Fee_Rate" localSheetId="17">#REF!</definedName>
    <definedName name="Residual_Credit_Enhancement_LOC_Upfront_Fee_Rate" localSheetId="18">#REF!</definedName>
    <definedName name="Residual_Credit_Enhancement_LOC_Upfront_Fee_Rate" localSheetId="19">#REF!</definedName>
    <definedName name="Residual_Credit_Enhancement_LOC_Upfront_Fee_Rate">#REF!</definedName>
    <definedName name="Restricted_Construction_Contingency_Amount" localSheetId="14">#REF!</definedName>
    <definedName name="Restricted_Construction_Contingency_Amount" localSheetId="15">#REF!</definedName>
    <definedName name="Restricted_Construction_Contingency_Amount" localSheetId="16">#REF!</definedName>
    <definedName name="Restricted_Construction_Contingency_Amount" localSheetId="17">#REF!</definedName>
    <definedName name="Restricted_Construction_Contingency_Amount" localSheetId="18">#REF!</definedName>
    <definedName name="Restricted_Construction_Contingency_Amount" localSheetId="19">#REF!</definedName>
    <definedName name="Restricted_Construction_Contingency_Amount">#REF!</definedName>
    <definedName name="RETADD" localSheetId="14">#REF!</definedName>
    <definedName name="RETADD" localSheetId="15">#REF!</definedName>
    <definedName name="RETADD" localSheetId="16">#REF!</definedName>
    <definedName name="RETADD" localSheetId="17">#REF!</definedName>
    <definedName name="RETADD" localSheetId="18">#REF!</definedName>
    <definedName name="RETADD" localSheetId="19">#REF!</definedName>
    <definedName name="RETADD">#REF!</definedName>
    <definedName name="retro_table" localSheetId="14">#REF!</definedName>
    <definedName name="retro_table" localSheetId="15">#REF!</definedName>
    <definedName name="retro_table" localSheetId="16">#REF!</definedName>
    <definedName name="retro_table" localSheetId="17">#REF!</definedName>
    <definedName name="retro_table" localSheetId="18">#REF!</definedName>
    <definedName name="retro_table" localSheetId="19">#REF!</definedName>
    <definedName name="retro_table">#REF!</definedName>
    <definedName name="Revolver_Related_Costs___Closing" localSheetId="14">#REF!</definedName>
    <definedName name="Revolver_Related_Costs___Closing" localSheetId="15">#REF!</definedName>
    <definedName name="Revolver_Related_Costs___Closing" localSheetId="16">#REF!</definedName>
    <definedName name="Revolver_Related_Costs___Closing" localSheetId="17">#REF!</definedName>
    <definedName name="Revolver_Related_Costs___Closing" localSheetId="18">#REF!</definedName>
    <definedName name="Revolver_Related_Costs___Closing" localSheetId="19">#REF!</definedName>
    <definedName name="Revolver_Related_Costs___Closing">#REF!</definedName>
    <definedName name="Right_of_Way_Base_Year" localSheetId="14">#REF!</definedName>
    <definedName name="Right_of_Way_Base_Year" localSheetId="15">#REF!</definedName>
    <definedName name="Right_of_Way_Base_Year" localSheetId="16">#REF!</definedName>
    <definedName name="Right_of_Way_Base_Year" localSheetId="17">#REF!</definedName>
    <definedName name="Right_of_Way_Base_Year" localSheetId="18">#REF!</definedName>
    <definedName name="Right_of_Way_Base_Year" localSheetId="19">#REF!</definedName>
    <definedName name="Right_of_Way_Base_Year">#REF!</definedName>
    <definedName name="Right_of_Way_Escalation_Factor" localSheetId="14">#REF!</definedName>
    <definedName name="Right_of_Way_Escalation_Factor" localSheetId="15">#REF!</definedName>
    <definedName name="Right_of_Way_Escalation_Factor" localSheetId="16">#REF!</definedName>
    <definedName name="Right_of_Way_Escalation_Factor" localSheetId="17">#REF!</definedName>
    <definedName name="Right_of_Way_Escalation_Factor" localSheetId="18">#REF!</definedName>
    <definedName name="Right_of_Way_Escalation_Factor" localSheetId="19">#REF!</definedName>
    <definedName name="Right_of_Way_Escalation_Factor">#REF!</definedName>
    <definedName name="Right_of_Way_Inputs_per_Year" localSheetId="14">#REF!</definedName>
    <definedName name="Right_of_Way_Inputs_per_Year" localSheetId="15">#REF!</definedName>
    <definedName name="Right_of_Way_Inputs_per_Year" localSheetId="16">#REF!</definedName>
    <definedName name="Right_of_Way_Inputs_per_Year" localSheetId="17">#REF!</definedName>
    <definedName name="Right_of_Way_Inputs_per_Year" localSheetId="18">#REF!</definedName>
    <definedName name="Right_of_Way_Inputs_per_Year" localSheetId="19">#REF!</definedName>
    <definedName name="Right_of_Way_Inputs_per_Year">#REF!</definedName>
    <definedName name="Right_of_Way_Payments" localSheetId="14">#REF!</definedName>
    <definedName name="Right_of_Way_Payments" localSheetId="15">#REF!</definedName>
    <definedName name="Right_of_Way_Payments" localSheetId="16">#REF!</definedName>
    <definedName name="Right_of_Way_Payments" localSheetId="17">#REF!</definedName>
    <definedName name="Right_of_Way_Payments" localSheetId="18">#REF!</definedName>
    <definedName name="Right_of_Way_Payments" localSheetId="19">#REF!</definedName>
    <definedName name="Right_of_Way_Payments">#REF!</definedName>
    <definedName name="Right_of_Way_Payments_in_1999" localSheetId="14">#REF!</definedName>
    <definedName name="Right_of_Way_Payments_in_1999" localSheetId="15">#REF!</definedName>
    <definedName name="Right_of_Way_Payments_in_1999" localSheetId="16">#REF!</definedName>
    <definedName name="Right_of_Way_Payments_in_1999" localSheetId="17">#REF!</definedName>
    <definedName name="Right_of_Way_Payments_in_1999" localSheetId="18">#REF!</definedName>
    <definedName name="Right_of_Way_Payments_in_1999" localSheetId="19">#REF!</definedName>
    <definedName name="Right_of_Way_Payments_in_1999">#REF!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1000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TRUE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OE_Annual_Calculation_20_Years">#REF!</definedName>
    <definedName name="ROE_Quarterly_Calculation_15_Years" localSheetId="14">#REF!</definedName>
    <definedName name="ROE_Quarterly_Calculation_15_Years" localSheetId="15">#REF!</definedName>
    <definedName name="ROE_Quarterly_Calculation_15_Years" localSheetId="16">#REF!</definedName>
    <definedName name="ROE_Quarterly_Calculation_15_Years" localSheetId="17">#REF!</definedName>
    <definedName name="ROE_Quarterly_Calculation_15_Years" localSheetId="18">#REF!</definedName>
    <definedName name="ROE_Quarterly_Calculation_15_Years" localSheetId="19">#REF!</definedName>
    <definedName name="ROE_Quarterly_Calculation_15_Years" localSheetId="12">#REF!</definedName>
    <definedName name="ROE_Quarterly_Calculation_15_Years">#REF!</definedName>
    <definedName name="ROE_Quarterly_Calculation_20_Years" localSheetId="14">#REF!</definedName>
    <definedName name="ROE_Quarterly_Calculation_20_Years" localSheetId="15">#REF!</definedName>
    <definedName name="ROE_Quarterly_Calculation_20_Years" localSheetId="16">#REF!</definedName>
    <definedName name="ROE_Quarterly_Calculation_20_Years" localSheetId="17">#REF!</definedName>
    <definedName name="ROE_Quarterly_Calculation_20_Years" localSheetId="18">#REF!</definedName>
    <definedName name="ROE_Quarterly_Calculation_20_Years" localSheetId="19">#REF!</definedName>
    <definedName name="ROE_Quarterly_Calculation_20_Years" localSheetId="12">#REF!</definedName>
    <definedName name="ROE_Quarterly_Calculation_20_Years">#REF!</definedName>
    <definedName name="rough" localSheetId="14">IF('CARE Table 1'!Values_Entered,HEADER_ROW+'CARE Table 1'!Number_of_Payments,HEADER_ROW)</definedName>
    <definedName name="rough" localSheetId="15">IF('CARE Table 2'!Values_Entered,HEADER_ROW+'CARE Table 2'!Number_of_Payments,HEADER_ROW)</definedName>
    <definedName name="rough" localSheetId="16">IF('CARE Table 3A _3B'!Values_Entered,HEADER_ROW+'CARE Table 3A _3B'!Number_of_Payments,HEADER_ROW)</definedName>
    <definedName name="rough" localSheetId="17">IF('CARE Table 4'!Values_Entered,HEADER_ROW+'CARE Table 4'!Number_of_Payments,HEADER_ROW)</definedName>
    <definedName name="rough" localSheetId="18">IF('CARE Table 5'!Values_Entered,HEADER_ROW+'CARE Table 5'!Number_of_Payments,HEADER_ROW)</definedName>
    <definedName name="rough" localSheetId="19">IF('CARE Table 6'!Values_Entered,HEADER_ROW+'CARE Table 6'!Number_of_Payments,HEADER_ROW)</definedName>
    <definedName name="rough" localSheetId="20">IF('CARE Table 7'!Values_Entered,HEADER_ROW+'CARE Table 7'!Number_of_Payments,HEADER_ROW)</definedName>
    <definedName name="rough" localSheetId="3">IF('ESA Table 2A-MFWB'!Values_Entered,HEADER_ROW+'ESA Table 2A-MFWB'!Number_of_Payments,HEADER_ROW)</definedName>
    <definedName name="rough" localSheetId="4">IF('ESA Table 2B-PP PD'!Values_Entered,HEADER_ROW+'ESA Table 2B-PP PD'!Number_of_Payments,HEADER_ROW)</definedName>
    <definedName name="rough" localSheetId="6">IF('ESA Table 2E-CSD'!Values_Entered,HEADER_ROW+'ESA Table 2E-CSD'!Number_of_Payments,HEADER_ROW)</definedName>
    <definedName name="rough" localSheetId="11">IF('ESA Table 7'!Values_Entered,HEADER_ROW+'ESA Table 7'!Number_of_Payments,HEADER_ROW)</definedName>
    <definedName name="rough" localSheetId="12">IF('ESA Table 8'!Values_Entered,HEADER_ROW+'ESA Table 8'!Number_of_Payments,HEADER_ROW)</definedName>
    <definedName name="rough" localSheetId="13">IF('ESA Table 9'!Values_Entered,HEADER_ROW+'ESA Table 9'!Number_of_Payments,HEADER_ROW)</definedName>
    <definedName name="rough">IF(Values_Entered,HEADER_ROW+Number_of_Payments,HEADER_ROW)</definedName>
    <definedName name="rrrrr" localSheetId="14" hidden="1">{"SourcesUses",#N/A,TRUE,#N/A;"TransOverview",#N/A,TRUE,"CFMODEL"}</definedName>
    <definedName name="rrrrr" localSheetId="15" hidden="1">{"SourcesUses",#N/A,TRUE,#N/A;"TransOverview",#N/A,TRUE,"CFMODEL"}</definedName>
    <definedName name="rrrrr" localSheetId="16" hidden="1">{"SourcesUses",#N/A,TRUE,#N/A;"TransOverview",#N/A,TRUE,"CFMODEL"}</definedName>
    <definedName name="rrrrr" localSheetId="17" hidden="1">{"SourcesUses",#N/A,TRUE,#N/A;"TransOverview",#N/A,TRUE,"CFMODEL"}</definedName>
    <definedName name="rrrrr" localSheetId="18" hidden="1">{"SourcesUses",#N/A,TRUE,#N/A;"TransOverview",#N/A,TRUE,"CFMODEL"}</definedName>
    <definedName name="rrrrr" localSheetId="19" hidden="1">{"SourcesUses",#N/A,TRUE,#N/A;"TransOverview",#N/A,TRUE,"CFMODEL"}</definedName>
    <definedName name="rrrrr" localSheetId="20" hidden="1">{"SourcesUses",#N/A,TRUE,#N/A;"TransOverview",#N/A,TRUE,"CFMODEL"}</definedName>
    <definedName name="rrrrr" localSheetId="4" hidden="1">{"SourcesUses",#N/A,TRUE,#N/A;"TransOverview",#N/A,TRUE,"CFMODEL"}</definedName>
    <definedName name="rrrrr" localSheetId="11" hidden="1">{"SourcesUses",#N/A,TRUE,#N/A;"TransOverview",#N/A,TRUE,"CFMODEL"}</definedName>
    <definedName name="rrrrr" localSheetId="12" hidden="1">{"SourcesUses",#N/A,TRUE,#N/A;"TransOverview",#N/A,TRUE,"CFMODEL"}</definedName>
    <definedName name="rrrrr" localSheetId="13" hidden="1">{"SourcesUses",#N/A,TRUE,#N/A;"TransOverview",#N/A,TRUE,"CFMODEL"}</definedName>
    <definedName name="rrrrr" hidden="1">{"SourcesUses",#N/A,TRUE,#N/A;"TransOverview",#N/A,TRUE,"CFMODEL"}</definedName>
    <definedName name="rrrrrr" localSheetId="14" hidden="1">{"SourcesUses",#N/A,TRUE,"FundsFlow";"TransOverview",#N/A,TRUE,"FundsFlow"}</definedName>
    <definedName name="rrrrrr" localSheetId="15" hidden="1">{"SourcesUses",#N/A,TRUE,"FundsFlow";"TransOverview",#N/A,TRUE,"FundsFlow"}</definedName>
    <definedName name="rrrrrr" localSheetId="16" hidden="1">{"SourcesUses",#N/A,TRUE,"FundsFlow";"TransOverview",#N/A,TRUE,"FundsFlow"}</definedName>
    <definedName name="rrrrrr" localSheetId="17" hidden="1">{"SourcesUses",#N/A,TRUE,"FundsFlow";"TransOverview",#N/A,TRUE,"FundsFlow"}</definedName>
    <definedName name="rrrrrr" localSheetId="18" hidden="1">{"SourcesUses",#N/A,TRUE,"FundsFlow";"TransOverview",#N/A,TRUE,"FundsFlow"}</definedName>
    <definedName name="rrrrrr" localSheetId="19" hidden="1">{"SourcesUses",#N/A,TRUE,"FundsFlow";"TransOverview",#N/A,TRUE,"FundsFlow"}</definedName>
    <definedName name="rrrrrr" localSheetId="20" hidden="1">{"SourcesUses",#N/A,TRUE,"FundsFlow";"TransOverview",#N/A,TRUE,"FundsFlow"}</definedName>
    <definedName name="rrrrrr" localSheetId="4" hidden="1">{"SourcesUses",#N/A,TRUE,"FundsFlow";"TransOverview",#N/A,TRUE,"FundsFlow"}</definedName>
    <definedName name="rrrrrr" localSheetId="11" hidden="1">{"SourcesUses",#N/A,TRUE,"FundsFlow";"TransOverview",#N/A,TRUE,"FundsFlow"}</definedName>
    <definedName name="rrrrrr" localSheetId="12" hidden="1">{"SourcesUses",#N/A,TRUE,"FundsFlow";"TransOverview",#N/A,TRUE,"FundsFlow"}</definedName>
    <definedName name="rrrrrr" localSheetId="13" hidden="1">{"SourcesUses",#N/A,TRUE,"FundsFlow";"TransOverview",#N/A,TRUE,"FundsFlow"}</definedName>
    <definedName name="rrrrrr" hidden="1">{"SourcesUses",#N/A,TRUE,"FundsFlow";"TransOverview",#N/A,TRUE,"FundsFlow"}</definedName>
    <definedName name="rrrrrr2" localSheetId="14" hidden="1">{"SourcesUses",#N/A,TRUE,"FundsFlow";"TransOverview",#N/A,TRUE,"FundsFlow"}</definedName>
    <definedName name="rrrrrr2" localSheetId="15" hidden="1">{"SourcesUses",#N/A,TRUE,"FundsFlow";"TransOverview",#N/A,TRUE,"FundsFlow"}</definedName>
    <definedName name="rrrrrr2" localSheetId="16" hidden="1">{"SourcesUses",#N/A,TRUE,"FundsFlow";"TransOverview",#N/A,TRUE,"FundsFlow"}</definedName>
    <definedName name="rrrrrr2" localSheetId="17" hidden="1">{"SourcesUses",#N/A,TRUE,"FundsFlow";"TransOverview",#N/A,TRUE,"FundsFlow"}</definedName>
    <definedName name="rrrrrr2" localSheetId="18" hidden="1">{"SourcesUses",#N/A,TRUE,"FundsFlow";"TransOverview",#N/A,TRUE,"FundsFlow"}</definedName>
    <definedName name="rrrrrr2" localSheetId="19" hidden="1">{"SourcesUses",#N/A,TRUE,"FundsFlow";"TransOverview",#N/A,TRUE,"FundsFlow"}</definedName>
    <definedName name="rrrrrr2" localSheetId="20" hidden="1">{"SourcesUses",#N/A,TRUE,"FundsFlow";"TransOverview",#N/A,TRUE,"FundsFlow"}</definedName>
    <definedName name="rrrrrr2" localSheetId="4" hidden="1">{"SourcesUses",#N/A,TRUE,"FundsFlow";"TransOverview",#N/A,TRUE,"FundsFlow"}</definedName>
    <definedName name="rrrrrr2" localSheetId="11" hidden="1">{"SourcesUses",#N/A,TRUE,"FundsFlow";"TransOverview",#N/A,TRUE,"FundsFlow"}</definedName>
    <definedName name="rrrrrr2" localSheetId="12" hidden="1">{"SourcesUses",#N/A,TRUE,"FundsFlow";"TransOverview",#N/A,TRUE,"FundsFlow"}</definedName>
    <definedName name="rrrrrr2" localSheetId="13" hidden="1">{"SourcesUses",#N/A,TRUE,"FundsFlow";"TransOverview",#N/A,TRUE,"FundsFlow"}</definedName>
    <definedName name="rrrrrr2" hidden="1">{"SourcesUses",#N/A,TRUE,"FundsFlow";"TransOverview",#N/A,TRUE,"FundsFlow"}</definedName>
    <definedName name="Run_Mkt_Shares">'[9]Mkt Share Calculator'!$K$6:$N$13</definedName>
    <definedName name="Run_Year">'[9]Mkt Share Calculator'!$B$6</definedName>
    <definedName name="Salary_Escalation_1996">'[18]FED G&amp;A Assumption Rates'!$B$8</definedName>
    <definedName name="Salary_Escalation_1997">'[18]FED G&amp;A Assumption Rates'!$C$8</definedName>
    <definedName name="Salary_Escalation_1998">'[18]FED G&amp;A Assumption Rates'!$D$8</definedName>
    <definedName name="Salary_Escalation_1999">'[18]FED G&amp;A Assumption Rates'!$E$8</definedName>
    <definedName name="Salary_Escalation_2000">'[18]FED G&amp;A Assumption Rates'!$F$8</definedName>
    <definedName name="Sale_of_Assets_Year" localSheetId="14">#REF!</definedName>
    <definedName name="Sale_of_Assets_Year" localSheetId="15">#REF!</definedName>
    <definedName name="Sale_of_Assets_Year" localSheetId="16">#REF!</definedName>
    <definedName name="Sale_of_Assets_Year" localSheetId="17">#REF!</definedName>
    <definedName name="Sale_of_Assets_Year" localSheetId="18">#REF!</definedName>
    <definedName name="Sale_of_Assets_Year" localSheetId="19">#REF!</definedName>
    <definedName name="Sale_of_Assets_Year" localSheetId="12">#REF!</definedName>
    <definedName name="Sale_of_Assets_Year">#REF!</definedName>
    <definedName name="Sale_Price_of_Assets_Input" localSheetId="14">#REF!</definedName>
    <definedName name="Sale_Price_of_Assets_Input" localSheetId="15">#REF!</definedName>
    <definedName name="Sale_Price_of_Assets_Input" localSheetId="16">#REF!</definedName>
    <definedName name="Sale_Price_of_Assets_Input" localSheetId="17">#REF!</definedName>
    <definedName name="Sale_Price_of_Assets_Input" localSheetId="18">#REF!</definedName>
    <definedName name="Sale_Price_of_Assets_Input" localSheetId="19">#REF!</definedName>
    <definedName name="Sale_Price_of_Assets_Input" localSheetId="12">#REF!</definedName>
    <definedName name="Sale_Price_of_Assets_Input">#REF!</definedName>
    <definedName name="SAPBEXhrIndnt" hidden="1">"Wide"</definedName>
    <definedName name="SAPBEXrevision" hidden="1">1</definedName>
    <definedName name="SAPBEXsysID" hidden="1">"BWP"</definedName>
    <definedName name="SAPBEXwbID" hidden="1">"3OFRSRP51IU37YC6911AH5PGB"</definedName>
    <definedName name="SAPsysID" hidden="1">"708C5W7SBKP804JT78WJ0JNKI"</definedName>
    <definedName name="SAPwbID" hidden="1">"ARS"</definedName>
    <definedName name="Scenario_Name">'[9]Mkt Share Calculator'!$C$3</definedName>
    <definedName name="scgbs" localSheetId="14">#REF!</definedName>
    <definedName name="scgbs" localSheetId="15">#REF!</definedName>
    <definedName name="scgbs" localSheetId="16">#REF!</definedName>
    <definedName name="scgbs" localSheetId="17">#REF!</definedName>
    <definedName name="scgbs" localSheetId="18">#REF!</definedName>
    <definedName name="scgbs" localSheetId="19">#REF!</definedName>
    <definedName name="scgbs" localSheetId="12">#REF!</definedName>
    <definedName name="scgbs">#REF!</definedName>
    <definedName name="scgpl" localSheetId="14">#REF!</definedName>
    <definedName name="scgpl" localSheetId="15">#REF!</definedName>
    <definedName name="scgpl" localSheetId="16">#REF!</definedName>
    <definedName name="scgpl" localSheetId="17">#REF!</definedName>
    <definedName name="scgpl" localSheetId="18">#REF!</definedName>
    <definedName name="scgpl" localSheetId="19">#REF!</definedName>
    <definedName name="scgpl" localSheetId="12">#REF!</definedName>
    <definedName name="scgpl">#REF!</definedName>
    <definedName name="sdafsadf" localSheetId="14" hidden="1">{#N/A,#N/A,FALSE,"Aging Summary";#N/A,#N/A,FALSE,"Ratio Analysis";#N/A,#N/A,FALSE,"Test 120 Day Accts";#N/A,#N/A,FALSE,"Tickmarks"}</definedName>
    <definedName name="sdafsadf" localSheetId="15" hidden="1">{#N/A,#N/A,FALSE,"Aging Summary";#N/A,#N/A,FALSE,"Ratio Analysis";#N/A,#N/A,FALSE,"Test 120 Day Accts";#N/A,#N/A,FALSE,"Tickmarks"}</definedName>
    <definedName name="sdafsadf" localSheetId="16" hidden="1">{#N/A,#N/A,FALSE,"Aging Summary";#N/A,#N/A,FALSE,"Ratio Analysis";#N/A,#N/A,FALSE,"Test 120 Day Accts";#N/A,#N/A,FALSE,"Tickmarks"}</definedName>
    <definedName name="sdafsadf" localSheetId="17" hidden="1">{#N/A,#N/A,FALSE,"Aging Summary";#N/A,#N/A,FALSE,"Ratio Analysis";#N/A,#N/A,FALSE,"Test 120 Day Accts";#N/A,#N/A,FALSE,"Tickmarks"}</definedName>
    <definedName name="sdafsadf" localSheetId="18" hidden="1">{#N/A,#N/A,FALSE,"Aging Summary";#N/A,#N/A,FALSE,"Ratio Analysis";#N/A,#N/A,FALSE,"Test 120 Day Accts";#N/A,#N/A,FALSE,"Tickmarks"}</definedName>
    <definedName name="sdafsadf" localSheetId="19" hidden="1">{#N/A,#N/A,FALSE,"Aging Summary";#N/A,#N/A,FALSE,"Ratio Analysis";#N/A,#N/A,FALSE,"Test 120 Day Accts";#N/A,#N/A,FALSE,"Tickmarks"}</definedName>
    <definedName name="sdafsadf" localSheetId="20" hidden="1">{#N/A,#N/A,FALSE,"Aging Summary";#N/A,#N/A,FALSE,"Ratio Analysis";#N/A,#N/A,FALSE,"Test 120 Day Accts";#N/A,#N/A,FALSE,"Tickmarks"}</definedName>
    <definedName name="sdafsadf" localSheetId="4" hidden="1">{#N/A,#N/A,FALSE,"Aging Summary";#N/A,#N/A,FALSE,"Ratio Analysis";#N/A,#N/A,FALSE,"Test 120 Day Accts";#N/A,#N/A,FALSE,"Tickmarks"}</definedName>
    <definedName name="sdafsadf" localSheetId="11" hidden="1">{#N/A,#N/A,FALSE,"Aging Summary";#N/A,#N/A,FALSE,"Ratio Analysis";#N/A,#N/A,FALSE,"Test 120 Day Accts";#N/A,#N/A,FALSE,"Tickmarks"}</definedName>
    <definedName name="sdafsadf" localSheetId="12" hidden="1">{#N/A,#N/A,FALSE,"Aging Summary";#N/A,#N/A,FALSE,"Ratio Analysis";#N/A,#N/A,FALSE,"Test 120 Day Accts";#N/A,#N/A,FALSE,"Tickmarks"}</definedName>
    <definedName name="sdafsadf" localSheetId="13" hidden="1">{#N/A,#N/A,FALSE,"Aging Summary";#N/A,#N/A,FALSE,"Ratio Analysis";#N/A,#N/A,FALSE,"Test 120 Day Accts";#N/A,#N/A,FALSE,"Tickmarks"}</definedName>
    <definedName name="sdafsadf" hidden="1">{#N/A,#N/A,FALSE,"Aging Summary";#N/A,#N/A,FALSE,"Ratio Analysis";#N/A,#N/A,FALSE,"Test 120 Day Accts";#N/A,#N/A,FALSE,"Tickmarks"}</definedName>
    <definedName name="sdf">[28]lookup!$C$4:$F$29</definedName>
    <definedName name="sdge" hidden="1">12</definedName>
    <definedName name="SDHRS" localSheetId="14">#REF!</definedName>
    <definedName name="SDHRS" localSheetId="15">#REF!</definedName>
    <definedName name="SDHRS" localSheetId="16">#REF!</definedName>
    <definedName name="SDHRS" localSheetId="17">#REF!</definedName>
    <definedName name="SDHRS" localSheetId="18">#REF!</definedName>
    <definedName name="SDHRS" localSheetId="19">#REF!</definedName>
    <definedName name="SDHRS" localSheetId="12">#REF!</definedName>
    <definedName name="SDHRS">#REF!</definedName>
    <definedName name="Sempra" localSheetId="14">#REF!</definedName>
    <definedName name="Sempra" localSheetId="15">#REF!</definedName>
    <definedName name="Sempra" localSheetId="16">#REF!</definedName>
    <definedName name="Sempra" localSheetId="17">#REF!</definedName>
    <definedName name="Sempra" localSheetId="18">#REF!</definedName>
    <definedName name="Sempra" localSheetId="19">#REF!</definedName>
    <definedName name="Sempra" localSheetId="12">#REF!</definedName>
    <definedName name="Sempra">#REF!</definedName>
    <definedName name="sencount" hidden="1">1</definedName>
    <definedName name="Sensitivity_Switch" localSheetId="14">#REF!</definedName>
    <definedName name="Sensitivity_Switch" localSheetId="15">#REF!</definedName>
    <definedName name="Sensitivity_Switch" localSheetId="16">#REF!</definedName>
    <definedName name="Sensitivity_Switch" localSheetId="17">#REF!</definedName>
    <definedName name="Sensitivity_Switch" localSheetId="18">#REF!</definedName>
    <definedName name="Sensitivity_Switch" localSheetId="19">#REF!</definedName>
    <definedName name="Sensitivity_Switch" localSheetId="12">#REF!</definedName>
    <definedName name="Sensitivity_Switch">#REF!</definedName>
    <definedName name="Sensor" localSheetId="14">#REF!</definedName>
    <definedName name="Sensor" localSheetId="15">#REF!</definedName>
    <definedName name="Sensor" localSheetId="16">#REF!</definedName>
    <definedName name="Sensor" localSheetId="17">#REF!</definedName>
    <definedName name="Sensor" localSheetId="18">#REF!</definedName>
    <definedName name="Sensor" localSheetId="19">#REF!</definedName>
    <definedName name="Sensor" localSheetId="12">#REF!</definedName>
    <definedName name="Sensor">#REF!</definedName>
    <definedName name="Servicios_DGN_prorrateo" localSheetId="14">#REF!</definedName>
    <definedName name="Servicios_DGN_prorrateo" localSheetId="15">#REF!</definedName>
    <definedName name="Servicios_DGN_prorrateo" localSheetId="16">#REF!</definedName>
    <definedName name="Servicios_DGN_prorrateo" localSheetId="17">#REF!</definedName>
    <definedName name="Servicios_DGN_prorrateo" localSheetId="18">#REF!</definedName>
    <definedName name="Servicios_DGN_prorrateo" localSheetId="19">#REF!</definedName>
    <definedName name="Servicios_DGN_prorrateo" localSheetId="12">#REF!</definedName>
    <definedName name="Servicios_DGN_prorrateo">#REF!</definedName>
    <definedName name="sheet" localSheetId="1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1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1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1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20"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1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1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localSheetId="1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heet"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Site_Info">#REF!</definedName>
    <definedName name="skfskfksk" localSheetId="14" hidden="1">#REF!</definedName>
    <definedName name="skfskfksk" localSheetId="15" hidden="1">#REF!</definedName>
    <definedName name="skfskfksk" localSheetId="16" hidden="1">#REF!</definedName>
    <definedName name="skfskfksk" localSheetId="17" hidden="1">#REF!</definedName>
    <definedName name="skfskfksk" localSheetId="18" hidden="1">#REF!</definedName>
    <definedName name="skfskfksk" localSheetId="19" hidden="1">#REF!</definedName>
    <definedName name="skfskfksk" localSheetId="12" hidden="1">#REF!</definedName>
    <definedName name="skfskfksk" hidden="1">#REF!</definedName>
    <definedName name="SL_Conversion_Date" localSheetId="14">#REF!</definedName>
    <definedName name="SL_Conversion_Date" localSheetId="15">#REF!</definedName>
    <definedName name="SL_Conversion_Date" localSheetId="16">#REF!</definedName>
    <definedName name="SL_Conversion_Date" localSheetId="17">#REF!</definedName>
    <definedName name="SL_Conversion_Date" localSheetId="18">#REF!</definedName>
    <definedName name="SL_Conversion_Date" localSheetId="19">#REF!</definedName>
    <definedName name="SL_Conversion_Date" localSheetId="12">#REF!</definedName>
    <definedName name="SL_Conversion_Date">#REF!</definedName>
    <definedName name="SL_Conversion_Month" localSheetId="14">#REF!</definedName>
    <definedName name="SL_Conversion_Month" localSheetId="15">#REF!</definedName>
    <definedName name="SL_Conversion_Month" localSheetId="16">#REF!</definedName>
    <definedName name="SL_Conversion_Month" localSheetId="17">#REF!</definedName>
    <definedName name="SL_Conversion_Month" localSheetId="18">#REF!</definedName>
    <definedName name="SL_Conversion_Month" localSheetId="19">#REF!</definedName>
    <definedName name="SL_Conversion_Month">#REF!</definedName>
    <definedName name="SL_Conversion_Year" localSheetId="14">#REF!</definedName>
    <definedName name="SL_Conversion_Year" localSheetId="15">#REF!</definedName>
    <definedName name="SL_Conversion_Year" localSheetId="16">#REF!</definedName>
    <definedName name="SL_Conversion_Year" localSheetId="17">#REF!</definedName>
    <definedName name="SL_Conversion_Year" localSheetId="18">#REF!</definedName>
    <definedName name="SL_Conversion_Year" localSheetId="19">#REF!</definedName>
    <definedName name="SL_Conversion_Year">#REF!</definedName>
    <definedName name="SL_Maturity_Date" localSheetId="14">#REF!</definedName>
    <definedName name="SL_Maturity_Date" localSheetId="15">#REF!</definedName>
    <definedName name="SL_Maturity_Date" localSheetId="16">#REF!</definedName>
    <definedName name="SL_Maturity_Date" localSheetId="17">#REF!</definedName>
    <definedName name="SL_Maturity_Date" localSheetId="18">#REF!</definedName>
    <definedName name="SL_Maturity_Date" localSheetId="19">#REF!</definedName>
    <definedName name="SL_Maturity_Date">#REF!</definedName>
    <definedName name="SL_Maturity_Year" localSheetId="14">#REF!</definedName>
    <definedName name="SL_Maturity_Year" localSheetId="15">#REF!</definedName>
    <definedName name="SL_Maturity_Year" localSheetId="16">#REF!</definedName>
    <definedName name="SL_Maturity_Year" localSheetId="17">#REF!</definedName>
    <definedName name="SL_Maturity_Year" localSheetId="18">#REF!</definedName>
    <definedName name="SL_Maturity_Year" localSheetId="19">#REF!</definedName>
    <definedName name="SL_Maturity_Year">#REF!</definedName>
    <definedName name="SL_Tranche_A_Interest_Expense_Construction" localSheetId="14">#REF!</definedName>
    <definedName name="SL_Tranche_A_Interest_Expense_Construction" localSheetId="15">#REF!</definedName>
    <definedName name="SL_Tranche_A_Interest_Expense_Construction" localSheetId="16">#REF!</definedName>
    <definedName name="SL_Tranche_A_Interest_Expense_Construction" localSheetId="17">#REF!</definedName>
    <definedName name="SL_Tranche_A_Interest_Expense_Construction" localSheetId="18">#REF!</definedName>
    <definedName name="SL_Tranche_A_Interest_Expense_Construction" localSheetId="19">#REF!</definedName>
    <definedName name="SL_Tranche_A_Interest_Expense_Construction">#REF!</definedName>
    <definedName name="SL_Tranche_A_Notes_Interest_Expense" localSheetId="14">#REF!</definedName>
    <definedName name="SL_Tranche_A_Notes_Interest_Expense" localSheetId="15">#REF!</definedName>
    <definedName name="SL_Tranche_A_Notes_Interest_Expense" localSheetId="16">#REF!</definedName>
    <definedName name="SL_Tranche_A_Notes_Interest_Expense" localSheetId="17">#REF!</definedName>
    <definedName name="SL_Tranche_A_Notes_Interest_Expense" localSheetId="18">#REF!</definedName>
    <definedName name="SL_Tranche_A_Notes_Interest_Expense" localSheetId="19">#REF!</definedName>
    <definedName name="SL_Tranche_A_Notes_Interest_Expense">#REF!</definedName>
    <definedName name="SL_Tranche_A_Notes_Principal_Payments" localSheetId="14">#REF!</definedName>
    <definedName name="SL_Tranche_A_Notes_Principal_Payments" localSheetId="15">#REF!</definedName>
    <definedName name="SL_Tranche_A_Notes_Principal_Payments" localSheetId="16">#REF!</definedName>
    <definedName name="SL_Tranche_A_Notes_Principal_Payments" localSheetId="17">#REF!</definedName>
    <definedName name="SL_Tranche_A_Notes_Principal_Payments" localSheetId="18">#REF!</definedName>
    <definedName name="SL_Tranche_A_Notes_Principal_Payments" localSheetId="19">#REF!</definedName>
    <definedName name="SL_Tranche_A_Notes_Principal_Payments">#REF!</definedName>
    <definedName name="SL_Tranche_C_Certificates_Principal_Payments" localSheetId="14">#REF!</definedName>
    <definedName name="SL_Tranche_C_Certificates_Principal_Payments" localSheetId="15">#REF!</definedName>
    <definedName name="SL_Tranche_C_Certificates_Principal_Payments" localSheetId="16">#REF!</definedName>
    <definedName name="SL_Tranche_C_Certificates_Principal_Payments" localSheetId="17">#REF!</definedName>
    <definedName name="SL_Tranche_C_Certificates_Principal_Payments" localSheetId="18">#REF!</definedName>
    <definedName name="SL_Tranche_C_Certificates_Principal_Payments" localSheetId="19">#REF!</definedName>
    <definedName name="SL_Tranche_C_Certificates_Principal_Payments">#REF!</definedName>
    <definedName name="Sleepy_Hollow_Payment" localSheetId="14">#REF!</definedName>
    <definedName name="Sleepy_Hollow_Payment" localSheetId="15">#REF!</definedName>
    <definedName name="Sleepy_Hollow_Payment" localSheetId="16">#REF!</definedName>
    <definedName name="Sleepy_Hollow_Payment" localSheetId="17">#REF!</definedName>
    <definedName name="Sleepy_Hollow_Payment" localSheetId="18">#REF!</definedName>
    <definedName name="Sleepy_Hollow_Payment" localSheetId="19">#REF!</definedName>
    <definedName name="Sleepy_Hollow_Payment">#REF!</definedName>
    <definedName name="smll_mtr">1.85</definedName>
    <definedName name="SpotDates">'[19]Spot&amp;Imbalance'!$L$1:$BU$2</definedName>
    <definedName name="SpotMTM">'[19]Spot&amp;Imbalance'!$B$62:$BU$105</definedName>
    <definedName name="SpotVol">'[19]Spot&amp;Imbalance'!$B$7:$BU$50</definedName>
    <definedName name="Spread" localSheetId="14">#REF!</definedName>
    <definedName name="Spread" localSheetId="15">#REF!</definedName>
    <definedName name="Spread" localSheetId="16">#REF!</definedName>
    <definedName name="Spread" localSheetId="17">#REF!</definedName>
    <definedName name="Spread" localSheetId="18">#REF!</definedName>
    <definedName name="Spread" localSheetId="19">#REF!</definedName>
    <definedName name="Spread" localSheetId="12">#REF!</definedName>
    <definedName name="Spread">#REF!</definedName>
    <definedName name="spread_meanreversion" localSheetId="14">#REF!</definedName>
    <definedName name="spread_meanreversion" localSheetId="15">#REF!</definedName>
    <definedName name="spread_meanreversion" localSheetId="16">#REF!</definedName>
    <definedName name="spread_meanreversion" localSheetId="17">#REF!</definedName>
    <definedName name="spread_meanreversion" localSheetId="18">#REF!</definedName>
    <definedName name="spread_meanreversion" localSheetId="19">#REF!</definedName>
    <definedName name="spread_meanreversion" localSheetId="12">#REF!</definedName>
    <definedName name="spread_meanreversion">#REF!</definedName>
    <definedName name="spread_meanreversion2" localSheetId="14">#REF!</definedName>
    <definedName name="spread_meanreversion2" localSheetId="15">#REF!</definedName>
    <definedName name="spread_meanreversion2" localSheetId="16">#REF!</definedName>
    <definedName name="spread_meanreversion2" localSheetId="17">#REF!</definedName>
    <definedName name="spread_meanreversion2" localSheetId="18">#REF!</definedName>
    <definedName name="spread_meanreversion2" localSheetId="19">#REF!</definedName>
    <definedName name="spread_meanreversion2" localSheetId="12">#REF!</definedName>
    <definedName name="spread_meanreversion2">#REF!</definedName>
    <definedName name="spread_meshpoints" localSheetId="14">#REF!</definedName>
    <definedName name="spread_meshpoints" localSheetId="15">#REF!</definedName>
    <definedName name="spread_meshpoints" localSheetId="16">#REF!</definedName>
    <definedName name="spread_meshpoints" localSheetId="17">#REF!</definedName>
    <definedName name="spread_meshpoints" localSheetId="18">#REF!</definedName>
    <definedName name="spread_meshpoints" localSheetId="19">#REF!</definedName>
    <definedName name="spread_meshpoints">#REF!</definedName>
    <definedName name="spread_model" localSheetId="14">#REF!</definedName>
    <definedName name="spread_model" localSheetId="15">#REF!</definedName>
    <definedName name="spread_model" localSheetId="16">#REF!</definedName>
    <definedName name="spread_model" localSheetId="17">#REF!</definedName>
    <definedName name="spread_model" localSheetId="18">#REF!</definedName>
    <definedName name="spread_model" localSheetId="19">#REF!</definedName>
    <definedName name="spread_model">#REF!</definedName>
    <definedName name="spread_volatility" localSheetId="14">#REF!</definedName>
    <definedName name="spread_volatility" localSheetId="15">#REF!</definedName>
    <definedName name="spread_volatility" localSheetId="16">#REF!</definedName>
    <definedName name="spread_volatility" localSheetId="17">#REF!</definedName>
    <definedName name="spread_volatility" localSheetId="18">#REF!</definedName>
    <definedName name="spread_volatility" localSheetId="19">#REF!</definedName>
    <definedName name="spread_volatility">#REF!</definedName>
    <definedName name="spread_volatility2" localSheetId="14">#REF!</definedName>
    <definedName name="spread_volatility2" localSheetId="15">#REF!</definedName>
    <definedName name="spread_volatility2" localSheetId="16">#REF!</definedName>
    <definedName name="spread_volatility2" localSheetId="17">#REF!</definedName>
    <definedName name="spread_volatility2" localSheetId="18">#REF!</definedName>
    <definedName name="spread_volatility2" localSheetId="19">#REF!</definedName>
    <definedName name="spread_volatility2">#REF!</definedName>
    <definedName name="SPWS_WBID">"2FFB1B3F-8871-4190-9222-8139C9167BAF"</definedName>
    <definedName name="ssnra">#REF!</definedName>
    <definedName name="sss" localSheetId="14" hidden="1">{"SourcesUses",#N/A,TRUE,#N/A;"TransOverview",#N/A,TRUE,"CFMODEL"}</definedName>
    <definedName name="sss" localSheetId="15" hidden="1">{"SourcesUses",#N/A,TRUE,#N/A;"TransOverview",#N/A,TRUE,"CFMODEL"}</definedName>
    <definedName name="sss" localSheetId="16" hidden="1">{"SourcesUses",#N/A,TRUE,#N/A;"TransOverview",#N/A,TRUE,"CFMODEL"}</definedName>
    <definedName name="sss" localSheetId="17" hidden="1">{"SourcesUses",#N/A,TRUE,#N/A;"TransOverview",#N/A,TRUE,"CFMODEL"}</definedName>
    <definedName name="sss" localSheetId="18" hidden="1">{"SourcesUses",#N/A,TRUE,#N/A;"TransOverview",#N/A,TRUE,"CFMODEL"}</definedName>
    <definedName name="sss" localSheetId="19" hidden="1">{"SourcesUses",#N/A,TRUE,#N/A;"TransOverview",#N/A,TRUE,"CFMODEL"}</definedName>
    <definedName name="sss" localSheetId="20" hidden="1">{"SourcesUses",#N/A,TRUE,#N/A;"TransOverview",#N/A,TRUE,"CFMODEL"}</definedName>
    <definedName name="sss" localSheetId="4" hidden="1">{"SourcesUses",#N/A,TRUE,#N/A;"TransOverview",#N/A,TRUE,"CFMODEL"}</definedName>
    <definedName name="sss" localSheetId="11" hidden="1">{"SourcesUses",#N/A,TRUE,#N/A;"TransOverview",#N/A,TRUE,"CFMODEL"}</definedName>
    <definedName name="sss" localSheetId="12" hidden="1">{"SourcesUses",#N/A,TRUE,#N/A;"TransOverview",#N/A,TRUE,"CFMODEL"}</definedName>
    <definedName name="sss" localSheetId="13" hidden="1">{"SourcesUses",#N/A,TRUE,#N/A;"TransOverview",#N/A,TRUE,"CFMODEL"}</definedName>
    <definedName name="sss" hidden="1">{"SourcesUses",#N/A,TRUE,#N/A;"TransOverview",#N/A,TRUE,"CFMODEL"}</definedName>
    <definedName name="sssssssssssssssss" localSheetId="14" hidden="1">{"Income Statement",#N/A,FALSE,"CFMODEL";"Balance Sheet",#N/A,FALSE,"CFMODEL"}</definedName>
    <definedName name="sssssssssssssssss" localSheetId="15" hidden="1">{"Income Statement",#N/A,FALSE,"CFMODEL";"Balance Sheet",#N/A,FALSE,"CFMODEL"}</definedName>
    <definedName name="sssssssssssssssss" localSheetId="16" hidden="1">{"Income Statement",#N/A,FALSE,"CFMODEL";"Balance Sheet",#N/A,FALSE,"CFMODEL"}</definedName>
    <definedName name="sssssssssssssssss" localSheetId="17" hidden="1">{"Income Statement",#N/A,FALSE,"CFMODEL";"Balance Sheet",#N/A,FALSE,"CFMODEL"}</definedName>
    <definedName name="sssssssssssssssss" localSheetId="18" hidden="1">{"Income Statement",#N/A,FALSE,"CFMODEL";"Balance Sheet",#N/A,FALSE,"CFMODEL"}</definedName>
    <definedName name="sssssssssssssssss" localSheetId="19" hidden="1">{"Income Statement",#N/A,FALSE,"CFMODEL";"Balance Sheet",#N/A,FALSE,"CFMODEL"}</definedName>
    <definedName name="sssssssssssssssss" localSheetId="20" hidden="1">{"Income Statement",#N/A,FALSE,"CFMODEL";"Balance Sheet",#N/A,FALSE,"CFMODEL"}</definedName>
    <definedName name="sssssssssssssssss" localSheetId="4" hidden="1">{"Income Statement",#N/A,FALSE,"CFMODEL";"Balance Sheet",#N/A,FALSE,"CFMODEL"}</definedName>
    <definedName name="sssssssssssssssss" localSheetId="11" hidden="1">{"Income Statement",#N/A,FALSE,"CFMODEL";"Balance Sheet",#N/A,FALSE,"CFMODEL"}</definedName>
    <definedName name="sssssssssssssssss" localSheetId="12" hidden="1">{"Income Statement",#N/A,FALSE,"CFMODEL";"Balance Sheet",#N/A,FALSE,"CFMODEL"}</definedName>
    <definedName name="sssssssssssssssss" localSheetId="13" hidden="1">{"Income Statement",#N/A,FALSE,"CFMODEL";"Balance Sheet",#N/A,FALSE,"CFMODEL"}</definedName>
    <definedName name="sssssssssssssssss" hidden="1">{"Income Statement",#N/A,FALSE,"CFMODEL";"Balance Sheet",#N/A,FALSE,"CFMODEL"}</definedName>
    <definedName name="sssssssssssssssssss" localSheetId="14" hidden="1">{"Income Statement",#N/A,FALSE,"CFMODEL";"Balance Sheet",#N/A,FALSE,"CFMODEL"}</definedName>
    <definedName name="sssssssssssssssssss" localSheetId="15" hidden="1">{"Income Statement",#N/A,FALSE,"CFMODEL";"Balance Sheet",#N/A,FALSE,"CFMODEL"}</definedName>
    <definedName name="sssssssssssssssssss" localSheetId="16" hidden="1">{"Income Statement",#N/A,FALSE,"CFMODEL";"Balance Sheet",#N/A,FALSE,"CFMODEL"}</definedName>
    <definedName name="sssssssssssssssssss" localSheetId="17" hidden="1">{"Income Statement",#N/A,FALSE,"CFMODEL";"Balance Sheet",#N/A,FALSE,"CFMODEL"}</definedName>
    <definedName name="sssssssssssssssssss" localSheetId="18" hidden="1">{"Income Statement",#N/A,FALSE,"CFMODEL";"Balance Sheet",#N/A,FALSE,"CFMODEL"}</definedName>
    <definedName name="sssssssssssssssssss" localSheetId="19" hidden="1">{"Income Statement",#N/A,FALSE,"CFMODEL";"Balance Sheet",#N/A,FALSE,"CFMODEL"}</definedName>
    <definedName name="sssssssssssssssssss" localSheetId="20" hidden="1">{"Income Statement",#N/A,FALSE,"CFMODEL";"Balance Sheet",#N/A,FALSE,"CFMODEL"}</definedName>
    <definedName name="sssssssssssssssssss" localSheetId="4" hidden="1">{"Income Statement",#N/A,FALSE,"CFMODEL";"Balance Sheet",#N/A,FALSE,"CFMODEL"}</definedName>
    <definedName name="sssssssssssssssssss" localSheetId="11" hidden="1">{"Income Statement",#N/A,FALSE,"CFMODEL";"Balance Sheet",#N/A,FALSE,"CFMODEL"}</definedName>
    <definedName name="sssssssssssssssssss" localSheetId="12" hidden="1">{"Income Statement",#N/A,FALSE,"CFMODEL";"Balance Sheet",#N/A,FALSE,"CFMODEL"}</definedName>
    <definedName name="sssssssssssssssssss" localSheetId="13" hidden="1">{"Income Statement",#N/A,FALSE,"CFMODEL";"Balance Sheet",#N/A,FALSE,"CFMODEL"}</definedName>
    <definedName name="sssssssssssssssssss" hidden="1">{"Income Statement",#N/A,FALSE,"CFMODEL";"Balance Sheet",#N/A,FALSE,"CFMODEL"}</definedName>
    <definedName name="Staged_Online_Incremental_Net_Cash_Flow_in_Year_1" localSheetId="14">#REF!</definedName>
    <definedName name="Staged_Online_Incremental_Net_Cash_Flow_in_Year_1" localSheetId="15">#REF!</definedName>
    <definedName name="Staged_Online_Incremental_Net_Cash_Flow_in_Year_1" localSheetId="16">#REF!</definedName>
    <definedName name="Staged_Online_Incremental_Net_Cash_Flow_in_Year_1" localSheetId="17">#REF!</definedName>
    <definedName name="Staged_Online_Incremental_Net_Cash_Flow_in_Year_1" localSheetId="18">#REF!</definedName>
    <definedName name="Staged_Online_Incremental_Net_Cash_Flow_in_Year_1" localSheetId="19">#REF!</definedName>
    <definedName name="Staged_Online_Incremental_Net_Cash_Flow_in_Year_1" localSheetId="12">#REF!</definedName>
    <definedName name="Staged_Online_Incremental_Net_Cash_Flow_in_Year_1">#REF!</definedName>
    <definedName name="STATEGAS" localSheetId="14">#REF!</definedName>
    <definedName name="STATEGAS" localSheetId="15">#REF!</definedName>
    <definedName name="STATEGAS" localSheetId="16">#REF!</definedName>
    <definedName name="STATEGAS" localSheetId="17">#REF!</definedName>
    <definedName name="STATEGAS" localSheetId="18">#REF!</definedName>
    <definedName name="STATEGAS" localSheetId="19">#REF!</definedName>
    <definedName name="STATEGAS" localSheetId="12">#REF!</definedName>
    <definedName name="STATEGAS">#REF!</definedName>
    <definedName name="STATELEC" localSheetId="14">#REF!</definedName>
    <definedName name="STATELEC" localSheetId="15">#REF!</definedName>
    <definedName name="STATELEC" localSheetId="16">#REF!</definedName>
    <definedName name="STATELEC" localSheetId="17">#REF!</definedName>
    <definedName name="STATELEC" localSheetId="18">#REF!</definedName>
    <definedName name="STATELEC" localSheetId="19">#REF!</definedName>
    <definedName name="STATELEC" localSheetId="12">#REF!</definedName>
    <definedName name="STATELEC">#REF!</definedName>
    <definedName name="swap_meanreversion" localSheetId="14">#REF!</definedName>
    <definedName name="swap_meanreversion" localSheetId="15">#REF!</definedName>
    <definedName name="swap_meanreversion" localSheetId="16">#REF!</definedName>
    <definedName name="swap_meanreversion" localSheetId="17">#REF!</definedName>
    <definedName name="swap_meanreversion" localSheetId="18">#REF!</definedName>
    <definedName name="swap_meanreversion" localSheetId="19">#REF!</definedName>
    <definedName name="swap_meanreversion">#REF!</definedName>
    <definedName name="swap_model" localSheetId="14">#REF!</definedName>
    <definedName name="swap_model" localSheetId="15">#REF!</definedName>
    <definedName name="swap_model" localSheetId="16">#REF!</definedName>
    <definedName name="swap_model" localSheetId="17">#REF!</definedName>
    <definedName name="swap_model" localSheetId="18">#REF!</definedName>
    <definedName name="swap_model" localSheetId="19">#REF!</definedName>
    <definedName name="swap_model">#REF!</definedName>
    <definedName name="swap_volatility" localSheetId="14">#REF!</definedName>
    <definedName name="swap_volatility" localSheetId="15">#REF!</definedName>
    <definedName name="swap_volatility" localSheetId="16">#REF!</definedName>
    <definedName name="swap_volatility" localSheetId="17">#REF!</definedName>
    <definedName name="swap_volatility" localSheetId="18">#REF!</definedName>
    <definedName name="swap_volatility" localSheetId="19">#REF!</definedName>
    <definedName name="swap_volatility">#REF!</definedName>
    <definedName name="SwapBasisDates">[19]BasisSwap!$J$1:$BT$2</definedName>
    <definedName name="SwapBasisMTM">[19]BasisSwap!$B$34:$BT$50</definedName>
    <definedName name="SwapBasisVol">[19]BasisSwap!$B$7:$BT$25</definedName>
    <definedName name="SwapFFDates">[19]FFSwap!$J$1:$BT$2</definedName>
    <definedName name="SwapFFMTM">[19]FFSwap!$B$34:$BT$50</definedName>
    <definedName name="SwapFFVol">[19]FFSwap!$B$7:$BT$25</definedName>
    <definedName name="swaption_meanreversion" localSheetId="14">#REF!</definedName>
    <definedName name="swaption_meanreversion" localSheetId="15">#REF!</definedName>
    <definedName name="swaption_meanreversion" localSheetId="16">#REF!</definedName>
    <definedName name="swaption_meanreversion" localSheetId="17">#REF!</definedName>
    <definedName name="swaption_meanreversion" localSheetId="18">#REF!</definedName>
    <definedName name="swaption_meanreversion" localSheetId="19">#REF!</definedName>
    <definedName name="swaption_meanreversion" localSheetId="12">#REF!</definedName>
    <definedName name="swaption_meanreversion">#REF!</definedName>
    <definedName name="swaption_model" localSheetId="14">#REF!</definedName>
    <definedName name="swaption_model" localSheetId="15">#REF!</definedName>
    <definedName name="swaption_model" localSheetId="16">#REF!</definedName>
    <definedName name="swaption_model" localSheetId="17">#REF!</definedName>
    <definedName name="swaption_model" localSheetId="18">#REF!</definedName>
    <definedName name="swaption_model" localSheetId="19">#REF!</definedName>
    <definedName name="swaption_model" localSheetId="12">#REF!</definedName>
    <definedName name="swaption_model">#REF!</definedName>
    <definedName name="swaption_volatility" localSheetId="14">#REF!</definedName>
    <definedName name="swaption_volatility" localSheetId="15">#REF!</definedName>
    <definedName name="swaption_volatility" localSheetId="16">#REF!</definedName>
    <definedName name="swaption_volatility" localSheetId="17">#REF!</definedName>
    <definedName name="swaption_volatility" localSheetId="18">#REF!</definedName>
    <definedName name="swaption_volatility" localSheetId="19">#REF!</definedName>
    <definedName name="swaption_volatility" localSheetId="12">#REF!</definedName>
    <definedName name="swaption_volatility">#REF!</definedName>
    <definedName name="SWPC_Mgmt_Fee_Base_year">[4]Inputs!$B$162</definedName>
    <definedName name="Synthetic_Lease_Financial_Partial_Year_Factor" localSheetId="14">#REF!</definedName>
    <definedName name="Synthetic_Lease_Financial_Partial_Year_Factor" localSheetId="15">#REF!</definedName>
    <definedName name="Synthetic_Lease_Financial_Partial_Year_Factor" localSheetId="16">#REF!</definedName>
    <definedName name="Synthetic_Lease_Financial_Partial_Year_Factor" localSheetId="17">#REF!</definedName>
    <definedName name="Synthetic_Lease_Financial_Partial_Year_Factor" localSheetId="18">#REF!</definedName>
    <definedName name="Synthetic_Lease_Financial_Partial_Year_Factor" localSheetId="19">#REF!</definedName>
    <definedName name="Synthetic_Lease_Financial_Partial_Year_Factor" localSheetId="12">#REF!</definedName>
    <definedName name="Synthetic_Lease_Financial_Partial_Year_Factor">#REF!</definedName>
    <definedName name="Synthetic_Lease_Tranche_A_Interest_Expense" localSheetId="14">#REF!</definedName>
    <definedName name="Synthetic_Lease_Tranche_A_Interest_Expense" localSheetId="15">#REF!</definedName>
    <definedName name="Synthetic_Lease_Tranche_A_Interest_Expense" localSheetId="16">#REF!</definedName>
    <definedName name="Synthetic_Lease_Tranche_A_Interest_Expense" localSheetId="17">#REF!</definedName>
    <definedName name="Synthetic_Lease_Tranche_A_Interest_Expense" localSheetId="18">#REF!</definedName>
    <definedName name="Synthetic_Lease_Tranche_A_Interest_Expense" localSheetId="19">#REF!</definedName>
    <definedName name="Synthetic_Lease_Tranche_A_Interest_Expense" localSheetId="12">#REF!</definedName>
    <definedName name="Synthetic_Lease_Tranche_A_Interest_Expense">#REF!</definedName>
    <definedName name="Synthetic_Lease_Tranche_C_Interest_Expense" localSheetId="14">#REF!</definedName>
    <definedName name="Synthetic_Lease_Tranche_C_Interest_Expense" localSheetId="15">#REF!</definedName>
    <definedName name="Synthetic_Lease_Tranche_C_Interest_Expense" localSheetId="16">#REF!</definedName>
    <definedName name="Synthetic_Lease_Tranche_C_Interest_Expense" localSheetId="17">#REF!</definedName>
    <definedName name="Synthetic_Lease_Tranche_C_Interest_Expense" localSheetId="18">#REF!</definedName>
    <definedName name="Synthetic_Lease_Tranche_C_Interest_Expense" localSheetId="19">#REF!</definedName>
    <definedName name="Synthetic_Lease_Tranche_C_Interest_Expense" localSheetId="12">#REF!</definedName>
    <definedName name="Synthetic_Lease_Tranche_C_Interest_Expense">#REF!</definedName>
    <definedName name="T_CREDIT">0.00017</definedName>
    <definedName name="Table1" localSheetId="14">#REF!</definedName>
    <definedName name="Table1" localSheetId="15">#REF!</definedName>
    <definedName name="Table1" localSheetId="16">#REF!</definedName>
    <definedName name="Table1" localSheetId="17">#REF!</definedName>
    <definedName name="Table1" localSheetId="18">#REF!</definedName>
    <definedName name="Table1" localSheetId="19">#REF!</definedName>
    <definedName name="Table1" localSheetId="12">#REF!</definedName>
    <definedName name="Table1">#REF!</definedName>
    <definedName name="Table1_list" localSheetId="14">#REF!</definedName>
    <definedName name="Table1_list" localSheetId="15">#REF!</definedName>
    <definedName name="Table1_list" localSheetId="16">#REF!</definedName>
    <definedName name="Table1_list" localSheetId="17">#REF!</definedName>
    <definedName name="Table1_list" localSheetId="18">#REF!</definedName>
    <definedName name="Table1_list" localSheetId="19">#REF!</definedName>
    <definedName name="Table1_list" localSheetId="12">#REF!</definedName>
    <definedName name="Table1_list">#REF!</definedName>
    <definedName name="TableName">"Dummy"</definedName>
    <definedName name="Tax_Rate">[9]Assumptions!$C$20</definedName>
    <definedName name="TaxReturn1992" localSheetId="14">#REF!</definedName>
    <definedName name="TaxReturn1992" localSheetId="15">#REF!</definedName>
    <definedName name="TaxReturn1992" localSheetId="16">#REF!</definedName>
    <definedName name="TaxReturn1992" localSheetId="17">#REF!</definedName>
    <definedName name="TaxReturn1992" localSheetId="18">#REF!</definedName>
    <definedName name="TaxReturn1992" localSheetId="19">#REF!</definedName>
    <definedName name="TaxReturn1992" localSheetId="12">#REF!</definedName>
    <definedName name="TaxReturn1992">#REF!</definedName>
    <definedName name="TaxReturn1993" localSheetId="14">#REF!</definedName>
    <definedName name="TaxReturn1993" localSheetId="15">#REF!</definedName>
    <definedName name="TaxReturn1993" localSheetId="16">#REF!</definedName>
    <definedName name="TaxReturn1993" localSheetId="17">#REF!</definedName>
    <definedName name="TaxReturn1993" localSheetId="18">#REF!</definedName>
    <definedName name="TaxReturn1993" localSheetId="19">#REF!</definedName>
    <definedName name="TaxReturn1993" localSheetId="12">#REF!</definedName>
    <definedName name="TaxReturn1993">#REF!</definedName>
    <definedName name="TBal" localSheetId="14">#REF!</definedName>
    <definedName name="TBal" localSheetId="15">#REF!</definedName>
    <definedName name="TBal" localSheetId="16">#REF!</definedName>
    <definedName name="TBal" localSheetId="17">#REF!</definedName>
    <definedName name="TBal" localSheetId="18">#REF!</definedName>
    <definedName name="TBal" localSheetId="19">#REF!</definedName>
    <definedName name="TBal" localSheetId="12">#REF!</definedName>
    <definedName name="TBal">#REF!</definedName>
    <definedName name="tblChgCodes" localSheetId="14">#REF!</definedName>
    <definedName name="tblChgCodes" localSheetId="15">#REF!</definedName>
    <definedName name="tblChgCodes" localSheetId="16">#REF!</definedName>
    <definedName name="tblChgCodes" localSheetId="17">#REF!</definedName>
    <definedName name="tblChgCodes" localSheetId="18">#REF!</definedName>
    <definedName name="tblChgCodes" localSheetId="19">#REF!</definedName>
    <definedName name="tblChgCodes">#REF!</definedName>
    <definedName name="TblConsTypes" localSheetId="14">#REF!</definedName>
    <definedName name="TblConsTypes" localSheetId="15">#REF!</definedName>
    <definedName name="TblConsTypes" localSheetId="16">#REF!</definedName>
    <definedName name="TblConsTypes" localSheetId="17">#REF!</definedName>
    <definedName name="TblConsTypes" localSheetId="18">#REF!</definedName>
    <definedName name="TblConsTypes" localSheetId="19">#REF!</definedName>
    <definedName name="TblConsTypes">#REF!</definedName>
    <definedName name="tblRates" localSheetId="14">#REF!</definedName>
    <definedName name="tblRates" localSheetId="15">#REF!</definedName>
    <definedName name="tblRates" localSheetId="16">#REF!</definedName>
    <definedName name="tblRates" localSheetId="17">#REF!</definedName>
    <definedName name="tblRates" localSheetId="18">#REF!</definedName>
    <definedName name="tblRates" localSheetId="19">#REF!</definedName>
    <definedName name="tblRates">#REF!</definedName>
    <definedName name="tblrptrate" localSheetId="14">#REF!</definedName>
    <definedName name="tblrptrate" localSheetId="15">#REF!</definedName>
    <definedName name="tblrptrate" localSheetId="16">#REF!</definedName>
    <definedName name="tblrptrate" localSheetId="17">#REF!</definedName>
    <definedName name="tblrptrate" localSheetId="18">#REF!</definedName>
    <definedName name="tblrptrate" localSheetId="19">#REF!</definedName>
    <definedName name="tblrptrate">#REF!</definedName>
    <definedName name="TDM" localSheetId="14" hidden="1">{#N/A,#N/A,FALSE,"Aging Summary";#N/A,#N/A,FALSE,"Ratio Analysis";#N/A,#N/A,FALSE,"Test 120 Day Accts";#N/A,#N/A,FALSE,"Tickmarks"}</definedName>
    <definedName name="TDM" localSheetId="15" hidden="1">{#N/A,#N/A,FALSE,"Aging Summary";#N/A,#N/A,FALSE,"Ratio Analysis";#N/A,#N/A,FALSE,"Test 120 Day Accts";#N/A,#N/A,FALSE,"Tickmarks"}</definedName>
    <definedName name="TDM" localSheetId="16" hidden="1">{#N/A,#N/A,FALSE,"Aging Summary";#N/A,#N/A,FALSE,"Ratio Analysis";#N/A,#N/A,FALSE,"Test 120 Day Accts";#N/A,#N/A,FALSE,"Tickmarks"}</definedName>
    <definedName name="TDM" localSheetId="17" hidden="1">{#N/A,#N/A,FALSE,"Aging Summary";#N/A,#N/A,FALSE,"Ratio Analysis";#N/A,#N/A,FALSE,"Test 120 Day Accts";#N/A,#N/A,FALSE,"Tickmarks"}</definedName>
    <definedName name="TDM" localSheetId="18" hidden="1">{#N/A,#N/A,FALSE,"Aging Summary";#N/A,#N/A,FALSE,"Ratio Analysis";#N/A,#N/A,FALSE,"Test 120 Day Accts";#N/A,#N/A,FALSE,"Tickmarks"}</definedName>
    <definedName name="TDM" localSheetId="19" hidden="1">{#N/A,#N/A,FALSE,"Aging Summary";#N/A,#N/A,FALSE,"Ratio Analysis";#N/A,#N/A,FALSE,"Test 120 Day Accts";#N/A,#N/A,FALSE,"Tickmarks"}</definedName>
    <definedName name="TDM" localSheetId="20" hidden="1">{#N/A,#N/A,FALSE,"Aging Summary";#N/A,#N/A,FALSE,"Ratio Analysis";#N/A,#N/A,FALSE,"Test 120 Day Accts";#N/A,#N/A,FALSE,"Tickmarks"}</definedName>
    <definedName name="TDM" localSheetId="4" hidden="1">{#N/A,#N/A,FALSE,"Aging Summary";#N/A,#N/A,FALSE,"Ratio Analysis";#N/A,#N/A,FALSE,"Test 120 Day Accts";#N/A,#N/A,FALSE,"Tickmarks"}</definedName>
    <definedName name="TDM" localSheetId="11" hidden="1">{#N/A,#N/A,FALSE,"Aging Summary";#N/A,#N/A,FALSE,"Ratio Analysis";#N/A,#N/A,FALSE,"Test 120 Day Accts";#N/A,#N/A,FALSE,"Tickmarks"}</definedName>
    <definedName name="TDM" localSheetId="12" hidden="1">{#N/A,#N/A,FALSE,"Aging Summary";#N/A,#N/A,FALSE,"Ratio Analysis";#N/A,#N/A,FALSE,"Test 120 Day Accts";#N/A,#N/A,FALSE,"Tickmarks"}</definedName>
    <definedName name="TDM" localSheetId="13" hidden="1">{#N/A,#N/A,FALSE,"Aging Summary";#N/A,#N/A,FALSE,"Ratio Analysis";#N/A,#N/A,FALSE,"Test 120 Day Accts";#N/A,#N/A,FALSE,"Tickmarks"}</definedName>
    <definedName name="TDM" hidden="1">{#N/A,#N/A,FALSE,"Aging Summary";#N/A,#N/A,FALSE,"Ratio Analysis";#N/A,#N/A,FALSE,"Test 120 Day Accts";#N/A,#N/A,FALSE,"Tickmarks"}</definedName>
    <definedName name="TEMP">#REF!</definedName>
    <definedName name="template2" localSheetId="14" hidden="1">{"by_month",#N/A,TRUE,"template";"destec_month",#N/A,TRUE,"template";"by_quarter",#N/A,TRUE,"template";"destec_quarter",#N/A,TRUE,"template";"by_year",#N/A,TRUE,"template";"destec_annual",#N/A,TRUE,"template"}</definedName>
    <definedName name="template2" localSheetId="15" hidden="1">{"by_month",#N/A,TRUE,"template";"destec_month",#N/A,TRUE,"template";"by_quarter",#N/A,TRUE,"template";"destec_quarter",#N/A,TRUE,"template";"by_year",#N/A,TRUE,"template";"destec_annual",#N/A,TRUE,"template"}</definedName>
    <definedName name="template2" localSheetId="16" hidden="1">{"by_month",#N/A,TRUE,"template";"destec_month",#N/A,TRUE,"template";"by_quarter",#N/A,TRUE,"template";"destec_quarter",#N/A,TRUE,"template";"by_year",#N/A,TRUE,"template";"destec_annual",#N/A,TRUE,"template"}</definedName>
    <definedName name="template2" localSheetId="17" hidden="1">{"by_month",#N/A,TRUE,"template";"destec_month",#N/A,TRUE,"template";"by_quarter",#N/A,TRUE,"template";"destec_quarter",#N/A,TRUE,"template";"by_year",#N/A,TRUE,"template";"destec_annual",#N/A,TRUE,"template"}</definedName>
    <definedName name="template2" localSheetId="18" hidden="1">{"by_month",#N/A,TRUE,"template";"destec_month",#N/A,TRUE,"template";"by_quarter",#N/A,TRUE,"template";"destec_quarter",#N/A,TRUE,"template";"by_year",#N/A,TRUE,"template";"destec_annual",#N/A,TRUE,"template"}</definedName>
    <definedName name="template2" localSheetId="19" hidden="1">{"by_month",#N/A,TRUE,"template";"destec_month",#N/A,TRUE,"template";"by_quarter",#N/A,TRUE,"template";"destec_quarter",#N/A,TRUE,"template";"by_year",#N/A,TRUE,"template";"destec_annual",#N/A,TRUE,"template"}</definedName>
    <definedName name="template2" localSheetId="20" hidden="1">{"by_month",#N/A,TRUE,"template";"destec_month",#N/A,TRUE,"template";"by_quarter",#N/A,TRUE,"template";"destec_quarter",#N/A,TRUE,"template";"by_year",#N/A,TRUE,"template";"destec_annual",#N/A,TRUE,"template"}</definedName>
    <definedName name="template2" localSheetId="4" hidden="1">{"by_month",#N/A,TRUE,"template";"destec_month",#N/A,TRUE,"template";"by_quarter",#N/A,TRUE,"template";"destec_quarter",#N/A,TRUE,"template";"by_year",#N/A,TRUE,"template";"destec_annual",#N/A,TRUE,"template"}</definedName>
    <definedName name="template2" localSheetId="11" hidden="1">{"by_month",#N/A,TRUE,"template";"destec_month",#N/A,TRUE,"template";"by_quarter",#N/A,TRUE,"template";"destec_quarter",#N/A,TRUE,"template";"by_year",#N/A,TRUE,"template";"destec_annual",#N/A,TRUE,"template"}</definedName>
    <definedName name="template2" localSheetId="12" hidden="1">{"by_month",#N/A,TRUE,"template";"destec_month",#N/A,TRUE,"template";"by_quarter",#N/A,TRUE,"template";"destec_quarter",#N/A,TRUE,"template";"by_year",#N/A,TRUE,"template";"destec_annual",#N/A,TRUE,"template"}</definedName>
    <definedName name="template2" localSheetId="13" hidden="1">{"by_month",#N/A,TRUE,"template";"destec_month",#N/A,TRUE,"template";"by_quarter",#N/A,TRUE,"template";"destec_quarter",#N/A,TRUE,"template";"by_year",#N/A,TRUE,"template";"destec_annual",#N/A,TRUE,"template"}</definedName>
    <definedName name="template2" hidden="1">{"by_month",#N/A,TRUE,"template";"destec_month",#N/A,TRUE,"template";"by_quarter",#N/A,TRUE,"template";"destec_quarter",#N/A,TRUE,"template";"by_year",#N/A,TRUE,"template";"destec_annual",#N/A,TRUE,"template"}</definedName>
    <definedName name="terst2" localSheetId="14" hidden="1">{"Page_1",#N/A,FALSE,"BAD4Q98";"Page_2",#N/A,FALSE,"BAD4Q98";"Page_3",#N/A,FALSE,"BAD4Q98";"Page_4",#N/A,FALSE,"BAD4Q98";"Page_5",#N/A,FALSE,"BAD4Q98";"Page_6",#N/A,FALSE,"BAD4Q98";"Input_1",#N/A,FALSE,"BAD4Q98";"Input_2",#N/A,FALSE,"BAD4Q98"}</definedName>
    <definedName name="terst2" localSheetId="15" hidden="1">{"Page_1",#N/A,FALSE,"BAD4Q98";"Page_2",#N/A,FALSE,"BAD4Q98";"Page_3",#N/A,FALSE,"BAD4Q98";"Page_4",#N/A,FALSE,"BAD4Q98";"Page_5",#N/A,FALSE,"BAD4Q98";"Page_6",#N/A,FALSE,"BAD4Q98";"Input_1",#N/A,FALSE,"BAD4Q98";"Input_2",#N/A,FALSE,"BAD4Q98"}</definedName>
    <definedName name="terst2" localSheetId="16" hidden="1">{"Page_1",#N/A,FALSE,"BAD4Q98";"Page_2",#N/A,FALSE,"BAD4Q98";"Page_3",#N/A,FALSE,"BAD4Q98";"Page_4",#N/A,FALSE,"BAD4Q98";"Page_5",#N/A,FALSE,"BAD4Q98";"Page_6",#N/A,FALSE,"BAD4Q98";"Input_1",#N/A,FALSE,"BAD4Q98";"Input_2",#N/A,FALSE,"BAD4Q98"}</definedName>
    <definedName name="terst2" localSheetId="17" hidden="1">{"Page_1",#N/A,FALSE,"BAD4Q98";"Page_2",#N/A,FALSE,"BAD4Q98";"Page_3",#N/A,FALSE,"BAD4Q98";"Page_4",#N/A,FALSE,"BAD4Q98";"Page_5",#N/A,FALSE,"BAD4Q98";"Page_6",#N/A,FALSE,"BAD4Q98";"Input_1",#N/A,FALSE,"BAD4Q98";"Input_2",#N/A,FALSE,"BAD4Q98"}</definedName>
    <definedName name="terst2" localSheetId="18" hidden="1">{"Page_1",#N/A,FALSE,"BAD4Q98";"Page_2",#N/A,FALSE,"BAD4Q98";"Page_3",#N/A,FALSE,"BAD4Q98";"Page_4",#N/A,FALSE,"BAD4Q98";"Page_5",#N/A,FALSE,"BAD4Q98";"Page_6",#N/A,FALSE,"BAD4Q98";"Input_1",#N/A,FALSE,"BAD4Q98";"Input_2",#N/A,FALSE,"BAD4Q98"}</definedName>
    <definedName name="terst2" localSheetId="19" hidden="1">{"Page_1",#N/A,FALSE,"BAD4Q98";"Page_2",#N/A,FALSE,"BAD4Q98";"Page_3",#N/A,FALSE,"BAD4Q98";"Page_4",#N/A,FALSE,"BAD4Q98";"Page_5",#N/A,FALSE,"BAD4Q98";"Page_6",#N/A,FALSE,"BAD4Q98";"Input_1",#N/A,FALSE,"BAD4Q98";"Input_2",#N/A,FALSE,"BAD4Q98"}</definedName>
    <definedName name="terst2" localSheetId="20" hidden="1">{"Page_1",#N/A,FALSE,"BAD4Q98";"Page_2",#N/A,FALSE,"BAD4Q98";"Page_3",#N/A,FALSE,"BAD4Q98";"Page_4",#N/A,FALSE,"BAD4Q98";"Page_5",#N/A,FALSE,"BAD4Q98";"Page_6",#N/A,FALSE,"BAD4Q98";"Input_1",#N/A,FALSE,"BAD4Q98";"Input_2",#N/A,FALSE,"BAD4Q98"}</definedName>
    <definedName name="terst2" localSheetId="4" hidden="1">{"Page_1",#N/A,FALSE,"BAD4Q98";"Page_2",#N/A,FALSE,"BAD4Q98";"Page_3",#N/A,FALSE,"BAD4Q98";"Page_4",#N/A,FALSE,"BAD4Q98";"Page_5",#N/A,FALSE,"BAD4Q98";"Page_6",#N/A,FALSE,"BAD4Q98";"Input_1",#N/A,FALSE,"BAD4Q98";"Input_2",#N/A,FALSE,"BAD4Q98"}</definedName>
    <definedName name="terst2" localSheetId="11" hidden="1">{"Page_1",#N/A,FALSE,"BAD4Q98";"Page_2",#N/A,FALSE,"BAD4Q98";"Page_3",#N/A,FALSE,"BAD4Q98";"Page_4",#N/A,FALSE,"BAD4Q98";"Page_5",#N/A,FALSE,"BAD4Q98";"Page_6",#N/A,FALSE,"BAD4Q98";"Input_1",#N/A,FALSE,"BAD4Q98";"Input_2",#N/A,FALSE,"BAD4Q98"}</definedName>
    <definedName name="terst2" localSheetId="12" hidden="1">{"Page_1",#N/A,FALSE,"BAD4Q98";"Page_2",#N/A,FALSE,"BAD4Q98";"Page_3",#N/A,FALSE,"BAD4Q98";"Page_4",#N/A,FALSE,"BAD4Q98";"Page_5",#N/A,FALSE,"BAD4Q98";"Page_6",#N/A,FALSE,"BAD4Q98";"Input_1",#N/A,FALSE,"BAD4Q98";"Input_2",#N/A,FALSE,"BAD4Q98"}</definedName>
    <definedName name="terst2" localSheetId="13" hidden="1">{"Page_1",#N/A,FALSE,"BAD4Q98";"Page_2",#N/A,FALSE,"BAD4Q98";"Page_3",#N/A,FALSE,"BAD4Q98";"Page_4",#N/A,FALSE,"BAD4Q98";"Page_5",#N/A,FALSE,"BAD4Q98";"Page_6",#N/A,FALSE,"BAD4Q98";"Input_1",#N/A,FALSE,"BAD4Q98";"Input_2",#N/A,FALSE,"BAD4Q98"}</definedName>
    <definedName name="terst2" hidden="1">{"Page_1",#N/A,FALSE,"BAD4Q98";"Page_2",#N/A,FALSE,"BAD4Q98";"Page_3",#N/A,FALSE,"BAD4Q98";"Page_4",#N/A,FALSE,"BAD4Q98";"Page_5",#N/A,FALSE,"BAD4Q98";"Page_6",#N/A,FALSE,"BAD4Q98";"Input_1",#N/A,FALSE,"BAD4Q98";"Input_2",#N/A,FALSE,"BAD4Q98"}</definedName>
    <definedName name="test" localSheetId="14" hidden="1">{"Page_1",#N/A,FALSE,"BAD4Q98";"Page_2",#N/A,FALSE,"BAD4Q98";"Page_3",#N/A,FALSE,"BAD4Q98";"Page_4",#N/A,FALSE,"BAD4Q98";"Page_5",#N/A,FALSE,"BAD4Q98";"Page_6",#N/A,FALSE,"BAD4Q98";"Input_1",#N/A,FALSE,"BAD4Q98";"Input_2",#N/A,FALSE,"BAD4Q98"}</definedName>
    <definedName name="test" localSheetId="15" hidden="1">{"Page_1",#N/A,FALSE,"BAD4Q98";"Page_2",#N/A,FALSE,"BAD4Q98";"Page_3",#N/A,FALSE,"BAD4Q98";"Page_4",#N/A,FALSE,"BAD4Q98";"Page_5",#N/A,FALSE,"BAD4Q98";"Page_6",#N/A,FALSE,"BAD4Q98";"Input_1",#N/A,FALSE,"BAD4Q98";"Input_2",#N/A,FALSE,"BAD4Q98"}</definedName>
    <definedName name="test" localSheetId="16" hidden="1">{"Page_1",#N/A,FALSE,"BAD4Q98";"Page_2",#N/A,FALSE,"BAD4Q98";"Page_3",#N/A,FALSE,"BAD4Q98";"Page_4",#N/A,FALSE,"BAD4Q98";"Page_5",#N/A,FALSE,"BAD4Q98";"Page_6",#N/A,FALSE,"BAD4Q98";"Input_1",#N/A,FALSE,"BAD4Q98";"Input_2",#N/A,FALSE,"BAD4Q98"}</definedName>
    <definedName name="test" localSheetId="17" hidden="1">{"Page_1",#N/A,FALSE,"BAD4Q98";"Page_2",#N/A,FALSE,"BAD4Q98";"Page_3",#N/A,FALSE,"BAD4Q98";"Page_4",#N/A,FALSE,"BAD4Q98";"Page_5",#N/A,FALSE,"BAD4Q98";"Page_6",#N/A,FALSE,"BAD4Q98";"Input_1",#N/A,FALSE,"BAD4Q98";"Input_2",#N/A,FALSE,"BAD4Q98"}</definedName>
    <definedName name="test" localSheetId="18" hidden="1">{"Page_1",#N/A,FALSE,"BAD4Q98";"Page_2",#N/A,FALSE,"BAD4Q98";"Page_3",#N/A,FALSE,"BAD4Q98";"Page_4",#N/A,FALSE,"BAD4Q98";"Page_5",#N/A,FALSE,"BAD4Q98";"Page_6",#N/A,FALSE,"BAD4Q98";"Input_1",#N/A,FALSE,"BAD4Q98";"Input_2",#N/A,FALSE,"BAD4Q98"}</definedName>
    <definedName name="test" localSheetId="19" hidden="1">{"Page_1",#N/A,FALSE,"BAD4Q98";"Page_2",#N/A,FALSE,"BAD4Q98";"Page_3",#N/A,FALSE,"BAD4Q98";"Page_4",#N/A,FALSE,"BAD4Q98";"Page_5",#N/A,FALSE,"BAD4Q98";"Page_6",#N/A,FALSE,"BAD4Q98";"Input_1",#N/A,FALSE,"BAD4Q98";"Input_2",#N/A,FALSE,"BAD4Q98"}</definedName>
    <definedName name="test" localSheetId="20" hidden="1">{"Page_1",#N/A,FALSE,"BAD4Q98";"Page_2",#N/A,FALSE,"BAD4Q98";"Page_3",#N/A,FALSE,"BAD4Q98";"Page_4",#N/A,FALSE,"BAD4Q98";"Page_5",#N/A,FALSE,"BAD4Q98";"Page_6",#N/A,FALSE,"BAD4Q98";"Input_1",#N/A,FALSE,"BAD4Q98";"Input_2",#N/A,FALSE,"BAD4Q98"}</definedName>
    <definedName name="test" localSheetId="4" hidden="1">{"Page_1",#N/A,FALSE,"BAD4Q98";"Page_2",#N/A,FALSE,"BAD4Q98";"Page_3",#N/A,FALSE,"BAD4Q98";"Page_4",#N/A,FALSE,"BAD4Q98";"Page_5",#N/A,FALSE,"BAD4Q98";"Page_6",#N/A,FALSE,"BAD4Q98";"Input_1",#N/A,FALSE,"BAD4Q98";"Input_2",#N/A,FALSE,"BAD4Q98"}</definedName>
    <definedName name="test" localSheetId="11" hidden="1">{"Page_1",#N/A,FALSE,"BAD4Q98";"Page_2",#N/A,FALSE,"BAD4Q98";"Page_3",#N/A,FALSE,"BAD4Q98";"Page_4",#N/A,FALSE,"BAD4Q98";"Page_5",#N/A,FALSE,"BAD4Q98";"Page_6",#N/A,FALSE,"BAD4Q98";"Input_1",#N/A,FALSE,"BAD4Q98";"Input_2",#N/A,FALSE,"BAD4Q98"}</definedName>
    <definedName name="test" localSheetId="12" hidden="1">{"Page_1",#N/A,FALSE,"BAD4Q98";"Page_2",#N/A,FALSE,"BAD4Q98";"Page_3",#N/A,FALSE,"BAD4Q98";"Page_4",#N/A,FALSE,"BAD4Q98";"Page_5",#N/A,FALSE,"BAD4Q98";"Page_6",#N/A,FALSE,"BAD4Q98";"Input_1",#N/A,FALSE,"BAD4Q98";"Input_2",#N/A,FALSE,"BAD4Q98"}</definedName>
    <definedName name="test" localSheetId="13" hidden="1">{"Page_1",#N/A,FALSE,"BAD4Q98";"Page_2",#N/A,FALSE,"BAD4Q98";"Page_3",#N/A,FALSE,"BAD4Q98";"Page_4",#N/A,FALSE,"BAD4Q98";"Page_5",#N/A,FALSE,"BAD4Q98";"Page_6",#N/A,FALSE,"BAD4Q98";"Input_1",#N/A,FALSE,"BAD4Q98";"Input_2",#N/A,FALSE,"BAD4Q98"}</definedName>
    <definedName name="test" hidden="1">{"Page_1",#N/A,FALSE,"BAD4Q98";"Page_2",#N/A,FALSE,"BAD4Q98";"Page_3",#N/A,FALSE,"BAD4Q98";"Page_4",#N/A,FALSE,"BAD4Q98";"Page_5",#N/A,FALSE,"BAD4Q98";"Page_6",#N/A,FALSE,"BAD4Q98";"Input_1",#N/A,FALSE,"BAD4Q98";"Input_2",#N/A,FALSE,"BAD4Q98"}</definedName>
    <definedName name="test_1" localSheetId="14" hidden="1">{"Control_DataContact",#N/A,FALSE,"Control"}</definedName>
    <definedName name="test_1" localSheetId="15" hidden="1">{"Control_DataContact",#N/A,FALSE,"Control"}</definedName>
    <definedName name="test_1" localSheetId="16" hidden="1">{"Control_DataContact",#N/A,FALSE,"Control"}</definedName>
    <definedName name="test_1" localSheetId="17" hidden="1">{"Control_DataContact",#N/A,FALSE,"Control"}</definedName>
    <definedName name="test_1" localSheetId="18" hidden="1">{"Control_DataContact",#N/A,FALSE,"Control"}</definedName>
    <definedName name="test_1" localSheetId="19" hidden="1">{"Control_DataContact",#N/A,FALSE,"Control"}</definedName>
    <definedName name="test_1" localSheetId="20" hidden="1">{"Control_DataContact",#N/A,FALSE,"Control"}</definedName>
    <definedName name="test_1" localSheetId="4" hidden="1">{"Control_DataContact",#N/A,FALSE,"Control"}</definedName>
    <definedName name="test_1" localSheetId="11" hidden="1">{"Control_DataContact",#N/A,FALSE,"Control"}</definedName>
    <definedName name="test_1" localSheetId="12" hidden="1">{"Control_DataContact",#N/A,FALSE,"Control"}</definedName>
    <definedName name="test_1" localSheetId="13" hidden="1">{"Control_DataContact",#N/A,FALSE,"Control"}</definedName>
    <definedName name="test_1" hidden="1">{"Control_DataContact",#N/A,FALSE,"Control"}</definedName>
    <definedName name="TEST0">#REF!</definedName>
    <definedName name="TEST1" localSheetId="14">#REF!</definedName>
    <definedName name="TEST1" localSheetId="15">#REF!</definedName>
    <definedName name="TEST1" localSheetId="16">#REF!</definedName>
    <definedName name="TEST1" localSheetId="17">#REF!</definedName>
    <definedName name="TEST1" localSheetId="18">#REF!</definedName>
    <definedName name="TEST1" localSheetId="19">#REF!</definedName>
    <definedName name="TEST1" localSheetId="12">#REF!</definedName>
    <definedName name="TEST1">#REF!</definedName>
    <definedName name="test1_1" localSheetId="14" hidden="1">{"Sch.D_P_1Gas",#N/A,FALSE,"Sch.D";"Sch.D_P_2Elec",#N/A,FALSE,"Sch.D"}</definedName>
    <definedName name="test1_1" localSheetId="15" hidden="1">{"Sch.D_P_1Gas",#N/A,FALSE,"Sch.D";"Sch.D_P_2Elec",#N/A,FALSE,"Sch.D"}</definedName>
    <definedName name="test1_1" localSheetId="16" hidden="1">{"Sch.D_P_1Gas",#N/A,FALSE,"Sch.D";"Sch.D_P_2Elec",#N/A,FALSE,"Sch.D"}</definedName>
    <definedName name="test1_1" localSheetId="17" hidden="1">{"Sch.D_P_1Gas",#N/A,FALSE,"Sch.D";"Sch.D_P_2Elec",#N/A,FALSE,"Sch.D"}</definedName>
    <definedName name="test1_1" localSheetId="18" hidden="1">{"Sch.D_P_1Gas",#N/A,FALSE,"Sch.D";"Sch.D_P_2Elec",#N/A,FALSE,"Sch.D"}</definedName>
    <definedName name="test1_1" localSheetId="19" hidden="1">{"Sch.D_P_1Gas",#N/A,FALSE,"Sch.D";"Sch.D_P_2Elec",#N/A,FALSE,"Sch.D"}</definedName>
    <definedName name="test1_1" localSheetId="20" hidden="1">{"Sch.D_P_1Gas",#N/A,FALSE,"Sch.D";"Sch.D_P_2Elec",#N/A,FALSE,"Sch.D"}</definedName>
    <definedName name="test1_1" localSheetId="4" hidden="1">{"Sch.D_P_1Gas",#N/A,FALSE,"Sch.D";"Sch.D_P_2Elec",#N/A,FALSE,"Sch.D"}</definedName>
    <definedName name="test1_1" localSheetId="11" hidden="1">{"Sch.D_P_1Gas",#N/A,FALSE,"Sch.D";"Sch.D_P_2Elec",#N/A,FALSE,"Sch.D"}</definedName>
    <definedName name="test1_1" localSheetId="12" hidden="1">{"Sch.D_P_1Gas",#N/A,FALSE,"Sch.D";"Sch.D_P_2Elec",#N/A,FALSE,"Sch.D"}</definedName>
    <definedName name="test1_1" localSheetId="13" hidden="1">{"Sch.D_P_1Gas",#N/A,FALSE,"Sch.D";"Sch.D_P_2Elec",#N/A,FALSE,"Sch.D"}</definedName>
    <definedName name="test1_1" hidden="1">{"Sch.D_P_1Gas",#N/A,FALSE,"Sch.D";"Sch.D_P_2Elec",#N/A,FALSE,"Sch.D"}</definedName>
    <definedName name="TEST2">#REF!</definedName>
    <definedName name="test2006" localSheetId="14" hidden="1">{"SourcesUses",#N/A,TRUE,#N/A;"TransOverview",#N/A,TRUE,"CFMODEL"}</definedName>
    <definedName name="test2006" localSheetId="15" hidden="1">{"SourcesUses",#N/A,TRUE,#N/A;"TransOverview",#N/A,TRUE,"CFMODEL"}</definedName>
    <definedName name="test2006" localSheetId="16" hidden="1">{"SourcesUses",#N/A,TRUE,#N/A;"TransOverview",#N/A,TRUE,"CFMODEL"}</definedName>
    <definedName name="test2006" localSheetId="17" hidden="1">{"SourcesUses",#N/A,TRUE,#N/A;"TransOverview",#N/A,TRUE,"CFMODEL"}</definedName>
    <definedName name="test2006" localSheetId="18" hidden="1">{"SourcesUses",#N/A,TRUE,#N/A;"TransOverview",#N/A,TRUE,"CFMODEL"}</definedName>
    <definedName name="test2006" localSheetId="19" hidden="1">{"SourcesUses",#N/A,TRUE,#N/A;"TransOverview",#N/A,TRUE,"CFMODEL"}</definedName>
    <definedName name="test2006" localSheetId="20" hidden="1">{"SourcesUses",#N/A,TRUE,#N/A;"TransOverview",#N/A,TRUE,"CFMODEL"}</definedName>
    <definedName name="test2006" localSheetId="4" hidden="1">{"SourcesUses",#N/A,TRUE,#N/A;"TransOverview",#N/A,TRUE,"CFMODEL"}</definedName>
    <definedName name="test2006" localSheetId="11" hidden="1">{"SourcesUses",#N/A,TRUE,#N/A;"TransOverview",#N/A,TRUE,"CFMODEL"}</definedName>
    <definedName name="test2006" localSheetId="12" hidden="1">{"SourcesUses",#N/A,TRUE,#N/A;"TransOverview",#N/A,TRUE,"CFMODEL"}</definedName>
    <definedName name="test2006" localSheetId="13" hidden="1">{"SourcesUses",#N/A,TRUE,#N/A;"TransOverview",#N/A,TRUE,"CFMODEL"}</definedName>
    <definedName name="test2006" hidden="1">{"SourcesUses",#N/A,TRUE,#N/A;"TransOverview",#N/A,TRUE,"CFMODEL"}</definedName>
    <definedName name="TEST3">#REF!</definedName>
    <definedName name="test3_1" localSheetId="14" hidden="1">{"Sch.E_PayrollExp",#N/A,TRUE,"Sch.E,F,G,H";"Sch.F_PayrollTaxes",#N/A,TRUE,"Sch.E,F,G,H";"Sch.G_IncentComp",#N/A,TRUE,"Sch.E,F,G,H";"Sch.H_P1_EmplBeneSum",#N/A,TRUE,"Sch.E,F,G,H"}</definedName>
    <definedName name="test3_1" localSheetId="15" hidden="1">{"Sch.E_PayrollExp",#N/A,TRUE,"Sch.E,F,G,H";"Sch.F_PayrollTaxes",#N/A,TRUE,"Sch.E,F,G,H";"Sch.G_IncentComp",#N/A,TRUE,"Sch.E,F,G,H";"Sch.H_P1_EmplBeneSum",#N/A,TRUE,"Sch.E,F,G,H"}</definedName>
    <definedName name="test3_1" localSheetId="16" hidden="1">{"Sch.E_PayrollExp",#N/A,TRUE,"Sch.E,F,G,H";"Sch.F_PayrollTaxes",#N/A,TRUE,"Sch.E,F,G,H";"Sch.G_IncentComp",#N/A,TRUE,"Sch.E,F,G,H";"Sch.H_P1_EmplBeneSum",#N/A,TRUE,"Sch.E,F,G,H"}</definedName>
    <definedName name="test3_1" localSheetId="17" hidden="1">{"Sch.E_PayrollExp",#N/A,TRUE,"Sch.E,F,G,H";"Sch.F_PayrollTaxes",#N/A,TRUE,"Sch.E,F,G,H";"Sch.G_IncentComp",#N/A,TRUE,"Sch.E,F,G,H";"Sch.H_P1_EmplBeneSum",#N/A,TRUE,"Sch.E,F,G,H"}</definedName>
    <definedName name="test3_1" localSheetId="18" hidden="1">{"Sch.E_PayrollExp",#N/A,TRUE,"Sch.E,F,G,H";"Sch.F_PayrollTaxes",#N/A,TRUE,"Sch.E,F,G,H";"Sch.G_IncentComp",#N/A,TRUE,"Sch.E,F,G,H";"Sch.H_P1_EmplBeneSum",#N/A,TRUE,"Sch.E,F,G,H"}</definedName>
    <definedName name="test3_1" localSheetId="19" hidden="1">{"Sch.E_PayrollExp",#N/A,TRUE,"Sch.E,F,G,H";"Sch.F_PayrollTaxes",#N/A,TRUE,"Sch.E,F,G,H";"Sch.G_IncentComp",#N/A,TRUE,"Sch.E,F,G,H";"Sch.H_P1_EmplBeneSum",#N/A,TRUE,"Sch.E,F,G,H"}</definedName>
    <definedName name="test3_1" localSheetId="20" hidden="1">{"Sch.E_PayrollExp",#N/A,TRUE,"Sch.E,F,G,H";"Sch.F_PayrollTaxes",#N/A,TRUE,"Sch.E,F,G,H";"Sch.G_IncentComp",#N/A,TRUE,"Sch.E,F,G,H";"Sch.H_P1_EmplBeneSum",#N/A,TRUE,"Sch.E,F,G,H"}</definedName>
    <definedName name="test3_1" localSheetId="4" hidden="1">{"Sch.E_PayrollExp",#N/A,TRUE,"Sch.E,F,G,H";"Sch.F_PayrollTaxes",#N/A,TRUE,"Sch.E,F,G,H";"Sch.G_IncentComp",#N/A,TRUE,"Sch.E,F,G,H";"Sch.H_P1_EmplBeneSum",#N/A,TRUE,"Sch.E,F,G,H"}</definedName>
    <definedName name="test3_1" localSheetId="11" hidden="1">{"Sch.E_PayrollExp",#N/A,TRUE,"Sch.E,F,G,H";"Sch.F_PayrollTaxes",#N/A,TRUE,"Sch.E,F,G,H";"Sch.G_IncentComp",#N/A,TRUE,"Sch.E,F,G,H";"Sch.H_P1_EmplBeneSum",#N/A,TRUE,"Sch.E,F,G,H"}</definedName>
    <definedName name="test3_1" localSheetId="12" hidden="1">{"Sch.E_PayrollExp",#N/A,TRUE,"Sch.E,F,G,H";"Sch.F_PayrollTaxes",#N/A,TRUE,"Sch.E,F,G,H";"Sch.G_IncentComp",#N/A,TRUE,"Sch.E,F,G,H";"Sch.H_P1_EmplBeneSum",#N/A,TRUE,"Sch.E,F,G,H"}</definedName>
    <definedName name="test3_1" localSheetId="13" hidden="1">{"Sch.E_PayrollExp",#N/A,TRUE,"Sch.E,F,G,H";"Sch.F_PayrollTaxes",#N/A,TRUE,"Sch.E,F,G,H";"Sch.G_IncentComp",#N/A,TRUE,"Sch.E,F,G,H";"Sch.H_P1_EmplBeneSum",#N/A,TRUE,"Sch.E,F,G,H"}</definedName>
    <definedName name="test3_1" hidden="1">{"Sch.E_PayrollExp",#N/A,TRUE,"Sch.E,F,G,H";"Sch.F_PayrollTaxes",#N/A,TRUE,"Sch.E,F,G,H";"Sch.G_IncentComp",#N/A,TRUE,"Sch.E,F,G,H";"Sch.H_P1_EmplBeneSum",#N/A,TRUE,"Sch.E,F,G,H"}</definedName>
    <definedName name="TEST4">#REF!</definedName>
    <definedName name="TESTHKEY" localSheetId="14">#REF!</definedName>
    <definedName name="TESTHKEY" localSheetId="15">#REF!</definedName>
    <definedName name="TESTHKEY" localSheetId="16">#REF!</definedName>
    <definedName name="TESTHKEY" localSheetId="17">#REF!</definedName>
    <definedName name="TESTHKEY" localSheetId="18">#REF!</definedName>
    <definedName name="TESTHKEY" localSheetId="19">#REF!</definedName>
    <definedName name="TESTHKEY" localSheetId="12">#REF!</definedName>
    <definedName name="TESTHKEY">#REF!</definedName>
    <definedName name="TESTKEYS" localSheetId="14">#REF!</definedName>
    <definedName name="TESTKEYS" localSheetId="15">#REF!</definedName>
    <definedName name="TESTKEYS" localSheetId="16">#REF!</definedName>
    <definedName name="TESTKEYS" localSheetId="17">#REF!</definedName>
    <definedName name="TESTKEYS" localSheetId="18">#REF!</definedName>
    <definedName name="TESTKEYS" localSheetId="19">#REF!</definedName>
    <definedName name="TESTKEYS" localSheetId="12">#REF!</definedName>
    <definedName name="TESTKEYS">#REF!</definedName>
    <definedName name="TESTVKEY" localSheetId="14">#REF!</definedName>
    <definedName name="TESTVKEY" localSheetId="15">#REF!</definedName>
    <definedName name="TESTVKEY" localSheetId="16">#REF!</definedName>
    <definedName name="TESTVKEY" localSheetId="17">#REF!</definedName>
    <definedName name="TESTVKEY" localSheetId="18">#REF!</definedName>
    <definedName name="TESTVKEY" localSheetId="19">#REF!</definedName>
    <definedName name="TESTVKEY">#REF!</definedName>
    <definedName name="TextRefCopyRangeCount" hidden="1">39</definedName>
    <definedName name="Ticker">"EFTC"</definedName>
    <definedName name="Total_Ancillary_Service_Revenues">#REF!</definedName>
    <definedName name="Total_Annual_Capacity_Revenues" localSheetId="14">#REF!</definedName>
    <definedName name="Total_Annual_Capacity_Revenues" localSheetId="15">#REF!</definedName>
    <definedName name="Total_Annual_Capacity_Revenues" localSheetId="16">#REF!</definedName>
    <definedName name="Total_Annual_Capacity_Revenues" localSheetId="17">#REF!</definedName>
    <definedName name="Total_Annual_Capacity_Revenues" localSheetId="18">#REF!</definedName>
    <definedName name="Total_Annual_Capacity_Revenues" localSheetId="19">#REF!</definedName>
    <definedName name="Total_Annual_Capacity_Revenues" localSheetId="12">#REF!</definedName>
    <definedName name="Total_Annual_Capacity_Revenues">#REF!</definedName>
    <definedName name="Total_Base_Plant_Delivered_MWh" localSheetId="14">#REF!</definedName>
    <definedName name="Total_Base_Plant_Delivered_MWh" localSheetId="15">#REF!</definedName>
    <definedName name="Total_Base_Plant_Delivered_MWh" localSheetId="16">#REF!</definedName>
    <definedName name="Total_Base_Plant_Delivered_MWh" localSheetId="17">#REF!</definedName>
    <definedName name="Total_Base_Plant_Delivered_MWh" localSheetId="18">#REF!</definedName>
    <definedName name="Total_Base_Plant_Delivered_MWh" localSheetId="19">#REF!</definedName>
    <definedName name="Total_Base_Plant_Delivered_MWh" localSheetId="12">#REF!</definedName>
    <definedName name="Total_Base_Plant_Delivered_MWh">#REF!</definedName>
    <definedName name="Total_Draws" localSheetId="14">#REF!</definedName>
    <definedName name="Total_Draws" localSheetId="15">#REF!</definedName>
    <definedName name="Total_Draws" localSheetId="16">#REF!</definedName>
    <definedName name="Total_Draws" localSheetId="17">#REF!</definedName>
    <definedName name="Total_Draws" localSheetId="18">#REF!</definedName>
    <definedName name="Total_Draws" localSheetId="19">#REF!</definedName>
    <definedName name="Total_Draws">#REF!</definedName>
    <definedName name="Total_Gas_Cost" localSheetId="14">#REF!</definedName>
    <definedName name="Total_Gas_Cost" localSheetId="15">#REF!</definedName>
    <definedName name="Total_Gas_Cost" localSheetId="16">#REF!</definedName>
    <definedName name="Total_Gas_Cost" localSheetId="17">#REF!</definedName>
    <definedName name="Total_Gas_Cost" localSheetId="18">#REF!</definedName>
    <definedName name="Total_Gas_Cost" localSheetId="19">#REF!</definedName>
    <definedName name="Total_Gas_Cost">#REF!</definedName>
    <definedName name="Total_Market_Delivered_MWh" localSheetId="14">#REF!</definedName>
    <definedName name="Total_Market_Delivered_MWh" localSheetId="15">#REF!</definedName>
    <definedName name="Total_Market_Delivered_MWh" localSheetId="16">#REF!</definedName>
    <definedName name="Total_Market_Delivered_MWh" localSheetId="17">#REF!</definedName>
    <definedName name="Total_Market_Delivered_MWh" localSheetId="18">#REF!</definedName>
    <definedName name="Total_Market_Delivered_MWh" localSheetId="19">#REF!</definedName>
    <definedName name="Total_Market_Delivered_MWh">#REF!</definedName>
    <definedName name="Total_Project_Cost" localSheetId="14">#REF!</definedName>
    <definedName name="Total_Project_Cost" localSheetId="15">#REF!</definedName>
    <definedName name="Total_Project_Cost" localSheetId="16">#REF!</definedName>
    <definedName name="Total_Project_Cost" localSheetId="17">#REF!</definedName>
    <definedName name="Total_Project_Cost" localSheetId="18">#REF!</definedName>
    <definedName name="Total_Project_Cost" localSheetId="19">#REF!</definedName>
    <definedName name="Total_Project_Cost">#REF!</definedName>
    <definedName name="Total_PSA_Delivered_MWh" localSheetId="14">#REF!</definedName>
    <definedName name="Total_PSA_Delivered_MWh" localSheetId="15">#REF!</definedName>
    <definedName name="Total_PSA_Delivered_MWh" localSheetId="16">#REF!</definedName>
    <definedName name="Total_PSA_Delivered_MWh" localSheetId="17">#REF!</definedName>
    <definedName name="Total_PSA_Delivered_MWh" localSheetId="18">#REF!</definedName>
    <definedName name="Total_PSA_Delivered_MWh" localSheetId="19">#REF!</definedName>
    <definedName name="Total_PSA_Delivered_MWh">#REF!</definedName>
    <definedName name="Total_Variable_Energy_Revenues" localSheetId="14">#REF!</definedName>
    <definedName name="Total_Variable_Energy_Revenues" localSheetId="15">#REF!</definedName>
    <definedName name="Total_Variable_Energy_Revenues" localSheetId="16">#REF!</definedName>
    <definedName name="Total_Variable_Energy_Revenues" localSheetId="17">#REF!</definedName>
    <definedName name="Total_Variable_Energy_Revenues" localSheetId="18">#REF!</definedName>
    <definedName name="Total_Variable_Energy_Revenues" localSheetId="19">#REF!</definedName>
    <definedName name="Total_Variable_Energy_Revenues">#REF!</definedName>
    <definedName name="TownCode" localSheetId="14">#REF!</definedName>
    <definedName name="TownCode" localSheetId="15">#REF!</definedName>
    <definedName name="TownCode" localSheetId="16">#REF!</definedName>
    <definedName name="TownCode" localSheetId="17">#REF!</definedName>
    <definedName name="TownCode" localSheetId="18">#REF!</definedName>
    <definedName name="TownCode" localSheetId="19">#REF!</definedName>
    <definedName name="TownCode">#REF!</definedName>
    <definedName name="TP_Footer_Path" hidden="1">"S:\04048\04RET\Special Projects\Special Plan Transfer\"</definedName>
    <definedName name="TP_Footer_User" hidden="1">"Melvin Williams"</definedName>
    <definedName name="TP_Footer_Version" hidden="1">"v3.00"</definedName>
    <definedName name="Tranche_A_Notes_Pct_Construction">[29]Inputs!$B$450</definedName>
    <definedName name="Tranche_B_Notes_Pct_Construction">[29]Inputs!$B$451</definedName>
    <definedName name="TUCU" localSheetId="14" hidden="1">#REF!</definedName>
    <definedName name="TUCU" localSheetId="15" hidden="1">#REF!</definedName>
    <definedName name="TUCU" localSheetId="16" hidden="1">#REF!</definedName>
    <definedName name="TUCU" localSheetId="17" hidden="1">#REF!</definedName>
    <definedName name="TUCU" localSheetId="18" hidden="1">#REF!</definedName>
    <definedName name="TUCU" localSheetId="19" hidden="1">#REF!</definedName>
    <definedName name="TUCU" localSheetId="12" hidden="1">#REF!</definedName>
    <definedName name="TUCU" hidden="1">#REF!</definedName>
    <definedName name="turnover" localSheetId="14">#REF!</definedName>
    <definedName name="turnover" localSheetId="15">#REF!</definedName>
    <definedName name="turnover" localSheetId="16">#REF!</definedName>
    <definedName name="turnover" localSheetId="17">#REF!</definedName>
    <definedName name="turnover" localSheetId="18">#REF!</definedName>
    <definedName name="turnover" localSheetId="19">#REF!</definedName>
    <definedName name="turnover" localSheetId="12">#REF!</definedName>
    <definedName name="turnover">#REF!</definedName>
    <definedName name="tytyt" localSheetId="14">#REF!</definedName>
    <definedName name="tytyt" localSheetId="15">#REF!</definedName>
    <definedName name="tytyt" localSheetId="16">#REF!</definedName>
    <definedName name="tytyt" localSheetId="17">#REF!</definedName>
    <definedName name="tytyt" localSheetId="18">#REF!</definedName>
    <definedName name="tytyt" localSheetId="19">#REF!</definedName>
    <definedName name="tytyt" localSheetId="12">#REF!</definedName>
    <definedName name="tytyt">#REF!</definedName>
    <definedName name="UNI_FILT_OFFSPEC" hidden="1">2</definedName>
    <definedName name="UNI_FILT_ONSPEC" hidden="1">1</definedName>
    <definedName name="UNI_NOTHING" hidden="1">0</definedName>
    <definedName name="UNI_PRES_FILTER" hidden="1">1</definedName>
    <definedName name="UNI_PRES_HEADINGS" hidden="1">16</definedName>
    <definedName name="UNI_PRES_INVERT" hidden="1">2</definedName>
    <definedName name="UNI_PRES_MATRIX" hidden="1">4</definedName>
    <definedName name="UNI_PRES_MERGED" hidden="1">8</definedName>
    <definedName name="UNI_PRES_OUTLIERS" hidden="1">32</definedName>
    <definedName name="UNI_RET_ATTRIB" hidden="1">64</definedName>
    <definedName name="UNI_RET_CONF" hidden="1">32</definedName>
    <definedName name="UNI_RET_DESC" hidden="1">4</definedName>
    <definedName name="UNI_RET_EQUIP" hidden="1">1</definedName>
    <definedName name="UNI_RET_OFFSPEC" hidden="1">512</definedName>
    <definedName name="UNI_RET_ONSPEC" hidden="1">256</definedName>
    <definedName name="UNI_RET_PROP" hidden="1">32</definedName>
    <definedName name="UNI_RET_PROPDESC" hidden="1">64</definedName>
    <definedName name="UNI_RET_SMPLPNT" hidden="1">4</definedName>
    <definedName name="UNI_RET_SPECMAX" hidden="1">2048</definedName>
    <definedName name="UNI_RET_SPECMIN" hidden="1">1024</definedName>
    <definedName name="UNI_RET_TAG" hidden="1">1</definedName>
    <definedName name="UNI_RET_TESTTIME" hidden="1">128</definedName>
    <definedName name="UNI_RET_TIME" hidden="1">8</definedName>
    <definedName name="UNI_RET_UNIT" hidden="1">2</definedName>
    <definedName name="UNI_RET_VALUE" hidden="1">16</definedName>
    <definedName name="Unlevered_Monthly_Cash_Flows" localSheetId="14">#REF!</definedName>
    <definedName name="Unlevered_Monthly_Cash_Flows" localSheetId="15">#REF!</definedName>
    <definedName name="Unlevered_Monthly_Cash_Flows" localSheetId="16">#REF!</definedName>
    <definedName name="Unlevered_Monthly_Cash_Flows" localSheetId="17">#REF!</definedName>
    <definedName name="Unlevered_Monthly_Cash_Flows" localSheetId="18">#REF!</definedName>
    <definedName name="Unlevered_Monthly_Cash_Flows" localSheetId="19">#REF!</definedName>
    <definedName name="Unlevered_Monthly_Cash_Flows" localSheetId="12">#REF!</definedName>
    <definedName name="Unlevered_Monthly_Cash_Flows">#REF!</definedName>
    <definedName name="Unused_Commitment" localSheetId="14">#REF!</definedName>
    <definedName name="Unused_Commitment" localSheetId="15">#REF!</definedName>
    <definedName name="Unused_Commitment" localSheetId="16">#REF!</definedName>
    <definedName name="Unused_Commitment" localSheetId="17">#REF!</definedName>
    <definedName name="Unused_Commitment" localSheetId="18">#REF!</definedName>
    <definedName name="Unused_Commitment" localSheetId="19">#REF!</definedName>
    <definedName name="Unused_Commitment" localSheetId="12">#REF!</definedName>
    <definedName name="Unused_Commitment">#REF!</definedName>
    <definedName name="USGenLLC_Taxes" localSheetId="14">#REF!</definedName>
    <definedName name="USGenLLC_Taxes" localSheetId="15">#REF!</definedName>
    <definedName name="USGenLLC_Taxes" localSheetId="16">#REF!</definedName>
    <definedName name="USGenLLC_Taxes" localSheetId="17">#REF!</definedName>
    <definedName name="USGenLLC_Taxes" localSheetId="18">#REF!</definedName>
    <definedName name="USGenLLC_Taxes" localSheetId="19">#REF!</definedName>
    <definedName name="USGenLLC_Taxes" localSheetId="12">#REF!</definedName>
    <definedName name="USGenLLC_Taxes">#REF!</definedName>
    <definedName name="Utility" localSheetId="14">'[8]misc tables'!$B$16:$B$17</definedName>
    <definedName name="Utility" localSheetId="15">'[8]misc tables'!$B$16:$B$17</definedName>
    <definedName name="Utility" localSheetId="16">'[8]misc tables'!$B$16:$B$17</definedName>
    <definedName name="Utility" localSheetId="17">'[8]misc tables'!$B$16:$B$17</definedName>
    <definedName name="Utility" localSheetId="18">'[8]misc tables'!$B$16:$B$17</definedName>
    <definedName name="Utility" localSheetId="19">'[8]misc tables'!$B$16:$B$17</definedName>
    <definedName name="Utility">'[8]misc tables'!$B$16:$B$17</definedName>
    <definedName name="v">[2]Parameters!$D$18</definedName>
    <definedName name="val">[2]Parameters!$D$6</definedName>
    <definedName name="Validation" localSheetId="14">#REF!</definedName>
    <definedName name="Validation" localSheetId="15">#REF!</definedName>
    <definedName name="Validation" localSheetId="16">#REF!</definedName>
    <definedName name="Validation" localSheetId="17">#REF!</definedName>
    <definedName name="Validation" localSheetId="18">#REF!</definedName>
    <definedName name="Validation" localSheetId="19">#REF!</definedName>
    <definedName name="Validation" localSheetId="12">#REF!</definedName>
    <definedName name="Validation">#REF!</definedName>
    <definedName name="Values_Entered" localSheetId="14">IF(LOAN_AMOUNT*INTEREST_RATE*LOAN_YEARS*LOAN_START&gt;0,1,0)</definedName>
    <definedName name="Values_Entered" localSheetId="15">IF(LOAN_AMOUNT*INTEREST_RATE*LOAN_YEARS*LOAN_START&gt;0,1,0)</definedName>
    <definedName name="Values_Entered" localSheetId="16">IF(LOAN_AMOUNT*INTEREST_RATE*LOAN_YEARS*LOAN_START&gt;0,1,0)</definedName>
    <definedName name="Values_Entered" localSheetId="17">IF(LOAN_AMOUNT*INTEREST_RATE*LOAN_YEARS*LOAN_START&gt;0,1,0)</definedName>
    <definedName name="Values_Entered" localSheetId="18">IF(LOAN_AMOUNT*INTEREST_RATE*LOAN_YEARS*LOAN_START&gt;0,1,0)</definedName>
    <definedName name="Values_Entered" localSheetId="19">IF(LOAN_AMOUNT*INTEREST_RATE*LOAN_YEARS*LOAN_START&gt;0,1,0)</definedName>
    <definedName name="Values_Entered" localSheetId="20">IF(LOAN_AMOUNT*INTEREST_RATE*LOAN_YEARS*LOAN_START&gt;0,1,0)</definedName>
    <definedName name="Values_Entered" localSheetId="3">IF(LOAN_AMOUNT*INTEREST_RATE*LOAN_YEARS*LOAN_START&gt;0,1,0)</definedName>
    <definedName name="Values_Entered" localSheetId="4">IF(LOAN_AMOUNT*INTEREST_RATE*LOAN_YEARS*LOAN_START&gt;0,1,0)</definedName>
    <definedName name="Values_Entered" localSheetId="6">IF(LOAN_AMOUNT*INTEREST_RATE*LOAN_YEARS*LOAN_START&gt;0,1,0)</definedName>
    <definedName name="Values_Entered" localSheetId="11">IF(LOAN_AMOUNT*INTEREST_RATE*LOAN_YEARS*LOAN_START&gt;0,1,0)</definedName>
    <definedName name="Values_Entered" localSheetId="12">IF(LOAN_AMOUNT*INTEREST_RATE*LOAN_YEARS*LOAN_START&gt;0,1,0)</definedName>
    <definedName name="Values_Entered" localSheetId="13">IF(LOAN_AMOUNT*INTEREST_RATE*LOAN_YEARS*LOAN_START&gt;0,1,0)</definedName>
    <definedName name="Values_Entered">IF(LOAN_AMOUNT*INTEREST_RATE*LOAN_YEARS*LOAN_START&gt;0,1,0)</definedName>
    <definedName name="Values_Entered_Pref" localSheetId="14">IF(LOAN_AMOUNT_PREF*INTEREST_RATE_PREF*LOAN_YEARS_PREF*LOAN_START_PREF&gt;0,1,0)</definedName>
    <definedName name="Values_Entered_Pref" localSheetId="15">IF(LOAN_AMOUNT_PREF*INTEREST_RATE_PREF*LOAN_YEARS_PREF*LOAN_START_PREF&gt;0,1,0)</definedName>
    <definedName name="Values_Entered_Pref" localSheetId="16">IF(LOAN_AMOUNT_PREF*INTEREST_RATE_PREF*LOAN_YEARS_PREF*LOAN_START_PREF&gt;0,1,0)</definedName>
    <definedName name="Values_Entered_Pref" localSheetId="17">IF(LOAN_AMOUNT_PREF*INTEREST_RATE_PREF*LOAN_YEARS_PREF*LOAN_START_PREF&gt;0,1,0)</definedName>
    <definedName name="Values_Entered_Pref" localSheetId="18">IF(LOAN_AMOUNT_PREF*INTEREST_RATE_PREF*LOAN_YEARS_PREF*LOAN_START_PREF&gt;0,1,0)</definedName>
    <definedName name="Values_Entered_Pref" localSheetId="19">IF(LOAN_AMOUNT_PREF*INTEREST_RATE_PREF*LOAN_YEARS_PREF*LOAN_START_PREF&gt;0,1,0)</definedName>
    <definedName name="Values_Entered_Pref" localSheetId="20">IF(LOAN_AMOUNT_PREF*INTEREST_RATE_PREF*LOAN_YEARS_PREF*LOAN_START_PREF&gt;0,1,0)</definedName>
    <definedName name="Values_Entered_Pref" localSheetId="3">IF(LOAN_AMOUNT_PREF*INTEREST_RATE_PREF*LOAN_YEARS_PREF*LOAN_START_PREF&gt;0,1,0)</definedName>
    <definedName name="Values_Entered_Pref" localSheetId="4">IF(LOAN_AMOUNT_PREF*INTEREST_RATE_PREF*LOAN_YEARS_PREF*LOAN_START_PREF&gt;0,1,0)</definedName>
    <definedName name="Values_Entered_Pref" localSheetId="6">IF(LOAN_AMOUNT_PREF*INTEREST_RATE_PREF*LOAN_YEARS_PREF*LOAN_START_PREF&gt;0,1,0)</definedName>
    <definedName name="Values_Entered_Pref" localSheetId="11">IF(LOAN_AMOUNT_PREF*INTEREST_RATE_PREF*LOAN_YEARS_PREF*LOAN_START_PREF&gt;0,1,0)</definedName>
    <definedName name="Values_Entered_Pref" localSheetId="12">IF(LOAN_AMOUNT_PREF*INTEREST_RATE_PREF*LOAN_YEARS_PREF*LOAN_START_PREF&gt;0,1,0)</definedName>
    <definedName name="Values_Entered_Pref" localSheetId="13">IF(LOAN_AMOUNT_PREF*INTEREST_RATE_PREF*LOAN_YEARS_PREF*LOAN_START_PREF&gt;0,1,0)</definedName>
    <definedName name="Values_Entered_Pref">IF(LOAN_AMOUNT_PREF*INTEREST_RATE_PREF*LOAN_YEARS_PREF*LOAN_START_PREF&gt;0,1,0)</definedName>
    <definedName name="vol_data">[5]Inputs!$H$3</definedName>
    <definedName name="w" localSheetId="14" hidden="1">{"SourcesUses",#N/A,TRUE,"CFMODEL";"TransOverview",#N/A,TRUE,"CFMODEL"}</definedName>
    <definedName name="w" localSheetId="15" hidden="1">{"SourcesUses",#N/A,TRUE,"CFMODEL";"TransOverview",#N/A,TRUE,"CFMODEL"}</definedName>
    <definedName name="w" localSheetId="16" hidden="1">{"SourcesUses",#N/A,TRUE,"CFMODEL";"TransOverview",#N/A,TRUE,"CFMODEL"}</definedName>
    <definedName name="w" localSheetId="17" hidden="1">{"SourcesUses",#N/A,TRUE,"CFMODEL";"TransOverview",#N/A,TRUE,"CFMODEL"}</definedName>
    <definedName name="w" localSheetId="18" hidden="1">{"SourcesUses",#N/A,TRUE,"CFMODEL";"TransOverview",#N/A,TRUE,"CFMODEL"}</definedName>
    <definedName name="w" localSheetId="19" hidden="1">{"SourcesUses",#N/A,TRUE,"CFMODEL";"TransOverview",#N/A,TRUE,"CFMODEL"}</definedName>
    <definedName name="w" localSheetId="20" hidden="1">{"SourcesUses",#N/A,TRUE,"CFMODEL";"TransOverview",#N/A,TRUE,"CFMODEL"}</definedName>
    <definedName name="w" localSheetId="4" hidden="1">{"SourcesUses",#N/A,TRUE,"CFMODEL";"TransOverview",#N/A,TRUE,"CFMODEL"}</definedName>
    <definedName name="w" localSheetId="11" hidden="1">{"SourcesUses",#N/A,TRUE,"CFMODEL";"TransOverview",#N/A,TRUE,"CFMODEL"}</definedName>
    <definedName name="w" localSheetId="12" hidden="1">{"SourcesUses",#N/A,TRUE,"CFMODEL";"TransOverview",#N/A,TRUE,"CFMODEL"}</definedName>
    <definedName name="w" localSheetId="13" hidden="1">{"SourcesUses",#N/A,TRUE,"CFMODEL";"TransOverview",#N/A,TRUE,"CFMODEL"}</definedName>
    <definedName name="w" hidden="1">{"SourcesUses",#N/A,TRUE,"CFMODEL";"TransOverview",#N/A,TRUE,"CFMODEL"}</definedName>
    <definedName name="W_NWC_NCashAP">#REF!</definedName>
    <definedName name="W_NWC_NCashAR" localSheetId="14">#REF!</definedName>
    <definedName name="W_NWC_NCashAR" localSheetId="15">#REF!</definedName>
    <definedName name="W_NWC_NCashAR" localSheetId="16">#REF!</definedName>
    <definedName name="W_NWC_NCashAR" localSheetId="17">#REF!</definedName>
    <definedName name="W_NWC_NCashAR" localSheetId="18">#REF!</definedName>
    <definedName name="W_NWC_NCashAR" localSheetId="19">#REF!</definedName>
    <definedName name="W_NWC_NCashAR" localSheetId="12">#REF!</definedName>
    <definedName name="W_NWC_NCashAR">#REF!</definedName>
    <definedName name="W_NWC_NCashComNPurch" localSheetId="14">#REF!</definedName>
    <definedName name="W_NWC_NCashComNPurch" localSheetId="15">#REF!</definedName>
    <definedName name="W_NWC_NCashComNPurch" localSheetId="16">#REF!</definedName>
    <definedName name="W_NWC_NCashComNPurch" localSheetId="17">#REF!</definedName>
    <definedName name="W_NWC_NCashComNPurch" localSheetId="18">#REF!</definedName>
    <definedName name="W_NWC_NCashComNPurch" localSheetId="19">#REF!</definedName>
    <definedName name="W_NWC_NCashComNPurch" localSheetId="12">#REF!</definedName>
    <definedName name="W_NWC_NCashComNPurch">#REF!</definedName>
    <definedName name="W_NWC_NCashCustDep" localSheetId="14">#REF!</definedName>
    <definedName name="W_NWC_NCashCustDep" localSheetId="15">#REF!</definedName>
    <definedName name="W_NWC_NCashCustDep" localSheetId="16">#REF!</definedName>
    <definedName name="W_NWC_NCashCustDep" localSheetId="17">#REF!</definedName>
    <definedName name="W_NWC_NCashCustDep" localSheetId="18">#REF!</definedName>
    <definedName name="W_NWC_NCashCustDep" localSheetId="19">#REF!</definedName>
    <definedName name="W_NWC_NCashCustDep">#REF!</definedName>
    <definedName name="W_NWC_NCashDivPay" localSheetId="14">#REF!</definedName>
    <definedName name="W_NWC_NCashDivPay" localSheetId="15">#REF!</definedName>
    <definedName name="W_NWC_NCashDivPay" localSheetId="16">#REF!</definedName>
    <definedName name="W_NWC_NCashDivPay" localSheetId="17">#REF!</definedName>
    <definedName name="W_NWC_NCashDivPay" localSheetId="18">#REF!</definedName>
    <definedName name="W_NWC_NCashDivPay" localSheetId="19">#REF!</definedName>
    <definedName name="W_NWC_NCashDivPay">#REF!</definedName>
    <definedName name="W_NWC_NCashEnergyAssets" localSheetId="14">#REF!</definedName>
    <definedName name="W_NWC_NCashEnergyAssets" localSheetId="15">#REF!</definedName>
    <definedName name="W_NWC_NCashEnergyAssets" localSheetId="16">#REF!</definedName>
    <definedName name="W_NWC_NCashEnergyAssets" localSheetId="17">#REF!</definedName>
    <definedName name="W_NWC_NCashEnergyAssets" localSheetId="18">#REF!</definedName>
    <definedName name="W_NWC_NCashEnergyAssets" localSheetId="19">#REF!</definedName>
    <definedName name="W_NWC_NCashEnergyAssets">#REF!</definedName>
    <definedName name="W_NWC_NCashEnergyLiabilities" localSheetId="14">#REF!</definedName>
    <definedName name="W_NWC_NCashEnergyLiabilities" localSheetId="15">#REF!</definedName>
    <definedName name="W_NWC_NCashEnergyLiabilities" localSheetId="16">#REF!</definedName>
    <definedName name="W_NWC_NCashEnergyLiabilities" localSheetId="17">#REF!</definedName>
    <definedName name="W_NWC_NCashEnergyLiabilities" localSheetId="18">#REF!</definedName>
    <definedName name="W_NWC_NCashEnergyLiabilities" localSheetId="19">#REF!</definedName>
    <definedName name="W_NWC_NCashEnergyLiabilities">#REF!</definedName>
    <definedName name="W_NWC_NCashIntPay" localSheetId="14">#REF!</definedName>
    <definedName name="W_NWC_NCashIntPay" localSheetId="15">#REF!</definedName>
    <definedName name="W_NWC_NCashIntPay" localSheetId="16">#REF!</definedName>
    <definedName name="W_NWC_NCashIntPay" localSheetId="17">#REF!</definedName>
    <definedName name="W_NWC_NCashIntPay" localSheetId="18">#REF!</definedName>
    <definedName name="W_NWC_NCashIntPay" localSheetId="19">#REF!</definedName>
    <definedName name="W_NWC_NCashIntPay">#REF!</definedName>
    <definedName name="W_NWC_NCashInventory" localSheetId="14">#REF!</definedName>
    <definedName name="W_NWC_NCashInventory" localSheetId="15">#REF!</definedName>
    <definedName name="W_NWC_NCashInventory" localSheetId="16">#REF!</definedName>
    <definedName name="W_NWC_NCashInventory" localSheetId="17">#REF!</definedName>
    <definedName name="W_NWC_NCashInventory" localSheetId="18">#REF!</definedName>
    <definedName name="W_NWC_NCashInventory" localSheetId="19">#REF!</definedName>
    <definedName name="W_NWC_NCashInventory">#REF!</definedName>
    <definedName name="W_NWC_NCashNP" localSheetId="14">#REF!</definedName>
    <definedName name="W_NWC_NCashNP" localSheetId="15">#REF!</definedName>
    <definedName name="W_NWC_NCashNP" localSheetId="16">#REF!</definedName>
    <definedName name="W_NWC_NCashNP" localSheetId="17">#REF!</definedName>
    <definedName name="W_NWC_NCashNP" localSheetId="18">#REF!</definedName>
    <definedName name="W_NWC_NCashNP" localSheetId="19">#REF!</definedName>
    <definedName name="W_NWC_NCashNP">#REF!</definedName>
    <definedName name="W_NWC_NCashNR" localSheetId="14">#REF!</definedName>
    <definedName name="W_NWC_NCashNR" localSheetId="15">#REF!</definedName>
    <definedName name="W_NWC_NCashNR" localSheetId="16">#REF!</definedName>
    <definedName name="W_NWC_NCashNR" localSheetId="17">#REF!</definedName>
    <definedName name="W_NWC_NCashNR" localSheetId="18">#REF!</definedName>
    <definedName name="W_NWC_NCashNR" localSheetId="19">#REF!</definedName>
    <definedName name="W_NWC_NCashNR">#REF!</definedName>
    <definedName name="W_NWC_NCashOthAssets" localSheetId="14">#REF!</definedName>
    <definedName name="W_NWC_NCashOthAssets" localSheetId="15">#REF!</definedName>
    <definedName name="W_NWC_NCashOthAssets" localSheetId="16">#REF!</definedName>
    <definedName name="W_NWC_NCashOthAssets" localSheetId="17">#REF!</definedName>
    <definedName name="W_NWC_NCashOthAssets" localSheetId="18">#REF!</definedName>
    <definedName name="W_NWC_NCashOthAssets" localSheetId="19">#REF!</definedName>
    <definedName name="W_NWC_NCashOthAssets">#REF!</definedName>
    <definedName name="W_NWC_NCashOthLiabilities" localSheetId="14">#REF!</definedName>
    <definedName name="W_NWC_NCashOthLiabilities" localSheetId="15">#REF!</definedName>
    <definedName name="W_NWC_NCashOthLiabilities" localSheetId="16">#REF!</definedName>
    <definedName name="W_NWC_NCashOthLiabilities" localSheetId="17">#REF!</definedName>
    <definedName name="W_NWC_NCashOthLiabilities" localSheetId="18">#REF!</definedName>
    <definedName name="W_NWC_NCashOthLiabilities" localSheetId="19">#REF!</definedName>
    <definedName name="W_NWC_NCashOthLiabilities">#REF!</definedName>
    <definedName name="W_NWC_NCashRegAssets" localSheetId="14">#REF!</definedName>
    <definedName name="W_NWC_NCashRegAssets" localSheetId="15">#REF!</definedName>
    <definedName name="W_NWC_NCashRegAssets" localSheetId="16">#REF!</definedName>
    <definedName name="W_NWC_NCashRegAssets" localSheetId="17">#REF!</definedName>
    <definedName name="W_NWC_NCashRegAssets" localSheetId="18">#REF!</definedName>
    <definedName name="W_NWC_NCashRegAssets" localSheetId="19">#REF!</definedName>
    <definedName name="W_NWC_NCashRegAssets">#REF!</definedName>
    <definedName name="W_NWC_NCashRegLiabilities" localSheetId="14">#REF!</definedName>
    <definedName name="W_NWC_NCashRegLiabilities" localSheetId="15">#REF!</definedName>
    <definedName name="W_NWC_NCashRegLiabilities" localSheetId="16">#REF!</definedName>
    <definedName name="W_NWC_NCashRegLiabilities" localSheetId="17">#REF!</definedName>
    <definedName name="W_NWC_NCashRegLiabilities" localSheetId="18">#REF!</definedName>
    <definedName name="W_NWC_NCashRegLiabilities" localSheetId="19">#REF!</definedName>
    <definedName name="W_NWC_NCashRegLiabilities">#REF!</definedName>
    <definedName name="W_NWC_NCashRepurchaseObligations" localSheetId="14">#REF!</definedName>
    <definedName name="W_NWC_NCashRepurchaseObligations" localSheetId="15">#REF!</definedName>
    <definedName name="W_NWC_NCashRepurchaseObligations" localSheetId="16">#REF!</definedName>
    <definedName name="W_NWC_NCashRepurchaseObligations" localSheetId="17">#REF!</definedName>
    <definedName name="W_NWC_NCashRepurchaseObligations" localSheetId="18">#REF!</definedName>
    <definedName name="W_NWC_NCashRepurchaseObligations" localSheetId="19">#REF!</definedName>
    <definedName name="W_NWC_NCashRepurchaseObligations">#REF!</definedName>
    <definedName name="W_NWC_NCashResaleAgreements" localSheetId="14">#REF!</definedName>
    <definedName name="W_NWC_NCashResaleAgreements" localSheetId="15">#REF!</definedName>
    <definedName name="W_NWC_NCashResaleAgreements" localSheetId="16">#REF!</definedName>
    <definedName name="W_NWC_NCashResaleAgreements" localSheetId="17">#REF!</definedName>
    <definedName name="W_NWC_NCashResaleAgreements" localSheetId="18">#REF!</definedName>
    <definedName name="W_NWC_NCashResaleAgreements" localSheetId="19">#REF!</definedName>
    <definedName name="W_NWC_NCashResaleAgreements">#REF!</definedName>
    <definedName name="W_NWC_NCashTAX" localSheetId="14">#REF!</definedName>
    <definedName name="W_NWC_NCashTAX" localSheetId="15">#REF!</definedName>
    <definedName name="W_NWC_NCashTAX" localSheetId="16">#REF!</definedName>
    <definedName name="W_NWC_NCashTAX" localSheetId="17">#REF!</definedName>
    <definedName name="W_NWC_NCashTAX" localSheetId="18">#REF!</definedName>
    <definedName name="W_NWC_NCashTAX" localSheetId="19">#REF!</definedName>
    <definedName name="W_NWC_NCashTAX">#REF!</definedName>
    <definedName name="Wage_Escalation_Rate">[9]Assumptions!$C$22</definedName>
    <definedName name="what?" localSheetId="14" hidden="1">{"phase 1 ecm table",#N/A,FALSE,"ECM Matrix";"total ecm table",#N/A,FALSE,"ECM Matrix"}</definedName>
    <definedName name="what?" localSheetId="15" hidden="1">{"phase 1 ecm table",#N/A,FALSE,"ECM Matrix";"total ecm table",#N/A,FALSE,"ECM Matrix"}</definedName>
    <definedName name="what?" localSheetId="16" hidden="1">{"phase 1 ecm table",#N/A,FALSE,"ECM Matrix";"total ecm table",#N/A,FALSE,"ECM Matrix"}</definedName>
    <definedName name="what?" localSheetId="17" hidden="1">{"phase 1 ecm table",#N/A,FALSE,"ECM Matrix";"total ecm table",#N/A,FALSE,"ECM Matrix"}</definedName>
    <definedName name="what?" localSheetId="18" hidden="1">{"phase 1 ecm table",#N/A,FALSE,"ECM Matrix";"total ecm table",#N/A,FALSE,"ECM Matrix"}</definedName>
    <definedName name="what?" localSheetId="19" hidden="1">{"phase 1 ecm table",#N/A,FALSE,"ECM Matrix";"total ecm table",#N/A,FALSE,"ECM Matrix"}</definedName>
    <definedName name="what?" localSheetId="20" hidden="1">{"phase 1 ecm table",#N/A,FALSE,"ECM Matrix";"total ecm table",#N/A,FALSE,"ECM Matrix"}</definedName>
    <definedName name="what?" localSheetId="4" hidden="1">{"phase 1 ecm table",#N/A,FALSE,"ECM Matrix";"total ecm table",#N/A,FALSE,"ECM Matrix"}</definedName>
    <definedName name="what?" localSheetId="11" hidden="1">{"phase 1 ecm table",#N/A,FALSE,"ECM Matrix";"total ecm table",#N/A,FALSE,"ECM Matrix"}</definedName>
    <definedName name="what?" localSheetId="12" hidden="1">{"phase 1 ecm table",#N/A,FALSE,"ECM Matrix";"total ecm table",#N/A,FALSE,"ECM Matrix"}</definedName>
    <definedName name="what?" localSheetId="13" hidden="1">{"phase 1 ecm table",#N/A,FALSE,"ECM Matrix";"total ecm table",#N/A,FALSE,"ECM Matrix"}</definedName>
    <definedName name="what?" hidden="1">{"phase 1 ecm table",#N/A,FALSE,"ECM Matrix";"total ecm table",#N/A,FALSE,"ECM Matrix"}</definedName>
    <definedName name="what??" localSheetId="14" hidden="1">{"okte1",#N/A,FALSE,"OKTE GAS CONV";"okte2",#N/A,FALSE,"OKTE GAS CONV";"okte3",#N/A,FALSE,"OKTE GAS CONV";"okte4",#N/A,FALSE,"OKTE GAS CONV"}</definedName>
    <definedName name="what??" localSheetId="15" hidden="1">{"okte1",#N/A,FALSE,"OKTE GAS CONV";"okte2",#N/A,FALSE,"OKTE GAS CONV";"okte3",#N/A,FALSE,"OKTE GAS CONV";"okte4",#N/A,FALSE,"OKTE GAS CONV"}</definedName>
    <definedName name="what??" localSheetId="16" hidden="1">{"okte1",#N/A,FALSE,"OKTE GAS CONV";"okte2",#N/A,FALSE,"OKTE GAS CONV";"okte3",#N/A,FALSE,"OKTE GAS CONV";"okte4",#N/A,FALSE,"OKTE GAS CONV"}</definedName>
    <definedName name="what??" localSheetId="17" hidden="1">{"okte1",#N/A,FALSE,"OKTE GAS CONV";"okte2",#N/A,FALSE,"OKTE GAS CONV";"okte3",#N/A,FALSE,"OKTE GAS CONV";"okte4",#N/A,FALSE,"OKTE GAS CONV"}</definedName>
    <definedName name="what??" localSheetId="18" hidden="1">{"okte1",#N/A,FALSE,"OKTE GAS CONV";"okte2",#N/A,FALSE,"OKTE GAS CONV";"okte3",#N/A,FALSE,"OKTE GAS CONV";"okte4",#N/A,FALSE,"OKTE GAS CONV"}</definedName>
    <definedName name="what??" localSheetId="19" hidden="1">{"okte1",#N/A,FALSE,"OKTE GAS CONV";"okte2",#N/A,FALSE,"OKTE GAS CONV";"okte3",#N/A,FALSE,"OKTE GAS CONV";"okte4",#N/A,FALSE,"OKTE GAS CONV"}</definedName>
    <definedName name="what??" localSheetId="20" hidden="1">{"okte1",#N/A,FALSE,"OKTE GAS CONV";"okte2",#N/A,FALSE,"OKTE GAS CONV";"okte3",#N/A,FALSE,"OKTE GAS CONV";"okte4",#N/A,FALSE,"OKTE GAS CONV"}</definedName>
    <definedName name="what??" localSheetId="4" hidden="1">{"okte1",#N/A,FALSE,"OKTE GAS CONV";"okte2",#N/A,FALSE,"OKTE GAS CONV";"okte3",#N/A,FALSE,"OKTE GAS CONV";"okte4",#N/A,FALSE,"OKTE GAS CONV"}</definedName>
    <definedName name="what??" localSheetId="11" hidden="1">{"okte1",#N/A,FALSE,"OKTE GAS CONV";"okte2",#N/A,FALSE,"OKTE GAS CONV";"okte3",#N/A,FALSE,"OKTE GAS CONV";"okte4",#N/A,FALSE,"OKTE GAS CONV"}</definedName>
    <definedName name="what??" localSheetId="12" hidden="1">{"okte1",#N/A,FALSE,"OKTE GAS CONV";"okte2",#N/A,FALSE,"OKTE GAS CONV";"okte3",#N/A,FALSE,"OKTE GAS CONV";"okte4",#N/A,FALSE,"OKTE GAS CONV"}</definedName>
    <definedName name="what??" localSheetId="13" hidden="1">{"okte1",#N/A,FALSE,"OKTE GAS CONV";"okte2",#N/A,FALSE,"OKTE GAS CONV";"okte3",#N/A,FALSE,"OKTE GAS CONV";"okte4",#N/A,FALSE,"OKTE GAS CONV"}</definedName>
    <definedName name="what??" hidden="1">{"okte1",#N/A,FALSE,"OKTE GAS CONV";"okte2",#N/A,FALSE,"OKTE GAS CONV";"okte3",#N/A,FALSE,"OKTE GAS CONV";"okte4",#N/A,FALSE,"OKTE GAS CONV"}</definedName>
    <definedName name="what???" localSheetId="14" hidden="1">{"Overhead",#N/A,FALSE,"NEW FINMODEL";"Overhead",#N/A,FALSE,"Cash flow Phase 1";"Overhead PH1 w Benefits",#N/A,FALSE,"ECM Matrix";"Overhead PH1 w RFP",#N/A,FALSE,"ECM Matrix";"Overhead Total w benefits",#N/A,FALSE,"ECM Matrix";"Overhead Total w RFP",#N/A,FALSE,"ECM Matrix"}</definedName>
    <definedName name="what???" localSheetId="15" hidden="1">{"Overhead",#N/A,FALSE,"NEW FINMODEL";"Overhead",#N/A,FALSE,"Cash flow Phase 1";"Overhead PH1 w Benefits",#N/A,FALSE,"ECM Matrix";"Overhead PH1 w RFP",#N/A,FALSE,"ECM Matrix";"Overhead Total w benefits",#N/A,FALSE,"ECM Matrix";"Overhead Total w RFP",#N/A,FALSE,"ECM Matrix"}</definedName>
    <definedName name="what???" localSheetId="16" hidden="1">{"Overhead",#N/A,FALSE,"NEW FINMODEL";"Overhead",#N/A,FALSE,"Cash flow Phase 1";"Overhead PH1 w Benefits",#N/A,FALSE,"ECM Matrix";"Overhead PH1 w RFP",#N/A,FALSE,"ECM Matrix";"Overhead Total w benefits",#N/A,FALSE,"ECM Matrix";"Overhead Total w RFP",#N/A,FALSE,"ECM Matrix"}</definedName>
    <definedName name="what???" localSheetId="17" hidden="1">{"Overhead",#N/A,FALSE,"NEW FINMODEL";"Overhead",#N/A,FALSE,"Cash flow Phase 1";"Overhead PH1 w Benefits",#N/A,FALSE,"ECM Matrix";"Overhead PH1 w RFP",#N/A,FALSE,"ECM Matrix";"Overhead Total w benefits",#N/A,FALSE,"ECM Matrix";"Overhead Total w RFP",#N/A,FALSE,"ECM Matrix"}</definedName>
    <definedName name="what???" localSheetId="18" hidden="1">{"Overhead",#N/A,FALSE,"NEW FINMODEL";"Overhead",#N/A,FALSE,"Cash flow Phase 1";"Overhead PH1 w Benefits",#N/A,FALSE,"ECM Matrix";"Overhead PH1 w RFP",#N/A,FALSE,"ECM Matrix";"Overhead Total w benefits",#N/A,FALSE,"ECM Matrix";"Overhead Total w RFP",#N/A,FALSE,"ECM Matrix"}</definedName>
    <definedName name="what???" localSheetId="19" hidden="1">{"Overhead",#N/A,FALSE,"NEW FINMODEL";"Overhead",#N/A,FALSE,"Cash flow Phase 1";"Overhead PH1 w Benefits",#N/A,FALSE,"ECM Matrix";"Overhead PH1 w RFP",#N/A,FALSE,"ECM Matrix";"Overhead Total w benefits",#N/A,FALSE,"ECM Matrix";"Overhead Total w RFP",#N/A,FALSE,"ECM Matrix"}</definedName>
    <definedName name="what???" localSheetId="20" hidden="1">{"Overhead",#N/A,FALSE,"NEW FINMODEL";"Overhead",#N/A,FALSE,"Cash flow Phase 1";"Overhead PH1 w Benefits",#N/A,FALSE,"ECM Matrix";"Overhead PH1 w RFP",#N/A,FALSE,"ECM Matrix";"Overhead Total w benefits",#N/A,FALSE,"ECM Matrix";"Overhead Total w RFP",#N/A,FALSE,"ECM Matrix"}</definedName>
    <definedName name="what???" localSheetId="4" hidden="1">{"Overhead",#N/A,FALSE,"NEW FINMODEL";"Overhead",#N/A,FALSE,"Cash flow Phase 1";"Overhead PH1 w Benefits",#N/A,FALSE,"ECM Matrix";"Overhead PH1 w RFP",#N/A,FALSE,"ECM Matrix";"Overhead Total w benefits",#N/A,FALSE,"ECM Matrix";"Overhead Total w RFP",#N/A,FALSE,"ECM Matrix"}</definedName>
    <definedName name="what???" localSheetId="11" hidden="1">{"Overhead",#N/A,FALSE,"NEW FINMODEL";"Overhead",#N/A,FALSE,"Cash flow Phase 1";"Overhead PH1 w Benefits",#N/A,FALSE,"ECM Matrix";"Overhead PH1 w RFP",#N/A,FALSE,"ECM Matrix";"Overhead Total w benefits",#N/A,FALSE,"ECM Matrix";"Overhead Total w RFP",#N/A,FALSE,"ECM Matrix"}</definedName>
    <definedName name="what???" localSheetId="12" hidden="1">{"Overhead",#N/A,FALSE,"NEW FINMODEL";"Overhead",#N/A,FALSE,"Cash flow Phase 1";"Overhead PH1 w Benefits",#N/A,FALSE,"ECM Matrix";"Overhead PH1 w RFP",#N/A,FALSE,"ECM Matrix";"Overhead Total w benefits",#N/A,FALSE,"ECM Matrix";"Overhead Total w RFP",#N/A,FALSE,"ECM Matrix"}</definedName>
    <definedName name="what???" localSheetId="13" hidden="1">{"Overhead",#N/A,FALSE,"NEW FINMODEL";"Overhead",#N/A,FALSE,"Cash flow Phase 1";"Overhead PH1 w Benefits",#N/A,FALSE,"ECM Matrix";"Overhead PH1 w RFP",#N/A,FALSE,"ECM Matrix";"Overhead Total w benefits",#N/A,FALSE,"ECM Matrix";"Overhead Total w RFP",#N/A,FALSE,"ECM Matrix"}</definedName>
    <definedName name="what???" hidden="1">{"Overhead",#N/A,FALSE,"NEW FINMODEL";"Overhead",#N/A,FALSE,"Cash flow Phase 1";"Overhead PH1 w Benefits",#N/A,FALSE,"ECM Matrix";"Overhead PH1 w RFP",#N/A,FALSE,"ECM Matrix";"Overhead Total w benefits",#N/A,FALSE,"ECM Matrix";"Overhead Total w RFP",#N/A,FALSE,"ECM Matrix"}</definedName>
    <definedName name="what???1" localSheetId="14" hidden="1">{"Overhead",#N/A,FALSE,"NEW FINMODEL";"Overhead",#N/A,FALSE,"Cash flow Phase 1";"Overhead PH1 w Benefits",#N/A,FALSE,"ECM Matrix";"Overhead PH1 w RFP",#N/A,FALSE,"ECM Matrix";"Overhead Total w benefits",#N/A,FALSE,"ECM Matrix";"Overhead Total w RFP",#N/A,FALSE,"ECM Matrix"}</definedName>
    <definedName name="what???1" localSheetId="15" hidden="1">{"Overhead",#N/A,FALSE,"NEW FINMODEL";"Overhead",#N/A,FALSE,"Cash flow Phase 1";"Overhead PH1 w Benefits",#N/A,FALSE,"ECM Matrix";"Overhead PH1 w RFP",#N/A,FALSE,"ECM Matrix";"Overhead Total w benefits",#N/A,FALSE,"ECM Matrix";"Overhead Total w RFP",#N/A,FALSE,"ECM Matrix"}</definedName>
    <definedName name="what???1" localSheetId="16" hidden="1">{"Overhead",#N/A,FALSE,"NEW FINMODEL";"Overhead",#N/A,FALSE,"Cash flow Phase 1";"Overhead PH1 w Benefits",#N/A,FALSE,"ECM Matrix";"Overhead PH1 w RFP",#N/A,FALSE,"ECM Matrix";"Overhead Total w benefits",#N/A,FALSE,"ECM Matrix";"Overhead Total w RFP",#N/A,FALSE,"ECM Matrix"}</definedName>
    <definedName name="what???1" localSheetId="17" hidden="1">{"Overhead",#N/A,FALSE,"NEW FINMODEL";"Overhead",#N/A,FALSE,"Cash flow Phase 1";"Overhead PH1 w Benefits",#N/A,FALSE,"ECM Matrix";"Overhead PH1 w RFP",#N/A,FALSE,"ECM Matrix";"Overhead Total w benefits",#N/A,FALSE,"ECM Matrix";"Overhead Total w RFP",#N/A,FALSE,"ECM Matrix"}</definedName>
    <definedName name="what???1" localSheetId="18" hidden="1">{"Overhead",#N/A,FALSE,"NEW FINMODEL";"Overhead",#N/A,FALSE,"Cash flow Phase 1";"Overhead PH1 w Benefits",#N/A,FALSE,"ECM Matrix";"Overhead PH1 w RFP",#N/A,FALSE,"ECM Matrix";"Overhead Total w benefits",#N/A,FALSE,"ECM Matrix";"Overhead Total w RFP",#N/A,FALSE,"ECM Matrix"}</definedName>
    <definedName name="what???1" localSheetId="19" hidden="1">{"Overhead",#N/A,FALSE,"NEW FINMODEL";"Overhead",#N/A,FALSE,"Cash flow Phase 1";"Overhead PH1 w Benefits",#N/A,FALSE,"ECM Matrix";"Overhead PH1 w RFP",#N/A,FALSE,"ECM Matrix";"Overhead Total w benefits",#N/A,FALSE,"ECM Matrix";"Overhead Total w RFP",#N/A,FALSE,"ECM Matrix"}</definedName>
    <definedName name="what???1" localSheetId="20" hidden="1">{"Overhead",#N/A,FALSE,"NEW FINMODEL";"Overhead",#N/A,FALSE,"Cash flow Phase 1";"Overhead PH1 w Benefits",#N/A,FALSE,"ECM Matrix";"Overhead PH1 w RFP",#N/A,FALSE,"ECM Matrix";"Overhead Total w benefits",#N/A,FALSE,"ECM Matrix";"Overhead Total w RFP",#N/A,FALSE,"ECM Matrix"}</definedName>
    <definedName name="what???1" localSheetId="4" hidden="1">{"Overhead",#N/A,FALSE,"NEW FINMODEL";"Overhead",#N/A,FALSE,"Cash flow Phase 1";"Overhead PH1 w Benefits",#N/A,FALSE,"ECM Matrix";"Overhead PH1 w RFP",#N/A,FALSE,"ECM Matrix";"Overhead Total w benefits",#N/A,FALSE,"ECM Matrix";"Overhead Total w RFP",#N/A,FALSE,"ECM Matrix"}</definedName>
    <definedName name="what???1" localSheetId="11" hidden="1">{"Overhead",#N/A,FALSE,"NEW FINMODEL";"Overhead",#N/A,FALSE,"Cash flow Phase 1";"Overhead PH1 w Benefits",#N/A,FALSE,"ECM Matrix";"Overhead PH1 w RFP",#N/A,FALSE,"ECM Matrix";"Overhead Total w benefits",#N/A,FALSE,"ECM Matrix";"Overhead Total w RFP",#N/A,FALSE,"ECM Matrix"}</definedName>
    <definedName name="what???1" localSheetId="12" hidden="1">{"Overhead",#N/A,FALSE,"NEW FINMODEL";"Overhead",#N/A,FALSE,"Cash flow Phase 1";"Overhead PH1 w Benefits",#N/A,FALSE,"ECM Matrix";"Overhead PH1 w RFP",#N/A,FALSE,"ECM Matrix";"Overhead Total w benefits",#N/A,FALSE,"ECM Matrix";"Overhead Total w RFP",#N/A,FALSE,"ECM Matrix"}</definedName>
    <definedName name="what???1" localSheetId="13" hidden="1">{"Overhead",#N/A,FALSE,"NEW FINMODEL";"Overhead",#N/A,FALSE,"Cash flow Phase 1";"Overhead PH1 w Benefits",#N/A,FALSE,"ECM Matrix";"Overhead PH1 w RFP",#N/A,FALSE,"ECM Matrix";"Overhead Total w benefits",#N/A,FALSE,"ECM Matrix";"Overhead Total w RFP",#N/A,FALSE,"ECM Matrix"}</definedName>
    <definedName name="what???1" hidden="1">{"Overhead",#N/A,FALSE,"NEW FINMODEL";"Overhead",#N/A,FALSE,"Cash flow Phase 1";"Overhead PH1 w Benefits",#N/A,FALSE,"ECM Matrix";"Overhead PH1 w RFP",#N/A,FALSE,"ECM Matrix";"Overhead Total w benefits",#N/A,FALSE,"ECM Matrix";"Overhead Total w RFP",#N/A,FALSE,"ECM Matrix"}</definedName>
    <definedName name="what??1" localSheetId="14" hidden="1">{"okte1",#N/A,FALSE,"OKTE GAS CONV";"okte2",#N/A,FALSE,"OKTE GAS CONV";"okte3",#N/A,FALSE,"OKTE GAS CONV";"okte4",#N/A,FALSE,"OKTE GAS CONV"}</definedName>
    <definedName name="what??1" localSheetId="15" hidden="1">{"okte1",#N/A,FALSE,"OKTE GAS CONV";"okte2",#N/A,FALSE,"OKTE GAS CONV";"okte3",#N/A,FALSE,"OKTE GAS CONV";"okte4",#N/A,FALSE,"OKTE GAS CONV"}</definedName>
    <definedName name="what??1" localSheetId="16" hidden="1">{"okte1",#N/A,FALSE,"OKTE GAS CONV";"okte2",#N/A,FALSE,"OKTE GAS CONV";"okte3",#N/A,FALSE,"OKTE GAS CONV";"okte4",#N/A,FALSE,"OKTE GAS CONV"}</definedName>
    <definedName name="what??1" localSheetId="17" hidden="1">{"okte1",#N/A,FALSE,"OKTE GAS CONV";"okte2",#N/A,FALSE,"OKTE GAS CONV";"okte3",#N/A,FALSE,"OKTE GAS CONV";"okte4",#N/A,FALSE,"OKTE GAS CONV"}</definedName>
    <definedName name="what??1" localSheetId="18" hidden="1">{"okte1",#N/A,FALSE,"OKTE GAS CONV";"okte2",#N/A,FALSE,"OKTE GAS CONV";"okte3",#N/A,FALSE,"OKTE GAS CONV";"okte4",#N/A,FALSE,"OKTE GAS CONV"}</definedName>
    <definedName name="what??1" localSheetId="19" hidden="1">{"okte1",#N/A,FALSE,"OKTE GAS CONV";"okte2",#N/A,FALSE,"OKTE GAS CONV";"okte3",#N/A,FALSE,"OKTE GAS CONV";"okte4",#N/A,FALSE,"OKTE GAS CONV"}</definedName>
    <definedName name="what??1" localSheetId="20" hidden="1">{"okte1",#N/A,FALSE,"OKTE GAS CONV";"okte2",#N/A,FALSE,"OKTE GAS CONV";"okte3",#N/A,FALSE,"OKTE GAS CONV";"okte4",#N/A,FALSE,"OKTE GAS CONV"}</definedName>
    <definedName name="what??1" localSheetId="4" hidden="1">{"okte1",#N/A,FALSE,"OKTE GAS CONV";"okte2",#N/A,FALSE,"OKTE GAS CONV";"okte3",#N/A,FALSE,"OKTE GAS CONV";"okte4",#N/A,FALSE,"OKTE GAS CONV"}</definedName>
    <definedName name="what??1" localSheetId="11" hidden="1">{"okte1",#N/A,FALSE,"OKTE GAS CONV";"okte2",#N/A,FALSE,"OKTE GAS CONV";"okte3",#N/A,FALSE,"OKTE GAS CONV";"okte4",#N/A,FALSE,"OKTE GAS CONV"}</definedName>
    <definedName name="what??1" localSheetId="12" hidden="1">{"okte1",#N/A,FALSE,"OKTE GAS CONV";"okte2",#N/A,FALSE,"OKTE GAS CONV";"okte3",#N/A,FALSE,"OKTE GAS CONV";"okte4",#N/A,FALSE,"OKTE GAS CONV"}</definedName>
    <definedName name="what??1" localSheetId="13" hidden="1">{"okte1",#N/A,FALSE,"OKTE GAS CONV";"okte2",#N/A,FALSE,"OKTE GAS CONV";"okte3",#N/A,FALSE,"OKTE GAS CONV";"okte4",#N/A,FALSE,"OKTE GAS CONV"}</definedName>
    <definedName name="what??1" hidden="1">{"okte1",#N/A,FALSE,"OKTE GAS CONV";"okte2",#N/A,FALSE,"OKTE GAS CONV";"okte3",#N/A,FALSE,"OKTE GAS CONV";"okte4",#N/A,FALSE,"OKTE GAS CONV"}</definedName>
    <definedName name="what1" localSheetId="14" hidden="1">{"phase 1 ecm table",#N/A,FALSE,"ECM Matrix";"total ecm table",#N/A,FALSE,"ECM Matrix"}</definedName>
    <definedName name="what1" localSheetId="15" hidden="1">{"phase 1 ecm table",#N/A,FALSE,"ECM Matrix";"total ecm table",#N/A,FALSE,"ECM Matrix"}</definedName>
    <definedName name="what1" localSheetId="16" hidden="1">{"phase 1 ecm table",#N/A,FALSE,"ECM Matrix";"total ecm table",#N/A,FALSE,"ECM Matrix"}</definedName>
    <definedName name="what1" localSheetId="17" hidden="1">{"phase 1 ecm table",#N/A,FALSE,"ECM Matrix";"total ecm table",#N/A,FALSE,"ECM Matrix"}</definedName>
    <definedName name="what1" localSheetId="18" hidden="1">{"phase 1 ecm table",#N/A,FALSE,"ECM Matrix";"total ecm table",#N/A,FALSE,"ECM Matrix"}</definedName>
    <definedName name="what1" localSheetId="19" hidden="1">{"phase 1 ecm table",#N/A,FALSE,"ECM Matrix";"total ecm table",#N/A,FALSE,"ECM Matrix"}</definedName>
    <definedName name="what1" localSheetId="20" hidden="1">{"phase 1 ecm table",#N/A,FALSE,"ECM Matrix";"total ecm table",#N/A,FALSE,"ECM Matrix"}</definedName>
    <definedName name="what1" localSheetId="4" hidden="1">{"phase 1 ecm table",#N/A,FALSE,"ECM Matrix";"total ecm table",#N/A,FALSE,"ECM Matrix"}</definedName>
    <definedName name="what1" localSheetId="11" hidden="1">{"phase 1 ecm table",#N/A,FALSE,"ECM Matrix";"total ecm table",#N/A,FALSE,"ECM Matrix"}</definedName>
    <definedName name="what1" localSheetId="12" hidden="1">{"phase 1 ecm table",#N/A,FALSE,"ECM Matrix";"total ecm table",#N/A,FALSE,"ECM Matrix"}</definedName>
    <definedName name="what1" localSheetId="13" hidden="1">{"phase 1 ecm table",#N/A,FALSE,"ECM Matrix";"total ecm table",#N/A,FALSE,"ECM Matrix"}</definedName>
    <definedName name="what1" hidden="1">{"phase 1 ecm table",#N/A,FALSE,"ECM Matrix";"total ecm table",#N/A,FALSE,"ECM Matrix"}</definedName>
    <definedName name="whatth" localSheetId="14" hidden="1">{"Page_1",#N/A,FALSE,"BAD4Q98";"Page_2",#N/A,FALSE,"BAD4Q98";"Page_3",#N/A,FALSE,"BAD4Q98";"Page_4",#N/A,FALSE,"BAD4Q98";"Page_5",#N/A,FALSE,"BAD4Q98";"Page_6",#N/A,FALSE,"BAD4Q98";"Input_1",#N/A,FALSE,"BAD4Q98";"Input_2",#N/A,FALSE,"BAD4Q98"}</definedName>
    <definedName name="whatth" localSheetId="15" hidden="1">{"Page_1",#N/A,FALSE,"BAD4Q98";"Page_2",#N/A,FALSE,"BAD4Q98";"Page_3",#N/A,FALSE,"BAD4Q98";"Page_4",#N/A,FALSE,"BAD4Q98";"Page_5",#N/A,FALSE,"BAD4Q98";"Page_6",#N/A,FALSE,"BAD4Q98";"Input_1",#N/A,FALSE,"BAD4Q98";"Input_2",#N/A,FALSE,"BAD4Q98"}</definedName>
    <definedName name="whatth" localSheetId="16" hidden="1">{"Page_1",#N/A,FALSE,"BAD4Q98";"Page_2",#N/A,FALSE,"BAD4Q98";"Page_3",#N/A,FALSE,"BAD4Q98";"Page_4",#N/A,FALSE,"BAD4Q98";"Page_5",#N/A,FALSE,"BAD4Q98";"Page_6",#N/A,FALSE,"BAD4Q98";"Input_1",#N/A,FALSE,"BAD4Q98";"Input_2",#N/A,FALSE,"BAD4Q98"}</definedName>
    <definedName name="whatth" localSheetId="17" hidden="1">{"Page_1",#N/A,FALSE,"BAD4Q98";"Page_2",#N/A,FALSE,"BAD4Q98";"Page_3",#N/A,FALSE,"BAD4Q98";"Page_4",#N/A,FALSE,"BAD4Q98";"Page_5",#N/A,FALSE,"BAD4Q98";"Page_6",#N/A,FALSE,"BAD4Q98";"Input_1",#N/A,FALSE,"BAD4Q98";"Input_2",#N/A,FALSE,"BAD4Q98"}</definedName>
    <definedName name="whatth" localSheetId="18" hidden="1">{"Page_1",#N/A,FALSE,"BAD4Q98";"Page_2",#N/A,FALSE,"BAD4Q98";"Page_3",#N/A,FALSE,"BAD4Q98";"Page_4",#N/A,FALSE,"BAD4Q98";"Page_5",#N/A,FALSE,"BAD4Q98";"Page_6",#N/A,FALSE,"BAD4Q98";"Input_1",#N/A,FALSE,"BAD4Q98";"Input_2",#N/A,FALSE,"BAD4Q98"}</definedName>
    <definedName name="whatth" localSheetId="19" hidden="1">{"Page_1",#N/A,FALSE,"BAD4Q98";"Page_2",#N/A,FALSE,"BAD4Q98";"Page_3",#N/A,FALSE,"BAD4Q98";"Page_4",#N/A,FALSE,"BAD4Q98";"Page_5",#N/A,FALSE,"BAD4Q98";"Page_6",#N/A,FALSE,"BAD4Q98";"Input_1",#N/A,FALSE,"BAD4Q98";"Input_2",#N/A,FALSE,"BAD4Q98"}</definedName>
    <definedName name="whatth" localSheetId="20" hidden="1">{"Page_1",#N/A,FALSE,"BAD4Q98";"Page_2",#N/A,FALSE,"BAD4Q98";"Page_3",#N/A,FALSE,"BAD4Q98";"Page_4",#N/A,FALSE,"BAD4Q98";"Page_5",#N/A,FALSE,"BAD4Q98";"Page_6",#N/A,FALSE,"BAD4Q98";"Input_1",#N/A,FALSE,"BAD4Q98";"Input_2",#N/A,FALSE,"BAD4Q98"}</definedName>
    <definedName name="whatth" localSheetId="4" hidden="1">{"Page_1",#N/A,FALSE,"BAD4Q98";"Page_2",#N/A,FALSE,"BAD4Q98";"Page_3",#N/A,FALSE,"BAD4Q98";"Page_4",#N/A,FALSE,"BAD4Q98";"Page_5",#N/A,FALSE,"BAD4Q98";"Page_6",#N/A,FALSE,"BAD4Q98";"Input_1",#N/A,FALSE,"BAD4Q98";"Input_2",#N/A,FALSE,"BAD4Q98"}</definedName>
    <definedName name="whatth" localSheetId="11" hidden="1">{"Page_1",#N/A,FALSE,"BAD4Q98";"Page_2",#N/A,FALSE,"BAD4Q98";"Page_3",#N/A,FALSE,"BAD4Q98";"Page_4",#N/A,FALSE,"BAD4Q98";"Page_5",#N/A,FALSE,"BAD4Q98";"Page_6",#N/A,FALSE,"BAD4Q98";"Input_1",#N/A,FALSE,"BAD4Q98";"Input_2",#N/A,FALSE,"BAD4Q98"}</definedName>
    <definedName name="whatth" localSheetId="12" hidden="1">{"Page_1",#N/A,FALSE,"BAD4Q98";"Page_2",#N/A,FALSE,"BAD4Q98";"Page_3",#N/A,FALSE,"BAD4Q98";"Page_4",#N/A,FALSE,"BAD4Q98";"Page_5",#N/A,FALSE,"BAD4Q98";"Page_6",#N/A,FALSE,"BAD4Q98";"Input_1",#N/A,FALSE,"BAD4Q98";"Input_2",#N/A,FALSE,"BAD4Q98"}</definedName>
    <definedName name="whatth" localSheetId="13" hidden="1">{"Page_1",#N/A,FALSE,"BAD4Q98";"Page_2",#N/A,FALSE,"BAD4Q98";"Page_3",#N/A,FALSE,"BAD4Q98";"Page_4",#N/A,FALSE,"BAD4Q98";"Page_5",#N/A,FALSE,"BAD4Q98";"Page_6",#N/A,FALSE,"BAD4Q98";"Input_1",#N/A,FALSE,"BAD4Q98";"Input_2",#N/A,FALSE,"BAD4Q98"}</definedName>
    <definedName name="whatth" hidden="1">{"Page_1",#N/A,FALSE,"BAD4Q98";"Page_2",#N/A,FALSE,"BAD4Q98";"Page_3",#N/A,FALSE,"BAD4Q98";"Page_4",#N/A,FALSE,"BAD4Q98";"Page_5",#N/A,FALSE,"BAD4Q98";"Page_6",#N/A,FALSE,"BAD4Q98";"Input_1",#N/A,FALSE,"BAD4Q98";"Input_2",#N/A,FALSE,"BAD4Q98"}</definedName>
    <definedName name="who" localSheetId="14" hidden="1">{"phase 1 ecm table",#N/A,FALSE,"ECM Matrix";"total ecm table",#N/A,FALSE,"ECM Matrix"}</definedName>
    <definedName name="who" localSheetId="15" hidden="1">{"phase 1 ecm table",#N/A,FALSE,"ECM Matrix";"total ecm table",#N/A,FALSE,"ECM Matrix"}</definedName>
    <definedName name="who" localSheetId="16" hidden="1">{"phase 1 ecm table",#N/A,FALSE,"ECM Matrix";"total ecm table",#N/A,FALSE,"ECM Matrix"}</definedName>
    <definedName name="who" localSheetId="17" hidden="1">{"phase 1 ecm table",#N/A,FALSE,"ECM Matrix";"total ecm table",#N/A,FALSE,"ECM Matrix"}</definedName>
    <definedName name="who" localSheetId="18" hidden="1">{"phase 1 ecm table",#N/A,FALSE,"ECM Matrix";"total ecm table",#N/A,FALSE,"ECM Matrix"}</definedName>
    <definedName name="who" localSheetId="19" hidden="1">{"phase 1 ecm table",#N/A,FALSE,"ECM Matrix";"total ecm table",#N/A,FALSE,"ECM Matrix"}</definedName>
    <definedName name="who" localSheetId="20" hidden="1">{"phase 1 ecm table",#N/A,FALSE,"ECM Matrix";"total ecm table",#N/A,FALSE,"ECM Matrix"}</definedName>
    <definedName name="who" localSheetId="4" hidden="1">{"phase 1 ecm table",#N/A,FALSE,"ECM Matrix";"total ecm table",#N/A,FALSE,"ECM Matrix"}</definedName>
    <definedName name="who" localSheetId="11" hidden="1">{"phase 1 ecm table",#N/A,FALSE,"ECM Matrix";"total ecm table",#N/A,FALSE,"ECM Matrix"}</definedName>
    <definedName name="who" localSheetId="12" hidden="1">{"phase 1 ecm table",#N/A,FALSE,"ECM Matrix";"total ecm table",#N/A,FALSE,"ECM Matrix"}</definedName>
    <definedName name="who" localSheetId="13" hidden="1">{"phase 1 ecm table",#N/A,FALSE,"ECM Matrix";"total ecm table",#N/A,FALSE,"ECM Matrix"}</definedName>
    <definedName name="who" hidden="1">{"phase 1 ecm table",#N/A,FALSE,"ECM Matrix";"total ecm table",#N/A,FALSE,"ECM Matrix"}</definedName>
    <definedName name="whoa" localSheetId="14" hidden="1">{"okte1",#N/A,FALSE,"OKTE GAS CONV";"okte2",#N/A,FALSE,"OKTE GAS CONV";"okte3",#N/A,FALSE,"OKTE GAS CONV";"okte4",#N/A,FALSE,"OKTE GAS CONV"}</definedName>
    <definedName name="whoa" localSheetId="15" hidden="1">{"okte1",#N/A,FALSE,"OKTE GAS CONV";"okte2",#N/A,FALSE,"OKTE GAS CONV";"okte3",#N/A,FALSE,"OKTE GAS CONV";"okte4",#N/A,FALSE,"OKTE GAS CONV"}</definedName>
    <definedName name="whoa" localSheetId="16" hidden="1">{"okte1",#N/A,FALSE,"OKTE GAS CONV";"okte2",#N/A,FALSE,"OKTE GAS CONV";"okte3",#N/A,FALSE,"OKTE GAS CONV";"okte4",#N/A,FALSE,"OKTE GAS CONV"}</definedName>
    <definedName name="whoa" localSheetId="17" hidden="1">{"okte1",#N/A,FALSE,"OKTE GAS CONV";"okte2",#N/A,FALSE,"OKTE GAS CONV";"okte3",#N/A,FALSE,"OKTE GAS CONV";"okte4",#N/A,FALSE,"OKTE GAS CONV"}</definedName>
    <definedName name="whoa" localSheetId="18" hidden="1">{"okte1",#N/A,FALSE,"OKTE GAS CONV";"okte2",#N/A,FALSE,"OKTE GAS CONV";"okte3",#N/A,FALSE,"OKTE GAS CONV";"okte4",#N/A,FALSE,"OKTE GAS CONV"}</definedName>
    <definedName name="whoa" localSheetId="19" hidden="1">{"okte1",#N/A,FALSE,"OKTE GAS CONV";"okte2",#N/A,FALSE,"OKTE GAS CONV";"okte3",#N/A,FALSE,"OKTE GAS CONV";"okte4",#N/A,FALSE,"OKTE GAS CONV"}</definedName>
    <definedName name="whoa" localSheetId="20" hidden="1">{"okte1",#N/A,FALSE,"OKTE GAS CONV";"okte2",#N/A,FALSE,"OKTE GAS CONV";"okte3",#N/A,FALSE,"OKTE GAS CONV";"okte4",#N/A,FALSE,"OKTE GAS CONV"}</definedName>
    <definedName name="whoa" localSheetId="4" hidden="1">{"okte1",#N/A,FALSE,"OKTE GAS CONV";"okte2",#N/A,FALSE,"OKTE GAS CONV";"okte3",#N/A,FALSE,"OKTE GAS CONV";"okte4",#N/A,FALSE,"OKTE GAS CONV"}</definedName>
    <definedName name="whoa" localSheetId="11" hidden="1">{"okte1",#N/A,FALSE,"OKTE GAS CONV";"okte2",#N/A,FALSE,"OKTE GAS CONV";"okte3",#N/A,FALSE,"OKTE GAS CONV";"okte4",#N/A,FALSE,"OKTE GAS CONV"}</definedName>
    <definedName name="whoa" localSheetId="12" hidden="1">{"okte1",#N/A,FALSE,"OKTE GAS CONV";"okte2",#N/A,FALSE,"OKTE GAS CONV";"okte3",#N/A,FALSE,"OKTE GAS CONV";"okte4",#N/A,FALSE,"OKTE GAS CONV"}</definedName>
    <definedName name="whoa" localSheetId="13" hidden="1">{"okte1",#N/A,FALSE,"OKTE GAS CONV";"okte2",#N/A,FALSE,"OKTE GAS CONV";"okte3",#N/A,FALSE,"OKTE GAS CONV";"okte4",#N/A,FALSE,"OKTE GAS CONV"}</definedName>
    <definedName name="whoa" hidden="1">{"okte1",#N/A,FALSE,"OKTE GAS CONV";"okte2",#N/A,FALSE,"OKTE GAS CONV";"okte3",#N/A,FALSE,"OKTE GAS CONV";"okte4",#N/A,FALSE,"OKTE GAS CONV"}</definedName>
    <definedName name="Working_Capital_Facility_Commitment_Fee_Rate_year_6_plus" localSheetId="14">#REF!</definedName>
    <definedName name="Working_Capital_Facility_Commitment_Fee_Rate_year_6_plus" localSheetId="15">#REF!</definedName>
    <definedName name="Working_Capital_Facility_Commitment_Fee_Rate_year_6_plus" localSheetId="16">#REF!</definedName>
    <definedName name="Working_Capital_Facility_Commitment_Fee_Rate_year_6_plus" localSheetId="17">#REF!</definedName>
    <definedName name="Working_Capital_Facility_Commitment_Fee_Rate_year_6_plus" localSheetId="18">#REF!</definedName>
    <definedName name="Working_Capital_Facility_Commitment_Fee_Rate_year_6_plus" localSheetId="19">#REF!</definedName>
    <definedName name="Working_Capital_Facility_Commitment_Fee_Rate_year_6_plus" localSheetId="12">#REF!</definedName>
    <definedName name="Working_Capital_Facility_Commitment_Fee_Rate_year_6_plus">#REF!</definedName>
    <definedName name="Working_Capital_Facility_Spread_year_6_plus" localSheetId="14">#REF!</definedName>
    <definedName name="Working_Capital_Facility_Spread_year_6_plus" localSheetId="15">#REF!</definedName>
    <definedName name="Working_Capital_Facility_Spread_year_6_plus" localSheetId="16">#REF!</definedName>
    <definedName name="Working_Capital_Facility_Spread_year_6_plus" localSheetId="17">#REF!</definedName>
    <definedName name="Working_Capital_Facility_Spread_year_6_plus" localSheetId="18">#REF!</definedName>
    <definedName name="Working_Capital_Facility_Spread_year_6_plus" localSheetId="19">#REF!</definedName>
    <definedName name="Working_Capital_Facility_Spread_year_6_plus" localSheetId="12">#REF!</definedName>
    <definedName name="Working_Capital_Facility_Spread_year_6_plus">#REF!</definedName>
    <definedName name="wrn.1995._.BUDGET._.PACKAGE." localSheetId="14"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15"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16"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17"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18"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19"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20"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4"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11"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12"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localSheetId="13"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1995._.BUDGET._.PACKAGE." hidden="1">{#N/A,#N/A,FALSE,"CONTENTS";#N/A,#N/A,FALSE,"P-1";#N/A,#N/A,FALSE,"P-2";#N/A,#N/A,FALSE,"P-3";#N/A,#N/A,FALSE,"P-4";#N/A,#N/A,FALSE,"P-5";#N/A,#N/A,FALSE,"P-6";#N/A,#N/A,FALSE,"P-7";#N/A,#N/A,FALSE,"P-8";#N/A,#N/A,FALSE,"P-9";#N/A,#N/A,FALSE,"P-10";#N/A,#N/A,FALSE,"P10-INST.";#N/A,#N/A,FALSE,"P-10A";#N/A,#N/A,FALSE,"P-11";#N/A,#N/A,FALSE,"P-12";#N/A,#N/A,FALSE,"P-13";#N/A,#N/A,FALSE,"P-14";#N/A,#N/A,FALSE,"P-15";#N/A,#N/A,FALSE,"P-16";#N/A,#N/A,FALSE,"P-17";#N/A,#N/A,FALSE,"P-18";#N/A,#N/A,FALSE,"P-19";#N/A,#N/A,FALSE,"P-20";#N/A,#N/A,FALSE,"P-21";#N/A,#N/A,FALSE,"P-22"}</definedName>
    <definedName name="wrn.Aging._.and._.Trend._.Analysis." localSheetId="14" hidden="1">{#N/A,#N/A,FALSE,"Aging Summary";#N/A,#N/A,FALSE,"Ratio Analysis";#N/A,#N/A,FALSE,"Test 120 Day Accts";#N/A,#N/A,FALSE,"Tickmarks"}</definedName>
    <definedName name="wrn.Aging._.and._.Trend._.Analysis." localSheetId="15" hidden="1">{#N/A,#N/A,FALSE,"Aging Summary";#N/A,#N/A,FALSE,"Ratio Analysis";#N/A,#N/A,FALSE,"Test 120 Day Accts";#N/A,#N/A,FALSE,"Tickmarks"}</definedName>
    <definedName name="wrn.Aging._.and._.Trend._.Analysis." localSheetId="16" hidden="1">{#N/A,#N/A,FALSE,"Aging Summary";#N/A,#N/A,FALSE,"Ratio Analysis";#N/A,#N/A,FALSE,"Test 120 Day Accts";#N/A,#N/A,FALSE,"Tickmarks"}</definedName>
    <definedName name="wrn.Aging._.and._.Trend._.Analysis." localSheetId="17" hidden="1">{#N/A,#N/A,FALSE,"Aging Summary";#N/A,#N/A,FALSE,"Ratio Analysis";#N/A,#N/A,FALSE,"Test 120 Day Accts";#N/A,#N/A,FALSE,"Tickmarks"}</definedName>
    <definedName name="wrn.Aging._.and._.Trend._.Analysis." localSheetId="18" hidden="1">{#N/A,#N/A,FALSE,"Aging Summary";#N/A,#N/A,FALSE,"Ratio Analysis";#N/A,#N/A,FALSE,"Test 120 Day Accts";#N/A,#N/A,FALSE,"Tickmarks"}</definedName>
    <definedName name="wrn.Aging._.and._.Trend._.Analysis." localSheetId="19" hidden="1">{#N/A,#N/A,FALSE,"Aging Summary";#N/A,#N/A,FALSE,"Ratio Analysis";#N/A,#N/A,FALSE,"Test 120 Day Accts";#N/A,#N/A,FALSE,"Tickmarks"}</definedName>
    <definedName name="wrn.Aging._.and._.Trend._.Analysis." localSheetId="20" hidden="1">{#N/A,#N/A,FALSE,"Aging Summary";#N/A,#N/A,FALSE,"Ratio Analysis";#N/A,#N/A,FALSE,"Test 120 Day Accts";#N/A,#N/A,FALSE,"Tickmarks"}</definedName>
    <definedName name="wrn.Aging._.and._.Trend._.Analysis." localSheetId="4" hidden="1">{#N/A,#N/A,FALSE,"Aging Summary";#N/A,#N/A,FALSE,"Ratio Analysis";#N/A,#N/A,FALSE,"Test 120 Day Accts";#N/A,#N/A,FALSE,"Tickmarks"}</definedName>
    <definedName name="wrn.Aging._.and._.Trend._.Analysis." localSheetId="11" hidden="1">{#N/A,#N/A,FALSE,"Aging Summary";#N/A,#N/A,FALSE,"Ratio Analysis";#N/A,#N/A,FALSE,"Test 120 Day Accts";#N/A,#N/A,FALSE,"Tickmarks"}</definedName>
    <definedName name="wrn.Aging._.and._.Trend._.Analysis." localSheetId="12" hidden="1">{#N/A,#N/A,FALSE,"Aging Summary";#N/A,#N/A,FALSE,"Ratio Analysis";#N/A,#N/A,FALSE,"Test 120 Day Accts";#N/A,#N/A,FALSE,"Tickmarks"}</definedName>
    <definedName name="wrn.Aging._.and._.Trend._.Analysis." localSheetId="13"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ll." localSheetId="14" hidden="1">{"ecm (CES Inputs)",#N/A,FALSE,"CES Inputs";"finmod (CES Inputs)",#N/A,FALSE,"CES Inputs";"buyout (Buyout)",#N/A,FALSE,"CES Inputs";"hillpay (CES Inputs)",#N/A,FALSE,"CES Inputs";"psc (PSC Output)",#N/A,FALSE,"PSC Output"}</definedName>
    <definedName name="wrn.All." localSheetId="15" hidden="1">{"ecm (CES Inputs)",#N/A,FALSE,"CES Inputs";"finmod (CES Inputs)",#N/A,FALSE,"CES Inputs";"buyout (Buyout)",#N/A,FALSE,"CES Inputs";"hillpay (CES Inputs)",#N/A,FALSE,"CES Inputs";"psc (PSC Output)",#N/A,FALSE,"PSC Output"}</definedName>
    <definedName name="wrn.All." localSheetId="16" hidden="1">{"ecm (CES Inputs)",#N/A,FALSE,"CES Inputs";"finmod (CES Inputs)",#N/A,FALSE,"CES Inputs";"buyout (Buyout)",#N/A,FALSE,"CES Inputs";"hillpay (CES Inputs)",#N/A,FALSE,"CES Inputs";"psc (PSC Output)",#N/A,FALSE,"PSC Output"}</definedName>
    <definedName name="wrn.All." localSheetId="17" hidden="1">{"ecm (CES Inputs)",#N/A,FALSE,"CES Inputs";"finmod (CES Inputs)",#N/A,FALSE,"CES Inputs";"buyout (Buyout)",#N/A,FALSE,"CES Inputs";"hillpay (CES Inputs)",#N/A,FALSE,"CES Inputs";"psc (PSC Output)",#N/A,FALSE,"PSC Output"}</definedName>
    <definedName name="wrn.All." localSheetId="18" hidden="1">{"ecm (CES Inputs)",#N/A,FALSE,"CES Inputs";"finmod (CES Inputs)",#N/A,FALSE,"CES Inputs";"buyout (Buyout)",#N/A,FALSE,"CES Inputs";"hillpay (CES Inputs)",#N/A,FALSE,"CES Inputs";"psc (PSC Output)",#N/A,FALSE,"PSC Output"}</definedName>
    <definedName name="wrn.All." localSheetId="19" hidden="1">{"ecm (CES Inputs)",#N/A,FALSE,"CES Inputs";"finmod (CES Inputs)",#N/A,FALSE,"CES Inputs";"buyout (Buyout)",#N/A,FALSE,"CES Inputs";"hillpay (CES Inputs)",#N/A,FALSE,"CES Inputs";"psc (PSC Output)",#N/A,FALSE,"PSC Output"}</definedName>
    <definedName name="wrn.All." localSheetId="20" hidden="1">{"ecm (CES Inputs)",#N/A,FALSE,"CES Inputs";"finmod (CES Inputs)",#N/A,FALSE,"CES Inputs";"buyout (Buyout)",#N/A,FALSE,"CES Inputs";"hillpay (CES Inputs)",#N/A,FALSE,"CES Inputs";"psc (PSC Output)",#N/A,FALSE,"PSC Output"}</definedName>
    <definedName name="wrn.All." localSheetId="4" hidden="1">{"ecm (CES Inputs)",#N/A,FALSE,"CES Inputs";"finmod (CES Inputs)",#N/A,FALSE,"CES Inputs";"buyout (Buyout)",#N/A,FALSE,"CES Inputs";"hillpay (CES Inputs)",#N/A,FALSE,"CES Inputs";"psc (PSC Output)",#N/A,FALSE,"PSC Output"}</definedName>
    <definedName name="wrn.All." localSheetId="11" hidden="1">{"ecm (CES Inputs)",#N/A,FALSE,"CES Inputs";"finmod (CES Inputs)",#N/A,FALSE,"CES Inputs";"buyout (Buyout)",#N/A,FALSE,"CES Inputs";"hillpay (CES Inputs)",#N/A,FALSE,"CES Inputs";"psc (PSC Output)",#N/A,FALSE,"PSC Output"}</definedName>
    <definedName name="wrn.All." localSheetId="12" hidden="1">{"ecm (CES Inputs)",#N/A,FALSE,"CES Inputs";"finmod (CES Inputs)",#N/A,FALSE,"CES Inputs";"buyout (Buyout)",#N/A,FALSE,"CES Inputs";"hillpay (CES Inputs)",#N/A,FALSE,"CES Inputs";"psc (PSC Output)",#N/A,FALSE,"PSC Output"}</definedName>
    <definedName name="wrn.All." localSheetId="13" hidden="1">{"ecm (CES Inputs)",#N/A,FALSE,"CES Inputs";"finmod (CES Inputs)",#N/A,FALSE,"CES Inputs";"buyout (Buyout)",#N/A,FALSE,"CES Inputs";"hillpay (CES Inputs)",#N/A,FALSE,"CES Inputs";"psc (PSC Output)",#N/A,FALSE,"PSC Output"}</definedName>
    <definedName name="wrn.All." hidden="1">{"ecm (CES Inputs)",#N/A,FALSE,"CES Inputs";"finmod (CES Inputs)",#N/A,FALSE,"CES Inputs";"buyout (Buyout)",#N/A,FALSE,"CES Inputs";"hillpay (CES Inputs)",#N/A,FALSE,"CES Inputs";"psc (PSC Output)",#N/A,FALSE,"PSC Output"}</definedName>
    <definedName name="wrn.All._.Worksheets." localSheetId="1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1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1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1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20"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1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1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localSheetId="1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_.Worksheets."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wrn.AllSummarySheets." localSheetId="14"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5"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6"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7"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8"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9"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20"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4"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1"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2"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localSheetId="13"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AllSummarySheets." hidden="1">{"Control_P1",#N/A,FALSE,"Control";"Control_P2",#N/A,FALSE,"Control";"Control_P3",#N/A,FALSE,"Control";"Control_P4",#N/A,FALSE,"Control";"Sch.A_CWCSummary",#N/A,FALSE,"Sch.A,B,C";"Sch.B_LLSummary",#N/A,FALSE,"Sch.A,B,C";"Sch.C_RevenueLag",#N/A,FALSE,"Sch.A,B,C";"Sch.D_P_1Gas",#N/A,FALSE,"Sch.D";"Sch.D_P_2Elec",#N/A,FALSE,"Sch.D";"Sch.E_PayrollExp",#N/A,FALSE,"Sch.E,F,G,H";"Sch.F_PayrollTaxes",#N/A,FALSE,"Sch.E,F,G,H";"Sch.G_IncentComp",#N/A,FALSE,"Sch.E,F,G,H";"Sch.H_P1_EmplBeneSum",#N/A,FALSE,"Sch.E,F,G,H";"Sch.H_P2Disability",#N/A,FALSE,"Sch.E,F,G,H";"Sch.H_P3Retirement",#N/A,FALSE,"Sch.E,F,G,H";"Sch.H_P4Life",#N/A,FALSE,"Sch.E,F,G,H";"Sch.H_P5Dental",#N/A,FALSE,"Sch.E,F,G,H";"Sch.H_P6Vision",#N/A,FALSE,"Sch.E,F,G,H";"Sch.H_P7HealthIns",#N/A,FALSE,"Sch.E,F,G,H";"Sch.H_P8HealthInsPg2",#N/A,FALSE,"Sch.E,F,G,H";"Sch.H_P9_WorkerComp",#N/A,FALSE,"Sch.E,F,G,H";"Sch.H_P10_FeesServices",#N/A,FALSE,"Sch.E,F,G,H";"Sch.H_P11FeesServicesPg2",#N/A,FALSE,"Sch.E,F,G,H";"Sch.I_P1_OtherOMSum",#N/A,FALSE,"Sch.I,J";"Sch.J_CorpChgs",#N/A,FALSE,"Sch.I,J";"Sch.K_P1_PropLease",#N/A,FALSE,"Sch.K,L,M";"Sch.K_P2_PropLease",#N/A,FALSE,"Sch.K,L,M";"Sch.L_EquipLease",#N/A,FALSE,"Sch.K,L,M";"Sch.M_P1_OtherTaxSum",#N/A,FALSE,"Sch.K,L,M";"Sch.N_IncomeTaxes",#N/A,FALSE,"Sch.N,O";"Sch.O_1_DfdTaxes",#N/A,FALSE,"Sch.N,O";"Sch.O_2_DepreProv",#N/A,FALSE,"Sch.N,O";"Sch.O_3_AmortInsur",#N/A,FALSE,"Sch.N,O";"Sch.P_1_CashBalance",#N/A,FALSE,"Sch.P";"Sch.P_2_SpecDepWorkFund",#N/A,FALSE,"Sch.P";"Sch.P_3_OtherReceiv",#N/A,FALSE,"Sch.P";"Sch.P_4_PrePayCurrAsset",#N/A,FALSE,"Sch.P";"Sch.P_5_DfdDebit",#N/A,FALSE,"Sch.P";"Sch.P_6_EmployWithhold",#N/A,FALSE,"Sch.P";"Sch.P_7_CurrLiab",#N/A,FALSE,"Sch.P";"Sch.P_8_DfdCredit",#N/A,FALSE,"Sch.P";"Sch.P_9_AccrVac",#N/A,FALSE,"Sch.P";"WP_SpecDep_WorkFund",#N/A,FALSE,"WP-BS Elem";"WP_OtherReceiv",#N/A,FALSE,"WP-BS Elem";"WP_PrePayOtherAsset",#N/A,FALSE,"WP-BS Elem";"WP_DfdDebit",#N/A,FALSE,"WP-BS Elem";"WP_EmployWithhold",#N/A,FALSE,"WP-BS Elem";"WP_Curr_AccrLiab",#N/A,FALSE,"WP-BS Elem";"WP_DfdCredit",#N/A,FALSE,"WP-BS Elem";"WP_AccrVac",#N/A,FALSE,"WP-BS Elem";"Est_Pg1",#N/A,FALSE,"Escalation";"Est_Pg2",#N/A,FALSE,"Escalation";"Est_Pg3",#N/A,FALSE,"Escalation";"Escalation,",#N/A,FALSE,"Escalation"}</definedName>
    <definedName name="wrn.BL." localSheetId="14" hidden="1">{#N/A,#N/A,FALSE,"trates"}</definedName>
    <definedName name="wrn.BL." localSheetId="15" hidden="1">{#N/A,#N/A,FALSE,"trates"}</definedName>
    <definedName name="wrn.BL." localSheetId="16" hidden="1">{#N/A,#N/A,FALSE,"trates"}</definedName>
    <definedName name="wrn.BL." localSheetId="17" hidden="1">{#N/A,#N/A,FALSE,"trates"}</definedName>
    <definedName name="wrn.BL." localSheetId="18" hidden="1">{#N/A,#N/A,FALSE,"trates"}</definedName>
    <definedName name="wrn.BL." localSheetId="19" hidden="1">{#N/A,#N/A,FALSE,"trates"}</definedName>
    <definedName name="wrn.BL." localSheetId="20" hidden="1">{#N/A,#N/A,FALSE,"trates"}</definedName>
    <definedName name="wrn.BL." localSheetId="4" hidden="1">{#N/A,#N/A,FALSE,"trates"}</definedName>
    <definedName name="wrn.BL." localSheetId="11" hidden="1">{#N/A,#N/A,FALSE,"trates"}</definedName>
    <definedName name="wrn.BL." localSheetId="12" hidden="1">{#N/A,#N/A,FALSE,"trates"}</definedName>
    <definedName name="wrn.BL." localSheetId="13" hidden="1">{#N/A,#N/A,FALSE,"trates"}</definedName>
    <definedName name="wrn.BL." hidden="1">{#N/A,#N/A,FALSE,"trates"}</definedName>
    <definedName name="wrn.BS._.Elements." localSheetId="14"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5"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6"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7"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9"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20"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4"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1"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2" hidden="1">{"WP_SpecDep_WorkFund",#N/A,FALSE,"Escalation";"WP_OtherReceiv",#N/A,FALSE,"Escalation";"WP_PrePayOtherAsset",#N/A,FALSE,"Escalation";"WP_DfdDebit",#N/A,FALSE,"Escalation";"WP_EmployWithhold",#N/A,FALSE,"Escalation";"WP_Curr_AccrLiab",#N/A,FALSE,"Escalation";"WP_DfdCredit",#N/A,FALSE,"Escalation"}</definedName>
    <definedName name="wrn.BS._.Elements." localSheetId="13" hidden="1">{"WP_SpecDep_WorkFund",#N/A,FALSE,"Escalation";"WP_OtherReceiv",#N/A,FALSE,"Escalation";"WP_PrePayOtherAsset",#N/A,FALSE,"Escalation";"WP_DfdDebit",#N/A,FALSE,"Escalation";"WP_EmployWithhold",#N/A,FALSE,"Escalation";"WP_Curr_AccrLiab",#N/A,FALSE,"Escalation";"WP_DfdCredit",#N/A,FALSE,"Escalation"}</definedName>
    <definedName name="wrn.BS._.Elements."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4"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5"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6"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7"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8"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9"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20"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4"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1"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2"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localSheetId="13" hidden="1">{"WP_SpecDep_WorkFund",#N/A,FALSE,"Escalation";"WP_OtherReceiv",#N/A,FALSE,"Escalation";"WP_PrePayOtherAsset",#N/A,FALSE,"Escalation";"WP_DfdDebit",#N/A,FALSE,"Escalation";"WP_EmployWithhold",#N/A,FALSE,"Escalation";"WP_Curr_AccrLiab",#N/A,FALSE,"Escalation";"WP_DfdCredit",#N/A,FALSE,"Escalation"}</definedName>
    <definedName name="wrn.BS._.Elements._1" hidden="1">{"WP_SpecDep_WorkFund",#N/A,FALSE,"Escalation";"WP_OtherReceiv",#N/A,FALSE,"Escalation";"WP_PrePayOtherAsset",#N/A,FALSE,"Escalation";"WP_DfdDebit",#N/A,FALSE,"Escalation";"WP_EmployWithhold",#N/A,FALSE,"Escalation";"WP_Curr_AccrLiab",#N/A,FALSE,"Escalation";"WP_DfdCredit",#N/A,FALSE,"Escalation"}</definedName>
    <definedName name="wrn.busum." localSheetId="14" hidden="1">{#N/A,#N/A,TRUE,"SDGE";#N/A,#N/A,TRUE,"GBU";#N/A,#N/A,TRUE,"TBU";#N/A,#N/A,TRUE,"EDBU";#N/A,#N/A,TRUE,"ExclCC"}</definedName>
    <definedName name="wrn.busum." localSheetId="15" hidden="1">{#N/A,#N/A,TRUE,"SDGE";#N/A,#N/A,TRUE,"GBU";#N/A,#N/A,TRUE,"TBU";#N/A,#N/A,TRUE,"EDBU";#N/A,#N/A,TRUE,"ExclCC"}</definedName>
    <definedName name="wrn.busum." localSheetId="16" hidden="1">{#N/A,#N/A,TRUE,"SDGE";#N/A,#N/A,TRUE,"GBU";#N/A,#N/A,TRUE,"TBU";#N/A,#N/A,TRUE,"EDBU";#N/A,#N/A,TRUE,"ExclCC"}</definedName>
    <definedName name="wrn.busum." localSheetId="17" hidden="1">{#N/A,#N/A,TRUE,"SDGE";#N/A,#N/A,TRUE,"GBU";#N/A,#N/A,TRUE,"TBU";#N/A,#N/A,TRUE,"EDBU";#N/A,#N/A,TRUE,"ExclCC"}</definedName>
    <definedName name="wrn.busum." localSheetId="18" hidden="1">{#N/A,#N/A,TRUE,"SDGE";#N/A,#N/A,TRUE,"GBU";#N/A,#N/A,TRUE,"TBU";#N/A,#N/A,TRUE,"EDBU";#N/A,#N/A,TRUE,"ExclCC"}</definedName>
    <definedName name="wrn.busum." localSheetId="19" hidden="1">{#N/A,#N/A,TRUE,"SDGE";#N/A,#N/A,TRUE,"GBU";#N/A,#N/A,TRUE,"TBU";#N/A,#N/A,TRUE,"EDBU";#N/A,#N/A,TRUE,"ExclCC"}</definedName>
    <definedName name="wrn.busum." localSheetId="20" hidden="1">{#N/A,#N/A,TRUE,"SDGE";#N/A,#N/A,TRUE,"GBU";#N/A,#N/A,TRUE,"TBU";#N/A,#N/A,TRUE,"EDBU";#N/A,#N/A,TRUE,"ExclCC"}</definedName>
    <definedName name="wrn.busum." localSheetId="4" hidden="1">{#N/A,#N/A,TRUE,"SDGE";#N/A,#N/A,TRUE,"GBU";#N/A,#N/A,TRUE,"TBU";#N/A,#N/A,TRUE,"EDBU";#N/A,#N/A,TRUE,"ExclCC"}</definedName>
    <definedName name="wrn.busum." localSheetId="11" hidden="1">{#N/A,#N/A,TRUE,"SDGE";#N/A,#N/A,TRUE,"GBU";#N/A,#N/A,TRUE,"TBU";#N/A,#N/A,TRUE,"EDBU";#N/A,#N/A,TRUE,"ExclCC"}</definedName>
    <definedName name="wrn.busum." localSheetId="12" hidden="1">{#N/A,#N/A,TRUE,"SDGE";#N/A,#N/A,TRUE,"GBU";#N/A,#N/A,TRUE,"TBU";#N/A,#N/A,TRUE,"EDBU";#N/A,#N/A,TRUE,"ExclCC"}</definedName>
    <definedName name="wrn.busum." localSheetId="13" hidden="1">{#N/A,#N/A,TRUE,"SDGE";#N/A,#N/A,TRUE,"GBU";#N/A,#N/A,TRUE,"TBU";#N/A,#N/A,TRUE,"EDBU";#N/A,#N/A,TRUE,"ExclCC"}</definedName>
    <definedName name="wrn.busum." hidden="1">{#N/A,#N/A,TRUE,"SDGE";#N/A,#N/A,TRUE,"GBU";#N/A,#N/A,TRUE,"TBU";#N/A,#N/A,TRUE,"EDBU";#N/A,#N/A,TRUE,"ExclCC"}</definedName>
    <definedName name="wrn.Complete._.Schedules." localSheetId="1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1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16"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17"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19"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20"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11"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12"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localSheetId="13"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mplete._.Schedul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wrn.ControlSheets." localSheetId="14" hidden="1">{"Control_P1",#N/A,FALSE,"Control";"Control_P2",#N/A,FALSE,"Control";"Control_P3",#N/A,FALSE,"Control";"Control_P4",#N/A,FALSE,"Control"}</definedName>
    <definedName name="wrn.ControlSheets." localSheetId="15" hidden="1">{"Control_P1",#N/A,FALSE,"Control";"Control_P2",#N/A,FALSE,"Control";"Control_P3",#N/A,FALSE,"Control";"Control_P4",#N/A,FALSE,"Control"}</definedName>
    <definedName name="wrn.ControlSheets." localSheetId="16" hidden="1">{"Control_P1",#N/A,FALSE,"Control";"Control_P2",#N/A,FALSE,"Control";"Control_P3",#N/A,FALSE,"Control";"Control_P4",#N/A,FALSE,"Control"}</definedName>
    <definedName name="wrn.ControlSheets." localSheetId="17" hidden="1">{"Control_P1",#N/A,FALSE,"Control";"Control_P2",#N/A,FALSE,"Control";"Control_P3",#N/A,FALSE,"Control";"Control_P4",#N/A,FALSE,"Control"}</definedName>
    <definedName name="wrn.ControlSheets." localSheetId="18" hidden="1">{"Control_P1",#N/A,FALSE,"Control";"Control_P2",#N/A,FALSE,"Control";"Control_P3",#N/A,FALSE,"Control";"Control_P4",#N/A,FALSE,"Control"}</definedName>
    <definedName name="wrn.ControlSheets." localSheetId="19" hidden="1">{"Control_P1",#N/A,FALSE,"Control";"Control_P2",#N/A,FALSE,"Control";"Control_P3",#N/A,FALSE,"Control";"Control_P4",#N/A,FALSE,"Control"}</definedName>
    <definedName name="wrn.ControlSheets." localSheetId="20" hidden="1">{"Control_P1",#N/A,FALSE,"Control";"Control_P2",#N/A,FALSE,"Control";"Control_P3",#N/A,FALSE,"Control";"Control_P4",#N/A,FALSE,"Control"}</definedName>
    <definedName name="wrn.ControlSheets." localSheetId="4" hidden="1">{"Control_P1",#N/A,FALSE,"Control";"Control_P2",#N/A,FALSE,"Control";"Control_P3",#N/A,FALSE,"Control";"Control_P4",#N/A,FALSE,"Control"}</definedName>
    <definedName name="wrn.ControlSheets." localSheetId="11" hidden="1">{"Control_P1",#N/A,FALSE,"Control";"Control_P2",#N/A,FALSE,"Control";"Control_P3",#N/A,FALSE,"Control";"Control_P4",#N/A,FALSE,"Control"}</definedName>
    <definedName name="wrn.ControlSheets." localSheetId="12" hidden="1">{"Control_P1",#N/A,FALSE,"Control";"Control_P2",#N/A,FALSE,"Control";"Control_P3",#N/A,FALSE,"Control";"Control_P4",#N/A,FALSE,"Control"}</definedName>
    <definedName name="wrn.ControlSheets." localSheetId="13" hidden="1">{"Control_P1",#N/A,FALSE,"Control";"Control_P2",#N/A,FALSE,"Control";"Control_P3",#N/A,FALSE,"Control";"Control_P4",#N/A,FALSE,"Control"}</definedName>
    <definedName name="wrn.ControlSheets." hidden="1">{"Control_P1",#N/A,FALSE,"Control";"Control_P2",#N/A,FALSE,"Control";"Control_P3",#N/A,FALSE,"Control";"Control_P4",#N/A,FALSE,"Control"}</definedName>
    <definedName name="wrn.ControlSheets._1" localSheetId="14" hidden="1">{"Control_P1",#N/A,FALSE,"Control";"Control_P2",#N/A,FALSE,"Control";"Control_P3",#N/A,FALSE,"Control";"Control_P4",#N/A,FALSE,"Control"}</definedName>
    <definedName name="wrn.ControlSheets._1" localSheetId="15" hidden="1">{"Control_P1",#N/A,FALSE,"Control";"Control_P2",#N/A,FALSE,"Control";"Control_P3",#N/A,FALSE,"Control";"Control_P4",#N/A,FALSE,"Control"}</definedName>
    <definedName name="wrn.ControlSheets._1" localSheetId="16" hidden="1">{"Control_P1",#N/A,FALSE,"Control";"Control_P2",#N/A,FALSE,"Control";"Control_P3",#N/A,FALSE,"Control";"Control_P4",#N/A,FALSE,"Control"}</definedName>
    <definedName name="wrn.ControlSheets._1" localSheetId="17" hidden="1">{"Control_P1",#N/A,FALSE,"Control";"Control_P2",#N/A,FALSE,"Control";"Control_P3",#N/A,FALSE,"Control";"Control_P4",#N/A,FALSE,"Control"}</definedName>
    <definedName name="wrn.ControlSheets._1" localSheetId="18" hidden="1">{"Control_P1",#N/A,FALSE,"Control";"Control_P2",#N/A,FALSE,"Control";"Control_P3",#N/A,FALSE,"Control";"Control_P4",#N/A,FALSE,"Control"}</definedName>
    <definedName name="wrn.ControlSheets._1" localSheetId="19" hidden="1">{"Control_P1",#N/A,FALSE,"Control";"Control_P2",#N/A,FALSE,"Control";"Control_P3",#N/A,FALSE,"Control";"Control_P4",#N/A,FALSE,"Control"}</definedName>
    <definedName name="wrn.ControlSheets._1" localSheetId="20" hidden="1">{"Control_P1",#N/A,FALSE,"Control";"Control_P2",#N/A,FALSE,"Control";"Control_P3",#N/A,FALSE,"Control";"Control_P4",#N/A,FALSE,"Control"}</definedName>
    <definedName name="wrn.ControlSheets._1" localSheetId="4" hidden="1">{"Control_P1",#N/A,FALSE,"Control";"Control_P2",#N/A,FALSE,"Control";"Control_P3",#N/A,FALSE,"Control";"Control_P4",#N/A,FALSE,"Control"}</definedName>
    <definedName name="wrn.ControlSheets._1" localSheetId="11" hidden="1">{"Control_P1",#N/A,FALSE,"Control";"Control_P2",#N/A,FALSE,"Control";"Control_P3",#N/A,FALSE,"Control";"Control_P4",#N/A,FALSE,"Control"}</definedName>
    <definedName name="wrn.ControlSheets._1" localSheetId="12" hidden="1">{"Control_P1",#N/A,FALSE,"Control";"Control_P2",#N/A,FALSE,"Control";"Control_P3",#N/A,FALSE,"Control";"Control_P4",#N/A,FALSE,"Control"}</definedName>
    <definedName name="wrn.ControlSheets._1" localSheetId="13" hidden="1">{"Control_P1",#N/A,FALSE,"Control";"Control_P2",#N/A,FALSE,"Control";"Control_P3",#N/A,FALSE,"Control";"Control_P4",#N/A,FALSE,"Control"}</definedName>
    <definedName name="wrn.ControlSheets._1" hidden="1">{"Control_P1",#N/A,FALSE,"Control";"Control_P2",#N/A,FALSE,"Control";"Control_P3",#N/A,FALSE,"Control";"Control_P4",#N/A,FALSE,"Control"}</definedName>
    <definedName name="wrn.COSTOS." localSheetId="14" hidden="1">{#N/A,#N/A,FALSE,"RECAP";#N/A,#N/A,FALSE,"MATBYCLS";#N/A,#N/A,FALSE,"STATUS";#N/A,#N/A,FALSE,"OP-ACT";#N/A,#N/A,FALSE,"W_O"}</definedName>
    <definedName name="wrn.COSTOS." localSheetId="15" hidden="1">{#N/A,#N/A,FALSE,"RECAP";#N/A,#N/A,FALSE,"MATBYCLS";#N/A,#N/A,FALSE,"STATUS";#N/A,#N/A,FALSE,"OP-ACT";#N/A,#N/A,FALSE,"W_O"}</definedName>
    <definedName name="wrn.COSTOS." localSheetId="16" hidden="1">{#N/A,#N/A,FALSE,"RECAP";#N/A,#N/A,FALSE,"MATBYCLS";#N/A,#N/A,FALSE,"STATUS";#N/A,#N/A,FALSE,"OP-ACT";#N/A,#N/A,FALSE,"W_O"}</definedName>
    <definedName name="wrn.COSTOS." localSheetId="17" hidden="1">{#N/A,#N/A,FALSE,"RECAP";#N/A,#N/A,FALSE,"MATBYCLS";#N/A,#N/A,FALSE,"STATUS";#N/A,#N/A,FALSE,"OP-ACT";#N/A,#N/A,FALSE,"W_O"}</definedName>
    <definedName name="wrn.COSTOS." localSheetId="18" hidden="1">{#N/A,#N/A,FALSE,"RECAP";#N/A,#N/A,FALSE,"MATBYCLS";#N/A,#N/A,FALSE,"STATUS";#N/A,#N/A,FALSE,"OP-ACT";#N/A,#N/A,FALSE,"W_O"}</definedName>
    <definedName name="wrn.COSTOS." localSheetId="19" hidden="1">{#N/A,#N/A,FALSE,"RECAP";#N/A,#N/A,FALSE,"MATBYCLS";#N/A,#N/A,FALSE,"STATUS";#N/A,#N/A,FALSE,"OP-ACT";#N/A,#N/A,FALSE,"W_O"}</definedName>
    <definedName name="wrn.COSTOS." localSheetId="20" hidden="1">{#N/A,#N/A,FALSE,"RECAP";#N/A,#N/A,FALSE,"MATBYCLS";#N/A,#N/A,FALSE,"STATUS";#N/A,#N/A,FALSE,"OP-ACT";#N/A,#N/A,FALSE,"W_O"}</definedName>
    <definedName name="wrn.COSTOS." localSheetId="4" hidden="1">{#N/A,#N/A,FALSE,"RECAP";#N/A,#N/A,FALSE,"MATBYCLS";#N/A,#N/A,FALSE,"STATUS";#N/A,#N/A,FALSE,"OP-ACT";#N/A,#N/A,FALSE,"W_O"}</definedName>
    <definedName name="wrn.COSTOS." localSheetId="11" hidden="1">{#N/A,#N/A,FALSE,"RECAP";#N/A,#N/A,FALSE,"MATBYCLS";#N/A,#N/A,FALSE,"STATUS";#N/A,#N/A,FALSE,"OP-ACT";#N/A,#N/A,FALSE,"W_O"}</definedName>
    <definedName name="wrn.COSTOS." localSheetId="12" hidden="1">{#N/A,#N/A,FALSE,"RECAP";#N/A,#N/A,FALSE,"MATBYCLS";#N/A,#N/A,FALSE,"STATUS";#N/A,#N/A,FALSE,"OP-ACT";#N/A,#N/A,FALSE,"W_O"}</definedName>
    <definedName name="wrn.COSTOS." localSheetId="13" hidden="1">{#N/A,#N/A,FALSE,"RECAP";#N/A,#N/A,FALSE,"MATBYCLS";#N/A,#N/A,FALSE,"STATUS";#N/A,#N/A,FALSE,"OP-ACT";#N/A,#N/A,FALSE,"W_O"}</definedName>
    <definedName name="wrn.COSTOS." hidden="1">{#N/A,#N/A,FALSE,"RECAP";#N/A,#N/A,FALSE,"MATBYCLS";#N/A,#N/A,FALSE,"STATUS";#N/A,#N/A,FALSE,"OP-ACT";#N/A,#N/A,FALSE,"W_O"}</definedName>
    <definedName name="wrn.Data." localSheetId="14" hidden="1">{#N/A,#N/A,FALSE,"3 Year Plan"}</definedName>
    <definedName name="wrn.Data." localSheetId="15" hidden="1">{#N/A,#N/A,FALSE,"3 Year Plan"}</definedName>
    <definedName name="wrn.Data." localSheetId="16" hidden="1">{#N/A,#N/A,FALSE,"3 Year Plan"}</definedName>
    <definedName name="wrn.Data." localSheetId="17" hidden="1">{#N/A,#N/A,FALSE,"3 Year Plan"}</definedName>
    <definedName name="wrn.Data." localSheetId="18" hidden="1">{#N/A,#N/A,FALSE,"3 Year Plan"}</definedName>
    <definedName name="wrn.Data." localSheetId="19" hidden="1">{#N/A,#N/A,FALSE,"3 Year Plan"}</definedName>
    <definedName name="wrn.Data." localSheetId="20" hidden="1">{#N/A,#N/A,FALSE,"3 Year Plan"}</definedName>
    <definedName name="wrn.Data." localSheetId="4" hidden="1">{#N/A,#N/A,FALSE,"3 Year Plan"}</definedName>
    <definedName name="wrn.Data." localSheetId="11" hidden="1">{#N/A,#N/A,FALSE,"3 Year Plan"}</definedName>
    <definedName name="wrn.Data." localSheetId="12" hidden="1">{#N/A,#N/A,FALSE,"3 Year Plan"}</definedName>
    <definedName name="wrn.Data." localSheetId="13" hidden="1">{#N/A,#N/A,FALSE,"3 Year Plan"}</definedName>
    <definedName name="wrn.Data." hidden="1">{#N/A,#N/A,FALSE,"3 Year Plan"}</definedName>
    <definedName name="wrn.Data_Contact." localSheetId="14" hidden="1">{"Control_DataContact",#N/A,FALSE,"Control"}</definedName>
    <definedName name="wrn.Data_Contact." localSheetId="15" hidden="1">{"Control_DataContact",#N/A,FALSE,"Control"}</definedName>
    <definedName name="wrn.Data_Contact." localSheetId="16" hidden="1">{"Control_DataContact",#N/A,FALSE,"Control"}</definedName>
    <definedName name="wrn.Data_Contact." localSheetId="17" hidden="1">{"Control_DataContact",#N/A,FALSE,"Control"}</definedName>
    <definedName name="wrn.Data_Contact." localSheetId="18" hidden="1">{"Control_DataContact",#N/A,FALSE,"Control"}</definedName>
    <definedName name="wrn.Data_Contact." localSheetId="19" hidden="1">{"Control_DataContact",#N/A,FALSE,"Control"}</definedName>
    <definedName name="wrn.Data_Contact." localSheetId="20" hidden="1">{"Control_DataContact",#N/A,FALSE,"Control"}</definedName>
    <definedName name="wrn.Data_Contact." localSheetId="4" hidden="1">{"Control_DataContact",#N/A,FALSE,"Control"}</definedName>
    <definedName name="wrn.Data_Contact." localSheetId="11" hidden="1">{"Control_DataContact",#N/A,FALSE,"Control"}</definedName>
    <definedName name="wrn.Data_Contact." localSheetId="12" hidden="1">{"Control_DataContact",#N/A,FALSE,"Control"}</definedName>
    <definedName name="wrn.Data_Contact." localSheetId="13" hidden="1">{"Control_DataContact",#N/A,FALSE,"Control"}</definedName>
    <definedName name="wrn.Data_Contact." hidden="1">{"Control_DataContact",#N/A,FALSE,"Control"}</definedName>
    <definedName name="wrn.Data_Contact._1" localSheetId="14" hidden="1">{"Control_DataContact",#N/A,FALSE,"Control"}</definedName>
    <definedName name="wrn.Data_Contact._1" localSheetId="15" hidden="1">{"Control_DataContact",#N/A,FALSE,"Control"}</definedName>
    <definedName name="wrn.Data_Contact._1" localSheetId="16" hidden="1">{"Control_DataContact",#N/A,FALSE,"Control"}</definedName>
    <definedName name="wrn.Data_Contact._1" localSheetId="17" hidden="1">{"Control_DataContact",#N/A,FALSE,"Control"}</definedName>
    <definedName name="wrn.Data_Contact._1" localSheetId="18" hidden="1">{"Control_DataContact",#N/A,FALSE,"Control"}</definedName>
    <definedName name="wrn.Data_Contact._1" localSheetId="19" hidden="1">{"Control_DataContact",#N/A,FALSE,"Control"}</definedName>
    <definedName name="wrn.Data_Contact._1" localSheetId="20" hidden="1">{"Control_DataContact",#N/A,FALSE,"Control"}</definedName>
    <definedName name="wrn.Data_Contact._1" localSheetId="4" hidden="1">{"Control_DataContact",#N/A,FALSE,"Control"}</definedName>
    <definedName name="wrn.Data_Contact._1" localSheetId="11" hidden="1">{"Control_DataContact",#N/A,FALSE,"Control"}</definedName>
    <definedName name="wrn.Data_Contact._1" localSheetId="12" hidden="1">{"Control_DataContact",#N/A,FALSE,"Control"}</definedName>
    <definedName name="wrn.Data_Contact._1" localSheetId="13" hidden="1">{"Control_DataContact",#N/A,FALSE,"Control"}</definedName>
    <definedName name="wrn.Data_Contact._1" hidden="1">{"Control_DataContact",#N/A,FALSE,"Control"}</definedName>
    <definedName name="wrn.Est_2003." localSheetId="14" hidden="1">{"Est_Pg1",#N/A,FALSE,"Estimate2003";"Est_Pg2",#N/A,FALSE,"Estimate2003";"Est_Pg3",#N/A,FALSE,"Estimate2003";"Escalation,",#N/A,FALSE,"Escalation"}</definedName>
    <definedName name="wrn.Est_2003." localSheetId="15" hidden="1">{"Est_Pg1",#N/A,FALSE,"Estimate2003";"Est_Pg2",#N/A,FALSE,"Estimate2003";"Est_Pg3",#N/A,FALSE,"Estimate2003";"Escalation,",#N/A,FALSE,"Escalation"}</definedName>
    <definedName name="wrn.Est_2003." localSheetId="16" hidden="1">{"Est_Pg1",#N/A,FALSE,"Estimate2003";"Est_Pg2",#N/A,FALSE,"Estimate2003";"Est_Pg3",#N/A,FALSE,"Estimate2003";"Escalation,",#N/A,FALSE,"Escalation"}</definedName>
    <definedName name="wrn.Est_2003." localSheetId="17" hidden="1">{"Est_Pg1",#N/A,FALSE,"Estimate2003";"Est_Pg2",#N/A,FALSE,"Estimate2003";"Est_Pg3",#N/A,FALSE,"Estimate2003";"Escalation,",#N/A,FALSE,"Escalation"}</definedName>
    <definedName name="wrn.Est_2003." localSheetId="18" hidden="1">{"Est_Pg1",#N/A,FALSE,"Estimate2003";"Est_Pg2",#N/A,FALSE,"Estimate2003";"Est_Pg3",#N/A,FALSE,"Estimate2003";"Escalation,",#N/A,FALSE,"Escalation"}</definedName>
    <definedName name="wrn.Est_2003." localSheetId="19" hidden="1">{"Est_Pg1",#N/A,FALSE,"Estimate2003";"Est_Pg2",#N/A,FALSE,"Estimate2003";"Est_Pg3",#N/A,FALSE,"Estimate2003";"Escalation,",#N/A,FALSE,"Escalation"}</definedName>
    <definedName name="wrn.Est_2003." localSheetId="20" hidden="1">{"Est_Pg1",#N/A,FALSE,"Estimate2003";"Est_Pg2",#N/A,FALSE,"Estimate2003";"Est_Pg3",#N/A,FALSE,"Estimate2003";"Escalation,",#N/A,FALSE,"Escalation"}</definedName>
    <definedName name="wrn.Est_2003." localSheetId="4" hidden="1">{"Est_Pg1",#N/A,FALSE,"Estimate2003";"Est_Pg2",#N/A,FALSE,"Estimate2003";"Est_Pg3",#N/A,FALSE,"Estimate2003";"Escalation,",#N/A,FALSE,"Escalation"}</definedName>
    <definedName name="wrn.Est_2003." localSheetId="11" hidden="1">{"Est_Pg1",#N/A,FALSE,"Estimate2003";"Est_Pg2",#N/A,FALSE,"Estimate2003";"Est_Pg3",#N/A,FALSE,"Estimate2003";"Escalation,",#N/A,FALSE,"Escalation"}</definedName>
    <definedName name="wrn.Est_2003." localSheetId="12" hidden="1">{"Est_Pg1",#N/A,FALSE,"Estimate2003";"Est_Pg2",#N/A,FALSE,"Estimate2003";"Est_Pg3",#N/A,FALSE,"Estimate2003";"Escalation,",#N/A,FALSE,"Escalation"}</definedName>
    <definedName name="wrn.Est_2003." localSheetId="13" hidden="1">{"Est_Pg1",#N/A,FALSE,"Estimate2003";"Est_Pg2",#N/A,FALSE,"Estimate2003";"Est_Pg3",#N/A,FALSE,"Estimate2003";"Escalation,",#N/A,FALSE,"Escalation"}</definedName>
    <definedName name="wrn.Est_2003." hidden="1">{"Est_Pg1",#N/A,FALSE,"Estimate2003";"Est_Pg2",#N/A,FALSE,"Estimate2003";"Est_Pg3",#N/A,FALSE,"Estimate2003";"Escalation,",#N/A,FALSE,"Escalation"}</definedName>
    <definedName name="wrn.Est_2003._1" localSheetId="14" hidden="1">{"Est_Pg1",#N/A,FALSE,"Estimate2003";"Est_Pg2",#N/A,FALSE,"Estimate2003";"Est_Pg3",#N/A,FALSE,"Estimate2003";"Escalation,",#N/A,FALSE,"Escalation"}</definedName>
    <definedName name="wrn.Est_2003._1" localSheetId="15" hidden="1">{"Est_Pg1",#N/A,FALSE,"Estimate2003";"Est_Pg2",#N/A,FALSE,"Estimate2003";"Est_Pg3",#N/A,FALSE,"Estimate2003";"Escalation,",#N/A,FALSE,"Escalation"}</definedName>
    <definedName name="wrn.Est_2003._1" localSheetId="16" hidden="1">{"Est_Pg1",#N/A,FALSE,"Estimate2003";"Est_Pg2",#N/A,FALSE,"Estimate2003";"Est_Pg3",#N/A,FALSE,"Estimate2003";"Escalation,",#N/A,FALSE,"Escalation"}</definedName>
    <definedName name="wrn.Est_2003._1" localSheetId="17" hidden="1">{"Est_Pg1",#N/A,FALSE,"Estimate2003";"Est_Pg2",#N/A,FALSE,"Estimate2003";"Est_Pg3",#N/A,FALSE,"Estimate2003";"Escalation,",#N/A,FALSE,"Escalation"}</definedName>
    <definedName name="wrn.Est_2003._1" localSheetId="18" hidden="1">{"Est_Pg1",#N/A,FALSE,"Estimate2003";"Est_Pg2",#N/A,FALSE,"Estimate2003";"Est_Pg3",#N/A,FALSE,"Estimate2003";"Escalation,",#N/A,FALSE,"Escalation"}</definedName>
    <definedName name="wrn.Est_2003._1" localSheetId="19" hidden="1">{"Est_Pg1",#N/A,FALSE,"Estimate2003";"Est_Pg2",#N/A,FALSE,"Estimate2003";"Est_Pg3",#N/A,FALSE,"Estimate2003";"Escalation,",#N/A,FALSE,"Escalation"}</definedName>
    <definedName name="wrn.Est_2003._1" localSheetId="20" hidden="1">{"Est_Pg1",#N/A,FALSE,"Estimate2003";"Est_Pg2",#N/A,FALSE,"Estimate2003";"Est_Pg3",#N/A,FALSE,"Estimate2003";"Escalation,",#N/A,FALSE,"Escalation"}</definedName>
    <definedName name="wrn.Est_2003._1" localSheetId="4" hidden="1">{"Est_Pg1",#N/A,FALSE,"Estimate2003";"Est_Pg2",#N/A,FALSE,"Estimate2003";"Est_Pg3",#N/A,FALSE,"Estimate2003";"Escalation,",#N/A,FALSE,"Escalation"}</definedName>
    <definedName name="wrn.Est_2003._1" localSheetId="11" hidden="1">{"Est_Pg1",#N/A,FALSE,"Estimate2003";"Est_Pg2",#N/A,FALSE,"Estimate2003";"Est_Pg3",#N/A,FALSE,"Estimate2003";"Escalation,",#N/A,FALSE,"Escalation"}</definedName>
    <definedName name="wrn.Est_2003._1" localSheetId="12" hidden="1">{"Est_Pg1",#N/A,FALSE,"Estimate2003";"Est_Pg2",#N/A,FALSE,"Estimate2003";"Est_Pg3",#N/A,FALSE,"Estimate2003";"Escalation,",#N/A,FALSE,"Escalation"}</definedName>
    <definedName name="wrn.Est_2003._1" localSheetId="13" hidden="1">{"Est_Pg1",#N/A,FALSE,"Estimate2003";"Est_Pg2",#N/A,FALSE,"Estimate2003";"Est_Pg3",#N/A,FALSE,"Estimate2003";"Escalation,",#N/A,FALSE,"Escalation"}</definedName>
    <definedName name="wrn.Est_2003._1" hidden="1">{"Est_Pg1",#N/A,FALSE,"Estimate2003";"Est_Pg2",#N/A,FALSE,"Estimate2003";"Est_Pg3",#N/A,FALSE,"Estimate2003";"Escalation,",#N/A,FALSE,"Escalation"}</definedName>
    <definedName name="wrn.FERC." localSheetId="14"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15"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16"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17"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18"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19"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20"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4"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11"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12"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localSheetId="13"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C." hidden="1">{#N/A,#N/A,FALSE,"1";#N/A,#N/A,FALSE,"3";#N/A,#N/A,FALSE,"101";#N/A,#N/A,FALSE,"102";#N/A,#N/A,FALSE,"2";#N/A,#N/A,FALSE,"103";#N/A,#N/A,FALSE,"104";#N/A,#N/A,FALSE,"105";#N/A,#N/A,FALSE,"108";#N/A,#N/A,FALSE,"109";#N/A,#N/A,FALSE,"110";#N/A,#N/A,FALSE,"111";#N/A,#N/A,FALSE,"113";#N/A,#N/A,FALSE,"114";#N/A,#N/A,FALSE,"119";#N/A,#N/A,FALSE,"120";#N/A,#N/A,FALSE,"121";#N/A,#N/A,FALSE,"122";#N/A,#N/A,FALSE,"123";#N/A,#N/A,FALSE,"200";#N/A,#N/A,FALSE,"201";#N/A,#N/A,FALSE,"221";#N/A,#N/A,FALSE,"225";#N/A,#N/A,FALSE,"226";#N/A,#N/A,FALSE,"227";#N/A,#N/A,FALSE,"230";#N/A,#N/A,FALSE,"231";#N/A,#N/A,FALSE,"250";#N/A,#N/A,FALSE,"251";#N/A,#N/A,FALSE,"252";#N/A,#N/A,FALSE,"254";#N/A,#N/A,FALSE,"301";#N/A,#N/A,FALSE,"302";#N/A,#N/A,FALSE,"303";#N/A,#N/A,FALSE,"304";#N/A,#N/A,FALSE,"337";#N/A,#N/A,FALSE,"351";#N/A,#N/A,FALSE,"700"}</definedName>
    <definedName name="wrn.fermie." localSheetId="14" hidden="1">{"b1",#N/A,TRUE,"B-1";"b2",#N/A,TRUE,"B-2";"b3",#N/A,TRUE,"B-3";"b4",#N/A,TRUE,"B-4";"b5",#N/A,TRUE,"B-5"}</definedName>
    <definedName name="wrn.fermie." localSheetId="15" hidden="1">{"b1",#N/A,TRUE,"B-1";"b2",#N/A,TRUE,"B-2";"b3",#N/A,TRUE,"B-3";"b4",#N/A,TRUE,"B-4";"b5",#N/A,TRUE,"B-5"}</definedName>
    <definedName name="wrn.fermie." localSheetId="16" hidden="1">{"b1",#N/A,TRUE,"B-1";"b2",#N/A,TRUE,"B-2";"b3",#N/A,TRUE,"B-3";"b4",#N/A,TRUE,"B-4";"b5",#N/A,TRUE,"B-5"}</definedName>
    <definedName name="wrn.fermie." localSheetId="17" hidden="1">{"b1",#N/A,TRUE,"B-1";"b2",#N/A,TRUE,"B-2";"b3",#N/A,TRUE,"B-3";"b4",#N/A,TRUE,"B-4";"b5",#N/A,TRUE,"B-5"}</definedName>
    <definedName name="wrn.fermie." localSheetId="18" hidden="1">{"b1",#N/A,TRUE,"B-1";"b2",#N/A,TRUE,"B-2";"b3",#N/A,TRUE,"B-3";"b4",#N/A,TRUE,"B-4";"b5",#N/A,TRUE,"B-5"}</definedName>
    <definedName name="wrn.fermie." localSheetId="19" hidden="1">{"b1",#N/A,TRUE,"B-1";"b2",#N/A,TRUE,"B-2";"b3",#N/A,TRUE,"B-3";"b4",#N/A,TRUE,"B-4";"b5",#N/A,TRUE,"B-5"}</definedName>
    <definedName name="wrn.fermie." localSheetId="20" hidden="1">{"b1",#N/A,TRUE,"B-1";"b2",#N/A,TRUE,"B-2";"b3",#N/A,TRUE,"B-3";"b4",#N/A,TRUE,"B-4";"b5",#N/A,TRUE,"B-5"}</definedName>
    <definedName name="wrn.fermie." localSheetId="4" hidden="1">{"b1",#N/A,TRUE,"B-1";"b2",#N/A,TRUE,"B-2";"b3",#N/A,TRUE,"B-3";"b4",#N/A,TRUE,"B-4";"b5",#N/A,TRUE,"B-5"}</definedName>
    <definedName name="wrn.fermie." localSheetId="11" hidden="1">{"b1",#N/A,TRUE,"B-1";"b2",#N/A,TRUE,"B-2";"b3",#N/A,TRUE,"B-3";"b4",#N/A,TRUE,"B-4";"b5",#N/A,TRUE,"B-5"}</definedName>
    <definedName name="wrn.fermie." localSheetId="12" hidden="1">{"b1",#N/A,TRUE,"B-1";"b2",#N/A,TRUE,"B-2";"b3",#N/A,TRUE,"B-3";"b4",#N/A,TRUE,"B-4";"b5",#N/A,TRUE,"B-5"}</definedName>
    <definedName name="wrn.fermie." localSheetId="13" hidden="1">{"b1",#N/A,TRUE,"B-1";"b2",#N/A,TRUE,"B-2";"b3",#N/A,TRUE,"B-3";"b4",#N/A,TRUE,"B-4";"b5",#N/A,TRUE,"B-5"}</definedName>
    <definedName name="wrn.fermie." hidden="1">{"b1",#N/A,TRUE,"B-1";"b2",#N/A,TRUE,"B-2";"b3",#N/A,TRUE,"B-3";"b4",#N/A,TRUE,"B-4";"b5",#N/A,TRUE,"B-5"}</definedName>
    <definedName name="wrn.FTEs." localSheetId="14" hidden="1">{#N/A,#N/A,FALSE,"94 FTE";#N/A,#N/A,FALSE,"95 FTE";#N/A,#N/A,FALSE,"96 FTE"}</definedName>
    <definedName name="wrn.FTEs." localSheetId="15" hidden="1">{#N/A,#N/A,FALSE,"94 FTE";#N/A,#N/A,FALSE,"95 FTE";#N/A,#N/A,FALSE,"96 FTE"}</definedName>
    <definedName name="wrn.FTEs." localSheetId="16" hidden="1">{#N/A,#N/A,FALSE,"94 FTE";#N/A,#N/A,FALSE,"95 FTE";#N/A,#N/A,FALSE,"96 FTE"}</definedName>
    <definedName name="wrn.FTEs." localSheetId="17" hidden="1">{#N/A,#N/A,FALSE,"94 FTE";#N/A,#N/A,FALSE,"95 FTE";#N/A,#N/A,FALSE,"96 FTE"}</definedName>
    <definedName name="wrn.FTEs." localSheetId="18" hidden="1">{#N/A,#N/A,FALSE,"94 FTE";#N/A,#N/A,FALSE,"95 FTE";#N/A,#N/A,FALSE,"96 FTE"}</definedName>
    <definedName name="wrn.FTEs." localSheetId="19" hidden="1">{#N/A,#N/A,FALSE,"94 FTE";#N/A,#N/A,FALSE,"95 FTE";#N/A,#N/A,FALSE,"96 FTE"}</definedName>
    <definedName name="wrn.FTEs." localSheetId="20" hidden="1">{#N/A,#N/A,FALSE,"94 FTE";#N/A,#N/A,FALSE,"95 FTE";#N/A,#N/A,FALSE,"96 FTE"}</definedName>
    <definedName name="wrn.FTEs." localSheetId="4" hidden="1">{#N/A,#N/A,FALSE,"94 FTE";#N/A,#N/A,FALSE,"95 FTE";#N/A,#N/A,FALSE,"96 FTE"}</definedName>
    <definedName name="wrn.FTEs." localSheetId="11" hidden="1">{#N/A,#N/A,FALSE,"94 FTE";#N/A,#N/A,FALSE,"95 FTE";#N/A,#N/A,FALSE,"96 FTE"}</definedName>
    <definedName name="wrn.FTEs." localSheetId="12" hidden="1">{#N/A,#N/A,FALSE,"94 FTE";#N/A,#N/A,FALSE,"95 FTE";#N/A,#N/A,FALSE,"96 FTE"}</definedName>
    <definedName name="wrn.FTEs." localSheetId="13" hidden="1">{#N/A,#N/A,FALSE,"94 FTE";#N/A,#N/A,FALSE,"95 FTE";#N/A,#N/A,FALSE,"96 FTE"}</definedName>
    <definedName name="wrn.FTEs." hidden="1">{#N/A,#N/A,FALSE,"94 FTE";#N/A,#N/A,FALSE,"95 FTE";#N/A,#N/A,FALSE,"96 FTE"}</definedName>
    <definedName name="wrn.Ilijan._.Print." localSheetId="1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5"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6"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7"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8"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9"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20"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4"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1"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2"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localSheetId="13"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lijan._.Print." hidden="1">{#N/A,#N/A,TRUE,"CoverLetter";#N/A,#N/A,TRUE,"Scope";#N/A,#N/A,TRUE,"Table of Contents";#N/A,#N/A,TRUE,"Summary";#N/A,#N/A,TRUE,"Assumptions";#N/A,#N/A,TRUE,"OrgChart";#N/A,#N/A,TRUE,"Schedule";#N/A,#N/A,TRUE,"Mob";#N/A,#N/A,TRUE,"Spares";#N/A,#N/A,TRUE,"MobStaff";#N/A,#N/A,TRUE,"Training";#N/A,#N/A,TRUE,"MobBackup";#N/A,#N/A,TRUE,"ComOps";#N/A,#N/A,TRUE,"Staff_Yrs1,3";#N/A,#N/A,TRUE,"Staff_Yrs4,5";#N/A,#N/A,TRUE,"Staff_Yrs6+";#N/A,#N/A,TRUE,"ExpatBenefits";#N/A,#N/A,TRUE,"ContractStaff";#N/A,#N/A,TRUE,"CommOpnsBackup";#N/A,#N/A,TRUE,"MR";#N/A,#N/A,TRUE,"CTG L&amp;E";#N/A,#N/A,TRUE,"STG L&amp;E";#N/A,#N/A,TRUE,"Rotation";#N/A,#N/A,TRUE,"AvailModl";#N/A,#N/A,TRUE,"Data";#N/A,#N/A,TRUE,"Comparisons";#N/A,#N/A,TRUE,"ScopeSplit"}</definedName>
    <definedName name="wrn.input." localSheetId="14" hidden="1">{#N/A,#N/A,FALSE,"A"}</definedName>
    <definedName name="wrn.input." localSheetId="15" hidden="1">{#N/A,#N/A,FALSE,"A"}</definedName>
    <definedName name="wrn.input." localSheetId="16" hidden="1">{#N/A,#N/A,FALSE,"A"}</definedName>
    <definedName name="wrn.input." localSheetId="17" hidden="1">{#N/A,#N/A,FALSE,"A"}</definedName>
    <definedName name="wrn.input." localSheetId="18" hidden="1">{#N/A,#N/A,FALSE,"A"}</definedName>
    <definedName name="wrn.input." localSheetId="19" hidden="1">{#N/A,#N/A,FALSE,"A"}</definedName>
    <definedName name="wrn.input." localSheetId="20" hidden="1">{#N/A,#N/A,FALSE,"A"}</definedName>
    <definedName name="wrn.input." localSheetId="4" hidden="1">{#N/A,#N/A,FALSE,"A"}</definedName>
    <definedName name="wrn.input." localSheetId="11" hidden="1">{#N/A,#N/A,FALSE,"A"}</definedName>
    <definedName name="wrn.input." localSheetId="12" hidden="1">{#N/A,#N/A,FALSE,"A"}</definedName>
    <definedName name="wrn.input." localSheetId="13" hidden="1">{#N/A,#N/A,FALSE,"A"}</definedName>
    <definedName name="wrn.input." hidden="1">{#N/A,#N/A,FALSE,"A"}</definedName>
    <definedName name="wrn.Inputs." localSheetId="14" hidden="1">{"[Cost of Service] COS Inputs Sch 1",#N/A,FALSE,"Cost of Service Model"}</definedName>
    <definedName name="wrn.Inputs." localSheetId="15" hidden="1">{"[Cost of Service] COS Inputs Sch 1",#N/A,FALSE,"Cost of Service Model"}</definedName>
    <definedName name="wrn.Inputs." localSheetId="16" hidden="1">{"[Cost of Service] COS Inputs Sch 1",#N/A,FALSE,"Cost of Service Model"}</definedName>
    <definedName name="wrn.Inputs." localSheetId="17" hidden="1">{"[Cost of Service] COS Inputs Sch 1",#N/A,FALSE,"Cost of Service Model"}</definedName>
    <definedName name="wrn.Inputs." localSheetId="18" hidden="1">{"[Cost of Service] COS Inputs Sch 1",#N/A,FALSE,"Cost of Service Model"}</definedName>
    <definedName name="wrn.Inputs." localSheetId="19" hidden="1">{"[Cost of Service] COS Inputs Sch 1",#N/A,FALSE,"Cost of Service Model"}</definedName>
    <definedName name="wrn.Inputs." localSheetId="20" hidden="1">{"[Cost of Service] COS Inputs Sch 1",#N/A,FALSE,"Cost of Service Model"}</definedName>
    <definedName name="wrn.Inputs." localSheetId="4" hidden="1">{"[Cost of Service] COS Inputs Sch 1",#N/A,FALSE,"Cost of Service Model"}</definedName>
    <definedName name="wrn.Inputs." localSheetId="11" hidden="1">{"[Cost of Service] COS Inputs Sch 1",#N/A,FALSE,"Cost of Service Model"}</definedName>
    <definedName name="wrn.Inputs." localSheetId="12" hidden="1">{"[Cost of Service] COS Inputs Sch 1",#N/A,FALSE,"Cost of Service Model"}</definedName>
    <definedName name="wrn.Inputs." localSheetId="13" hidden="1">{"[Cost of Service] COS Inputs Sch 1",#N/A,FALSE,"Cost of Service Model"}</definedName>
    <definedName name="wrn.Inputs." hidden="1">{"[Cost of Service] COS Inputs Sch 1",#N/A,FALSE,"Cost of Service Model"}</definedName>
    <definedName name="wrn.June2002." localSheetId="14" hidden="1">{"2002Frcst","06Month",FALSE,"Frcst Format 2002"}</definedName>
    <definedName name="wrn.June2002." localSheetId="15" hidden="1">{"2002Frcst","06Month",FALSE,"Frcst Format 2002"}</definedName>
    <definedName name="wrn.June2002." localSheetId="16" hidden="1">{"2002Frcst","06Month",FALSE,"Frcst Format 2002"}</definedName>
    <definedName name="wrn.June2002." localSheetId="17" hidden="1">{"2002Frcst","06Month",FALSE,"Frcst Format 2002"}</definedName>
    <definedName name="wrn.June2002." localSheetId="18" hidden="1">{"2002Frcst","06Month",FALSE,"Frcst Format 2002"}</definedName>
    <definedName name="wrn.June2002." localSheetId="19" hidden="1">{"2002Frcst","06Month",FALSE,"Frcst Format 2002"}</definedName>
    <definedName name="wrn.June2002." localSheetId="20" hidden="1">{"2002Frcst","06Month",FALSE,"Frcst Format 2002"}</definedName>
    <definedName name="wrn.June2002." localSheetId="4" hidden="1">{"2002Frcst","06Month",FALSE,"Frcst Format 2002"}</definedName>
    <definedName name="wrn.June2002." localSheetId="11" hidden="1">{"2002Frcst","06Month",FALSE,"Frcst Format 2002"}</definedName>
    <definedName name="wrn.June2002." localSheetId="12" hidden="1">{"2002Frcst","06Month",FALSE,"Frcst Format 2002"}</definedName>
    <definedName name="wrn.June2002." localSheetId="13" hidden="1">{"2002Frcst","06Month",FALSE,"Frcst Format 2002"}</definedName>
    <definedName name="wrn.June2002." hidden="1">{"2002Frcst","06Month",FALSE,"Frcst Format 2002"}</definedName>
    <definedName name="wrn.JVREPORT." localSheetId="14" hidden="1">{#N/A,#N/A,FALSE,"202";#N/A,#N/A,FALSE,"203";#N/A,#N/A,FALSE,"204";#N/A,#N/A,FALSE,"205";#N/A,#N/A,FALSE,"205A"}</definedName>
    <definedName name="wrn.JVREPORT." localSheetId="15" hidden="1">{#N/A,#N/A,FALSE,"202";#N/A,#N/A,FALSE,"203";#N/A,#N/A,FALSE,"204";#N/A,#N/A,FALSE,"205";#N/A,#N/A,FALSE,"205A"}</definedName>
    <definedName name="wrn.JVREPORT." localSheetId="16" hidden="1">{#N/A,#N/A,FALSE,"202";#N/A,#N/A,FALSE,"203";#N/A,#N/A,FALSE,"204";#N/A,#N/A,FALSE,"205";#N/A,#N/A,FALSE,"205A"}</definedName>
    <definedName name="wrn.JVREPORT." localSheetId="17" hidden="1">{#N/A,#N/A,FALSE,"202";#N/A,#N/A,FALSE,"203";#N/A,#N/A,FALSE,"204";#N/A,#N/A,FALSE,"205";#N/A,#N/A,FALSE,"205A"}</definedName>
    <definedName name="wrn.JVREPORT." localSheetId="18" hidden="1">{#N/A,#N/A,FALSE,"202";#N/A,#N/A,FALSE,"203";#N/A,#N/A,FALSE,"204";#N/A,#N/A,FALSE,"205";#N/A,#N/A,FALSE,"205A"}</definedName>
    <definedName name="wrn.JVREPORT." localSheetId="19" hidden="1">{#N/A,#N/A,FALSE,"202";#N/A,#N/A,FALSE,"203";#N/A,#N/A,FALSE,"204";#N/A,#N/A,FALSE,"205";#N/A,#N/A,FALSE,"205A"}</definedName>
    <definedName name="wrn.JVREPORT." localSheetId="20" hidden="1">{#N/A,#N/A,FALSE,"202";#N/A,#N/A,FALSE,"203";#N/A,#N/A,FALSE,"204";#N/A,#N/A,FALSE,"205";#N/A,#N/A,FALSE,"205A"}</definedName>
    <definedName name="wrn.JVREPORT." localSheetId="4" hidden="1">{#N/A,#N/A,FALSE,"202";#N/A,#N/A,FALSE,"203";#N/A,#N/A,FALSE,"204";#N/A,#N/A,FALSE,"205";#N/A,#N/A,FALSE,"205A"}</definedName>
    <definedName name="wrn.JVREPORT." localSheetId="11" hidden="1">{#N/A,#N/A,FALSE,"202";#N/A,#N/A,FALSE,"203";#N/A,#N/A,FALSE,"204";#N/A,#N/A,FALSE,"205";#N/A,#N/A,FALSE,"205A"}</definedName>
    <definedName name="wrn.JVREPORT." localSheetId="12" hidden="1">{#N/A,#N/A,FALSE,"202";#N/A,#N/A,FALSE,"203";#N/A,#N/A,FALSE,"204";#N/A,#N/A,FALSE,"205";#N/A,#N/A,FALSE,"205A"}</definedName>
    <definedName name="wrn.JVREPORT." localSheetId="13" hidden="1">{#N/A,#N/A,FALSE,"202";#N/A,#N/A,FALSE,"203";#N/A,#N/A,FALSE,"204";#N/A,#N/A,FALSE,"205";#N/A,#N/A,FALSE,"205A"}</definedName>
    <definedName name="wrn.JVREPORT." hidden="1">{#N/A,#N/A,FALSE,"202";#N/A,#N/A,FALSE,"203";#N/A,#N/A,FALSE,"204";#N/A,#N/A,FALSE,"205";#N/A,#N/A,FALSE,"205A"}</definedName>
    <definedName name="wrn.May2002." localSheetId="14" hidden="1">{"2002Frcst","05Month",FALSE,"Frcst Format 2002"}</definedName>
    <definedName name="wrn.May2002." localSheetId="15" hidden="1">{"2002Frcst","05Month",FALSE,"Frcst Format 2002"}</definedName>
    <definedName name="wrn.May2002." localSheetId="16" hidden="1">{"2002Frcst","05Month",FALSE,"Frcst Format 2002"}</definedName>
    <definedName name="wrn.May2002." localSheetId="17" hidden="1">{"2002Frcst","05Month",FALSE,"Frcst Format 2002"}</definedName>
    <definedName name="wrn.May2002." localSheetId="18" hidden="1">{"2002Frcst","05Month",FALSE,"Frcst Format 2002"}</definedName>
    <definedName name="wrn.May2002." localSheetId="19" hidden="1">{"2002Frcst","05Month",FALSE,"Frcst Format 2002"}</definedName>
    <definedName name="wrn.May2002." localSheetId="20" hidden="1">{"2002Frcst","05Month",FALSE,"Frcst Format 2002"}</definedName>
    <definedName name="wrn.May2002." localSheetId="4" hidden="1">{"2002Frcst","05Month",FALSE,"Frcst Format 2002"}</definedName>
    <definedName name="wrn.May2002." localSheetId="11" hidden="1">{"2002Frcst","05Month",FALSE,"Frcst Format 2002"}</definedName>
    <definedName name="wrn.May2002." localSheetId="12" hidden="1">{"2002Frcst","05Month",FALSE,"Frcst Format 2002"}</definedName>
    <definedName name="wrn.May2002." localSheetId="13" hidden="1">{"2002Frcst","05Month",FALSE,"Frcst Format 2002"}</definedName>
    <definedName name="wrn.May2002." hidden="1">{"2002Frcst","05Month",FALSE,"Frcst Format 2002"}</definedName>
    <definedName name="wrn.moblue." localSheetId="14"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15"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16"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17"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18"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19"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20"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4"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11"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12"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localSheetId="13" hidden="1">{#N/A,#N/A,FALSE,"Index";#N/A,#N/A,FALSE,"COMPBS";#N/A,#N/A,FALSE,"COMPIS";#N/A,#N/A,FALSE,"MOBS";#N/A,#N/A,FALSE,"MOIS";#N/A,#N/A,FALSE,"M&amp;AEXP";#N/A,#N/A,FALSE,"D.L.EXP";#N/A,#N/A,FALSE,"MFGEXP";#N/A,#N/A,FALSE,"ADMEXP";#N/A,#N/A,FALSE,"DLPAY";#N/A,#N/A,FALSE,"INDPAY";#N/A,#N/A,FALSE,"HOURLY";#N/A,#N/A,FALSE,"HEAD";#N/A,#N/A,FALSE,"CASHTRAN";#N/A,#N/A,FALSE,"RESULT";#N/A,#N/A,FALSE,"CASHFLOW"}</definedName>
    <definedName name="wrn.moblue." hidden="1">{#N/A,#N/A,FALSE,"Index";#N/A,#N/A,FALSE,"COMPBS";#N/A,#N/A,FALSE,"COMPIS";#N/A,#N/A,FALSE,"MOBS";#N/A,#N/A,FALSE,"MOIS";#N/A,#N/A,FALSE,"M&amp;AEXP";#N/A,#N/A,FALSE,"D.L.EXP";#N/A,#N/A,FALSE,"MFGEXP";#N/A,#N/A,FALSE,"ADMEXP";#N/A,#N/A,FALSE,"DLPAY";#N/A,#N/A,FALSE,"INDPAY";#N/A,#N/A,FALSE,"HOURLY";#N/A,#N/A,FALSE,"HEAD";#N/A,#N/A,FALSE,"CASHTRAN";#N/A,#N/A,FALSE,"RESULT";#N/A,#N/A,FALSE,"CASHFLOW"}</definedName>
    <definedName name="wrn.My._.estimate._.report." localSheetId="14" hidden="1">{"Equipment",#N/A,FALSE,"A";"Summary",#N/A,FALSE,"B"}</definedName>
    <definedName name="wrn.My._.estimate._.report." localSheetId="15" hidden="1">{"Equipment",#N/A,FALSE,"A";"Summary",#N/A,FALSE,"B"}</definedName>
    <definedName name="wrn.My._.estimate._.report." localSheetId="16" hidden="1">{"Equipment",#N/A,FALSE,"A";"Summary",#N/A,FALSE,"B"}</definedName>
    <definedName name="wrn.My._.estimate._.report." localSheetId="17" hidden="1">{"Equipment",#N/A,FALSE,"A";"Summary",#N/A,FALSE,"B"}</definedName>
    <definedName name="wrn.My._.estimate._.report." localSheetId="18" hidden="1">{"Equipment",#N/A,FALSE,"A";"Summary",#N/A,FALSE,"B"}</definedName>
    <definedName name="wrn.My._.estimate._.report." localSheetId="19" hidden="1">{"Equipment",#N/A,FALSE,"A";"Summary",#N/A,FALSE,"B"}</definedName>
    <definedName name="wrn.My._.estimate._.report." localSheetId="20" hidden="1">{"Equipment",#N/A,FALSE,"A";"Summary",#N/A,FALSE,"B"}</definedName>
    <definedName name="wrn.My._.estimate._.report." localSheetId="4" hidden="1">{"Equipment",#N/A,FALSE,"A";"Summary",#N/A,FALSE,"B"}</definedName>
    <definedName name="wrn.My._.estimate._.report." localSheetId="11" hidden="1">{"Equipment",#N/A,FALSE,"A";"Summary",#N/A,FALSE,"B"}</definedName>
    <definedName name="wrn.My._.estimate._.report." localSheetId="12" hidden="1">{"Equipment",#N/A,FALSE,"A";"Summary",#N/A,FALSE,"B"}</definedName>
    <definedName name="wrn.My._.estimate._.report." localSheetId="13" hidden="1">{"Equipment",#N/A,FALSE,"A";"Summary",#N/A,FALSE,"B"}</definedName>
    <definedName name="wrn.My._.estimate._.report." hidden="1">{"Equipment",#N/A,FALSE,"A";"Summary",#N/A,FALSE,"B"}</definedName>
    <definedName name="wrn.MyTestReport." localSheetId="14" hidden="1">{"Alberta",#N/A,FALSE,"Pivot Data";#N/A,#N/A,FALSE,"Pivot Data";"HiddenColumns",#N/A,FALSE,"Pivot Data"}</definedName>
    <definedName name="wrn.MyTestReport." localSheetId="15" hidden="1">{"Alberta",#N/A,FALSE,"Pivot Data";#N/A,#N/A,FALSE,"Pivot Data";"HiddenColumns",#N/A,FALSE,"Pivot Data"}</definedName>
    <definedName name="wrn.MyTestReport." localSheetId="16" hidden="1">{"Alberta",#N/A,FALSE,"Pivot Data";#N/A,#N/A,FALSE,"Pivot Data";"HiddenColumns",#N/A,FALSE,"Pivot Data"}</definedName>
    <definedName name="wrn.MyTestReport." localSheetId="17" hidden="1">{"Alberta",#N/A,FALSE,"Pivot Data";#N/A,#N/A,FALSE,"Pivot Data";"HiddenColumns",#N/A,FALSE,"Pivot Data"}</definedName>
    <definedName name="wrn.MyTestReport." localSheetId="18" hidden="1">{"Alberta",#N/A,FALSE,"Pivot Data";#N/A,#N/A,FALSE,"Pivot Data";"HiddenColumns",#N/A,FALSE,"Pivot Data"}</definedName>
    <definedName name="wrn.MyTestReport." localSheetId="19" hidden="1">{"Alberta",#N/A,FALSE,"Pivot Data";#N/A,#N/A,FALSE,"Pivot Data";"HiddenColumns",#N/A,FALSE,"Pivot Data"}</definedName>
    <definedName name="wrn.MyTestReport." localSheetId="20" hidden="1">{"Alberta",#N/A,FALSE,"Pivot Data";#N/A,#N/A,FALSE,"Pivot Data";"HiddenColumns",#N/A,FALSE,"Pivot Data"}</definedName>
    <definedName name="wrn.MyTestReport." localSheetId="4" hidden="1">{"Alberta",#N/A,FALSE,"Pivot Data";#N/A,#N/A,FALSE,"Pivot Data";"HiddenColumns",#N/A,FALSE,"Pivot Data"}</definedName>
    <definedName name="wrn.MyTestReport." localSheetId="11" hidden="1">{"Alberta",#N/A,FALSE,"Pivot Data";#N/A,#N/A,FALSE,"Pivot Data";"HiddenColumns",#N/A,FALSE,"Pivot Data"}</definedName>
    <definedName name="wrn.MyTestReport." localSheetId="12" hidden="1">{"Alberta",#N/A,FALSE,"Pivot Data";#N/A,#N/A,FALSE,"Pivot Data";"HiddenColumns",#N/A,FALSE,"Pivot Data"}</definedName>
    <definedName name="wrn.MyTestReport." localSheetId="13" hidden="1">{"Alberta",#N/A,FALSE,"Pivot Data";#N/A,#N/A,FALSE,"Pivot Data";"HiddenColumns",#N/A,FALSE,"Pivot Data"}</definedName>
    <definedName name="wrn.MyTestReport." hidden="1">{"Alberta",#N/A,FALSE,"Pivot Data";#N/A,#N/A,FALSE,"Pivot Data";"HiddenColumns",#N/A,FALSE,"Pivot Data"}</definedName>
    <definedName name="wrn.Overhauls." localSheetId="14" hidden="1">{"Overhauls Calculations",#N/A,FALSE,"PROFORMA"}</definedName>
    <definedName name="wrn.Overhauls." localSheetId="15" hidden="1">{"Overhauls Calculations",#N/A,FALSE,"PROFORMA"}</definedName>
    <definedName name="wrn.Overhauls." localSheetId="16" hidden="1">{"Overhauls Calculations",#N/A,FALSE,"PROFORMA"}</definedName>
    <definedName name="wrn.Overhauls." localSheetId="17" hidden="1">{"Overhauls Calculations",#N/A,FALSE,"PROFORMA"}</definedName>
    <definedName name="wrn.Overhauls." localSheetId="18" hidden="1">{"Overhauls Calculations",#N/A,FALSE,"PROFORMA"}</definedName>
    <definedName name="wrn.Overhauls." localSheetId="19" hidden="1">{"Overhauls Calculations",#N/A,FALSE,"PROFORMA"}</definedName>
    <definedName name="wrn.Overhauls." localSheetId="20" hidden="1">{"Overhauls Calculations",#N/A,FALSE,"PROFORMA"}</definedName>
    <definedName name="wrn.Overhauls." localSheetId="4" hidden="1">{"Overhauls Calculations",#N/A,FALSE,"PROFORMA"}</definedName>
    <definedName name="wrn.Overhauls." localSheetId="11" hidden="1">{"Overhauls Calculations",#N/A,FALSE,"PROFORMA"}</definedName>
    <definedName name="wrn.Overhauls." localSheetId="12" hidden="1">{"Overhauls Calculations",#N/A,FALSE,"PROFORMA"}</definedName>
    <definedName name="wrn.Overhauls." localSheetId="13" hidden="1">{"Overhauls Calculations",#N/A,FALSE,"PROFORMA"}</definedName>
    <definedName name="wrn.Overhauls." hidden="1">{"Overhauls Calculations",#N/A,FALSE,"PROFORMA"}</definedName>
    <definedName name="wrn.Overhaulsb." localSheetId="14" hidden="1">{"Overhauls Calculations",#N/A,FALSE,"PROFORMA"}</definedName>
    <definedName name="wrn.Overhaulsb." localSheetId="15" hidden="1">{"Overhauls Calculations",#N/A,FALSE,"PROFORMA"}</definedName>
    <definedName name="wrn.Overhaulsb." localSheetId="16" hidden="1">{"Overhauls Calculations",#N/A,FALSE,"PROFORMA"}</definedName>
    <definedName name="wrn.Overhaulsb." localSheetId="17" hidden="1">{"Overhauls Calculations",#N/A,FALSE,"PROFORMA"}</definedName>
    <definedName name="wrn.Overhaulsb." localSheetId="18" hidden="1">{"Overhauls Calculations",#N/A,FALSE,"PROFORMA"}</definedName>
    <definedName name="wrn.Overhaulsb." localSheetId="19" hidden="1">{"Overhauls Calculations",#N/A,FALSE,"PROFORMA"}</definedName>
    <definedName name="wrn.Overhaulsb." localSheetId="20" hidden="1">{"Overhauls Calculations",#N/A,FALSE,"PROFORMA"}</definedName>
    <definedName name="wrn.Overhaulsb." localSheetId="4" hidden="1">{"Overhauls Calculations",#N/A,FALSE,"PROFORMA"}</definedName>
    <definedName name="wrn.Overhaulsb." localSheetId="11" hidden="1">{"Overhauls Calculations",#N/A,FALSE,"PROFORMA"}</definedName>
    <definedName name="wrn.Overhaulsb." localSheetId="12" hidden="1">{"Overhauls Calculations",#N/A,FALSE,"PROFORMA"}</definedName>
    <definedName name="wrn.Overhaulsb." localSheetId="13" hidden="1">{"Overhauls Calculations",#N/A,FALSE,"PROFORMA"}</definedName>
    <definedName name="wrn.Overhaulsb." hidden="1">{"Overhauls Calculations",#N/A,FALSE,"PROFORMA"}</definedName>
    <definedName name="wrn.Package." localSheetId="14" hidden="1">{#N/A,#N/A,TRUE,"Recommendation";#N/A,#N/A,TRUE,"Scenarios";#N/A,#N/A,TRUE,"Tax Adjusted WACC";#N/A,#N/A,TRUE,"Summary";#N/A,#N/A,TRUE,"Industrial";#N/A,#N/A,TRUE,"Apodaca &amp; Escobedo";#N/A,#N/A,TRUE,"Guadalupe";#N/A,#N/A,TRUE,"Santa Catarina";#N/A,#N/A,TRUE,"Debt Valuation"}</definedName>
    <definedName name="wrn.Package." localSheetId="15" hidden="1">{#N/A,#N/A,TRUE,"Recommendation";#N/A,#N/A,TRUE,"Scenarios";#N/A,#N/A,TRUE,"Tax Adjusted WACC";#N/A,#N/A,TRUE,"Summary";#N/A,#N/A,TRUE,"Industrial";#N/A,#N/A,TRUE,"Apodaca &amp; Escobedo";#N/A,#N/A,TRUE,"Guadalupe";#N/A,#N/A,TRUE,"Santa Catarina";#N/A,#N/A,TRUE,"Debt Valuation"}</definedName>
    <definedName name="wrn.Package." localSheetId="16" hidden="1">{#N/A,#N/A,TRUE,"Recommendation";#N/A,#N/A,TRUE,"Scenarios";#N/A,#N/A,TRUE,"Tax Adjusted WACC";#N/A,#N/A,TRUE,"Summary";#N/A,#N/A,TRUE,"Industrial";#N/A,#N/A,TRUE,"Apodaca &amp; Escobedo";#N/A,#N/A,TRUE,"Guadalupe";#N/A,#N/A,TRUE,"Santa Catarina";#N/A,#N/A,TRUE,"Debt Valuation"}</definedName>
    <definedName name="wrn.Package." localSheetId="17" hidden="1">{#N/A,#N/A,TRUE,"Recommendation";#N/A,#N/A,TRUE,"Scenarios";#N/A,#N/A,TRUE,"Tax Adjusted WACC";#N/A,#N/A,TRUE,"Summary";#N/A,#N/A,TRUE,"Industrial";#N/A,#N/A,TRUE,"Apodaca &amp; Escobedo";#N/A,#N/A,TRUE,"Guadalupe";#N/A,#N/A,TRUE,"Santa Catarina";#N/A,#N/A,TRUE,"Debt Valuation"}</definedName>
    <definedName name="wrn.Package." localSheetId="18" hidden="1">{#N/A,#N/A,TRUE,"Recommendation";#N/A,#N/A,TRUE,"Scenarios";#N/A,#N/A,TRUE,"Tax Adjusted WACC";#N/A,#N/A,TRUE,"Summary";#N/A,#N/A,TRUE,"Industrial";#N/A,#N/A,TRUE,"Apodaca &amp; Escobedo";#N/A,#N/A,TRUE,"Guadalupe";#N/A,#N/A,TRUE,"Santa Catarina";#N/A,#N/A,TRUE,"Debt Valuation"}</definedName>
    <definedName name="wrn.Package." localSheetId="19" hidden="1">{#N/A,#N/A,TRUE,"Recommendation";#N/A,#N/A,TRUE,"Scenarios";#N/A,#N/A,TRUE,"Tax Adjusted WACC";#N/A,#N/A,TRUE,"Summary";#N/A,#N/A,TRUE,"Industrial";#N/A,#N/A,TRUE,"Apodaca &amp; Escobedo";#N/A,#N/A,TRUE,"Guadalupe";#N/A,#N/A,TRUE,"Santa Catarina";#N/A,#N/A,TRUE,"Debt Valuation"}</definedName>
    <definedName name="wrn.Package." localSheetId="20" hidden="1">{#N/A,#N/A,TRUE,"Recommendation";#N/A,#N/A,TRUE,"Scenarios";#N/A,#N/A,TRUE,"Tax Adjusted WACC";#N/A,#N/A,TRUE,"Summary";#N/A,#N/A,TRUE,"Industrial";#N/A,#N/A,TRUE,"Apodaca &amp; Escobedo";#N/A,#N/A,TRUE,"Guadalupe";#N/A,#N/A,TRUE,"Santa Catarina";#N/A,#N/A,TRUE,"Debt Valuation"}</definedName>
    <definedName name="wrn.Package." localSheetId="4" hidden="1">{#N/A,#N/A,TRUE,"Recommendation";#N/A,#N/A,TRUE,"Scenarios";#N/A,#N/A,TRUE,"Tax Adjusted WACC";#N/A,#N/A,TRUE,"Summary";#N/A,#N/A,TRUE,"Industrial";#N/A,#N/A,TRUE,"Apodaca &amp; Escobedo";#N/A,#N/A,TRUE,"Guadalupe";#N/A,#N/A,TRUE,"Santa Catarina";#N/A,#N/A,TRUE,"Debt Valuation"}</definedName>
    <definedName name="wrn.Package." localSheetId="11" hidden="1">{#N/A,#N/A,TRUE,"Recommendation";#N/A,#N/A,TRUE,"Scenarios";#N/A,#N/A,TRUE,"Tax Adjusted WACC";#N/A,#N/A,TRUE,"Summary";#N/A,#N/A,TRUE,"Industrial";#N/A,#N/A,TRUE,"Apodaca &amp; Escobedo";#N/A,#N/A,TRUE,"Guadalupe";#N/A,#N/A,TRUE,"Santa Catarina";#N/A,#N/A,TRUE,"Debt Valuation"}</definedName>
    <definedName name="wrn.Package." localSheetId="12" hidden="1">{#N/A,#N/A,TRUE,"Recommendation";#N/A,#N/A,TRUE,"Scenarios";#N/A,#N/A,TRUE,"Tax Adjusted WACC";#N/A,#N/A,TRUE,"Summary";#N/A,#N/A,TRUE,"Industrial";#N/A,#N/A,TRUE,"Apodaca &amp; Escobedo";#N/A,#N/A,TRUE,"Guadalupe";#N/A,#N/A,TRUE,"Santa Catarina";#N/A,#N/A,TRUE,"Debt Valuation"}</definedName>
    <definedName name="wrn.Package." localSheetId="13" hidden="1">{#N/A,#N/A,TRUE,"Recommendation";#N/A,#N/A,TRUE,"Scenarios";#N/A,#N/A,TRUE,"Tax Adjusted WACC";#N/A,#N/A,TRUE,"Summary";#N/A,#N/A,TRUE,"Industrial";#N/A,#N/A,TRUE,"Apodaca &amp; Escobedo";#N/A,#N/A,TRUE,"Guadalupe";#N/A,#N/A,TRUE,"Santa Catarina";#N/A,#N/A,TRUE,"Debt Valuation"}</definedName>
    <definedName name="wrn.Package." hidden="1">{#N/A,#N/A,TRUE,"Recommendation";#N/A,#N/A,TRUE,"Scenarios";#N/A,#N/A,TRUE,"Tax Adjusted WACC";#N/A,#N/A,TRUE,"Summary";#N/A,#N/A,TRUE,"Industrial";#N/A,#N/A,TRUE,"Apodaca &amp; Escobedo";#N/A,#N/A,TRUE,"Guadalupe";#N/A,#N/A,TRUE,"Santa Catarina";#N/A,#N/A,TRUE,"Debt Valuation"}</definedName>
    <definedName name="wrn.Package2" localSheetId="14" hidden="1">{#N/A,#N/A,TRUE,"Recommendation";#N/A,#N/A,TRUE,"Scenarios";#N/A,#N/A,TRUE,"Tax Adjusted WACC";#N/A,#N/A,TRUE,"Summary";#N/A,#N/A,TRUE,"Industrial";#N/A,#N/A,TRUE,"Apodaca &amp; Escobedo";#N/A,#N/A,TRUE,"Guadalupe";#N/A,#N/A,TRUE,"Santa Catarina";#N/A,#N/A,TRUE,"Debt Valuation"}</definedName>
    <definedName name="wrn.Package2" localSheetId="15" hidden="1">{#N/A,#N/A,TRUE,"Recommendation";#N/A,#N/A,TRUE,"Scenarios";#N/A,#N/A,TRUE,"Tax Adjusted WACC";#N/A,#N/A,TRUE,"Summary";#N/A,#N/A,TRUE,"Industrial";#N/A,#N/A,TRUE,"Apodaca &amp; Escobedo";#N/A,#N/A,TRUE,"Guadalupe";#N/A,#N/A,TRUE,"Santa Catarina";#N/A,#N/A,TRUE,"Debt Valuation"}</definedName>
    <definedName name="wrn.Package2" localSheetId="16" hidden="1">{#N/A,#N/A,TRUE,"Recommendation";#N/A,#N/A,TRUE,"Scenarios";#N/A,#N/A,TRUE,"Tax Adjusted WACC";#N/A,#N/A,TRUE,"Summary";#N/A,#N/A,TRUE,"Industrial";#N/A,#N/A,TRUE,"Apodaca &amp; Escobedo";#N/A,#N/A,TRUE,"Guadalupe";#N/A,#N/A,TRUE,"Santa Catarina";#N/A,#N/A,TRUE,"Debt Valuation"}</definedName>
    <definedName name="wrn.Package2" localSheetId="17" hidden="1">{#N/A,#N/A,TRUE,"Recommendation";#N/A,#N/A,TRUE,"Scenarios";#N/A,#N/A,TRUE,"Tax Adjusted WACC";#N/A,#N/A,TRUE,"Summary";#N/A,#N/A,TRUE,"Industrial";#N/A,#N/A,TRUE,"Apodaca &amp; Escobedo";#N/A,#N/A,TRUE,"Guadalupe";#N/A,#N/A,TRUE,"Santa Catarina";#N/A,#N/A,TRUE,"Debt Valuation"}</definedName>
    <definedName name="wrn.Package2" localSheetId="18" hidden="1">{#N/A,#N/A,TRUE,"Recommendation";#N/A,#N/A,TRUE,"Scenarios";#N/A,#N/A,TRUE,"Tax Adjusted WACC";#N/A,#N/A,TRUE,"Summary";#N/A,#N/A,TRUE,"Industrial";#N/A,#N/A,TRUE,"Apodaca &amp; Escobedo";#N/A,#N/A,TRUE,"Guadalupe";#N/A,#N/A,TRUE,"Santa Catarina";#N/A,#N/A,TRUE,"Debt Valuation"}</definedName>
    <definedName name="wrn.Package2" localSheetId="19" hidden="1">{#N/A,#N/A,TRUE,"Recommendation";#N/A,#N/A,TRUE,"Scenarios";#N/A,#N/A,TRUE,"Tax Adjusted WACC";#N/A,#N/A,TRUE,"Summary";#N/A,#N/A,TRUE,"Industrial";#N/A,#N/A,TRUE,"Apodaca &amp; Escobedo";#N/A,#N/A,TRUE,"Guadalupe";#N/A,#N/A,TRUE,"Santa Catarina";#N/A,#N/A,TRUE,"Debt Valuation"}</definedName>
    <definedName name="wrn.Package2" localSheetId="20" hidden="1">{#N/A,#N/A,TRUE,"Recommendation";#N/A,#N/A,TRUE,"Scenarios";#N/A,#N/A,TRUE,"Tax Adjusted WACC";#N/A,#N/A,TRUE,"Summary";#N/A,#N/A,TRUE,"Industrial";#N/A,#N/A,TRUE,"Apodaca &amp; Escobedo";#N/A,#N/A,TRUE,"Guadalupe";#N/A,#N/A,TRUE,"Santa Catarina";#N/A,#N/A,TRUE,"Debt Valuation"}</definedName>
    <definedName name="wrn.Package2" localSheetId="4" hidden="1">{#N/A,#N/A,TRUE,"Recommendation";#N/A,#N/A,TRUE,"Scenarios";#N/A,#N/A,TRUE,"Tax Adjusted WACC";#N/A,#N/A,TRUE,"Summary";#N/A,#N/A,TRUE,"Industrial";#N/A,#N/A,TRUE,"Apodaca &amp; Escobedo";#N/A,#N/A,TRUE,"Guadalupe";#N/A,#N/A,TRUE,"Santa Catarina";#N/A,#N/A,TRUE,"Debt Valuation"}</definedName>
    <definedName name="wrn.Package2" localSheetId="11" hidden="1">{#N/A,#N/A,TRUE,"Recommendation";#N/A,#N/A,TRUE,"Scenarios";#N/A,#N/A,TRUE,"Tax Adjusted WACC";#N/A,#N/A,TRUE,"Summary";#N/A,#N/A,TRUE,"Industrial";#N/A,#N/A,TRUE,"Apodaca &amp; Escobedo";#N/A,#N/A,TRUE,"Guadalupe";#N/A,#N/A,TRUE,"Santa Catarina";#N/A,#N/A,TRUE,"Debt Valuation"}</definedName>
    <definedName name="wrn.Package2" localSheetId="12" hidden="1">{#N/A,#N/A,TRUE,"Recommendation";#N/A,#N/A,TRUE,"Scenarios";#N/A,#N/A,TRUE,"Tax Adjusted WACC";#N/A,#N/A,TRUE,"Summary";#N/A,#N/A,TRUE,"Industrial";#N/A,#N/A,TRUE,"Apodaca &amp; Escobedo";#N/A,#N/A,TRUE,"Guadalupe";#N/A,#N/A,TRUE,"Santa Catarina";#N/A,#N/A,TRUE,"Debt Valuation"}</definedName>
    <definedName name="wrn.Package2" localSheetId="13" hidden="1">{#N/A,#N/A,TRUE,"Recommendation";#N/A,#N/A,TRUE,"Scenarios";#N/A,#N/A,TRUE,"Tax Adjusted WACC";#N/A,#N/A,TRUE,"Summary";#N/A,#N/A,TRUE,"Industrial";#N/A,#N/A,TRUE,"Apodaca &amp; Escobedo";#N/A,#N/A,TRUE,"Guadalupe";#N/A,#N/A,TRUE,"Santa Catarina";#N/A,#N/A,TRUE,"Debt Valuation"}</definedName>
    <definedName name="wrn.Package2" hidden="1">{#N/A,#N/A,TRUE,"Recommendation";#N/A,#N/A,TRUE,"Scenarios";#N/A,#N/A,TRUE,"Tax Adjusted WACC";#N/A,#N/A,TRUE,"Summary";#N/A,#N/A,TRUE,"Industrial";#N/A,#N/A,TRUE,"Apodaca &amp; Escobedo";#N/A,#N/A,TRUE,"Guadalupe";#N/A,#N/A,TRUE,"Santa Catarina";#N/A,#N/A,TRUE,"Debt Valuation"}</definedName>
    <definedName name="wrn.PRINT." localSheetId="14"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15"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16"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17"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18"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19"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20"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4"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11"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12"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localSheetId="13"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 hidden="1">{#N/A,#N/A,FALSE,"Consolidated";#N/A,#N/A,FALSE,"Trading Corp";#N/A,#N/A,FALSE,"TTMI";#N/A,#N/A,FALSE,"Services";#N/A,#N/A,FALSE,"Energy America";#N/A,#N/A,FALSE,"Tanglewood";#N/A,#N/A,FALSE,"Vallecito";#N/A,#N/A,FALSE,"Kentucky Energy";#N/A,#N/A,FALSE,"Bluegrass";#N/A,#N/A,FALSE,"Somerset LP";#N/A,#N/A,FALSE,"Big Sandy";#N/A,#N/A,FALSE,"Cumberland";#N/A,#N/A,FALSE,"Canada";#N/A,#N/A,FALSE,"SETH";#N/A,#N/A,FALSE,"SOTUK";#N/A,#N/A,FALSE,"SOTIL";#N/A,#N/A,FALSE,"SEEL";#N/A,#N/A,FALSE,"GMBH";#N/A,#N/A,FALSE,"TTMI LTD"}</definedName>
    <definedName name="wrn.Print._.Out." localSheetId="14" hidden="1">{#N/A,#N/A,FALSE,"Workpaper Tables 4-1 &amp; 4-2";#N/A,#N/A,FALSE,"Revenue Allocation Results";#N/A,#N/A,FALSE,"FERC Rev @ PR";#N/A,#N/A,FALSE,"Distribution Revenue Allocation";#N/A,#N/A,FALSE,"Nonallocated Revenues ";#N/A,#N/A,FALSE,"2000mixuse";#N/A,#N/A,FALSE,"MC Revenues- 00 sales, 96 MC's"}</definedName>
    <definedName name="wrn.Print._.Out." localSheetId="15" hidden="1">{#N/A,#N/A,FALSE,"Workpaper Tables 4-1 &amp; 4-2";#N/A,#N/A,FALSE,"Revenue Allocation Results";#N/A,#N/A,FALSE,"FERC Rev @ PR";#N/A,#N/A,FALSE,"Distribution Revenue Allocation";#N/A,#N/A,FALSE,"Nonallocated Revenues ";#N/A,#N/A,FALSE,"2000mixuse";#N/A,#N/A,FALSE,"MC Revenues- 00 sales, 96 MC's"}</definedName>
    <definedName name="wrn.Print._.Out." localSheetId="16" hidden="1">{#N/A,#N/A,FALSE,"Workpaper Tables 4-1 &amp; 4-2";#N/A,#N/A,FALSE,"Revenue Allocation Results";#N/A,#N/A,FALSE,"FERC Rev @ PR";#N/A,#N/A,FALSE,"Distribution Revenue Allocation";#N/A,#N/A,FALSE,"Nonallocated Revenues ";#N/A,#N/A,FALSE,"2000mixuse";#N/A,#N/A,FALSE,"MC Revenues- 00 sales, 96 MC's"}</definedName>
    <definedName name="wrn.Print._.Out." localSheetId="17" hidden="1">{#N/A,#N/A,FALSE,"Workpaper Tables 4-1 &amp; 4-2";#N/A,#N/A,FALSE,"Revenue Allocation Results";#N/A,#N/A,FALSE,"FERC Rev @ PR";#N/A,#N/A,FALSE,"Distribution Revenue Allocation";#N/A,#N/A,FALSE,"Nonallocated Revenues ";#N/A,#N/A,FALSE,"2000mixuse";#N/A,#N/A,FALSE,"MC Revenues- 00 sales, 96 MC's"}</definedName>
    <definedName name="wrn.Print._.Out." localSheetId="18" hidden="1">{#N/A,#N/A,FALSE,"Workpaper Tables 4-1 &amp; 4-2";#N/A,#N/A,FALSE,"Revenue Allocation Results";#N/A,#N/A,FALSE,"FERC Rev @ PR";#N/A,#N/A,FALSE,"Distribution Revenue Allocation";#N/A,#N/A,FALSE,"Nonallocated Revenues ";#N/A,#N/A,FALSE,"2000mixuse";#N/A,#N/A,FALSE,"MC Revenues- 00 sales, 96 MC's"}</definedName>
    <definedName name="wrn.Print._.Out." localSheetId="19" hidden="1">{#N/A,#N/A,FALSE,"Workpaper Tables 4-1 &amp; 4-2";#N/A,#N/A,FALSE,"Revenue Allocation Results";#N/A,#N/A,FALSE,"FERC Rev @ PR";#N/A,#N/A,FALSE,"Distribution Revenue Allocation";#N/A,#N/A,FALSE,"Nonallocated Revenues ";#N/A,#N/A,FALSE,"2000mixuse";#N/A,#N/A,FALSE,"MC Revenues- 00 sales, 96 MC's"}</definedName>
    <definedName name="wrn.Print._.Out." localSheetId="20" hidden="1">{#N/A,#N/A,FALSE,"Workpaper Tables 4-1 &amp; 4-2";#N/A,#N/A,FALSE,"Revenue Allocation Results";#N/A,#N/A,FALSE,"FERC Rev @ PR";#N/A,#N/A,FALSE,"Distribution Revenue Allocation";#N/A,#N/A,FALSE,"Nonallocated Revenues ";#N/A,#N/A,FALSE,"2000mixuse";#N/A,#N/A,FALSE,"MC Revenues- 00 sales, 96 MC's"}</definedName>
    <definedName name="wrn.Print._.Out." localSheetId="4" hidden="1">{#N/A,#N/A,FALSE,"Workpaper Tables 4-1 &amp; 4-2";#N/A,#N/A,FALSE,"Revenue Allocation Results";#N/A,#N/A,FALSE,"FERC Rev @ PR";#N/A,#N/A,FALSE,"Distribution Revenue Allocation";#N/A,#N/A,FALSE,"Nonallocated Revenues ";#N/A,#N/A,FALSE,"2000mixuse";#N/A,#N/A,FALSE,"MC Revenues- 00 sales, 96 MC's"}</definedName>
    <definedName name="wrn.Print._.Out." localSheetId="11" hidden="1">{#N/A,#N/A,FALSE,"Workpaper Tables 4-1 &amp; 4-2";#N/A,#N/A,FALSE,"Revenue Allocation Results";#N/A,#N/A,FALSE,"FERC Rev @ PR";#N/A,#N/A,FALSE,"Distribution Revenue Allocation";#N/A,#N/A,FALSE,"Nonallocated Revenues ";#N/A,#N/A,FALSE,"2000mixuse";#N/A,#N/A,FALSE,"MC Revenues- 00 sales, 96 MC's"}</definedName>
    <definedName name="wrn.Print._.Out." localSheetId="12" hidden="1">{#N/A,#N/A,FALSE,"Workpaper Tables 4-1 &amp; 4-2";#N/A,#N/A,FALSE,"Revenue Allocation Results";#N/A,#N/A,FALSE,"FERC Rev @ PR";#N/A,#N/A,FALSE,"Distribution Revenue Allocation";#N/A,#N/A,FALSE,"Nonallocated Revenues ";#N/A,#N/A,FALSE,"2000mixuse";#N/A,#N/A,FALSE,"MC Revenues- 00 sales, 96 MC's"}</definedName>
    <definedName name="wrn.Print._.Out." localSheetId="13" hidden="1">{#N/A,#N/A,FALSE,"Workpaper Tables 4-1 &amp; 4-2";#N/A,#N/A,FALSE,"Revenue Allocation Results";#N/A,#N/A,FALSE,"FERC Rev @ PR";#N/A,#N/A,FALSE,"Distribution Revenue Allocation";#N/A,#N/A,FALSE,"Nonallocated Revenues ";#N/A,#N/A,FALSE,"2000mixuse";#N/A,#N/A,FALSE,"MC Revenues- 00 sales, 96 MC's"}</definedName>
    <definedName name="wrn.Print._.Out." hidden="1">{#N/A,#N/A,FALSE,"Workpaper Tables 4-1 &amp; 4-2";#N/A,#N/A,FALSE,"Revenue Allocation Results";#N/A,#N/A,FALSE,"FERC Rev @ PR";#N/A,#N/A,FALSE,"Distribution Revenue Allocation";#N/A,#N/A,FALSE,"Nonallocated Revenues ";#N/A,#N/A,FALSE,"2000mixuse";#N/A,#N/A,FALSE,"MC Revenues- 00 sales, 96 MC's"}</definedName>
    <definedName name="wrn.Print_earnings_template." localSheetId="14" hidden="1">{"by_month",#N/A,TRUE,"template";"Destec_month",#N/A,TRUE,"template";"by_quarter",#N/A,TRUE,"template";"destec_quarter",#N/A,TRUE,"template";"by_year",#N/A,TRUE,"template";"Destec_annual",#N/A,TRUE,"template"}</definedName>
    <definedName name="wrn.Print_earnings_template." localSheetId="15" hidden="1">{"by_month",#N/A,TRUE,"template";"Destec_month",#N/A,TRUE,"template";"by_quarter",#N/A,TRUE,"template";"destec_quarter",#N/A,TRUE,"template";"by_year",#N/A,TRUE,"template";"Destec_annual",#N/A,TRUE,"template"}</definedName>
    <definedName name="wrn.Print_earnings_template." localSheetId="16" hidden="1">{"by_month",#N/A,TRUE,"template";"Destec_month",#N/A,TRUE,"template";"by_quarter",#N/A,TRUE,"template";"destec_quarter",#N/A,TRUE,"template";"by_year",#N/A,TRUE,"template";"Destec_annual",#N/A,TRUE,"template"}</definedName>
    <definedName name="wrn.Print_earnings_template." localSheetId="17" hidden="1">{"by_month",#N/A,TRUE,"template";"Destec_month",#N/A,TRUE,"template";"by_quarter",#N/A,TRUE,"template";"destec_quarter",#N/A,TRUE,"template";"by_year",#N/A,TRUE,"template";"Destec_annual",#N/A,TRUE,"template"}</definedName>
    <definedName name="wrn.Print_earnings_template." localSheetId="18" hidden="1">{"by_month",#N/A,TRUE,"template";"Destec_month",#N/A,TRUE,"template";"by_quarter",#N/A,TRUE,"template";"destec_quarter",#N/A,TRUE,"template";"by_year",#N/A,TRUE,"template";"Destec_annual",#N/A,TRUE,"template"}</definedName>
    <definedName name="wrn.Print_earnings_template." localSheetId="19" hidden="1">{"by_month",#N/A,TRUE,"template";"Destec_month",#N/A,TRUE,"template";"by_quarter",#N/A,TRUE,"template";"destec_quarter",#N/A,TRUE,"template";"by_year",#N/A,TRUE,"template";"Destec_annual",#N/A,TRUE,"template"}</definedName>
    <definedName name="wrn.Print_earnings_template." localSheetId="20" hidden="1">{"by_month",#N/A,TRUE,"template";"Destec_month",#N/A,TRUE,"template";"by_quarter",#N/A,TRUE,"template";"destec_quarter",#N/A,TRUE,"template";"by_year",#N/A,TRUE,"template";"Destec_annual",#N/A,TRUE,"template"}</definedName>
    <definedName name="wrn.Print_earnings_template." localSheetId="4" hidden="1">{"by_month",#N/A,TRUE,"template";"Destec_month",#N/A,TRUE,"template";"by_quarter",#N/A,TRUE,"template";"destec_quarter",#N/A,TRUE,"template";"by_year",#N/A,TRUE,"template";"Destec_annual",#N/A,TRUE,"template"}</definedName>
    <definedName name="wrn.Print_earnings_template." localSheetId="11" hidden="1">{"by_month",#N/A,TRUE,"template";"Destec_month",#N/A,TRUE,"template";"by_quarter",#N/A,TRUE,"template";"destec_quarter",#N/A,TRUE,"template";"by_year",#N/A,TRUE,"template";"Destec_annual",#N/A,TRUE,"template"}</definedName>
    <definedName name="wrn.Print_earnings_template." localSheetId="12" hidden="1">{"by_month",#N/A,TRUE,"template";"Destec_month",#N/A,TRUE,"template";"by_quarter",#N/A,TRUE,"template";"destec_quarter",#N/A,TRUE,"template";"by_year",#N/A,TRUE,"template";"Destec_annual",#N/A,TRUE,"template"}</definedName>
    <definedName name="wrn.Print_earnings_template." localSheetId="13" hidden="1">{"by_month",#N/A,TRUE,"template";"Destec_month",#N/A,TRUE,"template";"by_quarter",#N/A,TRUE,"template";"destec_quarter",#N/A,TRUE,"template";"by_year",#N/A,TRUE,"template";"Destec_annual",#N/A,TRUE,"template"}</definedName>
    <definedName name="wrn.Print_earnings_template." hidden="1">{"by_month",#N/A,TRUE,"template";"Destec_month",#N/A,TRUE,"template";"by_quarter",#N/A,TRUE,"template";"destec_quarter",#N/A,TRUE,"template";"by_year",#N/A,TRUE,"template";"Destec_annual",#N/A,TRUE,"template"}</definedName>
    <definedName name="wrn.Print_Var_Page." localSheetId="14" hidden="1">{"Var_page",#N/A,FALSE,"template"}</definedName>
    <definedName name="wrn.Print_Var_Page." localSheetId="15" hidden="1">{"Var_page",#N/A,FALSE,"template"}</definedName>
    <definedName name="wrn.Print_Var_Page." localSheetId="16" hidden="1">{"Var_page",#N/A,FALSE,"template"}</definedName>
    <definedName name="wrn.Print_Var_Page." localSheetId="17" hidden="1">{"Var_page",#N/A,FALSE,"template"}</definedName>
    <definedName name="wrn.Print_Var_Page." localSheetId="18" hidden="1">{"Var_page",#N/A,FALSE,"template"}</definedName>
    <definedName name="wrn.Print_Var_Page." localSheetId="19" hidden="1">{"Var_page",#N/A,FALSE,"template"}</definedName>
    <definedName name="wrn.Print_Var_Page." localSheetId="20" hidden="1">{"Var_page",#N/A,FALSE,"template"}</definedName>
    <definedName name="wrn.Print_Var_Page." localSheetId="4" hidden="1">{"Var_page",#N/A,FALSE,"template"}</definedName>
    <definedName name="wrn.Print_Var_Page." localSheetId="11" hidden="1">{"Var_page",#N/A,FALSE,"template"}</definedName>
    <definedName name="wrn.Print_Var_Page." localSheetId="12" hidden="1">{"Var_page",#N/A,FALSE,"template"}</definedName>
    <definedName name="wrn.Print_Var_Page." localSheetId="13" hidden="1">{"Var_page",#N/A,FALSE,"template"}</definedName>
    <definedName name="wrn.Print_Var_Page." hidden="1">{"Var_page",#N/A,FALSE,"template"}</definedName>
    <definedName name="wrn.Print_Variance." localSheetId="14" hidden="1">{"month_variance",#N/A,FALSE,"template"}</definedName>
    <definedName name="wrn.Print_Variance." localSheetId="15" hidden="1">{"month_variance",#N/A,FALSE,"template"}</definedName>
    <definedName name="wrn.Print_Variance." localSheetId="16" hidden="1">{"month_variance",#N/A,FALSE,"template"}</definedName>
    <definedName name="wrn.Print_Variance." localSheetId="17" hidden="1">{"month_variance",#N/A,FALSE,"template"}</definedName>
    <definedName name="wrn.Print_Variance." localSheetId="18" hidden="1">{"month_variance",#N/A,FALSE,"template"}</definedName>
    <definedName name="wrn.Print_Variance." localSheetId="19" hidden="1">{"month_variance",#N/A,FALSE,"template"}</definedName>
    <definedName name="wrn.Print_Variance." localSheetId="20" hidden="1">{"month_variance",#N/A,FALSE,"template"}</definedName>
    <definedName name="wrn.Print_Variance." localSheetId="4" hidden="1">{"month_variance",#N/A,FALSE,"template"}</definedName>
    <definedName name="wrn.Print_Variance." localSheetId="11" hidden="1">{"month_variance",#N/A,FALSE,"template"}</definedName>
    <definedName name="wrn.Print_Variance." localSheetId="12" hidden="1">{"month_variance",#N/A,FALSE,"template"}</definedName>
    <definedName name="wrn.Print_Variance." localSheetId="13" hidden="1">{"month_variance",#N/A,FALSE,"template"}</definedName>
    <definedName name="wrn.Print_Variance." hidden="1">{"month_variance",#N/A,FALSE,"template"}</definedName>
    <definedName name="wrn.Print_Variance_Page." localSheetId="14" hidden="1">{"variance_page",#N/A,FALSE,"template"}</definedName>
    <definedName name="wrn.Print_Variance_Page." localSheetId="15" hidden="1">{"variance_page",#N/A,FALSE,"template"}</definedName>
    <definedName name="wrn.Print_Variance_Page." localSheetId="16" hidden="1">{"variance_page",#N/A,FALSE,"template"}</definedName>
    <definedName name="wrn.Print_Variance_Page." localSheetId="17" hidden="1">{"variance_page",#N/A,FALSE,"template"}</definedName>
    <definedName name="wrn.Print_Variance_Page." localSheetId="18" hidden="1">{"variance_page",#N/A,FALSE,"template"}</definedName>
    <definedName name="wrn.Print_Variance_Page." localSheetId="19" hidden="1">{"variance_page",#N/A,FALSE,"template"}</definedName>
    <definedName name="wrn.Print_Variance_Page." localSheetId="20" hidden="1">{"variance_page",#N/A,FALSE,"template"}</definedName>
    <definedName name="wrn.Print_Variance_Page." localSheetId="4" hidden="1">{"variance_page",#N/A,FALSE,"template"}</definedName>
    <definedName name="wrn.Print_Variance_Page." localSheetId="11" hidden="1">{"variance_page",#N/A,FALSE,"template"}</definedName>
    <definedName name="wrn.Print_Variance_Page." localSheetId="12" hidden="1">{"variance_page",#N/A,FALSE,"template"}</definedName>
    <definedName name="wrn.Print_Variance_Page." localSheetId="13" hidden="1">{"variance_page",#N/A,FALSE,"template"}</definedName>
    <definedName name="wrn.Print_Variance_Page." hidden="1">{"variance_page",#N/A,FALSE,"template"}</definedName>
    <definedName name="wrn.PRNREP." localSheetId="14" hidden="1">{"ID1",#N/A,FALSE,"IDIQ-I";"id2",#N/A,FALSE,"IDIQ-II";"ID3",#N/A,FALSE,"IDIQ-III";"ID4",#N/A,FALSE,"IDIQ-IV";"id5",#N/A,FALSE,"IDIQ-V";"ID6",#N/A,FALSE,"IDIQ-VI";"DO1a",#N/A,FALSE,"DO-IA";"DO1b",#N/A,FALSE,"DO-IB";"DO1C",#N/A,FALSE,"DO-IC";"DO3",#N/A,FALSE,"DO-III";"DO4",#N/A,FALSE,"DO-IV";"DO5",#N/A,FALSE,"DO-V"}</definedName>
    <definedName name="wrn.PRNREP." localSheetId="15" hidden="1">{"ID1",#N/A,FALSE,"IDIQ-I";"id2",#N/A,FALSE,"IDIQ-II";"ID3",#N/A,FALSE,"IDIQ-III";"ID4",#N/A,FALSE,"IDIQ-IV";"id5",#N/A,FALSE,"IDIQ-V";"ID6",#N/A,FALSE,"IDIQ-VI";"DO1a",#N/A,FALSE,"DO-IA";"DO1b",#N/A,FALSE,"DO-IB";"DO1C",#N/A,FALSE,"DO-IC";"DO3",#N/A,FALSE,"DO-III";"DO4",#N/A,FALSE,"DO-IV";"DO5",#N/A,FALSE,"DO-V"}</definedName>
    <definedName name="wrn.PRNREP." localSheetId="16" hidden="1">{"ID1",#N/A,FALSE,"IDIQ-I";"id2",#N/A,FALSE,"IDIQ-II";"ID3",#N/A,FALSE,"IDIQ-III";"ID4",#N/A,FALSE,"IDIQ-IV";"id5",#N/A,FALSE,"IDIQ-V";"ID6",#N/A,FALSE,"IDIQ-VI";"DO1a",#N/A,FALSE,"DO-IA";"DO1b",#N/A,FALSE,"DO-IB";"DO1C",#N/A,FALSE,"DO-IC";"DO3",#N/A,FALSE,"DO-III";"DO4",#N/A,FALSE,"DO-IV";"DO5",#N/A,FALSE,"DO-V"}</definedName>
    <definedName name="wrn.PRNREP." localSheetId="17" hidden="1">{"ID1",#N/A,FALSE,"IDIQ-I";"id2",#N/A,FALSE,"IDIQ-II";"ID3",#N/A,FALSE,"IDIQ-III";"ID4",#N/A,FALSE,"IDIQ-IV";"id5",#N/A,FALSE,"IDIQ-V";"ID6",#N/A,FALSE,"IDIQ-VI";"DO1a",#N/A,FALSE,"DO-IA";"DO1b",#N/A,FALSE,"DO-IB";"DO1C",#N/A,FALSE,"DO-IC";"DO3",#N/A,FALSE,"DO-III";"DO4",#N/A,FALSE,"DO-IV";"DO5",#N/A,FALSE,"DO-V"}</definedName>
    <definedName name="wrn.PRNREP." localSheetId="18" hidden="1">{"ID1",#N/A,FALSE,"IDIQ-I";"id2",#N/A,FALSE,"IDIQ-II";"ID3",#N/A,FALSE,"IDIQ-III";"ID4",#N/A,FALSE,"IDIQ-IV";"id5",#N/A,FALSE,"IDIQ-V";"ID6",#N/A,FALSE,"IDIQ-VI";"DO1a",#N/A,FALSE,"DO-IA";"DO1b",#N/A,FALSE,"DO-IB";"DO1C",#N/A,FALSE,"DO-IC";"DO3",#N/A,FALSE,"DO-III";"DO4",#N/A,FALSE,"DO-IV";"DO5",#N/A,FALSE,"DO-V"}</definedName>
    <definedName name="wrn.PRNREP." localSheetId="19" hidden="1">{"ID1",#N/A,FALSE,"IDIQ-I";"id2",#N/A,FALSE,"IDIQ-II";"ID3",#N/A,FALSE,"IDIQ-III";"ID4",#N/A,FALSE,"IDIQ-IV";"id5",#N/A,FALSE,"IDIQ-V";"ID6",#N/A,FALSE,"IDIQ-VI";"DO1a",#N/A,FALSE,"DO-IA";"DO1b",#N/A,FALSE,"DO-IB";"DO1C",#N/A,FALSE,"DO-IC";"DO3",#N/A,FALSE,"DO-III";"DO4",#N/A,FALSE,"DO-IV";"DO5",#N/A,FALSE,"DO-V"}</definedName>
    <definedName name="wrn.PRNREP." localSheetId="20" hidden="1">{"ID1",#N/A,FALSE,"IDIQ-I";"id2",#N/A,FALSE,"IDIQ-II";"ID3",#N/A,FALSE,"IDIQ-III";"ID4",#N/A,FALSE,"IDIQ-IV";"id5",#N/A,FALSE,"IDIQ-V";"ID6",#N/A,FALSE,"IDIQ-VI";"DO1a",#N/A,FALSE,"DO-IA";"DO1b",#N/A,FALSE,"DO-IB";"DO1C",#N/A,FALSE,"DO-IC";"DO3",#N/A,FALSE,"DO-III";"DO4",#N/A,FALSE,"DO-IV";"DO5",#N/A,FALSE,"DO-V"}</definedName>
    <definedName name="wrn.PRNREP." localSheetId="4" hidden="1">{"ID1",#N/A,FALSE,"IDIQ-I";"id2",#N/A,FALSE,"IDIQ-II";"ID3",#N/A,FALSE,"IDIQ-III";"ID4",#N/A,FALSE,"IDIQ-IV";"id5",#N/A,FALSE,"IDIQ-V";"ID6",#N/A,FALSE,"IDIQ-VI";"DO1a",#N/A,FALSE,"DO-IA";"DO1b",#N/A,FALSE,"DO-IB";"DO1C",#N/A,FALSE,"DO-IC";"DO3",#N/A,FALSE,"DO-III";"DO4",#N/A,FALSE,"DO-IV";"DO5",#N/A,FALSE,"DO-V"}</definedName>
    <definedName name="wrn.PRNREP." localSheetId="11" hidden="1">{"ID1",#N/A,FALSE,"IDIQ-I";"id2",#N/A,FALSE,"IDIQ-II";"ID3",#N/A,FALSE,"IDIQ-III";"ID4",#N/A,FALSE,"IDIQ-IV";"id5",#N/A,FALSE,"IDIQ-V";"ID6",#N/A,FALSE,"IDIQ-VI";"DO1a",#N/A,FALSE,"DO-IA";"DO1b",#N/A,FALSE,"DO-IB";"DO1C",#N/A,FALSE,"DO-IC";"DO3",#N/A,FALSE,"DO-III";"DO4",#N/A,FALSE,"DO-IV";"DO5",#N/A,FALSE,"DO-V"}</definedName>
    <definedName name="wrn.PRNREP." localSheetId="12" hidden="1">{"ID1",#N/A,FALSE,"IDIQ-I";"id2",#N/A,FALSE,"IDIQ-II";"ID3",#N/A,FALSE,"IDIQ-III";"ID4",#N/A,FALSE,"IDIQ-IV";"id5",#N/A,FALSE,"IDIQ-V";"ID6",#N/A,FALSE,"IDIQ-VI";"DO1a",#N/A,FALSE,"DO-IA";"DO1b",#N/A,FALSE,"DO-IB";"DO1C",#N/A,FALSE,"DO-IC";"DO3",#N/A,FALSE,"DO-III";"DO4",#N/A,FALSE,"DO-IV";"DO5",#N/A,FALSE,"DO-V"}</definedName>
    <definedName name="wrn.PRNREP." localSheetId="13" hidden="1">{"ID1",#N/A,FALSE,"IDIQ-I";"id2",#N/A,FALSE,"IDIQ-II";"ID3",#N/A,FALSE,"IDIQ-III";"ID4",#N/A,FALSE,"IDIQ-IV";"id5",#N/A,FALSE,"IDIQ-V";"ID6",#N/A,FALSE,"IDIQ-VI";"DO1a",#N/A,FALSE,"DO-IA";"DO1b",#N/A,FALSE,"DO-IB";"DO1C",#N/A,FALSE,"DO-IC";"DO3",#N/A,FALSE,"DO-III";"DO4",#N/A,FALSE,"DO-IV";"DO5",#N/A,FALSE,"DO-V"}</definedName>
    <definedName name="wrn.PRNREP." hidden="1">{"ID1",#N/A,FALSE,"IDIQ-I";"id2",#N/A,FALSE,"IDIQ-II";"ID3",#N/A,FALSE,"IDIQ-III";"ID4",#N/A,FALSE,"IDIQ-IV";"id5",#N/A,FALSE,"IDIQ-V";"ID6",#N/A,FALSE,"IDIQ-VI";"DO1a",#N/A,FALSE,"DO-IA";"DO1b",#N/A,FALSE,"DO-IB";"DO1C",#N/A,FALSE,"DO-IC";"DO3",#N/A,FALSE,"DO-III";"DO4",#N/A,FALSE,"DO-IV";"DO5",#N/A,FALSE,"DO-V"}</definedName>
    <definedName name="wrn.RAP." localSheetId="1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5"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6"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7"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8"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9"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20"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4"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1"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2"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localSheetId="13"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AP." hidden="1">{#N/A,#N/A,FALSE,"Assumptions";#N/A,#N/A,FALSE,"RRQ inputs and toggles";#N/A,#N/A,FALSE,"Revenue Allocation Results";#N/A,#N/A,FALSE,"Nuclear Decommissioning Rates";#N/A,#N/A,FALSE,"FERC Rev @ PR";#N/A,#N/A,FALSE,"Distribution Revenue Allocation";#N/A,#N/A,FALSE,"Public Purpose Program Allocate";#N/A,#N/A,FALSE,"Nuclear Decommissioning";#N/A,#N/A,FALSE,"Transmission AG and A-10";#N/A,#N/A,FALSE,"PCTs for billing with TRBAA";#N/A,#N/A,FALSE,"Nonallocated Revenues";#N/A,#N/A,FALSE,"MC Revenues-02 sales, 96 MC's";#N/A,#N/A,FALSE,"ESR";#N/A,#N/A,FALSE,"FTA";#N/A,#N/A,FALSE,"1996 marginal costs -ECAC Adopt"}</definedName>
    <definedName name="wrn.rdm." localSheetId="14" hidden="1">{"ecm",#N/A,FALSE,"CES Inputs";"FINMOD 2",#N/A,FALSE,"CES Inputs";"hillpay",#N/A,FALSE,"CES Inputs";"psc",#N/A,FALSE,"PSC Output";"buyout",#N/A,FALSE,"Buyout";"total",#N/A,FALSE,"FY93-94 Maintenance"}</definedName>
    <definedName name="wrn.rdm." localSheetId="15" hidden="1">{"ecm",#N/A,FALSE,"CES Inputs";"FINMOD 2",#N/A,FALSE,"CES Inputs";"hillpay",#N/A,FALSE,"CES Inputs";"psc",#N/A,FALSE,"PSC Output";"buyout",#N/A,FALSE,"Buyout";"total",#N/A,FALSE,"FY93-94 Maintenance"}</definedName>
    <definedName name="wrn.rdm." localSheetId="16" hidden="1">{"ecm",#N/A,FALSE,"CES Inputs";"FINMOD 2",#N/A,FALSE,"CES Inputs";"hillpay",#N/A,FALSE,"CES Inputs";"psc",#N/A,FALSE,"PSC Output";"buyout",#N/A,FALSE,"Buyout";"total",#N/A,FALSE,"FY93-94 Maintenance"}</definedName>
    <definedName name="wrn.rdm." localSheetId="17" hidden="1">{"ecm",#N/A,FALSE,"CES Inputs";"FINMOD 2",#N/A,FALSE,"CES Inputs";"hillpay",#N/A,FALSE,"CES Inputs";"psc",#N/A,FALSE,"PSC Output";"buyout",#N/A,FALSE,"Buyout";"total",#N/A,FALSE,"FY93-94 Maintenance"}</definedName>
    <definedName name="wrn.rdm." localSheetId="18" hidden="1">{"ecm",#N/A,FALSE,"CES Inputs";"FINMOD 2",#N/A,FALSE,"CES Inputs";"hillpay",#N/A,FALSE,"CES Inputs";"psc",#N/A,FALSE,"PSC Output";"buyout",#N/A,FALSE,"Buyout";"total",#N/A,FALSE,"FY93-94 Maintenance"}</definedName>
    <definedName name="wrn.rdm." localSheetId="19" hidden="1">{"ecm",#N/A,FALSE,"CES Inputs";"FINMOD 2",#N/A,FALSE,"CES Inputs";"hillpay",#N/A,FALSE,"CES Inputs";"psc",#N/A,FALSE,"PSC Output";"buyout",#N/A,FALSE,"Buyout";"total",#N/A,FALSE,"FY93-94 Maintenance"}</definedName>
    <definedName name="wrn.rdm." localSheetId="20" hidden="1">{"ecm",#N/A,FALSE,"CES Inputs";"FINMOD 2",#N/A,FALSE,"CES Inputs";"hillpay",#N/A,FALSE,"CES Inputs";"psc",#N/A,FALSE,"PSC Output";"buyout",#N/A,FALSE,"Buyout";"total",#N/A,FALSE,"FY93-94 Maintenance"}</definedName>
    <definedName name="wrn.rdm." localSheetId="4" hidden="1">{"ecm",#N/A,FALSE,"CES Inputs";"FINMOD 2",#N/A,FALSE,"CES Inputs";"hillpay",#N/A,FALSE,"CES Inputs";"psc",#N/A,FALSE,"PSC Output";"buyout",#N/A,FALSE,"Buyout";"total",#N/A,FALSE,"FY93-94 Maintenance"}</definedName>
    <definedName name="wrn.rdm." localSheetId="11" hidden="1">{"ecm",#N/A,FALSE,"CES Inputs";"FINMOD 2",#N/A,FALSE,"CES Inputs";"hillpay",#N/A,FALSE,"CES Inputs";"psc",#N/A,FALSE,"PSC Output";"buyout",#N/A,FALSE,"Buyout";"total",#N/A,FALSE,"FY93-94 Maintenance"}</definedName>
    <definedName name="wrn.rdm." localSheetId="12" hidden="1">{"ecm",#N/A,FALSE,"CES Inputs";"FINMOD 2",#N/A,FALSE,"CES Inputs";"hillpay",#N/A,FALSE,"CES Inputs";"psc",#N/A,FALSE,"PSC Output";"buyout",#N/A,FALSE,"Buyout";"total",#N/A,FALSE,"FY93-94 Maintenance"}</definedName>
    <definedName name="wrn.rdm." localSheetId="13" hidden="1">{"ecm",#N/A,FALSE,"CES Inputs";"FINMOD 2",#N/A,FALSE,"CES Inputs";"hillpay",#N/A,FALSE,"CES Inputs";"psc",#N/A,FALSE,"PSC Output";"buyout",#N/A,FALSE,"Buyout";"total",#N/A,FALSE,"FY93-94 Maintenance"}</definedName>
    <definedName name="wrn.rdm." hidden="1">{"ecm",#N/A,FALSE,"CES Inputs";"FINMOD 2",#N/A,FALSE,"CES Inputs";"hillpay",#N/A,FALSE,"CES Inputs";"psc",#N/A,FALSE,"PSC Output";"buyout",#N/A,FALSE,"Buyout";"total",#N/A,FALSE,"FY93-94 Maintenance"}</definedName>
    <definedName name="wrn.rdm.1" localSheetId="14" hidden="1">{"ecm",#N/A,FALSE,"CES Inputs";"finmod",#N/A,FALSE,"CES Inputs";"hillpay",#N/A,FALSE,"CES Inputs";"psc",#N/A,FALSE,"PSC Output";"buyout",#N/A,FALSE,"Buyout";"Other Util Calcs",#N/A,FALSE,"CES Inputs";"Other Utility Calcs 2",#N/A,FALSE,"CES Inputs";"Other Utility Calcs 3",#N/A,FALSE,"CES Inputs"}</definedName>
    <definedName name="wrn.rdm.1" localSheetId="15" hidden="1">{"ecm",#N/A,FALSE,"CES Inputs";"finmod",#N/A,FALSE,"CES Inputs";"hillpay",#N/A,FALSE,"CES Inputs";"psc",#N/A,FALSE,"PSC Output";"buyout",#N/A,FALSE,"Buyout";"Other Util Calcs",#N/A,FALSE,"CES Inputs";"Other Utility Calcs 2",#N/A,FALSE,"CES Inputs";"Other Utility Calcs 3",#N/A,FALSE,"CES Inputs"}</definedName>
    <definedName name="wrn.rdm.1" localSheetId="16" hidden="1">{"ecm",#N/A,FALSE,"CES Inputs";"finmod",#N/A,FALSE,"CES Inputs";"hillpay",#N/A,FALSE,"CES Inputs";"psc",#N/A,FALSE,"PSC Output";"buyout",#N/A,FALSE,"Buyout";"Other Util Calcs",#N/A,FALSE,"CES Inputs";"Other Utility Calcs 2",#N/A,FALSE,"CES Inputs";"Other Utility Calcs 3",#N/A,FALSE,"CES Inputs"}</definedName>
    <definedName name="wrn.rdm.1" localSheetId="17" hidden="1">{"ecm",#N/A,FALSE,"CES Inputs";"finmod",#N/A,FALSE,"CES Inputs";"hillpay",#N/A,FALSE,"CES Inputs";"psc",#N/A,FALSE,"PSC Output";"buyout",#N/A,FALSE,"Buyout";"Other Util Calcs",#N/A,FALSE,"CES Inputs";"Other Utility Calcs 2",#N/A,FALSE,"CES Inputs";"Other Utility Calcs 3",#N/A,FALSE,"CES Inputs"}</definedName>
    <definedName name="wrn.rdm.1" localSheetId="18" hidden="1">{"ecm",#N/A,FALSE,"CES Inputs";"finmod",#N/A,FALSE,"CES Inputs";"hillpay",#N/A,FALSE,"CES Inputs";"psc",#N/A,FALSE,"PSC Output";"buyout",#N/A,FALSE,"Buyout";"Other Util Calcs",#N/A,FALSE,"CES Inputs";"Other Utility Calcs 2",#N/A,FALSE,"CES Inputs";"Other Utility Calcs 3",#N/A,FALSE,"CES Inputs"}</definedName>
    <definedName name="wrn.rdm.1" localSheetId="19" hidden="1">{"ecm",#N/A,FALSE,"CES Inputs";"finmod",#N/A,FALSE,"CES Inputs";"hillpay",#N/A,FALSE,"CES Inputs";"psc",#N/A,FALSE,"PSC Output";"buyout",#N/A,FALSE,"Buyout";"Other Util Calcs",#N/A,FALSE,"CES Inputs";"Other Utility Calcs 2",#N/A,FALSE,"CES Inputs";"Other Utility Calcs 3",#N/A,FALSE,"CES Inputs"}</definedName>
    <definedName name="wrn.rdm.1" localSheetId="20" hidden="1">{"ecm",#N/A,FALSE,"CES Inputs";"finmod",#N/A,FALSE,"CES Inputs";"hillpay",#N/A,FALSE,"CES Inputs";"psc",#N/A,FALSE,"PSC Output";"buyout",#N/A,FALSE,"Buyout";"Other Util Calcs",#N/A,FALSE,"CES Inputs";"Other Utility Calcs 2",#N/A,FALSE,"CES Inputs";"Other Utility Calcs 3",#N/A,FALSE,"CES Inputs"}</definedName>
    <definedName name="wrn.rdm.1" localSheetId="4" hidden="1">{"ecm",#N/A,FALSE,"CES Inputs";"finmod",#N/A,FALSE,"CES Inputs";"hillpay",#N/A,FALSE,"CES Inputs";"psc",#N/A,FALSE,"PSC Output";"buyout",#N/A,FALSE,"Buyout";"Other Util Calcs",#N/A,FALSE,"CES Inputs";"Other Utility Calcs 2",#N/A,FALSE,"CES Inputs";"Other Utility Calcs 3",#N/A,FALSE,"CES Inputs"}</definedName>
    <definedName name="wrn.rdm.1" localSheetId="11" hidden="1">{"ecm",#N/A,FALSE,"CES Inputs";"finmod",#N/A,FALSE,"CES Inputs";"hillpay",#N/A,FALSE,"CES Inputs";"psc",#N/A,FALSE,"PSC Output";"buyout",#N/A,FALSE,"Buyout";"Other Util Calcs",#N/A,FALSE,"CES Inputs";"Other Utility Calcs 2",#N/A,FALSE,"CES Inputs";"Other Utility Calcs 3",#N/A,FALSE,"CES Inputs"}</definedName>
    <definedName name="wrn.rdm.1" localSheetId="12" hidden="1">{"ecm",#N/A,FALSE,"CES Inputs";"finmod",#N/A,FALSE,"CES Inputs";"hillpay",#N/A,FALSE,"CES Inputs";"psc",#N/A,FALSE,"PSC Output";"buyout",#N/A,FALSE,"Buyout";"Other Util Calcs",#N/A,FALSE,"CES Inputs";"Other Utility Calcs 2",#N/A,FALSE,"CES Inputs";"Other Utility Calcs 3",#N/A,FALSE,"CES Inputs"}</definedName>
    <definedName name="wrn.rdm.1" localSheetId="13" hidden="1">{"ecm",#N/A,FALSE,"CES Inputs";"finmod",#N/A,FALSE,"CES Inputs";"hillpay",#N/A,FALSE,"CES Inputs";"psc",#N/A,FALSE,"PSC Output";"buyout",#N/A,FALSE,"Buyout";"Other Util Calcs",#N/A,FALSE,"CES Inputs";"Other Utility Calcs 2",#N/A,FALSE,"CES Inputs";"Other Utility Calcs 3",#N/A,FALSE,"CES Inputs"}</definedName>
    <definedName name="wrn.rdm.1" hidden="1">{"ecm",#N/A,FALSE,"CES Inputs";"finmod",#N/A,FALSE,"CES Inputs";"hillpay",#N/A,FALSE,"CES Inputs";"psc",#N/A,FALSE,"PSC Output";"buyout",#N/A,FALSE,"Buyout";"Other Util Calcs",#N/A,FALSE,"CES Inputs";"Other Utility Calcs 2",#N/A,FALSE,"CES Inputs";"Other Utility Calcs 3",#N/A,FALSE,"CES Inputs"}</definedName>
    <definedName name="wrn.rep1." localSheetId="14"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15"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16"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17"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18"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19"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20"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4"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1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12"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localSheetId="13"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p1." hidden="1">{"h1",#N/A,FALSE,"H-1";"h21",#N/A,FALSE,"SCHEDULE H-2 LIGHTING";"h22",#N/A,FALSE,"SCHEDULE H-2  BOILERS";"h23",#N/A,FALSE,"SCHEDULE H-2  HVAC";"h24",#N/A,FALSE,"SCHEDULE H-2  ELEC PEAK SHAVING";"h25",#N/A,FALSE,"SCHEDULE H-2  Steam Dis";"h26",#N/A,FALSE,"SCHEDULE H-2  Motors";"h27",#N/A,FALSE,"SCHEDULE H-2  EMS";"h3",#N/A,FALSE,"H-3";"h4t1",#N/A,FALSE,"T1";"h4t3",#N/A,FALSE,"T3";"h4t4",#N/A,FALSE,"T4";"h4t5",#N/A,FALSE,"T5";"h4t7",#N/A,FALSE,"T7";"h4t8",#N/A,FALSE,"T8";"h4t11",#N/A,FALSE,"T11";"h4t13",#N/A,FALSE,"T13";"h5",#N/A,FALSE,"H-5";"h6",#N/A,FALSE,"H-6"}</definedName>
    <definedName name="wrn.Reserve._.Analysis." localSheetId="14" hidden="1">{"Page_1",#N/A,FALSE,"BAD4Q98";"Page_2",#N/A,FALSE,"BAD4Q98";"Page_3",#N/A,FALSE,"BAD4Q98";"Page_4",#N/A,FALSE,"BAD4Q98";"Page_5",#N/A,FALSE,"BAD4Q98";"Page_6",#N/A,FALSE,"BAD4Q98";"Input_1",#N/A,FALSE,"BAD4Q98";"Input_2",#N/A,FALSE,"BAD4Q98"}</definedName>
    <definedName name="wrn.Reserve._.Analysis." localSheetId="15" hidden="1">{"Page_1",#N/A,FALSE,"BAD4Q98";"Page_2",#N/A,FALSE,"BAD4Q98";"Page_3",#N/A,FALSE,"BAD4Q98";"Page_4",#N/A,FALSE,"BAD4Q98";"Page_5",#N/A,FALSE,"BAD4Q98";"Page_6",#N/A,FALSE,"BAD4Q98";"Input_1",#N/A,FALSE,"BAD4Q98";"Input_2",#N/A,FALSE,"BAD4Q98"}</definedName>
    <definedName name="wrn.Reserve._.Analysis." localSheetId="16" hidden="1">{"Page_1",#N/A,FALSE,"BAD4Q98";"Page_2",#N/A,FALSE,"BAD4Q98";"Page_3",#N/A,FALSE,"BAD4Q98";"Page_4",#N/A,FALSE,"BAD4Q98";"Page_5",#N/A,FALSE,"BAD4Q98";"Page_6",#N/A,FALSE,"BAD4Q98";"Input_1",#N/A,FALSE,"BAD4Q98";"Input_2",#N/A,FALSE,"BAD4Q98"}</definedName>
    <definedName name="wrn.Reserve._.Analysis." localSheetId="17" hidden="1">{"Page_1",#N/A,FALSE,"BAD4Q98";"Page_2",#N/A,FALSE,"BAD4Q98";"Page_3",#N/A,FALSE,"BAD4Q98";"Page_4",#N/A,FALSE,"BAD4Q98";"Page_5",#N/A,FALSE,"BAD4Q98";"Page_6",#N/A,FALSE,"BAD4Q98";"Input_1",#N/A,FALSE,"BAD4Q98";"Input_2",#N/A,FALSE,"BAD4Q98"}</definedName>
    <definedName name="wrn.Reserve._.Analysis." localSheetId="18" hidden="1">{"Page_1",#N/A,FALSE,"BAD4Q98";"Page_2",#N/A,FALSE,"BAD4Q98";"Page_3",#N/A,FALSE,"BAD4Q98";"Page_4",#N/A,FALSE,"BAD4Q98";"Page_5",#N/A,FALSE,"BAD4Q98";"Page_6",#N/A,FALSE,"BAD4Q98";"Input_1",#N/A,FALSE,"BAD4Q98";"Input_2",#N/A,FALSE,"BAD4Q98"}</definedName>
    <definedName name="wrn.Reserve._.Analysis." localSheetId="19" hidden="1">{"Page_1",#N/A,FALSE,"BAD4Q98";"Page_2",#N/A,FALSE,"BAD4Q98";"Page_3",#N/A,FALSE,"BAD4Q98";"Page_4",#N/A,FALSE,"BAD4Q98";"Page_5",#N/A,FALSE,"BAD4Q98";"Page_6",#N/A,FALSE,"BAD4Q98";"Input_1",#N/A,FALSE,"BAD4Q98";"Input_2",#N/A,FALSE,"BAD4Q98"}</definedName>
    <definedName name="wrn.Reserve._.Analysis." localSheetId="20" hidden="1">{"Page_1",#N/A,FALSE,"BAD4Q98";"Page_2",#N/A,FALSE,"BAD4Q98";"Page_3",#N/A,FALSE,"BAD4Q98";"Page_4",#N/A,FALSE,"BAD4Q98";"Page_5",#N/A,FALSE,"BAD4Q98";"Page_6",#N/A,FALSE,"BAD4Q98";"Input_1",#N/A,FALSE,"BAD4Q98";"Input_2",#N/A,FALSE,"BAD4Q98"}</definedName>
    <definedName name="wrn.Reserve._.Analysis." localSheetId="4" hidden="1">{"Page_1",#N/A,FALSE,"BAD4Q98";"Page_2",#N/A,FALSE,"BAD4Q98";"Page_3",#N/A,FALSE,"BAD4Q98";"Page_4",#N/A,FALSE,"BAD4Q98";"Page_5",#N/A,FALSE,"BAD4Q98";"Page_6",#N/A,FALSE,"BAD4Q98";"Input_1",#N/A,FALSE,"BAD4Q98";"Input_2",#N/A,FALSE,"BAD4Q98"}</definedName>
    <definedName name="wrn.Reserve._.Analysis." localSheetId="11" hidden="1">{"Page_1",#N/A,FALSE,"BAD4Q98";"Page_2",#N/A,FALSE,"BAD4Q98";"Page_3",#N/A,FALSE,"BAD4Q98";"Page_4",#N/A,FALSE,"BAD4Q98";"Page_5",#N/A,FALSE,"BAD4Q98";"Page_6",#N/A,FALSE,"BAD4Q98";"Input_1",#N/A,FALSE,"BAD4Q98";"Input_2",#N/A,FALSE,"BAD4Q98"}</definedName>
    <definedName name="wrn.Reserve._.Analysis." localSheetId="12" hidden="1">{"Page_1",#N/A,FALSE,"BAD4Q98";"Page_2",#N/A,FALSE,"BAD4Q98";"Page_3",#N/A,FALSE,"BAD4Q98";"Page_4",#N/A,FALSE,"BAD4Q98";"Page_5",#N/A,FALSE,"BAD4Q98";"Page_6",#N/A,FALSE,"BAD4Q98";"Input_1",#N/A,FALSE,"BAD4Q98";"Input_2",#N/A,FALSE,"BAD4Q98"}</definedName>
    <definedName name="wrn.Reserve._.Analysis." localSheetId="13" hidden="1">{"Page_1",#N/A,FALSE,"BAD4Q98";"Page_2",#N/A,FALSE,"BAD4Q98";"Page_3",#N/A,FALSE,"BAD4Q98";"Page_4",#N/A,FALSE,"BAD4Q98";"Page_5",#N/A,FALSE,"BAD4Q98";"Page_6",#N/A,FALSE,"BAD4Q98";"Input_1",#N/A,FALSE,"BAD4Q98";"Input_2",#N/A,FALSE,"BAD4Q98"}</definedName>
    <definedName name="wrn.Reserve._.Analysis." hidden="1">{"Page_1",#N/A,FALSE,"BAD4Q98";"Page_2",#N/A,FALSE,"BAD4Q98";"Page_3",#N/A,FALSE,"BAD4Q98";"Page_4",#N/A,FALSE,"BAD4Q98";"Page_5",#N/A,FALSE,"BAD4Q98";"Page_6",#N/A,FALSE,"BAD4Q98";"Input_1",#N/A,FALSE,"BAD4Q98";"Input_2",#N/A,FALSE,"BAD4Q98"}</definedName>
    <definedName name="wrn.Rev._.Alloc." localSheetId="14" hidden="1">{#N/A,#N/A,FALSE,"RRQ inputs ";#N/A,#N/A,FALSE,"FERC Rev @ PR";#N/A,#N/A,FALSE,"Distribution Revenue Allocation";#N/A,#N/A,FALSE,"Nonallocated Revenues";#N/A,#N/A,FALSE,"MC Revenues-03 sales, 96 MC's";#N/A,#N/A,FALSE,"FTA"}</definedName>
    <definedName name="wrn.Rev._.Alloc." localSheetId="15" hidden="1">{#N/A,#N/A,FALSE,"RRQ inputs ";#N/A,#N/A,FALSE,"FERC Rev @ PR";#N/A,#N/A,FALSE,"Distribution Revenue Allocation";#N/A,#N/A,FALSE,"Nonallocated Revenues";#N/A,#N/A,FALSE,"MC Revenues-03 sales, 96 MC's";#N/A,#N/A,FALSE,"FTA"}</definedName>
    <definedName name="wrn.Rev._.Alloc." localSheetId="16" hidden="1">{#N/A,#N/A,FALSE,"RRQ inputs ";#N/A,#N/A,FALSE,"FERC Rev @ PR";#N/A,#N/A,FALSE,"Distribution Revenue Allocation";#N/A,#N/A,FALSE,"Nonallocated Revenues";#N/A,#N/A,FALSE,"MC Revenues-03 sales, 96 MC's";#N/A,#N/A,FALSE,"FTA"}</definedName>
    <definedName name="wrn.Rev._.Alloc." localSheetId="17" hidden="1">{#N/A,#N/A,FALSE,"RRQ inputs ";#N/A,#N/A,FALSE,"FERC Rev @ PR";#N/A,#N/A,FALSE,"Distribution Revenue Allocation";#N/A,#N/A,FALSE,"Nonallocated Revenues";#N/A,#N/A,FALSE,"MC Revenues-03 sales, 96 MC's";#N/A,#N/A,FALSE,"FTA"}</definedName>
    <definedName name="wrn.Rev._.Alloc." localSheetId="18" hidden="1">{#N/A,#N/A,FALSE,"RRQ inputs ";#N/A,#N/A,FALSE,"FERC Rev @ PR";#N/A,#N/A,FALSE,"Distribution Revenue Allocation";#N/A,#N/A,FALSE,"Nonallocated Revenues";#N/A,#N/A,FALSE,"MC Revenues-03 sales, 96 MC's";#N/A,#N/A,FALSE,"FTA"}</definedName>
    <definedName name="wrn.Rev._.Alloc." localSheetId="19" hidden="1">{#N/A,#N/A,FALSE,"RRQ inputs ";#N/A,#N/A,FALSE,"FERC Rev @ PR";#N/A,#N/A,FALSE,"Distribution Revenue Allocation";#N/A,#N/A,FALSE,"Nonallocated Revenues";#N/A,#N/A,FALSE,"MC Revenues-03 sales, 96 MC's";#N/A,#N/A,FALSE,"FTA"}</definedName>
    <definedName name="wrn.Rev._.Alloc." localSheetId="20" hidden="1">{#N/A,#N/A,FALSE,"RRQ inputs ";#N/A,#N/A,FALSE,"FERC Rev @ PR";#N/A,#N/A,FALSE,"Distribution Revenue Allocation";#N/A,#N/A,FALSE,"Nonallocated Revenues";#N/A,#N/A,FALSE,"MC Revenues-03 sales, 96 MC's";#N/A,#N/A,FALSE,"FTA"}</definedName>
    <definedName name="wrn.Rev._.Alloc." localSheetId="4" hidden="1">{#N/A,#N/A,FALSE,"RRQ inputs ";#N/A,#N/A,FALSE,"FERC Rev @ PR";#N/A,#N/A,FALSE,"Distribution Revenue Allocation";#N/A,#N/A,FALSE,"Nonallocated Revenues";#N/A,#N/A,FALSE,"MC Revenues-03 sales, 96 MC's";#N/A,#N/A,FALSE,"FTA"}</definedName>
    <definedName name="wrn.Rev._.Alloc." localSheetId="11" hidden="1">{#N/A,#N/A,FALSE,"RRQ inputs ";#N/A,#N/A,FALSE,"FERC Rev @ PR";#N/A,#N/A,FALSE,"Distribution Revenue Allocation";#N/A,#N/A,FALSE,"Nonallocated Revenues";#N/A,#N/A,FALSE,"MC Revenues-03 sales, 96 MC's";#N/A,#N/A,FALSE,"FTA"}</definedName>
    <definedName name="wrn.Rev._.Alloc." localSheetId="12" hidden="1">{#N/A,#N/A,FALSE,"RRQ inputs ";#N/A,#N/A,FALSE,"FERC Rev @ PR";#N/A,#N/A,FALSE,"Distribution Revenue Allocation";#N/A,#N/A,FALSE,"Nonallocated Revenues";#N/A,#N/A,FALSE,"MC Revenues-03 sales, 96 MC's";#N/A,#N/A,FALSE,"FTA"}</definedName>
    <definedName name="wrn.Rev._.Alloc." localSheetId="13" hidden="1">{#N/A,#N/A,FALSE,"RRQ inputs ";#N/A,#N/A,FALSE,"FERC Rev @ PR";#N/A,#N/A,FALSE,"Distribution Revenue Allocation";#N/A,#N/A,FALSE,"Nonallocated Revenues";#N/A,#N/A,FALSE,"MC Revenues-03 sales, 96 MC's";#N/A,#N/A,FALSE,"FTA"}</definedName>
    <definedName name="wrn.Rev._.Alloc." hidden="1">{#N/A,#N/A,FALSE,"RRQ inputs ";#N/A,#N/A,FALSE,"FERC Rev @ PR";#N/A,#N/A,FALSE,"Distribution Revenue Allocation";#N/A,#N/A,FALSE,"Nonallocated Revenues";#N/A,#N/A,FALSE,"MC Revenues-03 sales, 96 MC's";#N/A,#N/A,FALSE,"FTA"}</definedName>
    <definedName name="wrn.Revenue." localSheetId="14" hidden="1">{#N/A,#N/A,FALSE,"3 Year Plan";#N/A,#N/A,FALSE,"3 Year Plan"}</definedName>
    <definedName name="wrn.Revenue." localSheetId="15" hidden="1">{#N/A,#N/A,FALSE,"3 Year Plan";#N/A,#N/A,FALSE,"3 Year Plan"}</definedName>
    <definedName name="wrn.Revenue." localSheetId="16" hidden="1">{#N/A,#N/A,FALSE,"3 Year Plan";#N/A,#N/A,FALSE,"3 Year Plan"}</definedName>
    <definedName name="wrn.Revenue." localSheetId="17" hidden="1">{#N/A,#N/A,FALSE,"3 Year Plan";#N/A,#N/A,FALSE,"3 Year Plan"}</definedName>
    <definedName name="wrn.Revenue." localSheetId="18" hidden="1">{#N/A,#N/A,FALSE,"3 Year Plan";#N/A,#N/A,FALSE,"3 Year Plan"}</definedName>
    <definedName name="wrn.Revenue." localSheetId="19" hidden="1">{#N/A,#N/A,FALSE,"3 Year Plan";#N/A,#N/A,FALSE,"3 Year Plan"}</definedName>
    <definedName name="wrn.Revenue." localSheetId="20" hidden="1">{#N/A,#N/A,FALSE,"3 Year Plan";#N/A,#N/A,FALSE,"3 Year Plan"}</definedName>
    <definedName name="wrn.Revenue." localSheetId="4" hidden="1">{#N/A,#N/A,FALSE,"3 Year Plan";#N/A,#N/A,FALSE,"3 Year Plan"}</definedName>
    <definedName name="wrn.Revenue." localSheetId="11" hidden="1">{#N/A,#N/A,FALSE,"3 Year Plan";#N/A,#N/A,FALSE,"3 Year Plan"}</definedName>
    <definedName name="wrn.Revenue." localSheetId="12" hidden="1">{#N/A,#N/A,FALSE,"3 Year Plan";#N/A,#N/A,FALSE,"3 Year Plan"}</definedName>
    <definedName name="wrn.Revenue." localSheetId="13" hidden="1">{#N/A,#N/A,FALSE,"3 Year Plan";#N/A,#N/A,FALSE,"3 Year Plan"}</definedName>
    <definedName name="wrn.Revenue." hidden="1">{#N/A,#N/A,FALSE,"3 Year Plan";#N/A,#N/A,FALSE,"3 Year Plan"}</definedName>
    <definedName name="wrn.ROTable." localSheetId="14" hidden="1">{#N/A,#N/A,FALSE,"Table Contents";#N/A,#N/A,FALSE,"Summary";#N/A,#N/A,FALSE,"RO2-A";#N/A,#N/A,FALSE,"RO3-A";#N/A,#N/A,FALSE,"RO4-A";#N/A,#N/A,FALSE,"RO5-A";#N/A,#N/A,FALSE,"RO6-A";#N/A,#N/A,FALSE,"RO7-A";#N/A,#N/A,FALSE,"94DC ";#N/A,#N/A,FALSE,"95DC";#N/A,#N/A,FALSE,"96DC"}</definedName>
    <definedName name="wrn.ROTable." localSheetId="15" hidden="1">{#N/A,#N/A,FALSE,"Table Contents";#N/A,#N/A,FALSE,"Summary";#N/A,#N/A,FALSE,"RO2-A";#N/A,#N/A,FALSE,"RO3-A";#N/A,#N/A,FALSE,"RO4-A";#N/A,#N/A,FALSE,"RO5-A";#N/A,#N/A,FALSE,"RO6-A";#N/A,#N/A,FALSE,"RO7-A";#N/A,#N/A,FALSE,"94DC ";#N/A,#N/A,FALSE,"95DC";#N/A,#N/A,FALSE,"96DC"}</definedName>
    <definedName name="wrn.ROTable." localSheetId="16" hidden="1">{#N/A,#N/A,FALSE,"Table Contents";#N/A,#N/A,FALSE,"Summary";#N/A,#N/A,FALSE,"RO2-A";#N/A,#N/A,FALSE,"RO3-A";#N/A,#N/A,FALSE,"RO4-A";#N/A,#N/A,FALSE,"RO5-A";#N/A,#N/A,FALSE,"RO6-A";#N/A,#N/A,FALSE,"RO7-A";#N/A,#N/A,FALSE,"94DC ";#N/A,#N/A,FALSE,"95DC";#N/A,#N/A,FALSE,"96DC"}</definedName>
    <definedName name="wrn.ROTable." localSheetId="17" hidden="1">{#N/A,#N/A,FALSE,"Table Contents";#N/A,#N/A,FALSE,"Summary";#N/A,#N/A,FALSE,"RO2-A";#N/A,#N/A,FALSE,"RO3-A";#N/A,#N/A,FALSE,"RO4-A";#N/A,#N/A,FALSE,"RO5-A";#N/A,#N/A,FALSE,"RO6-A";#N/A,#N/A,FALSE,"RO7-A";#N/A,#N/A,FALSE,"94DC ";#N/A,#N/A,FALSE,"95DC";#N/A,#N/A,FALSE,"96DC"}</definedName>
    <definedName name="wrn.ROTable." localSheetId="18" hidden="1">{#N/A,#N/A,FALSE,"Table Contents";#N/A,#N/A,FALSE,"Summary";#N/A,#N/A,FALSE,"RO2-A";#N/A,#N/A,FALSE,"RO3-A";#N/A,#N/A,FALSE,"RO4-A";#N/A,#N/A,FALSE,"RO5-A";#N/A,#N/A,FALSE,"RO6-A";#N/A,#N/A,FALSE,"RO7-A";#N/A,#N/A,FALSE,"94DC ";#N/A,#N/A,FALSE,"95DC";#N/A,#N/A,FALSE,"96DC"}</definedName>
    <definedName name="wrn.ROTable." localSheetId="19" hidden="1">{#N/A,#N/A,FALSE,"Table Contents";#N/A,#N/A,FALSE,"Summary";#N/A,#N/A,FALSE,"RO2-A";#N/A,#N/A,FALSE,"RO3-A";#N/A,#N/A,FALSE,"RO4-A";#N/A,#N/A,FALSE,"RO5-A";#N/A,#N/A,FALSE,"RO6-A";#N/A,#N/A,FALSE,"RO7-A";#N/A,#N/A,FALSE,"94DC ";#N/A,#N/A,FALSE,"95DC";#N/A,#N/A,FALSE,"96DC"}</definedName>
    <definedName name="wrn.ROTable." localSheetId="20" hidden="1">{#N/A,#N/A,FALSE,"Table Contents";#N/A,#N/A,FALSE,"Summary";#N/A,#N/A,FALSE,"RO2-A";#N/A,#N/A,FALSE,"RO3-A";#N/A,#N/A,FALSE,"RO4-A";#N/A,#N/A,FALSE,"RO5-A";#N/A,#N/A,FALSE,"RO6-A";#N/A,#N/A,FALSE,"RO7-A";#N/A,#N/A,FALSE,"94DC ";#N/A,#N/A,FALSE,"95DC";#N/A,#N/A,FALSE,"96DC"}</definedName>
    <definedName name="wrn.ROTable." localSheetId="4" hidden="1">{#N/A,#N/A,FALSE,"Table Contents";#N/A,#N/A,FALSE,"Summary";#N/A,#N/A,FALSE,"RO2-A";#N/A,#N/A,FALSE,"RO3-A";#N/A,#N/A,FALSE,"RO4-A";#N/A,#N/A,FALSE,"RO5-A";#N/A,#N/A,FALSE,"RO6-A";#N/A,#N/A,FALSE,"RO7-A";#N/A,#N/A,FALSE,"94DC ";#N/A,#N/A,FALSE,"95DC";#N/A,#N/A,FALSE,"96DC"}</definedName>
    <definedName name="wrn.ROTable." localSheetId="11" hidden="1">{#N/A,#N/A,FALSE,"Table Contents";#N/A,#N/A,FALSE,"Summary";#N/A,#N/A,FALSE,"RO2-A";#N/A,#N/A,FALSE,"RO3-A";#N/A,#N/A,FALSE,"RO4-A";#N/A,#N/A,FALSE,"RO5-A";#N/A,#N/A,FALSE,"RO6-A";#N/A,#N/A,FALSE,"RO7-A";#N/A,#N/A,FALSE,"94DC ";#N/A,#N/A,FALSE,"95DC";#N/A,#N/A,FALSE,"96DC"}</definedName>
    <definedName name="wrn.ROTable." localSheetId="12" hidden="1">{#N/A,#N/A,FALSE,"Table Contents";#N/A,#N/A,FALSE,"Summary";#N/A,#N/A,FALSE,"RO2-A";#N/A,#N/A,FALSE,"RO3-A";#N/A,#N/A,FALSE,"RO4-A";#N/A,#N/A,FALSE,"RO5-A";#N/A,#N/A,FALSE,"RO6-A";#N/A,#N/A,FALSE,"RO7-A";#N/A,#N/A,FALSE,"94DC ";#N/A,#N/A,FALSE,"95DC";#N/A,#N/A,FALSE,"96DC"}</definedName>
    <definedName name="wrn.ROTable." localSheetId="13" hidden="1">{#N/A,#N/A,FALSE,"Table Contents";#N/A,#N/A,FALSE,"Summary";#N/A,#N/A,FALSE,"RO2-A";#N/A,#N/A,FALSE,"RO3-A";#N/A,#N/A,FALSE,"RO4-A";#N/A,#N/A,FALSE,"RO5-A";#N/A,#N/A,FALSE,"RO6-A";#N/A,#N/A,FALSE,"RO7-A";#N/A,#N/A,FALSE,"94DC ";#N/A,#N/A,FALSE,"95DC";#N/A,#N/A,FALSE,"96DC"}</definedName>
    <definedName name="wrn.ROTable." hidden="1">{#N/A,#N/A,FALSE,"Table Contents";#N/A,#N/A,FALSE,"Summary";#N/A,#N/A,FALSE,"RO2-A";#N/A,#N/A,FALSE,"RO3-A";#N/A,#N/A,FALSE,"RO4-A";#N/A,#N/A,FALSE,"RO5-A";#N/A,#N/A,FALSE,"RO6-A";#N/A,#N/A,FALSE,"RO7-A";#N/A,#N/A,FALSE,"94DC ";#N/A,#N/A,FALSE,"95DC";#N/A,#N/A,FALSE,"96DC"}</definedName>
    <definedName name="wrn.RPT1." localSheetId="14" hidden="1">{"RPT1",#N/A,FALSE,"OIC650A"}</definedName>
    <definedName name="wrn.RPT1." localSheetId="15" hidden="1">{"RPT1",#N/A,FALSE,"OIC650A"}</definedName>
    <definedName name="wrn.RPT1." localSheetId="16" hidden="1">{"RPT1",#N/A,FALSE,"OIC650A"}</definedName>
    <definedName name="wrn.RPT1." localSheetId="17" hidden="1">{"RPT1",#N/A,FALSE,"OIC650A"}</definedName>
    <definedName name="wrn.RPT1." localSheetId="18" hidden="1">{"RPT1",#N/A,FALSE,"OIC650A"}</definedName>
    <definedName name="wrn.RPT1." localSheetId="19" hidden="1">{"RPT1",#N/A,FALSE,"OIC650A"}</definedName>
    <definedName name="wrn.RPT1." localSheetId="20" hidden="1">{"RPT1",#N/A,FALSE,"OIC650A"}</definedName>
    <definedName name="wrn.RPT1." localSheetId="4" hidden="1">{"RPT1",#N/A,FALSE,"OIC650A"}</definedName>
    <definedName name="wrn.RPT1." localSheetId="11" hidden="1">{"RPT1",#N/A,FALSE,"OIC650A"}</definedName>
    <definedName name="wrn.RPT1." localSheetId="12" hidden="1">{"RPT1",#N/A,FALSE,"OIC650A"}</definedName>
    <definedName name="wrn.RPT1." localSheetId="13" hidden="1">{"RPT1",#N/A,FALSE,"OIC650A"}</definedName>
    <definedName name="wrn.RPT1." hidden="1">{"RPT1",#N/A,FALSE,"OIC650A"}</definedName>
    <definedName name="wrn.RPT610." localSheetId="14" hidden="1">{"RPT610",#N/A,FALSE,"Sheet1"}</definedName>
    <definedName name="wrn.RPT610." localSheetId="15" hidden="1">{"RPT610",#N/A,FALSE,"Sheet1"}</definedName>
    <definedName name="wrn.RPT610." localSheetId="16" hidden="1">{"RPT610",#N/A,FALSE,"Sheet1"}</definedName>
    <definedName name="wrn.RPT610." localSheetId="17" hidden="1">{"RPT610",#N/A,FALSE,"Sheet1"}</definedName>
    <definedName name="wrn.RPT610." localSheetId="18" hidden="1">{"RPT610",#N/A,FALSE,"Sheet1"}</definedName>
    <definedName name="wrn.RPT610." localSheetId="19" hidden="1">{"RPT610",#N/A,FALSE,"Sheet1"}</definedName>
    <definedName name="wrn.RPT610." localSheetId="20" hidden="1">{"RPT610",#N/A,FALSE,"Sheet1"}</definedName>
    <definedName name="wrn.RPT610." localSheetId="4" hidden="1">{"RPT610",#N/A,FALSE,"Sheet1"}</definedName>
    <definedName name="wrn.RPT610." localSheetId="11" hidden="1">{"RPT610",#N/A,FALSE,"Sheet1"}</definedName>
    <definedName name="wrn.RPT610." localSheetId="12" hidden="1">{"RPT610",#N/A,FALSE,"Sheet1"}</definedName>
    <definedName name="wrn.RPT610." localSheetId="13" hidden="1">{"RPT610",#N/A,FALSE,"Sheet1"}</definedName>
    <definedName name="wrn.RPT610." hidden="1">{"RPT610",#N/A,FALSE,"Sheet1"}</definedName>
    <definedName name="wrn.rwc." localSheetId="14" hidden="1">{"hillpay",#N/A,FALSE,"CES Inputs";"buyout",#N/A,FALSE,"Buyout";"ecm",#N/A,FALSE,"CES Inputs";"finmod",#N/A,FALSE,"CES Inputs";"psc",#N/A,FALSE,"PSC Output";"o_m94",#N/A,FALSE,"FY94 570 Maint"}</definedName>
    <definedName name="wrn.rwc." localSheetId="15" hidden="1">{"hillpay",#N/A,FALSE,"CES Inputs";"buyout",#N/A,FALSE,"Buyout";"ecm",#N/A,FALSE,"CES Inputs";"finmod",#N/A,FALSE,"CES Inputs";"psc",#N/A,FALSE,"PSC Output";"o_m94",#N/A,FALSE,"FY94 570 Maint"}</definedName>
    <definedName name="wrn.rwc." localSheetId="16" hidden="1">{"hillpay",#N/A,FALSE,"CES Inputs";"buyout",#N/A,FALSE,"Buyout";"ecm",#N/A,FALSE,"CES Inputs";"finmod",#N/A,FALSE,"CES Inputs";"psc",#N/A,FALSE,"PSC Output";"o_m94",#N/A,FALSE,"FY94 570 Maint"}</definedName>
    <definedName name="wrn.rwc." localSheetId="17" hidden="1">{"hillpay",#N/A,FALSE,"CES Inputs";"buyout",#N/A,FALSE,"Buyout";"ecm",#N/A,FALSE,"CES Inputs";"finmod",#N/A,FALSE,"CES Inputs";"psc",#N/A,FALSE,"PSC Output";"o_m94",#N/A,FALSE,"FY94 570 Maint"}</definedName>
    <definedName name="wrn.rwc." localSheetId="18" hidden="1">{"hillpay",#N/A,FALSE,"CES Inputs";"buyout",#N/A,FALSE,"Buyout";"ecm",#N/A,FALSE,"CES Inputs";"finmod",#N/A,FALSE,"CES Inputs";"psc",#N/A,FALSE,"PSC Output";"o_m94",#N/A,FALSE,"FY94 570 Maint"}</definedName>
    <definedName name="wrn.rwc." localSheetId="19" hidden="1">{"hillpay",#N/A,FALSE,"CES Inputs";"buyout",#N/A,FALSE,"Buyout";"ecm",#N/A,FALSE,"CES Inputs";"finmod",#N/A,FALSE,"CES Inputs";"psc",#N/A,FALSE,"PSC Output";"o_m94",#N/A,FALSE,"FY94 570 Maint"}</definedName>
    <definedName name="wrn.rwc." localSheetId="20" hidden="1">{"hillpay",#N/A,FALSE,"CES Inputs";"buyout",#N/A,FALSE,"Buyout";"ecm",#N/A,FALSE,"CES Inputs";"finmod",#N/A,FALSE,"CES Inputs";"psc",#N/A,FALSE,"PSC Output";"o_m94",#N/A,FALSE,"FY94 570 Maint"}</definedName>
    <definedName name="wrn.rwc." localSheetId="4" hidden="1">{"hillpay",#N/A,FALSE,"CES Inputs";"buyout",#N/A,FALSE,"Buyout";"ecm",#N/A,FALSE,"CES Inputs";"finmod",#N/A,FALSE,"CES Inputs";"psc",#N/A,FALSE,"PSC Output";"o_m94",#N/A,FALSE,"FY94 570 Maint"}</definedName>
    <definedName name="wrn.rwc." localSheetId="11" hidden="1">{"hillpay",#N/A,FALSE,"CES Inputs";"buyout",#N/A,FALSE,"Buyout";"ecm",#N/A,FALSE,"CES Inputs";"finmod",#N/A,FALSE,"CES Inputs";"psc",#N/A,FALSE,"PSC Output";"o_m94",#N/A,FALSE,"FY94 570 Maint"}</definedName>
    <definedName name="wrn.rwc." localSheetId="12" hidden="1">{"hillpay",#N/A,FALSE,"CES Inputs";"buyout",#N/A,FALSE,"Buyout";"ecm",#N/A,FALSE,"CES Inputs";"finmod",#N/A,FALSE,"CES Inputs";"psc",#N/A,FALSE,"PSC Output";"o_m94",#N/A,FALSE,"FY94 570 Maint"}</definedName>
    <definedName name="wrn.rwc." localSheetId="13" hidden="1">{"hillpay",#N/A,FALSE,"CES Inputs";"buyout",#N/A,FALSE,"Buyout";"ecm",#N/A,FALSE,"CES Inputs";"finmod",#N/A,FALSE,"CES Inputs";"psc",#N/A,FALSE,"PSC Output";"o_m94",#N/A,FALSE,"FY94 570 Maint"}</definedName>
    <definedName name="wrn.rwc." hidden="1">{"hillpay",#N/A,FALSE,"CES Inputs";"buyout",#N/A,FALSE,"Buyout";"ecm",#N/A,FALSE,"CES Inputs";"finmod",#N/A,FALSE,"CES Inputs";"psc",#N/A,FALSE,"PSC Output";"o_m94",#N/A,FALSE,"FY94 570 Maint"}</definedName>
    <definedName name="wrn.Sch.A._.B." localSheetId="14" hidden="1">{"Sch.A_CWC_Summary",#N/A,FALSE,"Sch.A,B";"Sch.B_LLSummary",#N/A,FALSE,"Sch.A,B"}</definedName>
    <definedName name="wrn.Sch.A._.B." localSheetId="15" hidden="1">{"Sch.A_CWC_Summary",#N/A,FALSE,"Sch.A,B";"Sch.B_LLSummary",#N/A,FALSE,"Sch.A,B"}</definedName>
    <definedName name="wrn.Sch.A._.B." localSheetId="16" hidden="1">{"Sch.A_CWC_Summary",#N/A,FALSE,"Sch.A,B";"Sch.B_LLSummary",#N/A,FALSE,"Sch.A,B"}</definedName>
    <definedName name="wrn.Sch.A._.B." localSheetId="17" hidden="1">{"Sch.A_CWC_Summary",#N/A,FALSE,"Sch.A,B";"Sch.B_LLSummary",#N/A,FALSE,"Sch.A,B"}</definedName>
    <definedName name="wrn.Sch.A._.B." localSheetId="18" hidden="1">{"Sch.A_CWC_Summary",#N/A,FALSE,"Sch.A,B";"Sch.B_LLSummary",#N/A,FALSE,"Sch.A,B"}</definedName>
    <definedName name="wrn.Sch.A._.B." localSheetId="19" hidden="1">{"Sch.A_CWC_Summary",#N/A,FALSE,"Sch.A,B";"Sch.B_LLSummary",#N/A,FALSE,"Sch.A,B"}</definedName>
    <definedName name="wrn.Sch.A._.B." localSheetId="20" hidden="1">{"Sch.A_CWC_Summary",#N/A,FALSE,"Sch.A,B";"Sch.B_LLSummary",#N/A,FALSE,"Sch.A,B"}</definedName>
    <definedName name="wrn.Sch.A._.B." localSheetId="4" hidden="1">{"Sch.A_CWC_Summary",#N/A,FALSE,"Sch.A,B";"Sch.B_LLSummary",#N/A,FALSE,"Sch.A,B"}</definedName>
    <definedName name="wrn.Sch.A._.B." localSheetId="11" hidden="1">{"Sch.A_CWC_Summary",#N/A,FALSE,"Sch.A,B";"Sch.B_LLSummary",#N/A,FALSE,"Sch.A,B"}</definedName>
    <definedName name="wrn.Sch.A._.B." localSheetId="12" hidden="1">{"Sch.A_CWC_Summary",#N/A,FALSE,"Sch.A,B";"Sch.B_LLSummary",#N/A,FALSE,"Sch.A,B"}</definedName>
    <definedName name="wrn.Sch.A._.B." localSheetId="13" hidden="1">{"Sch.A_CWC_Summary",#N/A,FALSE,"Sch.A,B";"Sch.B_LLSummary",#N/A,FALSE,"Sch.A,B"}</definedName>
    <definedName name="wrn.Sch.A._.B." hidden="1">{"Sch.A_CWC_Summary",#N/A,FALSE,"Sch.A,B";"Sch.B_LLSummary",#N/A,FALSE,"Sch.A,B"}</definedName>
    <definedName name="wrn.Sch.A._.B._1" localSheetId="14" hidden="1">{"Sch.A_CWC_Summary",#N/A,FALSE,"Sch.A,B";"Sch.B_LLSummary",#N/A,FALSE,"Sch.A,B"}</definedName>
    <definedName name="wrn.Sch.A._.B._1" localSheetId="15" hidden="1">{"Sch.A_CWC_Summary",#N/A,FALSE,"Sch.A,B";"Sch.B_LLSummary",#N/A,FALSE,"Sch.A,B"}</definedName>
    <definedName name="wrn.Sch.A._.B._1" localSheetId="16" hidden="1">{"Sch.A_CWC_Summary",#N/A,FALSE,"Sch.A,B";"Sch.B_LLSummary",#N/A,FALSE,"Sch.A,B"}</definedName>
    <definedName name="wrn.Sch.A._.B._1" localSheetId="17" hidden="1">{"Sch.A_CWC_Summary",#N/A,FALSE,"Sch.A,B";"Sch.B_LLSummary",#N/A,FALSE,"Sch.A,B"}</definedName>
    <definedName name="wrn.Sch.A._.B._1" localSheetId="18" hidden="1">{"Sch.A_CWC_Summary",#N/A,FALSE,"Sch.A,B";"Sch.B_LLSummary",#N/A,FALSE,"Sch.A,B"}</definedName>
    <definedName name="wrn.Sch.A._.B._1" localSheetId="19" hidden="1">{"Sch.A_CWC_Summary",#N/A,FALSE,"Sch.A,B";"Sch.B_LLSummary",#N/A,FALSE,"Sch.A,B"}</definedName>
    <definedName name="wrn.Sch.A._.B._1" localSheetId="20" hidden="1">{"Sch.A_CWC_Summary",#N/A,FALSE,"Sch.A,B";"Sch.B_LLSummary",#N/A,FALSE,"Sch.A,B"}</definedName>
    <definedName name="wrn.Sch.A._.B._1" localSheetId="4" hidden="1">{"Sch.A_CWC_Summary",#N/A,FALSE,"Sch.A,B";"Sch.B_LLSummary",#N/A,FALSE,"Sch.A,B"}</definedName>
    <definedName name="wrn.Sch.A._.B._1" localSheetId="11" hidden="1">{"Sch.A_CWC_Summary",#N/A,FALSE,"Sch.A,B";"Sch.B_LLSummary",#N/A,FALSE,"Sch.A,B"}</definedName>
    <definedName name="wrn.Sch.A._.B._1" localSheetId="12" hidden="1">{"Sch.A_CWC_Summary",#N/A,FALSE,"Sch.A,B";"Sch.B_LLSummary",#N/A,FALSE,"Sch.A,B"}</definedName>
    <definedName name="wrn.Sch.A._.B._1" localSheetId="13" hidden="1">{"Sch.A_CWC_Summary",#N/A,FALSE,"Sch.A,B";"Sch.B_LLSummary",#N/A,FALSE,"Sch.A,B"}</definedName>
    <definedName name="wrn.Sch.A._.B._1" hidden="1">{"Sch.A_CWC_Summary",#N/A,FALSE,"Sch.A,B";"Sch.B_LLSummary",#N/A,FALSE,"Sch.A,B"}</definedName>
    <definedName name="wrn.Sch.C." localSheetId="14" hidden="1">{"Sch.C_Rev_lag",#N/A,FALSE,"Sch.C"}</definedName>
    <definedName name="wrn.Sch.C." localSheetId="15" hidden="1">{"Sch.C_Rev_lag",#N/A,FALSE,"Sch.C"}</definedName>
    <definedName name="wrn.Sch.C." localSheetId="16" hidden="1">{"Sch.C_Rev_lag",#N/A,FALSE,"Sch.C"}</definedName>
    <definedName name="wrn.Sch.C." localSheetId="17" hidden="1">{"Sch.C_Rev_lag",#N/A,FALSE,"Sch.C"}</definedName>
    <definedName name="wrn.Sch.C." localSheetId="18" hidden="1">{"Sch.C_Rev_lag",#N/A,FALSE,"Sch.C"}</definedName>
    <definedName name="wrn.Sch.C." localSheetId="19" hidden="1">{"Sch.C_Rev_lag",#N/A,FALSE,"Sch.C"}</definedName>
    <definedName name="wrn.Sch.C." localSheetId="20" hidden="1">{"Sch.C_Rev_lag",#N/A,FALSE,"Sch.C"}</definedName>
    <definedName name="wrn.Sch.C." localSheetId="4" hidden="1">{"Sch.C_Rev_lag",#N/A,FALSE,"Sch.C"}</definedName>
    <definedName name="wrn.Sch.C." localSheetId="11" hidden="1">{"Sch.C_Rev_lag",#N/A,FALSE,"Sch.C"}</definedName>
    <definedName name="wrn.Sch.C." localSheetId="12" hidden="1">{"Sch.C_Rev_lag",#N/A,FALSE,"Sch.C"}</definedName>
    <definedName name="wrn.Sch.C." localSheetId="13" hidden="1">{"Sch.C_Rev_lag",#N/A,FALSE,"Sch.C"}</definedName>
    <definedName name="wrn.Sch.C." hidden="1">{"Sch.C_Rev_lag",#N/A,FALSE,"Sch.C"}</definedName>
    <definedName name="wrn.Sch.C._1" localSheetId="14" hidden="1">{"Sch.C_Rev_lag",#N/A,FALSE,"Sch.C"}</definedName>
    <definedName name="wrn.Sch.C._1" localSheetId="15" hidden="1">{"Sch.C_Rev_lag",#N/A,FALSE,"Sch.C"}</definedName>
    <definedName name="wrn.Sch.C._1" localSheetId="16" hidden="1">{"Sch.C_Rev_lag",#N/A,FALSE,"Sch.C"}</definedName>
    <definedName name="wrn.Sch.C._1" localSheetId="17" hidden="1">{"Sch.C_Rev_lag",#N/A,FALSE,"Sch.C"}</definedName>
    <definedName name="wrn.Sch.C._1" localSheetId="18" hidden="1">{"Sch.C_Rev_lag",#N/A,FALSE,"Sch.C"}</definedName>
    <definedName name="wrn.Sch.C._1" localSheetId="19" hidden="1">{"Sch.C_Rev_lag",#N/A,FALSE,"Sch.C"}</definedName>
    <definedName name="wrn.Sch.C._1" localSheetId="20" hidden="1">{"Sch.C_Rev_lag",#N/A,FALSE,"Sch.C"}</definedName>
    <definedName name="wrn.Sch.C._1" localSheetId="4" hidden="1">{"Sch.C_Rev_lag",#N/A,FALSE,"Sch.C"}</definedName>
    <definedName name="wrn.Sch.C._1" localSheetId="11" hidden="1">{"Sch.C_Rev_lag",#N/A,FALSE,"Sch.C"}</definedName>
    <definedName name="wrn.Sch.C._1" localSheetId="12" hidden="1">{"Sch.C_Rev_lag",#N/A,FALSE,"Sch.C"}</definedName>
    <definedName name="wrn.Sch.C._1" localSheetId="13" hidden="1">{"Sch.C_Rev_lag",#N/A,FALSE,"Sch.C"}</definedName>
    <definedName name="wrn.Sch.C._1" hidden="1">{"Sch.C_Rev_lag",#N/A,FALSE,"Sch.C"}</definedName>
    <definedName name="wrn.Sch.D." localSheetId="14" hidden="1">{"Sch.D1_GasPurch",#N/A,FALSE,"Sch.D";"Sch.D2_ElecPurch",#N/A,FALSE,"Sch.D"}</definedName>
    <definedName name="wrn.Sch.D." localSheetId="15" hidden="1">{"Sch.D1_GasPurch",#N/A,FALSE,"Sch.D";"Sch.D2_ElecPurch",#N/A,FALSE,"Sch.D"}</definedName>
    <definedName name="wrn.Sch.D." localSheetId="16" hidden="1">{"Sch.D1_GasPurch",#N/A,FALSE,"Sch.D";"Sch.D2_ElecPurch",#N/A,FALSE,"Sch.D"}</definedName>
    <definedName name="wrn.Sch.D." localSheetId="17" hidden="1">{"Sch.D1_GasPurch",#N/A,FALSE,"Sch.D";"Sch.D2_ElecPurch",#N/A,FALSE,"Sch.D"}</definedName>
    <definedName name="wrn.Sch.D." localSheetId="18" hidden="1">{"Sch.D1_GasPurch",#N/A,FALSE,"Sch.D";"Sch.D2_ElecPurch",#N/A,FALSE,"Sch.D"}</definedName>
    <definedName name="wrn.Sch.D." localSheetId="19" hidden="1">{"Sch.D1_GasPurch",#N/A,FALSE,"Sch.D";"Sch.D2_ElecPurch",#N/A,FALSE,"Sch.D"}</definedName>
    <definedName name="wrn.Sch.D." localSheetId="20" hidden="1">{"Sch.D1_GasPurch",#N/A,FALSE,"Sch.D";"Sch.D2_ElecPurch",#N/A,FALSE,"Sch.D"}</definedName>
    <definedName name="wrn.Sch.D." localSheetId="4" hidden="1">{"Sch.D1_GasPurch",#N/A,FALSE,"Sch.D";"Sch.D2_ElecPurch",#N/A,FALSE,"Sch.D"}</definedName>
    <definedName name="wrn.Sch.D." localSheetId="11" hidden="1">{"Sch.D1_GasPurch",#N/A,FALSE,"Sch.D";"Sch.D2_ElecPurch",#N/A,FALSE,"Sch.D"}</definedName>
    <definedName name="wrn.Sch.D." localSheetId="12" hidden="1">{"Sch.D1_GasPurch",#N/A,FALSE,"Sch.D";"Sch.D2_ElecPurch",#N/A,FALSE,"Sch.D"}</definedName>
    <definedName name="wrn.Sch.D." localSheetId="13" hidden="1">{"Sch.D1_GasPurch",#N/A,FALSE,"Sch.D";"Sch.D2_ElecPurch",#N/A,FALSE,"Sch.D"}</definedName>
    <definedName name="wrn.Sch.D." hidden="1">{"Sch.D1_GasPurch",#N/A,FALSE,"Sch.D";"Sch.D2_ElecPurch",#N/A,FALSE,"Sch.D"}</definedName>
    <definedName name="wrn.Sch.D._1" localSheetId="14" hidden="1">{"Sch.D1_GasPurch",#N/A,FALSE,"Sch.D";"Sch.D2_ElecPurch",#N/A,FALSE,"Sch.D"}</definedName>
    <definedName name="wrn.Sch.D._1" localSheetId="15" hidden="1">{"Sch.D1_GasPurch",#N/A,FALSE,"Sch.D";"Sch.D2_ElecPurch",#N/A,FALSE,"Sch.D"}</definedName>
    <definedName name="wrn.Sch.D._1" localSheetId="16" hidden="1">{"Sch.D1_GasPurch",#N/A,FALSE,"Sch.D";"Sch.D2_ElecPurch",#N/A,FALSE,"Sch.D"}</definedName>
    <definedName name="wrn.Sch.D._1" localSheetId="17" hidden="1">{"Sch.D1_GasPurch",#N/A,FALSE,"Sch.D";"Sch.D2_ElecPurch",#N/A,FALSE,"Sch.D"}</definedName>
    <definedName name="wrn.Sch.D._1" localSheetId="18" hidden="1">{"Sch.D1_GasPurch",#N/A,FALSE,"Sch.D";"Sch.D2_ElecPurch",#N/A,FALSE,"Sch.D"}</definedName>
    <definedName name="wrn.Sch.D._1" localSheetId="19" hidden="1">{"Sch.D1_GasPurch",#N/A,FALSE,"Sch.D";"Sch.D2_ElecPurch",#N/A,FALSE,"Sch.D"}</definedName>
    <definedName name="wrn.Sch.D._1" localSheetId="20" hidden="1">{"Sch.D1_GasPurch",#N/A,FALSE,"Sch.D";"Sch.D2_ElecPurch",#N/A,FALSE,"Sch.D"}</definedName>
    <definedName name="wrn.Sch.D._1" localSheetId="4" hidden="1">{"Sch.D1_GasPurch",#N/A,FALSE,"Sch.D";"Sch.D2_ElecPurch",#N/A,FALSE,"Sch.D"}</definedName>
    <definedName name="wrn.Sch.D._1" localSheetId="11" hidden="1">{"Sch.D1_GasPurch",#N/A,FALSE,"Sch.D";"Sch.D2_ElecPurch",#N/A,FALSE,"Sch.D"}</definedName>
    <definedName name="wrn.Sch.D._1" localSheetId="12" hidden="1">{"Sch.D1_GasPurch",#N/A,FALSE,"Sch.D";"Sch.D2_ElecPurch",#N/A,FALSE,"Sch.D"}</definedName>
    <definedName name="wrn.Sch.D._1" localSheetId="13" hidden="1">{"Sch.D1_GasPurch",#N/A,FALSE,"Sch.D";"Sch.D2_ElecPurch",#N/A,FALSE,"Sch.D"}</definedName>
    <definedName name="wrn.Sch.D._1" hidden="1">{"Sch.D1_GasPurch",#N/A,FALSE,"Sch.D";"Sch.D2_ElecPurch",#N/A,FALSE,"Sch.D"}</definedName>
    <definedName name="wrn.Sch.E._.F." localSheetId="14" hidden="1">{"Sch.E_PayrollExp",#N/A,TRUE,"Sch.E,F";"Sch.F_FICA",#N/A,TRUE,"Sch.E,F"}</definedName>
    <definedName name="wrn.Sch.E._.F." localSheetId="15" hidden="1">{"Sch.E_PayrollExp",#N/A,TRUE,"Sch.E,F";"Sch.F_FICA",#N/A,TRUE,"Sch.E,F"}</definedName>
    <definedName name="wrn.Sch.E._.F." localSheetId="16" hidden="1">{"Sch.E_PayrollExp",#N/A,TRUE,"Sch.E,F";"Sch.F_FICA",#N/A,TRUE,"Sch.E,F"}</definedName>
    <definedName name="wrn.Sch.E._.F." localSheetId="17" hidden="1">{"Sch.E_PayrollExp",#N/A,TRUE,"Sch.E,F";"Sch.F_FICA",#N/A,TRUE,"Sch.E,F"}</definedName>
    <definedName name="wrn.Sch.E._.F." localSheetId="18" hidden="1">{"Sch.E_PayrollExp",#N/A,TRUE,"Sch.E,F";"Sch.F_FICA",#N/A,TRUE,"Sch.E,F"}</definedName>
    <definedName name="wrn.Sch.E._.F." localSheetId="19" hidden="1">{"Sch.E_PayrollExp",#N/A,TRUE,"Sch.E,F";"Sch.F_FICA",#N/A,TRUE,"Sch.E,F"}</definedName>
    <definedName name="wrn.Sch.E._.F." localSheetId="20" hidden="1">{"Sch.E_PayrollExp",#N/A,TRUE,"Sch.E,F";"Sch.F_FICA",#N/A,TRUE,"Sch.E,F"}</definedName>
    <definedName name="wrn.Sch.E._.F." localSheetId="4" hidden="1">{"Sch.E_PayrollExp",#N/A,TRUE,"Sch.E,F";"Sch.F_FICA",#N/A,TRUE,"Sch.E,F"}</definedName>
    <definedName name="wrn.Sch.E._.F." localSheetId="11" hidden="1">{"Sch.E_PayrollExp",#N/A,TRUE,"Sch.E,F";"Sch.F_FICA",#N/A,TRUE,"Sch.E,F"}</definedName>
    <definedName name="wrn.Sch.E._.F." localSheetId="12" hidden="1">{"Sch.E_PayrollExp",#N/A,TRUE,"Sch.E,F";"Sch.F_FICA",#N/A,TRUE,"Sch.E,F"}</definedName>
    <definedName name="wrn.Sch.E._.F." localSheetId="13" hidden="1">{"Sch.E_PayrollExp",#N/A,TRUE,"Sch.E,F";"Sch.F_FICA",#N/A,TRUE,"Sch.E,F"}</definedName>
    <definedName name="wrn.Sch.E._.F." hidden="1">{"Sch.E_PayrollExp",#N/A,TRUE,"Sch.E,F";"Sch.F_FICA",#N/A,TRUE,"Sch.E,F"}</definedName>
    <definedName name="wrn.Sch.E._.F._1" localSheetId="14" hidden="1">{"Sch.E_PayrollExp",#N/A,TRUE,"Sch.E,F";"Sch.F_FICA",#N/A,TRUE,"Sch.E,F"}</definedName>
    <definedName name="wrn.Sch.E._.F._1" localSheetId="15" hidden="1">{"Sch.E_PayrollExp",#N/A,TRUE,"Sch.E,F";"Sch.F_FICA",#N/A,TRUE,"Sch.E,F"}</definedName>
    <definedName name="wrn.Sch.E._.F._1" localSheetId="16" hidden="1">{"Sch.E_PayrollExp",#N/A,TRUE,"Sch.E,F";"Sch.F_FICA",#N/A,TRUE,"Sch.E,F"}</definedName>
    <definedName name="wrn.Sch.E._.F._1" localSheetId="17" hidden="1">{"Sch.E_PayrollExp",#N/A,TRUE,"Sch.E,F";"Sch.F_FICA",#N/A,TRUE,"Sch.E,F"}</definedName>
    <definedName name="wrn.Sch.E._.F._1" localSheetId="18" hidden="1">{"Sch.E_PayrollExp",#N/A,TRUE,"Sch.E,F";"Sch.F_FICA",#N/A,TRUE,"Sch.E,F"}</definedName>
    <definedName name="wrn.Sch.E._.F._1" localSheetId="19" hidden="1">{"Sch.E_PayrollExp",#N/A,TRUE,"Sch.E,F";"Sch.F_FICA",#N/A,TRUE,"Sch.E,F"}</definedName>
    <definedName name="wrn.Sch.E._.F._1" localSheetId="20" hidden="1">{"Sch.E_PayrollExp",#N/A,TRUE,"Sch.E,F";"Sch.F_FICA",#N/A,TRUE,"Sch.E,F"}</definedName>
    <definedName name="wrn.Sch.E._.F._1" localSheetId="4" hidden="1">{"Sch.E_PayrollExp",#N/A,TRUE,"Sch.E,F";"Sch.F_FICA",#N/A,TRUE,"Sch.E,F"}</definedName>
    <definedName name="wrn.Sch.E._.F._1" localSheetId="11" hidden="1">{"Sch.E_PayrollExp",#N/A,TRUE,"Sch.E,F";"Sch.F_FICA",#N/A,TRUE,"Sch.E,F"}</definedName>
    <definedName name="wrn.Sch.E._.F._1" localSheetId="12" hidden="1">{"Sch.E_PayrollExp",#N/A,TRUE,"Sch.E,F";"Sch.F_FICA",#N/A,TRUE,"Sch.E,F"}</definedName>
    <definedName name="wrn.Sch.E._.F._1" localSheetId="13" hidden="1">{"Sch.E_PayrollExp",#N/A,TRUE,"Sch.E,F";"Sch.F_FICA",#N/A,TRUE,"Sch.E,F"}</definedName>
    <definedName name="wrn.Sch.E._.F._1" hidden="1">{"Sch.E_PayrollExp",#N/A,TRUE,"Sch.E,F";"Sch.F_FICA",#N/A,TRUE,"Sch.E,F"}</definedName>
    <definedName name="wrn.Sch.G." localSheetId="14" hidden="1">{"Sch.G_ICP",#N/A,FALSE,"Sch.G"}</definedName>
    <definedName name="wrn.Sch.G." localSheetId="15" hidden="1">{"Sch.G_ICP",#N/A,FALSE,"Sch.G"}</definedName>
    <definedName name="wrn.Sch.G." localSheetId="16" hidden="1">{"Sch.G_ICP",#N/A,FALSE,"Sch.G"}</definedName>
    <definedName name="wrn.Sch.G." localSheetId="17" hidden="1">{"Sch.G_ICP",#N/A,FALSE,"Sch.G"}</definedName>
    <definedName name="wrn.Sch.G." localSheetId="18" hidden="1">{"Sch.G_ICP",#N/A,FALSE,"Sch.G"}</definedName>
    <definedName name="wrn.Sch.G." localSheetId="19" hidden="1">{"Sch.G_ICP",#N/A,FALSE,"Sch.G"}</definedName>
    <definedName name="wrn.Sch.G." localSheetId="20" hidden="1">{"Sch.G_ICP",#N/A,FALSE,"Sch.G"}</definedName>
    <definedName name="wrn.Sch.G." localSheetId="4" hidden="1">{"Sch.G_ICP",#N/A,FALSE,"Sch.G"}</definedName>
    <definedName name="wrn.Sch.G." localSheetId="11" hidden="1">{"Sch.G_ICP",#N/A,FALSE,"Sch.G"}</definedName>
    <definedName name="wrn.Sch.G." localSheetId="12" hidden="1">{"Sch.G_ICP",#N/A,FALSE,"Sch.G"}</definedName>
    <definedName name="wrn.Sch.G." localSheetId="13" hidden="1">{"Sch.G_ICP",#N/A,FALSE,"Sch.G"}</definedName>
    <definedName name="wrn.Sch.G." hidden="1">{"Sch.G_ICP",#N/A,FALSE,"Sch.G"}</definedName>
    <definedName name="wrn.Sch.G._1" localSheetId="14" hidden="1">{"Sch.G_ICP",#N/A,FALSE,"Sch.G"}</definedName>
    <definedName name="wrn.Sch.G._1" localSheetId="15" hidden="1">{"Sch.G_ICP",#N/A,FALSE,"Sch.G"}</definedName>
    <definedName name="wrn.Sch.G._1" localSheetId="16" hidden="1">{"Sch.G_ICP",#N/A,FALSE,"Sch.G"}</definedName>
    <definedName name="wrn.Sch.G._1" localSheetId="17" hidden="1">{"Sch.G_ICP",#N/A,FALSE,"Sch.G"}</definedName>
    <definedName name="wrn.Sch.G._1" localSheetId="18" hidden="1">{"Sch.G_ICP",#N/A,FALSE,"Sch.G"}</definedName>
    <definedName name="wrn.Sch.G._1" localSheetId="19" hidden="1">{"Sch.G_ICP",#N/A,FALSE,"Sch.G"}</definedName>
    <definedName name="wrn.Sch.G._1" localSheetId="20" hidden="1">{"Sch.G_ICP",#N/A,FALSE,"Sch.G"}</definedName>
    <definedName name="wrn.Sch.G._1" localSheetId="4" hidden="1">{"Sch.G_ICP",#N/A,FALSE,"Sch.G"}</definedName>
    <definedName name="wrn.Sch.G._1" localSheetId="11" hidden="1">{"Sch.G_ICP",#N/A,FALSE,"Sch.G"}</definedName>
    <definedName name="wrn.Sch.G._1" localSheetId="12" hidden="1">{"Sch.G_ICP",#N/A,FALSE,"Sch.G"}</definedName>
    <definedName name="wrn.Sch.G._1" localSheetId="13" hidden="1">{"Sch.G_ICP",#N/A,FALSE,"Sch.G"}</definedName>
    <definedName name="wrn.Sch.G._1" hidden="1">{"Sch.G_ICP",#N/A,FALSE,"Sch.G"}</definedName>
    <definedName name="wrn.Sch.H." localSheetId="1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5"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6"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9"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20"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2"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localSheetId="13"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5"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6"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7"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8"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9"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20"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4"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2"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localSheetId="13"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H._1" hidden="1">{"Sch.H_P1_EmpBenSum",#N/A,FALSE,"Sch.H";"Sch.H_P2_Disability",#N/A,FALSE,"Sch.H";"Sch.H_P3_RSP",#N/A,FALSE,"Sch.H";"Sch.H_P4_LifeIns",#N/A,FALSE,"Sch.H";"Sch.H_P5_DentalP1",#N/A,FALSE,"Sch.H";"Sch.H_P6_DentalP2",#N/A,FALSE,"Sch.H";"Sch.H_P7_HealthInsP1",#N/A,FALSE,"Sch.H";"Sch.H_P8_HealthInsP2",#N/A,FALSE,"Sch.H";"Sch.H_P9_WorkersComp",#N/A,FALSE,"Sch.H";"Sch.H_P10_BenefitFeesP1",#N/A,FALSE,"Sch.H";"Sch.H_P11_BenefitFeesP2",#N/A,FALSE,"Sch.H";"Sch.H_P12_PBOPs",#N/A,FALSE,"Sch.H";"Sch.H_P13_Pension",#N/A,FALSE,"Sch.H"}</definedName>
    <definedName name="wrn.Sch.I." localSheetId="14" hidden="1">{"Sch.I_Goods&amp;Svcs",#N/A,FALSE,"Sch.I"}</definedName>
    <definedName name="wrn.Sch.I." localSheetId="15" hidden="1">{"Sch.I_Goods&amp;Svcs",#N/A,FALSE,"Sch.I"}</definedName>
    <definedName name="wrn.Sch.I." localSheetId="16" hidden="1">{"Sch.I_Goods&amp;Svcs",#N/A,FALSE,"Sch.I"}</definedName>
    <definedName name="wrn.Sch.I." localSheetId="17" hidden="1">{"Sch.I_Goods&amp;Svcs",#N/A,FALSE,"Sch.I"}</definedName>
    <definedName name="wrn.Sch.I." localSheetId="18" hidden="1">{"Sch.I_Goods&amp;Svcs",#N/A,FALSE,"Sch.I"}</definedName>
    <definedName name="wrn.Sch.I." localSheetId="19" hidden="1">{"Sch.I_Goods&amp;Svcs",#N/A,FALSE,"Sch.I"}</definedName>
    <definedName name="wrn.Sch.I." localSheetId="20" hidden="1">{"Sch.I_Goods&amp;Svcs",#N/A,FALSE,"Sch.I"}</definedName>
    <definedName name="wrn.Sch.I." localSheetId="4" hidden="1">{"Sch.I_Goods&amp;Svcs",#N/A,FALSE,"Sch.I"}</definedName>
    <definedName name="wrn.Sch.I." localSheetId="11" hidden="1">{"Sch.I_Goods&amp;Svcs",#N/A,FALSE,"Sch.I"}</definedName>
    <definedName name="wrn.Sch.I." localSheetId="12" hidden="1">{"Sch.I_Goods&amp;Svcs",#N/A,FALSE,"Sch.I"}</definedName>
    <definedName name="wrn.Sch.I." localSheetId="13" hidden="1">{"Sch.I_Goods&amp;Svcs",#N/A,FALSE,"Sch.I"}</definedName>
    <definedName name="wrn.Sch.I." hidden="1">{"Sch.I_Goods&amp;Svcs",#N/A,FALSE,"Sch.I"}</definedName>
    <definedName name="wrn.Sch.I._1" localSheetId="14" hidden="1">{"Sch.I_Goods&amp;Svcs",#N/A,FALSE,"Sch.I"}</definedName>
    <definedName name="wrn.Sch.I._1" localSheetId="15" hidden="1">{"Sch.I_Goods&amp;Svcs",#N/A,FALSE,"Sch.I"}</definedName>
    <definedName name="wrn.Sch.I._1" localSheetId="16" hidden="1">{"Sch.I_Goods&amp;Svcs",#N/A,FALSE,"Sch.I"}</definedName>
    <definedName name="wrn.Sch.I._1" localSheetId="17" hidden="1">{"Sch.I_Goods&amp;Svcs",#N/A,FALSE,"Sch.I"}</definedName>
    <definedName name="wrn.Sch.I._1" localSheetId="18" hidden="1">{"Sch.I_Goods&amp;Svcs",#N/A,FALSE,"Sch.I"}</definedName>
    <definedName name="wrn.Sch.I._1" localSheetId="19" hidden="1">{"Sch.I_Goods&amp;Svcs",#N/A,FALSE,"Sch.I"}</definedName>
    <definedName name="wrn.Sch.I._1" localSheetId="20" hidden="1">{"Sch.I_Goods&amp;Svcs",#N/A,FALSE,"Sch.I"}</definedName>
    <definedName name="wrn.Sch.I._1" localSheetId="4" hidden="1">{"Sch.I_Goods&amp;Svcs",#N/A,FALSE,"Sch.I"}</definedName>
    <definedName name="wrn.Sch.I._1" localSheetId="11" hidden="1">{"Sch.I_Goods&amp;Svcs",#N/A,FALSE,"Sch.I"}</definedName>
    <definedName name="wrn.Sch.I._1" localSheetId="12" hidden="1">{"Sch.I_Goods&amp;Svcs",#N/A,FALSE,"Sch.I"}</definedName>
    <definedName name="wrn.Sch.I._1" localSheetId="13" hidden="1">{"Sch.I_Goods&amp;Svcs",#N/A,FALSE,"Sch.I"}</definedName>
    <definedName name="wrn.Sch.I._1" hidden="1">{"Sch.I_Goods&amp;Svcs",#N/A,FALSE,"Sch.I"}</definedName>
    <definedName name="wrn.Sch.J." localSheetId="14" hidden="1">{"Sch.J_CorpChgs",#N/A,FALSE,"Sch.J"}</definedName>
    <definedName name="wrn.Sch.J." localSheetId="15" hidden="1">{"Sch.J_CorpChgs",#N/A,FALSE,"Sch.J"}</definedName>
    <definedName name="wrn.Sch.J." localSheetId="16" hidden="1">{"Sch.J_CorpChgs",#N/A,FALSE,"Sch.J"}</definedName>
    <definedName name="wrn.Sch.J." localSheetId="17" hidden="1">{"Sch.J_CorpChgs",#N/A,FALSE,"Sch.J"}</definedName>
    <definedName name="wrn.Sch.J." localSheetId="18" hidden="1">{"Sch.J_CorpChgs",#N/A,FALSE,"Sch.J"}</definedName>
    <definedName name="wrn.Sch.J." localSheetId="19" hidden="1">{"Sch.J_CorpChgs",#N/A,FALSE,"Sch.J"}</definedName>
    <definedName name="wrn.Sch.J." localSheetId="20" hidden="1">{"Sch.J_CorpChgs",#N/A,FALSE,"Sch.J"}</definedName>
    <definedName name="wrn.Sch.J." localSheetId="4" hidden="1">{"Sch.J_CorpChgs",#N/A,FALSE,"Sch.J"}</definedName>
    <definedName name="wrn.Sch.J." localSheetId="11" hidden="1">{"Sch.J_CorpChgs",#N/A,FALSE,"Sch.J"}</definedName>
    <definedName name="wrn.Sch.J." localSheetId="12" hidden="1">{"Sch.J_CorpChgs",#N/A,FALSE,"Sch.J"}</definedName>
    <definedName name="wrn.Sch.J." localSheetId="13" hidden="1">{"Sch.J_CorpChgs",#N/A,FALSE,"Sch.J"}</definedName>
    <definedName name="wrn.Sch.J." hidden="1">{"Sch.J_CorpChgs",#N/A,FALSE,"Sch.J"}</definedName>
    <definedName name="wrn.Sch.J._1" localSheetId="14" hidden="1">{"Sch.J_CorpChgs",#N/A,FALSE,"Sch.J"}</definedName>
    <definedName name="wrn.Sch.J._1" localSheetId="15" hidden="1">{"Sch.J_CorpChgs",#N/A,FALSE,"Sch.J"}</definedName>
    <definedName name="wrn.Sch.J._1" localSheetId="16" hidden="1">{"Sch.J_CorpChgs",#N/A,FALSE,"Sch.J"}</definedName>
    <definedName name="wrn.Sch.J._1" localSheetId="17" hidden="1">{"Sch.J_CorpChgs",#N/A,FALSE,"Sch.J"}</definedName>
    <definedName name="wrn.Sch.J._1" localSheetId="18" hidden="1">{"Sch.J_CorpChgs",#N/A,FALSE,"Sch.J"}</definedName>
    <definedName name="wrn.Sch.J._1" localSheetId="19" hidden="1">{"Sch.J_CorpChgs",#N/A,FALSE,"Sch.J"}</definedName>
    <definedName name="wrn.Sch.J._1" localSheetId="20" hidden="1">{"Sch.J_CorpChgs",#N/A,FALSE,"Sch.J"}</definedName>
    <definedName name="wrn.Sch.J._1" localSheetId="4" hidden="1">{"Sch.J_CorpChgs",#N/A,FALSE,"Sch.J"}</definedName>
    <definedName name="wrn.Sch.J._1" localSheetId="11" hidden="1">{"Sch.J_CorpChgs",#N/A,FALSE,"Sch.J"}</definedName>
    <definedName name="wrn.Sch.J._1" localSheetId="12" hidden="1">{"Sch.J_CorpChgs",#N/A,FALSE,"Sch.J"}</definedName>
    <definedName name="wrn.Sch.J._1" localSheetId="13" hidden="1">{"Sch.J_CorpChgs",#N/A,FALSE,"Sch.J"}</definedName>
    <definedName name="wrn.Sch.J._1" hidden="1">{"Sch.J_CorpChgs",#N/A,FALSE,"Sch.J"}</definedName>
    <definedName name="wrn.Sch.K." localSheetId="14" hidden="1">{"Sch.K_P1_PropLease",#N/A,FALSE,"Sch.K";"Sch.K_P2_PropLease",#N/A,FALSE,"Sch.K"}</definedName>
    <definedName name="wrn.Sch.K." localSheetId="15" hidden="1">{"Sch.K_P1_PropLease",#N/A,FALSE,"Sch.K";"Sch.K_P2_PropLease",#N/A,FALSE,"Sch.K"}</definedName>
    <definedName name="wrn.Sch.K." localSheetId="16" hidden="1">{"Sch.K_P1_PropLease",#N/A,FALSE,"Sch.K";"Sch.K_P2_PropLease",#N/A,FALSE,"Sch.K"}</definedName>
    <definedName name="wrn.Sch.K." localSheetId="17" hidden="1">{"Sch.K_P1_PropLease",#N/A,FALSE,"Sch.K";"Sch.K_P2_PropLease",#N/A,FALSE,"Sch.K"}</definedName>
    <definedName name="wrn.Sch.K." localSheetId="18" hidden="1">{"Sch.K_P1_PropLease",#N/A,FALSE,"Sch.K";"Sch.K_P2_PropLease",#N/A,FALSE,"Sch.K"}</definedName>
    <definedName name="wrn.Sch.K." localSheetId="19" hidden="1">{"Sch.K_P1_PropLease",#N/A,FALSE,"Sch.K";"Sch.K_P2_PropLease",#N/A,FALSE,"Sch.K"}</definedName>
    <definedName name="wrn.Sch.K." localSheetId="20" hidden="1">{"Sch.K_P1_PropLease",#N/A,FALSE,"Sch.K";"Sch.K_P2_PropLease",#N/A,FALSE,"Sch.K"}</definedName>
    <definedName name="wrn.Sch.K." localSheetId="4" hidden="1">{"Sch.K_P1_PropLease",#N/A,FALSE,"Sch.K";"Sch.K_P2_PropLease",#N/A,FALSE,"Sch.K"}</definedName>
    <definedName name="wrn.Sch.K." localSheetId="11" hidden="1">{"Sch.K_P1_PropLease",#N/A,FALSE,"Sch.K";"Sch.K_P2_PropLease",#N/A,FALSE,"Sch.K"}</definedName>
    <definedName name="wrn.Sch.K." localSheetId="12" hidden="1">{"Sch.K_P1_PropLease",#N/A,FALSE,"Sch.K";"Sch.K_P2_PropLease",#N/A,FALSE,"Sch.K"}</definedName>
    <definedName name="wrn.Sch.K." localSheetId="13" hidden="1">{"Sch.K_P1_PropLease",#N/A,FALSE,"Sch.K";"Sch.K_P2_PropLease",#N/A,FALSE,"Sch.K"}</definedName>
    <definedName name="wrn.Sch.K." hidden="1">{"Sch.K_P1_PropLease",#N/A,FALSE,"Sch.K";"Sch.K_P2_PropLease",#N/A,FALSE,"Sch.K"}</definedName>
    <definedName name="wrn.Sch.K._1" localSheetId="14" hidden="1">{"Sch.K_P1_PropLease",#N/A,FALSE,"Sch.K";"Sch.K_P2_PropLease",#N/A,FALSE,"Sch.K"}</definedName>
    <definedName name="wrn.Sch.K._1" localSheetId="15" hidden="1">{"Sch.K_P1_PropLease",#N/A,FALSE,"Sch.K";"Sch.K_P2_PropLease",#N/A,FALSE,"Sch.K"}</definedName>
    <definedName name="wrn.Sch.K._1" localSheetId="16" hidden="1">{"Sch.K_P1_PropLease",#N/A,FALSE,"Sch.K";"Sch.K_P2_PropLease",#N/A,FALSE,"Sch.K"}</definedName>
    <definedName name="wrn.Sch.K._1" localSheetId="17" hidden="1">{"Sch.K_P1_PropLease",#N/A,FALSE,"Sch.K";"Sch.K_P2_PropLease",#N/A,FALSE,"Sch.K"}</definedName>
    <definedName name="wrn.Sch.K._1" localSheetId="18" hidden="1">{"Sch.K_P1_PropLease",#N/A,FALSE,"Sch.K";"Sch.K_P2_PropLease",#N/A,FALSE,"Sch.K"}</definedName>
    <definedName name="wrn.Sch.K._1" localSheetId="19" hidden="1">{"Sch.K_P1_PropLease",#N/A,FALSE,"Sch.K";"Sch.K_P2_PropLease",#N/A,FALSE,"Sch.K"}</definedName>
    <definedName name="wrn.Sch.K._1" localSheetId="20" hidden="1">{"Sch.K_P1_PropLease",#N/A,FALSE,"Sch.K";"Sch.K_P2_PropLease",#N/A,FALSE,"Sch.K"}</definedName>
    <definedName name="wrn.Sch.K._1" localSheetId="4" hidden="1">{"Sch.K_P1_PropLease",#N/A,FALSE,"Sch.K";"Sch.K_P2_PropLease",#N/A,FALSE,"Sch.K"}</definedName>
    <definedName name="wrn.Sch.K._1" localSheetId="11" hidden="1">{"Sch.K_P1_PropLease",#N/A,FALSE,"Sch.K";"Sch.K_P2_PropLease",#N/A,FALSE,"Sch.K"}</definedName>
    <definedName name="wrn.Sch.K._1" localSheetId="12" hidden="1">{"Sch.K_P1_PropLease",#N/A,FALSE,"Sch.K";"Sch.K_P2_PropLease",#N/A,FALSE,"Sch.K"}</definedName>
    <definedName name="wrn.Sch.K._1" localSheetId="13" hidden="1">{"Sch.K_P1_PropLease",#N/A,FALSE,"Sch.K";"Sch.K_P2_PropLease",#N/A,FALSE,"Sch.K"}</definedName>
    <definedName name="wrn.Sch.K._1" hidden="1">{"Sch.K_P1_PropLease",#N/A,FALSE,"Sch.K";"Sch.K_P2_PropLease",#N/A,FALSE,"Sch.K"}</definedName>
    <definedName name="wrn.Sch.L." localSheetId="14" hidden="1">{"Sch.L_MaterialIssue",#N/A,FALSE,"Sch.L"}</definedName>
    <definedName name="wrn.Sch.L." localSheetId="15" hidden="1">{"Sch.L_MaterialIssue",#N/A,FALSE,"Sch.L"}</definedName>
    <definedName name="wrn.Sch.L." localSheetId="16" hidden="1">{"Sch.L_MaterialIssue",#N/A,FALSE,"Sch.L"}</definedName>
    <definedName name="wrn.Sch.L." localSheetId="17" hidden="1">{"Sch.L_MaterialIssue",#N/A,FALSE,"Sch.L"}</definedName>
    <definedName name="wrn.Sch.L." localSheetId="18" hidden="1">{"Sch.L_MaterialIssue",#N/A,FALSE,"Sch.L"}</definedName>
    <definedName name="wrn.Sch.L." localSheetId="19" hidden="1">{"Sch.L_MaterialIssue",#N/A,FALSE,"Sch.L"}</definedName>
    <definedName name="wrn.Sch.L." localSheetId="20" hidden="1">{"Sch.L_MaterialIssue",#N/A,FALSE,"Sch.L"}</definedName>
    <definedName name="wrn.Sch.L." localSheetId="4" hidden="1">{"Sch.L_MaterialIssue",#N/A,FALSE,"Sch.L"}</definedName>
    <definedName name="wrn.Sch.L." localSheetId="11" hidden="1">{"Sch.L_MaterialIssue",#N/A,FALSE,"Sch.L"}</definedName>
    <definedName name="wrn.Sch.L." localSheetId="12" hidden="1">{"Sch.L_MaterialIssue",#N/A,FALSE,"Sch.L"}</definedName>
    <definedName name="wrn.Sch.L." localSheetId="13" hidden="1">{"Sch.L_MaterialIssue",#N/A,FALSE,"Sch.L"}</definedName>
    <definedName name="wrn.Sch.L." hidden="1">{"Sch.L_MaterialIssue",#N/A,FALSE,"Sch.L"}</definedName>
    <definedName name="wrn.Sch.L._1" localSheetId="14" hidden="1">{"Sch.L_MaterialIssue",#N/A,FALSE,"Sch.L"}</definedName>
    <definedName name="wrn.Sch.L._1" localSheetId="15" hidden="1">{"Sch.L_MaterialIssue",#N/A,FALSE,"Sch.L"}</definedName>
    <definedName name="wrn.Sch.L._1" localSheetId="16" hidden="1">{"Sch.L_MaterialIssue",#N/A,FALSE,"Sch.L"}</definedName>
    <definedName name="wrn.Sch.L._1" localSheetId="17" hidden="1">{"Sch.L_MaterialIssue",#N/A,FALSE,"Sch.L"}</definedName>
    <definedName name="wrn.Sch.L._1" localSheetId="18" hidden="1">{"Sch.L_MaterialIssue",#N/A,FALSE,"Sch.L"}</definedName>
    <definedName name="wrn.Sch.L._1" localSheetId="19" hidden="1">{"Sch.L_MaterialIssue",#N/A,FALSE,"Sch.L"}</definedName>
    <definedName name="wrn.Sch.L._1" localSheetId="20" hidden="1">{"Sch.L_MaterialIssue",#N/A,FALSE,"Sch.L"}</definedName>
    <definedName name="wrn.Sch.L._1" localSheetId="4" hidden="1">{"Sch.L_MaterialIssue",#N/A,FALSE,"Sch.L"}</definedName>
    <definedName name="wrn.Sch.L._1" localSheetId="11" hidden="1">{"Sch.L_MaterialIssue",#N/A,FALSE,"Sch.L"}</definedName>
    <definedName name="wrn.Sch.L._1" localSheetId="12" hidden="1">{"Sch.L_MaterialIssue",#N/A,FALSE,"Sch.L"}</definedName>
    <definedName name="wrn.Sch.L._1" localSheetId="13" hidden="1">{"Sch.L_MaterialIssue",#N/A,FALSE,"Sch.L"}</definedName>
    <definedName name="wrn.Sch.L._1" hidden="1">{"Sch.L_MaterialIssue",#N/A,FALSE,"Sch.L"}</definedName>
    <definedName name="wrn.Sch.M." localSheetId="14" hidden="1">{"Sch.M_Prop&amp;FFTaxes",#N/A,FALSE,"Sch.M"}</definedName>
    <definedName name="wrn.Sch.M." localSheetId="15" hidden="1">{"Sch.M_Prop&amp;FFTaxes",#N/A,FALSE,"Sch.M"}</definedName>
    <definedName name="wrn.Sch.M." localSheetId="16" hidden="1">{"Sch.M_Prop&amp;FFTaxes",#N/A,FALSE,"Sch.M"}</definedName>
    <definedName name="wrn.Sch.M." localSheetId="17" hidden="1">{"Sch.M_Prop&amp;FFTaxes",#N/A,FALSE,"Sch.M"}</definedName>
    <definedName name="wrn.Sch.M." localSheetId="18" hidden="1">{"Sch.M_Prop&amp;FFTaxes",#N/A,FALSE,"Sch.M"}</definedName>
    <definedName name="wrn.Sch.M." localSheetId="19" hidden="1">{"Sch.M_Prop&amp;FFTaxes",#N/A,FALSE,"Sch.M"}</definedName>
    <definedName name="wrn.Sch.M." localSheetId="20" hidden="1">{"Sch.M_Prop&amp;FFTaxes",#N/A,FALSE,"Sch.M"}</definedName>
    <definedName name="wrn.Sch.M." localSheetId="4" hidden="1">{"Sch.M_Prop&amp;FFTaxes",#N/A,FALSE,"Sch.M"}</definedName>
    <definedName name="wrn.Sch.M." localSheetId="11" hidden="1">{"Sch.M_Prop&amp;FFTaxes",#N/A,FALSE,"Sch.M"}</definedName>
    <definedName name="wrn.Sch.M." localSheetId="12" hidden="1">{"Sch.M_Prop&amp;FFTaxes",#N/A,FALSE,"Sch.M"}</definedName>
    <definedName name="wrn.Sch.M." localSheetId="13" hidden="1">{"Sch.M_Prop&amp;FFTaxes",#N/A,FALSE,"Sch.M"}</definedName>
    <definedName name="wrn.Sch.M." hidden="1">{"Sch.M_Prop&amp;FFTaxes",#N/A,FALSE,"Sch.M"}</definedName>
    <definedName name="wrn.Sch.M._1" localSheetId="14" hidden="1">{"Sch.M_Prop&amp;FFTaxes",#N/A,FALSE,"Sch.M"}</definedName>
    <definedName name="wrn.Sch.M._1" localSheetId="15" hidden="1">{"Sch.M_Prop&amp;FFTaxes",#N/A,FALSE,"Sch.M"}</definedName>
    <definedName name="wrn.Sch.M._1" localSheetId="16" hidden="1">{"Sch.M_Prop&amp;FFTaxes",#N/A,FALSE,"Sch.M"}</definedName>
    <definedName name="wrn.Sch.M._1" localSheetId="17" hidden="1">{"Sch.M_Prop&amp;FFTaxes",#N/A,FALSE,"Sch.M"}</definedName>
    <definedName name="wrn.Sch.M._1" localSheetId="18" hidden="1">{"Sch.M_Prop&amp;FFTaxes",#N/A,FALSE,"Sch.M"}</definedName>
    <definedName name="wrn.Sch.M._1" localSheetId="19" hidden="1">{"Sch.M_Prop&amp;FFTaxes",#N/A,FALSE,"Sch.M"}</definedName>
    <definedName name="wrn.Sch.M._1" localSheetId="20" hidden="1">{"Sch.M_Prop&amp;FFTaxes",#N/A,FALSE,"Sch.M"}</definedName>
    <definedName name="wrn.Sch.M._1" localSheetId="4" hidden="1">{"Sch.M_Prop&amp;FFTaxes",#N/A,FALSE,"Sch.M"}</definedName>
    <definedName name="wrn.Sch.M._1" localSheetId="11" hidden="1">{"Sch.M_Prop&amp;FFTaxes",#N/A,FALSE,"Sch.M"}</definedName>
    <definedName name="wrn.Sch.M._1" localSheetId="12" hidden="1">{"Sch.M_Prop&amp;FFTaxes",#N/A,FALSE,"Sch.M"}</definedName>
    <definedName name="wrn.Sch.M._1" localSheetId="13" hidden="1">{"Sch.M_Prop&amp;FFTaxes",#N/A,FALSE,"Sch.M"}</definedName>
    <definedName name="wrn.Sch.M._1" hidden="1">{"Sch.M_Prop&amp;FFTaxes",#N/A,FALSE,"Sch.M"}</definedName>
    <definedName name="wrn.Sch.N." localSheetId="14" hidden="1">{"Sch.N_IncTaxes",#N/A,FALSE,"Sch. N, O"}</definedName>
    <definedName name="wrn.Sch.N." localSheetId="15" hidden="1">{"Sch.N_IncTaxes",#N/A,FALSE,"Sch. N, O"}</definedName>
    <definedName name="wrn.Sch.N." localSheetId="16" hidden="1">{"Sch.N_IncTaxes",#N/A,FALSE,"Sch. N, O"}</definedName>
    <definedName name="wrn.Sch.N." localSheetId="17" hidden="1">{"Sch.N_IncTaxes",#N/A,FALSE,"Sch. N, O"}</definedName>
    <definedName name="wrn.Sch.N." localSheetId="18" hidden="1">{"Sch.N_IncTaxes",#N/A,FALSE,"Sch. N, O"}</definedName>
    <definedName name="wrn.Sch.N." localSheetId="19" hidden="1">{"Sch.N_IncTaxes",#N/A,FALSE,"Sch. N, O"}</definedName>
    <definedName name="wrn.Sch.N." localSheetId="20" hidden="1">{"Sch.N_IncTaxes",#N/A,FALSE,"Sch. N, O"}</definedName>
    <definedName name="wrn.Sch.N." localSheetId="4" hidden="1">{"Sch.N_IncTaxes",#N/A,FALSE,"Sch. N, O"}</definedName>
    <definedName name="wrn.Sch.N." localSheetId="11" hidden="1">{"Sch.N_IncTaxes",#N/A,FALSE,"Sch. N, O"}</definedName>
    <definedName name="wrn.Sch.N." localSheetId="12" hidden="1">{"Sch.N_IncTaxes",#N/A,FALSE,"Sch. N, O"}</definedName>
    <definedName name="wrn.Sch.N." localSheetId="13" hidden="1">{"Sch.N_IncTaxes",#N/A,FALSE,"Sch. N, O"}</definedName>
    <definedName name="wrn.Sch.N." hidden="1">{"Sch.N_IncTaxes",#N/A,FALSE,"Sch. N, O"}</definedName>
    <definedName name="wrn.Sch.N._1" localSheetId="14" hidden="1">{"Sch.N_IncTaxes",#N/A,FALSE,"Sch. N, O"}</definedName>
    <definedName name="wrn.Sch.N._1" localSheetId="15" hidden="1">{"Sch.N_IncTaxes",#N/A,FALSE,"Sch. N, O"}</definedName>
    <definedName name="wrn.Sch.N._1" localSheetId="16" hidden="1">{"Sch.N_IncTaxes",#N/A,FALSE,"Sch. N, O"}</definedName>
    <definedName name="wrn.Sch.N._1" localSheetId="17" hidden="1">{"Sch.N_IncTaxes",#N/A,FALSE,"Sch. N, O"}</definedName>
    <definedName name="wrn.Sch.N._1" localSheetId="18" hidden="1">{"Sch.N_IncTaxes",#N/A,FALSE,"Sch. N, O"}</definedName>
    <definedName name="wrn.Sch.N._1" localSheetId="19" hidden="1">{"Sch.N_IncTaxes",#N/A,FALSE,"Sch. N, O"}</definedName>
    <definedName name="wrn.Sch.N._1" localSheetId="20" hidden="1">{"Sch.N_IncTaxes",#N/A,FALSE,"Sch. N, O"}</definedName>
    <definedName name="wrn.Sch.N._1" localSheetId="4" hidden="1">{"Sch.N_IncTaxes",#N/A,FALSE,"Sch. N, O"}</definedName>
    <definedName name="wrn.Sch.N._1" localSheetId="11" hidden="1">{"Sch.N_IncTaxes",#N/A,FALSE,"Sch. N, O"}</definedName>
    <definedName name="wrn.Sch.N._1" localSheetId="12" hidden="1">{"Sch.N_IncTaxes",#N/A,FALSE,"Sch. N, O"}</definedName>
    <definedName name="wrn.Sch.N._1" localSheetId="13" hidden="1">{"Sch.N_IncTaxes",#N/A,FALSE,"Sch. N, O"}</definedName>
    <definedName name="wrn.Sch.N._1" hidden="1">{"Sch.N_IncTaxes",#N/A,FALSE,"Sch. N, O"}</definedName>
    <definedName name="wrn.Sch.O." localSheetId="14" hidden="1">{"Sch.O1_FedITDeferred",#N/A,FALSE,"Sch. N, O";"Sch_O2_Depreciation",#N/A,FALSE,"Sch. N, O";"Sch_O3_AmortInsurance",#N/A,FALSE,"Sch. N, O"}</definedName>
    <definedName name="wrn.Sch.O." localSheetId="15" hidden="1">{"Sch.O1_FedITDeferred",#N/A,FALSE,"Sch. N, O";"Sch_O2_Depreciation",#N/A,FALSE,"Sch. N, O";"Sch_O3_AmortInsurance",#N/A,FALSE,"Sch. N, O"}</definedName>
    <definedName name="wrn.Sch.O." localSheetId="16" hidden="1">{"Sch.O1_FedITDeferred",#N/A,FALSE,"Sch. N, O";"Sch_O2_Depreciation",#N/A,FALSE,"Sch. N, O";"Sch_O3_AmortInsurance",#N/A,FALSE,"Sch. N, O"}</definedName>
    <definedName name="wrn.Sch.O." localSheetId="17" hidden="1">{"Sch.O1_FedITDeferred",#N/A,FALSE,"Sch. N, O";"Sch_O2_Depreciation",#N/A,FALSE,"Sch. N, O";"Sch_O3_AmortInsurance",#N/A,FALSE,"Sch. N, O"}</definedName>
    <definedName name="wrn.Sch.O." localSheetId="18" hidden="1">{"Sch.O1_FedITDeferred",#N/A,FALSE,"Sch. N, O";"Sch_O2_Depreciation",#N/A,FALSE,"Sch. N, O";"Sch_O3_AmortInsurance",#N/A,FALSE,"Sch. N, O"}</definedName>
    <definedName name="wrn.Sch.O." localSheetId="19" hidden="1">{"Sch.O1_FedITDeferred",#N/A,FALSE,"Sch. N, O";"Sch_O2_Depreciation",#N/A,FALSE,"Sch. N, O";"Sch_O3_AmortInsurance",#N/A,FALSE,"Sch. N, O"}</definedName>
    <definedName name="wrn.Sch.O." localSheetId="20" hidden="1">{"Sch.O1_FedITDeferred",#N/A,FALSE,"Sch. N, O";"Sch_O2_Depreciation",#N/A,FALSE,"Sch. N, O";"Sch_O3_AmortInsurance",#N/A,FALSE,"Sch. N, O"}</definedName>
    <definedName name="wrn.Sch.O." localSheetId="4" hidden="1">{"Sch.O1_FedITDeferred",#N/A,FALSE,"Sch. N, O";"Sch_O2_Depreciation",#N/A,FALSE,"Sch. N, O";"Sch_O3_AmortInsurance",#N/A,FALSE,"Sch. N, O"}</definedName>
    <definedName name="wrn.Sch.O." localSheetId="11" hidden="1">{"Sch.O1_FedITDeferred",#N/A,FALSE,"Sch. N, O";"Sch_O2_Depreciation",#N/A,FALSE,"Sch. N, O";"Sch_O3_AmortInsurance",#N/A,FALSE,"Sch. N, O"}</definedName>
    <definedName name="wrn.Sch.O." localSheetId="12" hidden="1">{"Sch.O1_FedITDeferred",#N/A,FALSE,"Sch. N, O";"Sch_O2_Depreciation",#N/A,FALSE,"Sch. N, O";"Sch_O3_AmortInsurance",#N/A,FALSE,"Sch. N, O"}</definedName>
    <definedName name="wrn.Sch.O." localSheetId="13" hidden="1">{"Sch.O1_FedITDeferred",#N/A,FALSE,"Sch. N, O";"Sch_O2_Depreciation",#N/A,FALSE,"Sch. N, O";"Sch_O3_AmortInsurance",#N/A,FALSE,"Sch. N, O"}</definedName>
    <definedName name="wrn.Sch.O." hidden="1">{"Sch.O1_FedITDeferred",#N/A,FALSE,"Sch. N, O";"Sch_O2_Depreciation",#N/A,FALSE,"Sch. N, O";"Sch_O3_AmortInsurance",#N/A,FALSE,"Sch. N, O"}</definedName>
    <definedName name="wrn.Sch.O._1" localSheetId="14" hidden="1">{"Sch.O1_FedITDeferred",#N/A,FALSE,"Sch. N, O";"Sch_O2_Depreciation",#N/A,FALSE,"Sch. N, O";"Sch_O3_AmortInsurance",#N/A,FALSE,"Sch. N, O"}</definedName>
    <definedName name="wrn.Sch.O._1" localSheetId="15" hidden="1">{"Sch.O1_FedITDeferred",#N/A,FALSE,"Sch. N, O";"Sch_O2_Depreciation",#N/A,FALSE,"Sch. N, O";"Sch_O3_AmortInsurance",#N/A,FALSE,"Sch. N, O"}</definedName>
    <definedName name="wrn.Sch.O._1" localSheetId="16" hidden="1">{"Sch.O1_FedITDeferred",#N/A,FALSE,"Sch. N, O";"Sch_O2_Depreciation",#N/A,FALSE,"Sch. N, O";"Sch_O3_AmortInsurance",#N/A,FALSE,"Sch. N, O"}</definedName>
    <definedName name="wrn.Sch.O._1" localSheetId="17" hidden="1">{"Sch.O1_FedITDeferred",#N/A,FALSE,"Sch. N, O";"Sch_O2_Depreciation",#N/A,FALSE,"Sch. N, O";"Sch_O3_AmortInsurance",#N/A,FALSE,"Sch. N, O"}</definedName>
    <definedName name="wrn.Sch.O._1" localSheetId="18" hidden="1">{"Sch.O1_FedITDeferred",#N/A,FALSE,"Sch. N, O";"Sch_O2_Depreciation",#N/A,FALSE,"Sch. N, O";"Sch_O3_AmortInsurance",#N/A,FALSE,"Sch. N, O"}</definedName>
    <definedName name="wrn.Sch.O._1" localSheetId="19" hidden="1">{"Sch.O1_FedITDeferred",#N/A,FALSE,"Sch. N, O";"Sch_O2_Depreciation",#N/A,FALSE,"Sch. N, O";"Sch_O3_AmortInsurance",#N/A,FALSE,"Sch. N, O"}</definedName>
    <definedName name="wrn.Sch.O._1" localSheetId="20" hidden="1">{"Sch.O1_FedITDeferred",#N/A,FALSE,"Sch. N, O";"Sch_O2_Depreciation",#N/A,FALSE,"Sch. N, O";"Sch_O3_AmortInsurance",#N/A,FALSE,"Sch. N, O"}</definedName>
    <definedName name="wrn.Sch.O._1" localSheetId="4" hidden="1">{"Sch.O1_FedITDeferred",#N/A,FALSE,"Sch. N, O";"Sch_O2_Depreciation",#N/A,FALSE,"Sch. N, O";"Sch_O3_AmortInsurance",#N/A,FALSE,"Sch. N, O"}</definedName>
    <definedName name="wrn.Sch.O._1" localSheetId="11" hidden="1">{"Sch.O1_FedITDeferred",#N/A,FALSE,"Sch. N, O";"Sch_O2_Depreciation",#N/A,FALSE,"Sch. N, O";"Sch_O3_AmortInsurance",#N/A,FALSE,"Sch. N, O"}</definedName>
    <definedName name="wrn.Sch.O._1" localSheetId="12" hidden="1">{"Sch.O1_FedITDeferred",#N/A,FALSE,"Sch. N, O";"Sch_O2_Depreciation",#N/A,FALSE,"Sch. N, O";"Sch_O3_AmortInsurance",#N/A,FALSE,"Sch. N, O"}</definedName>
    <definedName name="wrn.Sch.O._1" localSheetId="13" hidden="1">{"Sch.O1_FedITDeferred",#N/A,FALSE,"Sch. N, O";"Sch_O2_Depreciation",#N/A,FALSE,"Sch. N, O";"Sch_O3_AmortInsurance",#N/A,FALSE,"Sch. N, O"}</definedName>
    <definedName name="wrn.Sch.O._1" hidden="1">{"Sch.O1_FedITDeferred",#N/A,FALSE,"Sch. N, O";"Sch_O2_Depreciation",#N/A,FALSE,"Sch. N, O";"Sch_O3_AmortInsurance",#N/A,FALSE,"Sch. N, O"}</definedName>
    <definedName name="wrn.Sch.P." localSheetId="14" hidden="1">{"Sch.P_BS_Bal",#N/A,FALSE,"WP-BS Elem"}</definedName>
    <definedName name="wrn.Sch.P." localSheetId="15" hidden="1">{"Sch.P_BS_Bal",#N/A,FALSE,"WP-BS Elem"}</definedName>
    <definedName name="wrn.Sch.P." localSheetId="16" hidden="1">{"Sch.P_BS_Bal",#N/A,FALSE,"WP-BS Elem"}</definedName>
    <definedName name="wrn.Sch.P." localSheetId="17" hidden="1">{"Sch.P_BS_Bal",#N/A,FALSE,"WP-BS Elem"}</definedName>
    <definedName name="wrn.Sch.P." localSheetId="18" hidden="1">{"Sch.P_BS_Bal",#N/A,FALSE,"WP-BS Elem"}</definedName>
    <definedName name="wrn.Sch.P." localSheetId="19" hidden="1">{"Sch.P_BS_Bal",#N/A,FALSE,"WP-BS Elem"}</definedName>
    <definedName name="wrn.Sch.P." localSheetId="20" hidden="1">{"Sch.P_BS_Bal",#N/A,FALSE,"WP-BS Elem"}</definedName>
    <definedName name="wrn.Sch.P." localSheetId="4" hidden="1">{"Sch.P_BS_Bal",#N/A,FALSE,"WP-BS Elem"}</definedName>
    <definedName name="wrn.Sch.P." localSheetId="11" hidden="1">{"Sch.P_BS_Bal",#N/A,FALSE,"WP-BS Elem"}</definedName>
    <definedName name="wrn.Sch.P." localSheetId="12" hidden="1">{"Sch.P_BS_Bal",#N/A,FALSE,"WP-BS Elem"}</definedName>
    <definedName name="wrn.Sch.P." localSheetId="13" hidden="1">{"Sch.P_BS_Bal",#N/A,FALSE,"WP-BS Elem"}</definedName>
    <definedName name="wrn.Sch.P." hidden="1">{"Sch.P_BS_Bal",#N/A,FALSE,"WP-BS Elem"}</definedName>
    <definedName name="wrn.Sch.P._.Accts." localSheetId="14" hidden="1">{"Sch.P_BS_Accts",#N/A,FALSE,"WP-BS Elem"}</definedName>
    <definedName name="wrn.Sch.P._.Accts." localSheetId="15" hidden="1">{"Sch.P_BS_Accts",#N/A,FALSE,"WP-BS Elem"}</definedName>
    <definedName name="wrn.Sch.P._.Accts." localSheetId="16" hidden="1">{"Sch.P_BS_Accts",#N/A,FALSE,"WP-BS Elem"}</definedName>
    <definedName name="wrn.Sch.P._.Accts." localSheetId="17" hidden="1">{"Sch.P_BS_Accts",#N/A,FALSE,"WP-BS Elem"}</definedName>
    <definedName name="wrn.Sch.P._.Accts." localSheetId="18" hidden="1">{"Sch.P_BS_Accts",#N/A,FALSE,"WP-BS Elem"}</definedName>
    <definedName name="wrn.Sch.P._.Accts." localSheetId="19" hidden="1">{"Sch.P_BS_Accts",#N/A,FALSE,"WP-BS Elem"}</definedName>
    <definedName name="wrn.Sch.P._.Accts." localSheetId="20" hidden="1">{"Sch.P_BS_Accts",#N/A,FALSE,"WP-BS Elem"}</definedName>
    <definedName name="wrn.Sch.P._.Accts." localSheetId="4" hidden="1">{"Sch.P_BS_Accts",#N/A,FALSE,"WP-BS Elem"}</definedName>
    <definedName name="wrn.Sch.P._.Accts." localSheetId="11" hidden="1">{"Sch.P_BS_Accts",#N/A,FALSE,"WP-BS Elem"}</definedName>
    <definedName name="wrn.Sch.P._.Accts." localSheetId="12" hidden="1">{"Sch.P_BS_Accts",#N/A,FALSE,"WP-BS Elem"}</definedName>
    <definedName name="wrn.Sch.P._.Accts." localSheetId="13" hidden="1">{"Sch.P_BS_Accts",#N/A,FALSE,"WP-BS Elem"}</definedName>
    <definedName name="wrn.Sch.P._.Accts." hidden="1">{"Sch.P_BS_Accts",#N/A,FALSE,"WP-BS Elem"}</definedName>
    <definedName name="wrn.Sch.P._.Accts._1" localSheetId="14" hidden="1">{"Sch.P_BS_Accts",#N/A,FALSE,"WP-BS Elem"}</definedName>
    <definedName name="wrn.Sch.P._.Accts._1" localSheetId="15" hidden="1">{"Sch.P_BS_Accts",#N/A,FALSE,"WP-BS Elem"}</definedName>
    <definedName name="wrn.Sch.P._.Accts._1" localSheetId="16" hidden="1">{"Sch.P_BS_Accts",#N/A,FALSE,"WP-BS Elem"}</definedName>
    <definedName name="wrn.Sch.P._.Accts._1" localSheetId="17" hidden="1">{"Sch.P_BS_Accts",#N/A,FALSE,"WP-BS Elem"}</definedName>
    <definedName name="wrn.Sch.P._.Accts._1" localSheetId="18" hidden="1">{"Sch.P_BS_Accts",#N/A,FALSE,"WP-BS Elem"}</definedName>
    <definedName name="wrn.Sch.P._.Accts._1" localSheetId="19" hidden="1">{"Sch.P_BS_Accts",#N/A,FALSE,"WP-BS Elem"}</definedName>
    <definedName name="wrn.Sch.P._.Accts._1" localSheetId="20" hidden="1">{"Sch.P_BS_Accts",#N/A,FALSE,"WP-BS Elem"}</definedName>
    <definedName name="wrn.Sch.P._.Accts._1" localSheetId="4" hidden="1">{"Sch.P_BS_Accts",#N/A,FALSE,"WP-BS Elem"}</definedName>
    <definedName name="wrn.Sch.P._.Accts._1" localSheetId="11" hidden="1">{"Sch.P_BS_Accts",#N/A,FALSE,"WP-BS Elem"}</definedName>
    <definedName name="wrn.Sch.P._.Accts._1" localSheetId="12" hidden="1">{"Sch.P_BS_Accts",#N/A,FALSE,"WP-BS Elem"}</definedName>
    <definedName name="wrn.Sch.P._.Accts._1" localSheetId="13" hidden="1">{"Sch.P_BS_Accts",#N/A,FALSE,"WP-BS Elem"}</definedName>
    <definedName name="wrn.Sch.P._.Accts._1" hidden="1">{"Sch.P_BS_Accts",#N/A,FALSE,"WP-BS Elem"}</definedName>
    <definedName name="wrn.Sch.P._1" localSheetId="14" hidden="1">{"Sch.P_BS_Bal",#N/A,FALSE,"WP-BS Elem"}</definedName>
    <definedName name="wrn.Sch.P._1" localSheetId="15" hidden="1">{"Sch.P_BS_Bal",#N/A,FALSE,"WP-BS Elem"}</definedName>
    <definedName name="wrn.Sch.P._1" localSheetId="16" hidden="1">{"Sch.P_BS_Bal",#N/A,FALSE,"WP-BS Elem"}</definedName>
    <definedName name="wrn.Sch.P._1" localSheetId="17" hidden="1">{"Sch.P_BS_Bal",#N/A,FALSE,"WP-BS Elem"}</definedName>
    <definedName name="wrn.Sch.P._1" localSheetId="18" hidden="1">{"Sch.P_BS_Bal",#N/A,FALSE,"WP-BS Elem"}</definedName>
    <definedName name="wrn.Sch.P._1" localSheetId="19" hidden="1">{"Sch.P_BS_Bal",#N/A,FALSE,"WP-BS Elem"}</definedName>
    <definedName name="wrn.Sch.P._1" localSheetId="20" hidden="1">{"Sch.P_BS_Bal",#N/A,FALSE,"WP-BS Elem"}</definedName>
    <definedName name="wrn.Sch.P._1" localSheetId="4" hidden="1">{"Sch.P_BS_Bal",#N/A,FALSE,"WP-BS Elem"}</definedName>
    <definedName name="wrn.Sch.P._1" localSheetId="11" hidden="1">{"Sch.P_BS_Bal",#N/A,FALSE,"WP-BS Elem"}</definedName>
    <definedName name="wrn.Sch.P._1" localSheetId="12" hidden="1">{"Sch.P_BS_Bal",#N/A,FALSE,"WP-BS Elem"}</definedName>
    <definedName name="wrn.Sch.P._1" localSheetId="13" hidden="1">{"Sch.P_BS_Bal",#N/A,FALSE,"WP-BS Elem"}</definedName>
    <definedName name="wrn.Sch.P._1" hidden="1">{"Sch.P_BS_Bal",#N/A,FALSE,"WP-BS Elem"}</definedName>
    <definedName name="wrn.Statement._.AD." localSheetId="14" hidden="1">{#N/A,#N/A,FALSE,"AD PG 1 OF 2";#N/A,#N/A,FALSE,"AD PG 2 OF 2"}</definedName>
    <definedName name="wrn.Statement._.AD." localSheetId="15" hidden="1">{#N/A,#N/A,FALSE,"AD PG 1 OF 2";#N/A,#N/A,FALSE,"AD PG 2 OF 2"}</definedName>
    <definedName name="wrn.Statement._.AD." localSheetId="16" hidden="1">{#N/A,#N/A,FALSE,"AD PG 1 OF 2";#N/A,#N/A,FALSE,"AD PG 2 OF 2"}</definedName>
    <definedName name="wrn.Statement._.AD." localSheetId="17" hidden="1">{#N/A,#N/A,FALSE,"AD PG 1 OF 2";#N/A,#N/A,FALSE,"AD PG 2 OF 2"}</definedName>
    <definedName name="wrn.Statement._.AD." localSheetId="18" hidden="1">{#N/A,#N/A,FALSE,"AD PG 1 OF 2";#N/A,#N/A,FALSE,"AD PG 2 OF 2"}</definedName>
    <definedName name="wrn.Statement._.AD." localSheetId="19" hidden="1">{#N/A,#N/A,FALSE,"AD PG 1 OF 2";#N/A,#N/A,FALSE,"AD PG 2 OF 2"}</definedName>
    <definedName name="wrn.Statement._.AD." localSheetId="20" hidden="1">{#N/A,#N/A,FALSE,"AD PG 1 OF 2";#N/A,#N/A,FALSE,"AD PG 2 OF 2"}</definedName>
    <definedName name="wrn.Statement._.AD." localSheetId="4" hidden="1">{#N/A,#N/A,FALSE,"AD PG 1 OF 2";#N/A,#N/A,FALSE,"AD PG 2 OF 2"}</definedName>
    <definedName name="wrn.Statement._.AD." localSheetId="11" hidden="1">{#N/A,#N/A,FALSE,"AD PG 1 OF 2";#N/A,#N/A,FALSE,"AD PG 2 OF 2"}</definedName>
    <definedName name="wrn.Statement._.AD." localSheetId="12" hidden="1">{#N/A,#N/A,FALSE,"AD PG 1 OF 2";#N/A,#N/A,FALSE,"AD PG 2 OF 2"}</definedName>
    <definedName name="wrn.Statement._.AD." localSheetId="13" hidden="1">{#N/A,#N/A,FALSE,"AD PG 1 OF 2";#N/A,#N/A,FALSE,"AD PG 2 OF 2"}</definedName>
    <definedName name="wrn.Statement._.AD." hidden="1">{#N/A,#N/A,FALSE,"AD PG 1 OF 2";#N/A,#N/A,FALSE,"AD PG 2 OF 2"}</definedName>
    <definedName name="wrn.Support." localSheetId="14"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15"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16"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17"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18"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19"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20"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4"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11"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12"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localSheetId="13"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Support." hidden="1">{#N/A,#N/A,FALSE,"2B-Support";#N/A,#N/A,FALSE,"2C-Support";#N/A,#N/A,FALSE,"2D-Support";#N/A,#N/A,FALSE,"2E-Support";#N/A,#N/A,FALSE,"3A-Support";#N/A,#N/A,FALSE,"3B-Support";#N/A,#N/A,FALSE,"4B-Support";#N/A,#N/A,FALSE,"4C-Support";#N/A,#N/A,FALSE,"4D-Support";#N/A,#N/A,FALSE,"4E-Support";#N/A,#N/A,FALSE,"5A-Support";#N/A,#N/A,FALSE,"6B-Support";#N/A,#N/A,FALSE,"6C-Support";#N/A,#N/A,FALSE,"7B-Support";#N/A,#N/A,FALSE,"7C-Support";#N/A,#N/A,FALSE,"7D-Support";#N/A,#N/A,FALSE,"7E-Support";#N/A,#N/A,FALSE,"7F-Support";#N/A,#N/A,FALSE,"7G-Support";#N/A,#N/A,FALSE,"7H-Support";#N/A,#N/A,FALSE,"7I-Support";#N/A,#N/A,FALSE,"7J-Support";#N/A,#N/A,FALSE,"7K-Support";#N/A,#N/A,FALSE,"7L-Support"}</definedName>
    <definedName name="wrn.test." localSheetId="14" hidden="1">{"page1",#N/A,TRUE,"2";"page2",#N/A,TRUE,"2"}</definedName>
    <definedName name="wrn.test." localSheetId="15" hidden="1">{"page1",#N/A,TRUE,"2";"page2",#N/A,TRUE,"2"}</definedName>
    <definedName name="wrn.test." localSheetId="16" hidden="1">{"page1",#N/A,TRUE,"2";"page2",#N/A,TRUE,"2"}</definedName>
    <definedName name="wrn.test." localSheetId="17" hidden="1">{"page1",#N/A,TRUE,"2";"page2",#N/A,TRUE,"2"}</definedName>
    <definedName name="wrn.test." localSheetId="18" hidden="1">{"page1",#N/A,TRUE,"2";"page2",#N/A,TRUE,"2"}</definedName>
    <definedName name="wrn.test." localSheetId="19" hidden="1">{"page1",#N/A,TRUE,"2";"page2",#N/A,TRUE,"2"}</definedName>
    <definedName name="wrn.test." localSheetId="20" hidden="1">{"page1",#N/A,TRUE,"2";"page2",#N/A,TRUE,"2"}</definedName>
    <definedName name="wrn.test." localSheetId="4" hidden="1">{"page1",#N/A,TRUE,"2";"page2",#N/A,TRUE,"2"}</definedName>
    <definedName name="wrn.test." localSheetId="11" hidden="1">{"page1",#N/A,TRUE,"2";"page2",#N/A,TRUE,"2"}</definedName>
    <definedName name="wrn.test." localSheetId="12" hidden="1">{"page1",#N/A,TRUE,"2";"page2",#N/A,TRUE,"2"}</definedName>
    <definedName name="wrn.test." localSheetId="13" hidden="1">{"page1",#N/A,TRUE,"2";"page2",#N/A,TRUE,"2"}</definedName>
    <definedName name="wrn.test." hidden="1">{"page1",#N/A,TRUE,"2";"page2",#N/A,TRUE,"2"}</definedName>
    <definedName name="wrn.test.1" localSheetId="14" hidden="1">{"page1",#N/A,TRUE,"2";"page2",#N/A,TRUE,"2"}</definedName>
    <definedName name="wrn.test.1" localSheetId="15" hidden="1">{"page1",#N/A,TRUE,"2";"page2",#N/A,TRUE,"2"}</definedName>
    <definedName name="wrn.test.1" localSheetId="16" hidden="1">{"page1",#N/A,TRUE,"2";"page2",#N/A,TRUE,"2"}</definedName>
    <definedName name="wrn.test.1" localSheetId="17" hidden="1">{"page1",#N/A,TRUE,"2";"page2",#N/A,TRUE,"2"}</definedName>
    <definedName name="wrn.test.1" localSheetId="18" hidden="1">{"page1",#N/A,TRUE,"2";"page2",#N/A,TRUE,"2"}</definedName>
    <definedName name="wrn.test.1" localSheetId="19" hidden="1">{"page1",#N/A,TRUE,"2";"page2",#N/A,TRUE,"2"}</definedName>
    <definedName name="wrn.test.1" localSheetId="20" hidden="1">{"page1",#N/A,TRUE,"2";"page2",#N/A,TRUE,"2"}</definedName>
    <definedName name="wrn.test.1" localSheetId="4" hidden="1">{"page1",#N/A,TRUE,"2";"page2",#N/A,TRUE,"2"}</definedName>
    <definedName name="wrn.test.1" localSheetId="11" hidden="1">{"page1",#N/A,TRUE,"2";"page2",#N/A,TRUE,"2"}</definedName>
    <definedName name="wrn.test.1" localSheetId="12" hidden="1">{"page1",#N/A,TRUE,"2";"page2",#N/A,TRUE,"2"}</definedName>
    <definedName name="wrn.test.1" localSheetId="13" hidden="1">{"page1",#N/A,TRUE,"2";"page2",#N/A,TRUE,"2"}</definedName>
    <definedName name="wrn.test.1" hidden="1">{"page1",#N/A,TRUE,"2";"page2",#N/A,TRUE,"2"}</definedName>
    <definedName name="wrn.test1." localSheetId="14" hidden="1">{"Income Statement",#N/A,FALSE,"CFMODEL";"Balance Sheet",#N/A,FALSE,"CFMODEL"}</definedName>
    <definedName name="wrn.test1." localSheetId="15" hidden="1">{"Income Statement",#N/A,FALSE,"CFMODEL";"Balance Sheet",#N/A,FALSE,"CFMODEL"}</definedName>
    <definedName name="wrn.test1." localSheetId="16" hidden="1">{"Income Statement",#N/A,FALSE,"CFMODEL";"Balance Sheet",#N/A,FALSE,"CFMODEL"}</definedName>
    <definedName name="wrn.test1." localSheetId="17" hidden="1">{"Income Statement",#N/A,FALSE,"CFMODEL";"Balance Sheet",#N/A,FALSE,"CFMODEL"}</definedName>
    <definedName name="wrn.test1." localSheetId="18" hidden="1">{"Income Statement",#N/A,FALSE,"CFMODEL";"Balance Sheet",#N/A,FALSE,"CFMODEL"}</definedName>
    <definedName name="wrn.test1." localSheetId="19" hidden="1">{"Income Statement",#N/A,FALSE,"CFMODEL";"Balance Sheet",#N/A,FALSE,"CFMODEL"}</definedName>
    <definedName name="wrn.test1." localSheetId="20" hidden="1">{"Income Statement",#N/A,FALSE,"CFMODEL";"Balance Sheet",#N/A,FALSE,"CFMODEL"}</definedName>
    <definedName name="wrn.test1." localSheetId="4" hidden="1">{"Income Statement",#N/A,FALSE,"CFMODEL";"Balance Sheet",#N/A,FALSE,"CFMODEL"}</definedName>
    <definedName name="wrn.test1." localSheetId="11" hidden="1">{"Income Statement",#N/A,FALSE,"CFMODEL";"Balance Sheet",#N/A,FALSE,"CFMODEL"}</definedName>
    <definedName name="wrn.test1." localSheetId="12" hidden="1">{"Income Statement",#N/A,FALSE,"CFMODEL";"Balance Sheet",#N/A,FALSE,"CFMODEL"}</definedName>
    <definedName name="wrn.test1." localSheetId="13" hidden="1">{"Income Statement",#N/A,FALSE,"CFMODEL";"Balance Sheet",#N/A,FALSE,"CFMODEL"}</definedName>
    <definedName name="wrn.test1." hidden="1">{"Income Statement",#N/A,FALSE,"CFMODEL";"Balance Sheet",#N/A,FALSE,"CFMODEL"}</definedName>
    <definedName name="wrn.test2." localSheetId="14" hidden="1">{"SourcesUses",#N/A,TRUE,"CFMODEL";"TransOverview",#N/A,TRUE,"CFMODEL"}</definedName>
    <definedName name="wrn.test2." localSheetId="15" hidden="1">{"SourcesUses",#N/A,TRUE,"CFMODEL";"TransOverview",#N/A,TRUE,"CFMODEL"}</definedName>
    <definedName name="wrn.test2." localSheetId="16" hidden="1">{"SourcesUses",#N/A,TRUE,"CFMODEL";"TransOverview",#N/A,TRUE,"CFMODEL"}</definedName>
    <definedName name="wrn.test2." localSheetId="17" hidden="1">{"SourcesUses",#N/A,TRUE,"CFMODEL";"TransOverview",#N/A,TRUE,"CFMODEL"}</definedName>
    <definedName name="wrn.test2." localSheetId="18" hidden="1">{"SourcesUses",#N/A,TRUE,"CFMODEL";"TransOverview",#N/A,TRUE,"CFMODEL"}</definedName>
    <definedName name="wrn.test2." localSheetId="19" hidden="1">{"SourcesUses",#N/A,TRUE,"CFMODEL";"TransOverview",#N/A,TRUE,"CFMODEL"}</definedName>
    <definedName name="wrn.test2." localSheetId="20" hidden="1">{"SourcesUses",#N/A,TRUE,"CFMODEL";"TransOverview",#N/A,TRUE,"CFMODEL"}</definedName>
    <definedName name="wrn.test2." localSheetId="4" hidden="1">{"SourcesUses",#N/A,TRUE,"CFMODEL";"TransOverview",#N/A,TRUE,"CFMODEL"}</definedName>
    <definedName name="wrn.test2." localSheetId="11" hidden="1">{"SourcesUses",#N/A,TRUE,"CFMODEL";"TransOverview",#N/A,TRUE,"CFMODEL"}</definedName>
    <definedName name="wrn.test2." localSheetId="12" hidden="1">{"SourcesUses",#N/A,TRUE,"CFMODEL";"TransOverview",#N/A,TRUE,"CFMODEL"}</definedName>
    <definedName name="wrn.test2." localSheetId="13" hidden="1">{"SourcesUses",#N/A,TRUE,"CFMODEL";"TransOverview",#N/A,TRUE,"CFMODEL"}</definedName>
    <definedName name="wrn.test2." hidden="1">{"SourcesUses",#N/A,TRUE,"CFMODEL";"TransOverview",#N/A,TRUE,"CFMODEL"}</definedName>
    <definedName name="wrn.test3." localSheetId="14" hidden="1">{"SourcesUses",#N/A,TRUE,#N/A;"TransOverview",#N/A,TRUE,"CFMODEL"}</definedName>
    <definedName name="wrn.test3." localSheetId="15" hidden="1">{"SourcesUses",#N/A,TRUE,#N/A;"TransOverview",#N/A,TRUE,"CFMODEL"}</definedName>
    <definedName name="wrn.test3." localSheetId="16" hidden="1">{"SourcesUses",#N/A,TRUE,#N/A;"TransOverview",#N/A,TRUE,"CFMODEL"}</definedName>
    <definedName name="wrn.test3." localSheetId="17" hidden="1">{"SourcesUses",#N/A,TRUE,#N/A;"TransOverview",#N/A,TRUE,"CFMODEL"}</definedName>
    <definedName name="wrn.test3." localSheetId="18" hidden="1">{"SourcesUses",#N/A,TRUE,#N/A;"TransOverview",#N/A,TRUE,"CFMODEL"}</definedName>
    <definedName name="wrn.test3." localSheetId="19" hidden="1">{"SourcesUses",#N/A,TRUE,#N/A;"TransOverview",#N/A,TRUE,"CFMODEL"}</definedName>
    <definedName name="wrn.test3." localSheetId="20" hidden="1">{"SourcesUses",#N/A,TRUE,#N/A;"TransOverview",#N/A,TRUE,"CFMODEL"}</definedName>
    <definedName name="wrn.test3." localSheetId="4" hidden="1">{"SourcesUses",#N/A,TRUE,#N/A;"TransOverview",#N/A,TRUE,"CFMODEL"}</definedName>
    <definedName name="wrn.test3." localSheetId="11" hidden="1">{"SourcesUses",#N/A,TRUE,#N/A;"TransOverview",#N/A,TRUE,"CFMODEL"}</definedName>
    <definedName name="wrn.test3." localSheetId="12" hidden="1">{"SourcesUses",#N/A,TRUE,#N/A;"TransOverview",#N/A,TRUE,"CFMODEL"}</definedName>
    <definedName name="wrn.test3." localSheetId="13" hidden="1">{"SourcesUses",#N/A,TRUE,#N/A;"TransOverview",#N/A,TRUE,"CFMODEL"}</definedName>
    <definedName name="wrn.test3." hidden="1">{"SourcesUses",#N/A,TRUE,#N/A;"TransOverview",#N/A,TRUE,"CFMODEL"}</definedName>
    <definedName name="wrn.test3.2" localSheetId="14" hidden="1">{"SourcesUses",#N/A,TRUE,#N/A;"TransOverview",#N/A,TRUE,"CFMODEL"}</definedName>
    <definedName name="wrn.test3.2" localSheetId="15" hidden="1">{"SourcesUses",#N/A,TRUE,#N/A;"TransOverview",#N/A,TRUE,"CFMODEL"}</definedName>
    <definedName name="wrn.test3.2" localSheetId="16" hidden="1">{"SourcesUses",#N/A,TRUE,#N/A;"TransOverview",#N/A,TRUE,"CFMODEL"}</definedName>
    <definedName name="wrn.test3.2" localSheetId="17" hidden="1">{"SourcesUses",#N/A,TRUE,#N/A;"TransOverview",#N/A,TRUE,"CFMODEL"}</definedName>
    <definedName name="wrn.test3.2" localSheetId="18" hidden="1">{"SourcesUses",#N/A,TRUE,#N/A;"TransOverview",#N/A,TRUE,"CFMODEL"}</definedName>
    <definedName name="wrn.test3.2" localSheetId="19" hidden="1">{"SourcesUses",#N/A,TRUE,#N/A;"TransOverview",#N/A,TRUE,"CFMODEL"}</definedName>
    <definedName name="wrn.test3.2" localSheetId="20" hidden="1">{"SourcesUses",#N/A,TRUE,#N/A;"TransOverview",#N/A,TRUE,"CFMODEL"}</definedName>
    <definedName name="wrn.test3.2" localSheetId="4" hidden="1">{"SourcesUses",#N/A,TRUE,#N/A;"TransOverview",#N/A,TRUE,"CFMODEL"}</definedName>
    <definedName name="wrn.test3.2" localSheetId="11" hidden="1">{"SourcesUses",#N/A,TRUE,#N/A;"TransOverview",#N/A,TRUE,"CFMODEL"}</definedName>
    <definedName name="wrn.test3.2" localSheetId="12" hidden="1">{"SourcesUses",#N/A,TRUE,#N/A;"TransOverview",#N/A,TRUE,"CFMODEL"}</definedName>
    <definedName name="wrn.test3.2" localSheetId="13" hidden="1">{"SourcesUses",#N/A,TRUE,#N/A;"TransOverview",#N/A,TRUE,"CFMODEL"}</definedName>
    <definedName name="wrn.test3.2" hidden="1">{"SourcesUses",#N/A,TRUE,#N/A;"TransOverview",#N/A,TRUE,"CFMODEL"}</definedName>
    <definedName name="wrn.test4." localSheetId="14" hidden="1">{"SourcesUses",#N/A,TRUE,"FundsFlow";"TransOverview",#N/A,TRUE,"FundsFlow"}</definedName>
    <definedName name="wrn.test4." localSheetId="15" hidden="1">{"SourcesUses",#N/A,TRUE,"FundsFlow";"TransOverview",#N/A,TRUE,"FundsFlow"}</definedName>
    <definedName name="wrn.test4." localSheetId="16" hidden="1">{"SourcesUses",#N/A,TRUE,"FundsFlow";"TransOverview",#N/A,TRUE,"FundsFlow"}</definedName>
    <definedName name="wrn.test4." localSheetId="17" hidden="1">{"SourcesUses",#N/A,TRUE,"FundsFlow";"TransOverview",#N/A,TRUE,"FundsFlow"}</definedName>
    <definedName name="wrn.test4." localSheetId="18" hidden="1">{"SourcesUses",#N/A,TRUE,"FundsFlow";"TransOverview",#N/A,TRUE,"FundsFlow"}</definedName>
    <definedName name="wrn.test4." localSheetId="19" hidden="1">{"SourcesUses",#N/A,TRUE,"FundsFlow";"TransOverview",#N/A,TRUE,"FundsFlow"}</definedName>
    <definedName name="wrn.test4." localSheetId="20" hidden="1">{"SourcesUses",#N/A,TRUE,"FundsFlow";"TransOverview",#N/A,TRUE,"FundsFlow"}</definedName>
    <definedName name="wrn.test4." localSheetId="4" hidden="1">{"SourcesUses",#N/A,TRUE,"FundsFlow";"TransOverview",#N/A,TRUE,"FundsFlow"}</definedName>
    <definedName name="wrn.test4." localSheetId="11" hidden="1">{"SourcesUses",#N/A,TRUE,"FundsFlow";"TransOverview",#N/A,TRUE,"FundsFlow"}</definedName>
    <definedName name="wrn.test4." localSheetId="12" hidden="1">{"SourcesUses",#N/A,TRUE,"FundsFlow";"TransOverview",#N/A,TRUE,"FundsFlow"}</definedName>
    <definedName name="wrn.test4." localSheetId="13" hidden="1">{"SourcesUses",#N/A,TRUE,"FundsFlow";"TransOverview",#N/A,TRUE,"FundsFlow"}</definedName>
    <definedName name="wrn.test4." hidden="1">{"SourcesUses",#N/A,TRUE,"FundsFlow";"TransOverview",#N/A,TRUE,"FundsFlow"}</definedName>
    <definedName name="wrn.test42." localSheetId="14" hidden="1">{"SourcesUses",#N/A,TRUE,"FundsFlow";"TransOverview",#N/A,TRUE,"FundsFlow"}</definedName>
    <definedName name="wrn.test42." localSheetId="15" hidden="1">{"SourcesUses",#N/A,TRUE,"FundsFlow";"TransOverview",#N/A,TRUE,"FundsFlow"}</definedName>
    <definedName name="wrn.test42." localSheetId="16" hidden="1">{"SourcesUses",#N/A,TRUE,"FundsFlow";"TransOverview",#N/A,TRUE,"FundsFlow"}</definedName>
    <definedName name="wrn.test42." localSheetId="17" hidden="1">{"SourcesUses",#N/A,TRUE,"FundsFlow";"TransOverview",#N/A,TRUE,"FundsFlow"}</definedName>
    <definedName name="wrn.test42." localSheetId="18" hidden="1">{"SourcesUses",#N/A,TRUE,"FundsFlow";"TransOverview",#N/A,TRUE,"FundsFlow"}</definedName>
    <definedName name="wrn.test42." localSheetId="19" hidden="1">{"SourcesUses",#N/A,TRUE,"FundsFlow";"TransOverview",#N/A,TRUE,"FundsFlow"}</definedName>
    <definedName name="wrn.test42." localSheetId="20" hidden="1">{"SourcesUses",#N/A,TRUE,"FundsFlow";"TransOverview",#N/A,TRUE,"FundsFlow"}</definedName>
    <definedName name="wrn.test42." localSheetId="4" hidden="1">{"SourcesUses",#N/A,TRUE,"FundsFlow";"TransOverview",#N/A,TRUE,"FundsFlow"}</definedName>
    <definedName name="wrn.test42." localSheetId="11" hidden="1">{"SourcesUses",#N/A,TRUE,"FundsFlow";"TransOverview",#N/A,TRUE,"FundsFlow"}</definedName>
    <definedName name="wrn.test42." localSheetId="12" hidden="1">{"SourcesUses",#N/A,TRUE,"FundsFlow";"TransOverview",#N/A,TRUE,"FundsFlow"}</definedName>
    <definedName name="wrn.test42." localSheetId="13" hidden="1">{"SourcesUses",#N/A,TRUE,"FundsFlow";"TransOverview",#N/A,TRUE,"FundsFlow"}</definedName>
    <definedName name="wrn.test42." hidden="1">{"SourcesUses",#N/A,TRUE,"FundsFlow";"TransOverview",#N/A,TRUE,"FundsFlow"}</definedName>
    <definedName name="wrn.TEST610." localSheetId="14" hidden="1">{"TEST610",#N/A,FALSE,"Sheet1"}</definedName>
    <definedName name="wrn.TEST610." localSheetId="15" hidden="1">{"TEST610",#N/A,FALSE,"Sheet1"}</definedName>
    <definedName name="wrn.TEST610." localSheetId="16" hidden="1">{"TEST610",#N/A,FALSE,"Sheet1"}</definedName>
    <definedName name="wrn.TEST610." localSheetId="17" hidden="1">{"TEST610",#N/A,FALSE,"Sheet1"}</definedName>
    <definedName name="wrn.TEST610." localSheetId="18" hidden="1">{"TEST610",#N/A,FALSE,"Sheet1"}</definedName>
    <definedName name="wrn.TEST610." localSheetId="19" hidden="1">{"TEST610",#N/A,FALSE,"Sheet1"}</definedName>
    <definedName name="wrn.TEST610." localSheetId="20" hidden="1">{"TEST610",#N/A,FALSE,"Sheet1"}</definedName>
    <definedName name="wrn.TEST610." localSheetId="4" hidden="1">{"TEST610",#N/A,FALSE,"Sheet1"}</definedName>
    <definedName name="wrn.TEST610." localSheetId="11" hidden="1">{"TEST610",#N/A,FALSE,"Sheet1"}</definedName>
    <definedName name="wrn.TEST610." localSheetId="12" hidden="1">{"TEST610",#N/A,FALSE,"Sheet1"}</definedName>
    <definedName name="wrn.TEST610." localSheetId="13" hidden="1">{"TEST610",#N/A,FALSE,"Sheet1"}</definedName>
    <definedName name="wrn.TEST610." hidden="1">{"TEST610",#N/A,FALSE,"Sheet1"}</definedName>
    <definedName name="wrn.TEST611." localSheetId="14" hidden="1">{"TEST611",#N/A,FALSE,"Sheet1"}</definedName>
    <definedName name="wrn.TEST611." localSheetId="15" hidden="1">{"TEST611",#N/A,FALSE,"Sheet1"}</definedName>
    <definedName name="wrn.TEST611." localSheetId="16" hidden="1">{"TEST611",#N/A,FALSE,"Sheet1"}</definedName>
    <definedName name="wrn.TEST611." localSheetId="17" hidden="1">{"TEST611",#N/A,FALSE,"Sheet1"}</definedName>
    <definedName name="wrn.TEST611." localSheetId="18" hidden="1">{"TEST611",#N/A,FALSE,"Sheet1"}</definedName>
    <definedName name="wrn.TEST611." localSheetId="19" hidden="1">{"TEST611",#N/A,FALSE,"Sheet1"}</definedName>
    <definedName name="wrn.TEST611." localSheetId="20" hidden="1">{"TEST611",#N/A,FALSE,"Sheet1"}</definedName>
    <definedName name="wrn.TEST611." localSheetId="4" hidden="1">{"TEST611",#N/A,FALSE,"Sheet1"}</definedName>
    <definedName name="wrn.TEST611." localSheetId="11" hidden="1">{"TEST611",#N/A,FALSE,"Sheet1"}</definedName>
    <definedName name="wrn.TEST611." localSheetId="12" hidden="1">{"TEST611",#N/A,FALSE,"Sheet1"}</definedName>
    <definedName name="wrn.TEST611." localSheetId="13" hidden="1">{"TEST611",#N/A,FALSE,"Sheet1"}</definedName>
    <definedName name="wrn.TEST611." hidden="1">{"TEST611",#N/A,FALSE,"Sheet1"}</definedName>
    <definedName name="wrn.Total." localSheetId="14" hidden="1">{"schedh3a",#N/A,TRUE,"H-3";"schedh3b",#N/A,TRUE,"H-3"}</definedName>
    <definedName name="wrn.Total." localSheetId="15" hidden="1">{"schedh3a",#N/A,TRUE,"H-3";"schedh3b",#N/A,TRUE,"H-3"}</definedName>
    <definedName name="wrn.Total." localSheetId="16" hidden="1">{"schedh3a",#N/A,TRUE,"H-3";"schedh3b",#N/A,TRUE,"H-3"}</definedName>
    <definedName name="wrn.Total." localSheetId="17" hidden="1">{"schedh3a",#N/A,TRUE,"H-3";"schedh3b",#N/A,TRUE,"H-3"}</definedName>
    <definedName name="wrn.Total." localSheetId="18" hidden="1">{"schedh3a",#N/A,TRUE,"H-3";"schedh3b",#N/A,TRUE,"H-3"}</definedName>
    <definedName name="wrn.Total." localSheetId="19" hidden="1">{"schedh3a",#N/A,TRUE,"H-3";"schedh3b",#N/A,TRUE,"H-3"}</definedName>
    <definedName name="wrn.Total." localSheetId="20" hidden="1">{"schedh3a",#N/A,TRUE,"H-3";"schedh3b",#N/A,TRUE,"H-3"}</definedName>
    <definedName name="wrn.Total." localSheetId="4" hidden="1">{"schedh3a",#N/A,TRUE,"H-3";"schedh3b",#N/A,TRUE,"H-3"}</definedName>
    <definedName name="wrn.Total." localSheetId="11" hidden="1">{"schedh3a",#N/A,TRUE,"H-3";"schedh3b",#N/A,TRUE,"H-3"}</definedName>
    <definedName name="wrn.Total." localSheetId="12" hidden="1">{"schedh3a",#N/A,TRUE,"H-3";"schedh3b",#N/A,TRUE,"H-3"}</definedName>
    <definedName name="wrn.Total." localSheetId="13" hidden="1">{"schedh3a",#N/A,TRUE,"H-3";"schedh3b",#N/A,TRUE,"H-3"}</definedName>
    <definedName name="wrn.Total." hidden="1">{"schedh3a",#N/A,TRUE,"H-3";"schedh3b",#N/A,TRUE,"H-3"}</definedName>
    <definedName name="wrn.XX." localSheetId="14" hidden="1">{#N/A,#N/A,FALSE,"337"}</definedName>
    <definedName name="wrn.XX." localSheetId="15" hidden="1">{#N/A,#N/A,FALSE,"337"}</definedName>
    <definedName name="wrn.XX." localSheetId="16" hidden="1">{#N/A,#N/A,FALSE,"337"}</definedName>
    <definedName name="wrn.XX." localSheetId="17" hidden="1">{#N/A,#N/A,FALSE,"337"}</definedName>
    <definedName name="wrn.XX." localSheetId="18" hidden="1">{#N/A,#N/A,FALSE,"337"}</definedName>
    <definedName name="wrn.XX." localSheetId="19" hidden="1">{#N/A,#N/A,FALSE,"337"}</definedName>
    <definedName name="wrn.XX." localSheetId="20" hidden="1">{#N/A,#N/A,FALSE,"337"}</definedName>
    <definedName name="wrn.XX." localSheetId="4" hidden="1">{#N/A,#N/A,FALSE,"337"}</definedName>
    <definedName name="wrn.XX." localSheetId="11" hidden="1">{#N/A,#N/A,FALSE,"337"}</definedName>
    <definedName name="wrn.XX." localSheetId="12" hidden="1">{#N/A,#N/A,FALSE,"337"}</definedName>
    <definedName name="wrn.XX." localSheetId="13" hidden="1">{#N/A,#N/A,FALSE,"337"}</definedName>
    <definedName name="wrn.XX." hidden="1">{#N/A,#N/A,FALSE,"337"}</definedName>
    <definedName name="wtf" localSheetId="14" hidden="1">#REF!</definedName>
    <definedName name="wtf" localSheetId="15" hidden="1">#REF!</definedName>
    <definedName name="wtf" localSheetId="16" hidden="1">#REF!</definedName>
    <definedName name="wtf" localSheetId="17" hidden="1">#REF!</definedName>
    <definedName name="wtf" localSheetId="18" hidden="1">#REF!</definedName>
    <definedName name="wtf" localSheetId="19" hidden="1">#REF!</definedName>
    <definedName name="wtf" localSheetId="12" hidden="1">#REF!</definedName>
    <definedName name="wtf" hidden="1">#REF!</definedName>
    <definedName name="wvu.buyout." localSheetId="14"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15"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16"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17"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18"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19"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20"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4"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11"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12"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localSheetId="13"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buyout." hidden="1">{TRUE,TRUE,-1.25,-15.5,604.5,366.75,FALSE,TRUE,TRUE,TRUE,0,7,#N/A,3,#N/A,7.2125,20.3333333333333,1,FALSE,FALSE,3,TRUE,1,FALSE,100,"Swvu.buyout.","ACwvu.buyout.",#N/A,FALSE,FALSE,0.75,0.44,1,1,2,"&amp;C&amp;""Helv,Bold""&amp;16Termination Buyout Methodology","&amp;L&amp;""Helv,Bold""CES\Way International, Inc. &amp;F&amp;D&amp;C&amp;""Helv,Bold""&amp;A&amp;RPage &amp;P",FALSE,FALSE,FALSE,TRUE,1,75,#N/A,#N/A,"=R3C2:R218C13","=C1,R2",#N/A,#N/A,FALSE,FALSE,TRUE,1,#N/A,#N/A,FALSE,FALSE,TRUE,TRUE,TRUE}</definedName>
    <definedName name="wvu.ecm." localSheetId="14"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15"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16"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17"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18"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19"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20"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4"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11"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12"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localSheetId="13"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ecm." hidden="1">{TRUE,TRUE,-1.25,-15.5,604.5,366.75,FALSE,TRUE,TRUE,TRUE,0,2,#N/A,18,#N/A,8.46511627906977,26.875,1,FALSE,FALSE,3,TRUE,1,FALSE,75,"Swvu.ecm.","ACwvu.ecm.",#N/A,FALSE,FALSE,0.72,0.2,0.166,0.166,2,"&amp;C&amp;""Helv,Bold""&amp;16Energy Conservation Overview ","&amp;L&amp;""Helv,Bold""CES/Way International, Inc. &amp;F&amp;D&amp;C&amp;""Helv,Bold""&amp;A",TRUE,TRUE,FALSE,TRUE,1,#N/A,1,1,"=R13C2:R41C8",FALSE,#N/A,#N/A,TRUE,FALSE,FALSE,1,#N/A,#N/A,FALSE,FALSE,TRUE,TRUE,TRUE}</definedName>
    <definedName name="wvu.finmod." localSheetId="14"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15"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16"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17"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18"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19"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20"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4"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11"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12"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localSheetId="13"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finmod." hidden="1">{TRUE,TRUE,-1.25,-15.5,604.5,366.75,FALSE,TRUE,TRUE,TRUE,0,7,#N/A,29,#N/A,26.0344827586207,87.4,1,FALSE,FALSE,3,TRUE,1,FALSE,25,"Swvu.finmod.","ACwvu.finmod.",#N/A,FALSE,FALSE,0.72,0.2,0.166,0.166,1,"&amp;C&amp;""Helv,Bold""&amp;16Financial Overview ","&amp;L&amp;""Helv,Bold""CES/Way International, Inc. &amp;F&amp;D&amp;C&amp;""Helv,Bold""&amp;A",TRUE,TRUE,FALSE,TRUE,1,#N/A,1,1,"=R10C11:R89C22",FALSE,#N/A,#N/A,TRUE,FALSE,FALSE,1,#N/A,#N/A,FALSE,FALSE,TRUE,TRUE,TRUE}</definedName>
    <definedName name="wvu.hillpay." localSheetId="14"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15"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16"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17"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18"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19"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20"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4"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11"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12"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localSheetId="13"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hillpay." hidden="1">{TRUE,TRUE,-1.25,-15.5,604.5,366.75,FALSE,TRUE,TRUE,TRUE,0,41,#N/A,50,#N/A,8.40697674418605,26.9375,1,FALSE,FALSE,3,TRUE,1,FALSE,75,"Swvu.hillpay.","ACwvu.hillpay.",#N/A,FALSE,FALSE,0.72,0.2,0.166,0.166,1,"&amp;C&amp;""Helv,Bold""&amp;16Hill AFB Payment Calculation ","&amp;L&amp;""Helv,Bold""CES/Way International, Inc. &amp;F&amp;D&amp;C&amp;""Helv,Bold""&amp;A",TRUE,TRUE,FALSE,TRUE,1,81,#N/A,#N/A,"=R21C41:R73C46",FALSE,#N/A,#N/A,TRUE,FALSE,TRUE,1,#N/A,#N/A,FALSE,FALSE,TRUE,TRUE,TRUE}</definedName>
    <definedName name="wvu.maint." localSheetId="14"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15"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16"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17"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1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19"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20"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4"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11"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12"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localSheetId="13"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monitor." localSheetId="14"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15"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16"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17"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18"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19"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20"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4"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11"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12"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localSheetId="13"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monitor." hidden="1">{TRUE,TRUE,-1.25,-15.5,604.5,366.75,FALSE,TRUE,TRUE,TRUE,0,11,#N/A,93,#N/A,12.9298245614035,27.6363636363636,1,FALSE,FALSE,3,TRUE,1,FALSE,50,"Swvu.monitor.","ACwvu.monitor.",#N/A,FALSE,FALSE,0.72,0.2,0.166,0.166,2,"&amp;C&amp;""Helv,Bold""&amp;16CES/Way Monitoring/Maintenance Breakdown ","&amp;L&amp;""Helv,Bold""CES/Way International, Inc. &amp;C&amp;""Helv,Bold""&amp;A&amp;R&amp;""Helv,Bold""&amp;F&amp;D",TRUE,TRUE,FALSE,TRUE,1,#N/A,1,1,"=R96C18:R114C22",FALSE,#N/A,#N/A,TRUE,FALSE,FALSE,1,65532,65532,FALSE,FALSE,TRUE,TRUE,TRUE}</definedName>
    <definedName name="wvu.o_m94." localSheetId="1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15"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16"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17"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18"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19"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20"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11"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12"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localSheetId="13"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o_m94." hidden="1">{TRUE,TRUE,-1.4,-17.6,619.2,378,FALSE,TRUE,TRUE,TRUE,0,1,#N/A,1,#N/A,5.13541666666667,21.0769230769231,1,FALSE,FALSE,3,TRUE,1,FALSE,100,"Swvu.o_m94.","ACwvu.o_m94.",#N/A,FALSE,FALSE,0.75,0.75,1,1,1,"&amp;CFY94 570 Maint","Page &amp;P",TRUE,TRUE,FALSE,TRUE,1,100,#N/A,#N/A,"=R5C1:R89C3",FALSE,#N/A,#N/A,FALSE,FALSE,TRUE,1,#N/A,#N/A,FALSE,FALSE,TRUE,TRUE,TRUE}</definedName>
    <definedName name="wvu.psc." localSheetId="14"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15"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16"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17"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18"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19"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20"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4"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11"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12"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localSheetId="13"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psc." hidden="1">{TRUE,TRUE,-1.25,-15.5,604.5,366.75,FALSE,TRUE,TRUE,TRUE,0,1,#N/A,1,#N/A,14.925,43.7,1,FALSE,FALSE,3,TRUE,1,FALSE,50,"Swvu.psc.","ACwvu.psc.",#N/A,FALSE,FALSE,0.2,0.25,1.02,0.83,1,"&amp;C&amp;""Helv,Bold""&amp;16Total Resource Cost Test","&amp;L&amp;""Helv,Bold""CES/Way International, Inc. &amp;F&amp;D&amp;C&amp;""Helv,Bold""&amp;A",TRUE,TRUE,FALSE,TRUE,1,#N/A,1,1,"=R6C1:R68C8",FALSE,#N/A,#N/A,FALSE,FALSE,FALSE,1,#N/A,#N/A,FALSE,FALSE,TRUE,TRUE,TRUE}</definedName>
    <definedName name="wvu1.maint." localSheetId="14"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15"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16"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17"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18"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19"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20"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4"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11"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12"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localSheetId="13"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vu1.maint." hidden="1">{TRUE,TRUE,-1.25,-15.5,604.5,366.75,FALSE,TRUE,TRUE,TRUE,0,6,#N/A,78,#N/A,13.1509433962264,27.0909090909091,1,FALSE,FALSE,3,TRUE,1,FALSE,50,"Swvu.maint.","ACwvu.maint.",#N/A,FALSE,FALSE,0.72,0.2,0.166,0.166,2,"&amp;C&amp;""Helv,Bold""&amp;16Total Projected Maintenance Savings Breakdown ","&amp;L&amp;""Helv,Bold""CES/Way International, Inc. &amp;C&amp;""Helv,Bold""&amp;A&amp;R&amp;""Helv,Bold""&amp;F&amp;D",TRUE,TRUE,FALSE,TRUE,1,#N/A,1,1,"=R96C12:R114C16",FALSE,#N/A,#N/A,TRUE,FALSE,FALSE,1,65532,65532,FALSE,FALSE,TRUE,TRUE,TRUE}</definedName>
    <definedName name="wwwwwwww" localSheetId="14" hidden="1">{"2002Frcst","05Month",FALSE,"Frcst Format 2002"}</definedName>
    <definedName name="wwwwwwww" localSheetId="15" hidden="1">{"2002Frcst","05Month",FALSE,"Frcst Format 2002"}</definedName>
    <definedName name="wwwwwwww" localSheetId="16" hidden="1">{"2002Frcst","05Month",FALSE,"Frcst Format 2002"}</definedName>
    <definedName name="wwwwwwww" localSheetId="17" hidden="1">{"2002Frcst","05Month",FALSE,"Frcst Format 2002"}</definedName>
    <definedName name="wwwwwwww" localSheetId="18" hidden="1">{"2002Frcst","05Month",FALSE,"Frcst Format 2002"}</definedName>
    <definedName name="wwwwwwww" localSheetId="19" hidden="1">{"2002Frcst","05Month",FALSE,"Frcst Format 2002"}</definedName>
    <definedName name="wwwwwwww" localSheetId="20" hidden="1">{"2002Frcst","05Month",FALSE,"Frcst Format 2002"}</definedName>
    <definedName name="wwwwwwww" localSheetId="4" hidden="1">{"2002Frcst","05Month",FALSE,"Frcst Format 2002"}</definedName>
    <definedName name="wwwwwwww" localSheetId="11" hidden="1">{"2002Frcst","05Month",FALSE,"Frcst Format 2002"}</definedName>
    <definedName name="wwwwwwww" localSheetId="12" hidden="1">{"2002Frcst","05Month",FALSE,"Frcst Format 2002"}</definedName>
    <definedName name="wwwwwwww" localSheetId="13" hidden="1">{"2002Frcst","05Month",FALSE,"Frcst Format 2002"}</definedName>
    <definedName name="wwwwwwww" hidden="1">{"2002Frcst","05Month",FALSE,"Frcst Format 2002"}</definedName>
    <definedName name="x" localSheetId="14" hidden="1">{"Page_1",#N/A,FALSE,"BAD4Q98";"Page_2",#N/A,FALSE,"BAD4Q98";"Page_3",#N/A,FALSE,"BAD4Q98";"Page_4",#N/A,FALSE,"BAD4Q98";"Page_5",#N/A,FALSE,"BAD4Q98";"Page_6",#N/A,FALSE,"BAD4Q98";"Input_1",#N/A,FALSE,"BAD4Q98";"Input_2",#N/A,FALSE,"BAD4Q98"}</definedName>
    <definedName name="x" localSheetId="15" hidden="1">{"Page_1",#N/A,FALSE,"BAD4Q98";"Page_2",#N/A,FALSE,"BAD4Q98";"Page_3",#N/A,FALSE,"BAD4Q98";"Page_4",#N/A,FALSE,"BAD4Q98";"Page_5",#N/A,FALSE,"BAD4Q98";"Page_6",#N/A,FALSE,"BAD4Q98";"Input_1",#N/A,FALSE,"BAD4Q98";"Input_2",#N/A,FALSE,"BAD4Q98"}</definedName>
    <definedName name="x" localSheetId="16" hidden="1">{"Page_1",#N/A,FALSE,"BAD4Q98";"Page_2",#N/A,FALSE,"BAD4Q98";"Page_3",#N/A,FALSE,"BAD4Q98";"Page_4",#N/A,FALSE,"BAD4Q98";"Page_5",#N/A,FALSE,"BAD4Q98";"Page_6",#N/A,FALSE,"BAD4Q98";"Input_1",#N/A,FALSE,"BAD4Q98";"Input_2",#N/A,FALSE,"BAD4Q98"}</definedName>
    <definedName name="x" localSheetId="17" hidden="1">{"Page_1",#N/A,FALSE,"BAD4Q98";"Page_2",#N/A,FALSE,"BAD4Q98";"Page_3",#N/A,FALSE,"BAD4Q98";"Page_4",#N/A,FALSE,"BAD4Q98";"Page_5",#N/A,FALSE,"BAD4Q98";"Page_6",#N/A,FALSE,"BAD4Q98";"Input_1",#N/A,FALSE,"BAD4Q98";"Input_2",#N/A,FALSE,"BAD4Q98"}</definedName>
    <definedName name="x" localSheetId="18" hidden="1">{"Page_1",#N/A,FALSE,"BAD4Q98";"Page_2",#N/A,FALSE,"BAD4Q98";"Page_3",#N/A,FALSE,"BAD4Q98";"Page_4",#N/A,FALSE,"BAD4Q98";"Page_5",#N/A,FALSE,"BAD4Q98";"Page_6",#N/A,FALSE,"BAD4Q98";"Input_1",#N/A,FALSE,"BAD4Q98";"Input_2",#N/A,FALSE,"BAD4Q98"}</definedName>
    <definedName name="x" localSheetId="19" hidden="1">{"Page_1",#N/A,FALSE,"BAD4Q98";"Page_2",#N/A,FALSE,"BAD4Q98";"Page_3",#N/A,FALSE,"BAD4Q98";"Page_4",#N/A,FALSE,"BAD4Q98";"Page_5",#N/A,FALSE,"BAD4Q98";"Page_6",#N/A,FALSE,"BAD4Q98";"Input_1",#N/A,FALSE,"BAD4Q98";"Input_2",#N/A,FALSE,"BAD4Q98"}</definedName>
    <definedName name="x" localSheetId="20" hidden="1">{"Page_1",#N/A,FALSE,"BAD4Q98";"Page_2",#N/A,FALSE,"BAD4Q98";"Page_3",#N/A,FALSE,"BAD4Q98";"Page_4",#N/A,FALSE,"BAD4Q98";"Page_5",#N/A,FALSE,"BAD4Q98";"Page_6",#N/A,FALSE,"BAD4Q98";"Input_1",#N/A,FALSE,"BAD4Q98";"Input_2",#N/A,FALSE,"BAD4Q98"}</definedName>
    <definedName name="x" localSheetId="4" hidden="1">{"Page_1",#N/A,FALSE,"BAD4Q98";"Page_2",#N/A,FALSE,"BAD4Q98";"Page_3",#N/A,FALSE,"BAD4Q98";"Page_4",#N/A,FALSE,"BAD4Q98";"Page_5",#N/A,FALSE,"BAD4Q98";"Page_6",#N/A,FALSE,"BAD4Q98";"Input_1",#N/A,FALSE,"BAD4Q98";"Input_2",#N/A,FALSE,"BAD4Q98"}</definedName>
    <definedName name="x" localSheetId="11" hidden="1">{"Page_1",#N/A,FALSE,"BAD4Q98";"Page_2",#N/A,FALSE,"BAD4Q98";"Page_3",#N/A,FALSE,"BAD4Q98";"Page_4",#N/A,FALSE,"BAD4Q98";"Page_5",#N/A,FALSE,"BAD4Q98";"Page_6",#N/A,FALSE,"BAD4Q98";"Input_1",#N/A,FALSE,"BAD4Q98";"Input_2",#N/A,FALSE,"BAD4Q98"}</definedName>
    <definedName name="x" localSheetId="12" hidden="1">{"Page_1",#N/A,FALSE,"BAD4Q98";"Page_2",#N/A,FALSE,"BAD4Q98";"Page_3",#N/A,FALSE,"BAD4Q98";"Page_4",#N/A,FALSE,"BAD4Q98";"Page_5",#N/A,FALSE,"BAD4Q98";"Page_6",#N/A,FALSE,"BAD4Q98";"Input_1",#N/A,FALSE,"BAD4Q98";"Input_2",#N/A,FALSE,"BAD4Q98"}</definedName>
    <definedName name="x" localSheetId="13" hidden="1">{"Page_1",#N/A,FALSE,"BAD4Q98";"Page_2",#N/A,FALSE,"BAD4Q98";"Page_3",#N/A,FALSE,"BAD4Q98";"Page_4",#N/A,FALSE,"BAD4Q98";"Page_5",#N/A,FALSE,"BAD4Q98";"Page_6",#N/A,FALSE,"BAD4Q98";"Input_1",#N/A,FALSE,"BAD4Q98";"Input_2",#N/A,FALSE,"BAD4Q98"}</definedName>
    <definedName name="x" hidden="1">{"Page_1",#N/A,FALSE,"BAD4Q98";"Page_2",#N/A,FALSE,"BAD4Q98";"Page_3",#N/A,FALSE,"BAD4Q98";"Page_4",#N/A,FALSE,"BAD4Q98";"Page_5",#N/A,FALSE,"BAD4Q98";"Page_6",#N/A,FALSE,"BAD4Q98";"Input_1",#N/A,FALSE,"BAD4Q98";"Input_2",#N/A,FALSE,"BAD4Q98"}</definedName>
    <definedName name="X_Amortization" localSheetId="14">#REF!,#REF!,#REF!,#REF!,#REF!,#REF!</definedName>
    <definedName name="X_Amortization" localSheetId="15">#REF!,#REF!,#REF!,#REF!,#REF!,#REF!</definedName>
    <definedName name="X_Amortization" localSheetId="16">#REF!,#REF!,#REF!,#REF!,#REF!,#REF!</definedName>
    <definedName name="X_Amortization" localSheetId="17">#REF!,#REF!,#REF!,#REF!,#REF!,#REF!</definedName>
    <definedName name="X_Amortization" localSheetId="18">#REF!,#REF!,#REF!,#REF!,#REF!,#REF!</definedName>
    <definedName name="X_Amortization" localSheetId="19">#REF!,#REF!,#REF!,#REF!,#REF!,#REF!</definedName>
    <definedName name="X_Amortization" localSheetId="12">#REF!,#REF!,#REF!,#REF!,#REF!,#REF!</definedName>
    <definedName name="X_Amortization">#REF!,#REF!,#REF!,#REF!,#REF!,#REF!</definedName>
    <definedName name="X_Vld_Amort" localSheetId="14">#REF!</definedName>
    <definedName name="X_Vld_Amort" localSheetId="15">#REF!</definedName>
    <definedName name="X_Vld_Amort" localSheetId="16">#REF!</definedName>
    <definedName name="X_Vld_Amort" localSheetId="17">#REF!</definedName>
    <definedName name="X_Vld_Amort" localSheetId="18">#REF!</definedName>
    <definedName name="X_Vld_Amort" localSheetId="19">#REF!</definedName>
    <definedName name="X_Vld_Amort" localSheetId="12">#REF!</definedName>
    <definedName name="X_Vld_Amort">#REF!</definedName>
    <definedName name="X_Vld_APIC" localSheetId="14">#REF!</definedName>
    <definedName name="X_Vld_APIC" localSheetId="15">#REF!</definedName>
    <definedName name="X_Vld_APIC" localSheetId="16">#REF!</definedName>
    <definedName name="X_Vld_APIC" localSheetId="17">#REF!</definedName>
    <definedName name="X_Vld_APIC" localSheetId="18">#REF!</definedName>
    <definedName name="X_Vld_APIC" localSheetId="19">#REF!</definedName>
    <definedName name="X_Vld_APIC" localSheetId="12">#REF!</definedName>
    <definedName name="X_Vld_APIC">#REF!</definedName>
    <definedName name="X_Vld_ChgCash">'[12]CF Report'!$C$65</definedName>
    <definedName name="X_Vld_CStk" localSheetId="14">#REF!</definedName>
    <definedName name="X_Vld_CStk" localSheetId="15">#REF!</definedName>
    <definedName name="X_Vld_CStk" localSheetId="16">#REF!</definedName>
    <definedName name="X_Vld_CStk" localSheetId="17">#REF!</definedName>
    <definedName name="X_Vld_CStk" localSheetId="18">#REF!</definedName>
    <definedName name="X_Vld_CStk" localSheetId="19">#REF!</definedName>
    <definedName name="X_Vld_CStk" localSheetId="12">#REF!</definedName>
    <definedName name="X_Vld_CStk">#REF!</definedName>
    <definedName name="X_Vld_DefCr" localSheetId="14">#REF!</definedName>
    <definedName name="X_Vld_DefCr" localSheetId="15">#REF!</definedName>
    <definedName name="X_Vld_DefCr" localSheetId="16">#REF!</definedName>
    <definedName name="X_Vld_DefCr" localSheetId="17">#REF!</definedName>
    <definedName name="X_Vld_DefCr" localSheetId="18">#REF!</definedName>
    <definedName name="X_Vld_DefCr" localSheetId="19">#REF!</definedName>
    <definedName name="X_Vld_DefCr" localSheetId="12">#REF!</definedName>
    <definedName name="X_Vld_DefCr">#REF!</definedName>
    <definedName name="X_Vld_Depr" localSheetId="14">#REF!</definedName>
    <definedName name="X_Vld_Depr" localSheetId="15">#REF!</definedName>
    <definedName name="X_Vld_Depr" localSheetId="16">#REF!</definedName>
    <definedName name="X_Vld_Depr" localSheetId="17">#REF!</definedName>
    <definedName name="X_Vld_Depr" localSheetId="18">#REF!</definedName>
    <definedName name="X_Vld_Depr" localSheetId="19">#REF!</definedName>
    <definedName name="X_Vld_Depr" localSheetId="12">#REF!</definedName>
    <definedName name="X_Vld_Depr">#REF!</definedName>
    <definedName name="X_Vld_ESOP" localSheetId="14">#REF!</definedName>
    <definedName name="X_Vld_ESOP" localSheetId="15">#REF!</definedName>
    <definedName name="X_Vld_ESOP" localSheetId="16">#REF!</definedName>
    <definedName name="X_Vld_ESOP" localSheetId="17">#REF!</definedName>
    <definedName name="X_Vld_ESOP" localSheetId="18">#REF!</definedName>
    <definedName name="X_Vld_ESOP" localSheetId="19">#REF!</definedName>
    <definedName name="X_Vld_ESOP">#REF!</definedName>
    <definedName name="X_Vld_GdWl" localSheetId="14">#REF!</definedName>
    <definedName name="X_Vld_GdWl" localSheetId="15">#REF!</definedName>
    <definedName name="X_Vld_GdWl" localSheetId="16">#REF!</definedName>
    <definedName name="X_Vld_GdWl" localSheetId="17">#REF!</definedName>
    <definedName name="X_Vld_GdWl" localSheetId="18">#REF!</definedName>
    <definedName name="X_Vld_GdWl" localSheetId="19">#REF!</definedName>
    <definedName name="X_Vld_GdWl">#REF!</definedName>
    <definedName name="X_Vld_Inv" localSheetId="14">#REF!</definedName>
    <definedName name="X_Vld_Inv" localSheetId="15">#REF!</definedName>
    <definedName name="X_Vld_Inv" localSheetId="16">#REF!</definedName>
    <definedName name="X_Vld_Inv" localSheetId="17">#REF!</definedName>
    <definedName name="X_Vld_Inv" localSheetId="18">#REF!</definedName>
    <definedName name="X_Vld_Inv" localSheetId="19">#REF!</definedName>
    <definedName name="X_Vld_Inv">#REF!</definedName>
    <definedName name="X_Vld_LTAst" localSheetId="14">#REF!</definedName>
    <definedName name="X_Vld_LTAst" localSheetId="15">#REF!</definedName>
    <definedName name="X_Vld_LTAst" localSheetId="16">#REF!</definedName>
    <definedName name="X_Vld_LTAst" localSheetId="17">#REF!</definedName>
    <definedName name="X_Vld_LTAst" localSheetId="18">#REF!</definedName>
    <definedName name="X_Vld_LTAst" localSheetId="19">#REF!</definedName>
    <definedName name="X_Vld_LTAst">#REF!</definedName>
    <definedName name="X_Vld_LTDebt" localSheetId="14">#REF!</definedName>
    <definedName name="X_Vld_LTDebt" localSheetId="15">#REF!</definedName>
    <definedName name="X_Vld_LTDebt" localSheetId="16">#REF!</definedName>
    <definedName name="X_Vld_LTDebt" localSheetId="17">#REF!</definedName>
    <definedName name="X_Vld_LTDebt" localSheetId="18">#REF!</definedName>
    <definedName name="X_Vld_LTDebt" localSheetId="19">#REF!</definedName>
    <definedName name="X_Vld_LTDebt">#REF!</definedName>
    <definedName name="X_Vld_MinInt" localSheetId="14">#REF!</definedName>
    <definedName name="X_Vld_MinInt" localSheetId="15">#REF!</definedName>
    <definedName name="X_Vld_MinInt" localSheetId="16">#REF!</definedName>
    <definedName name="X_Vld_MinInt" localSheetId="17">#REF!</definedName>
    <definedName name="X_Vld_MinInt" localSheetId="18">#REF!</definedName>
    <definedName name="X_Vld_MinInt" localSheetId="19">#REF!</definedName>
    <definedName name="X_Vld_MinInt">#REF!</definedName>
    <definedName name="X_Vld_NetWrkCap" localSheetId="14">#REF!</definedName>
    <definedName name="X_Vld_NetWrkCap" localSheetId="15">#REF!</definedName>
    <definedName name="X_Vld_NetWrkCap" localSheetId="16">#REF!</definedName>
    <definedName name="X_Vld_NetWrkCap" localSheetId="17">#REF!</definedName>
    <definedName name="X_Vld_NetWrkCap" localSheetId="18">#REF!</definedName>
    <definedName name="X_Vld_NetWrkCap" localSheetId="19">#REF!</definedName>
    <definedName name="X_Vld_NetWrkCap">#REF!</definedName>
    <definedName name="X_Vld_NucTrst" localSheetId="14">#REF!</definedName>
    <definedName name="X_Vld_NucTrst" localSheetId="15">#REF!</definedName>
    <definedName name="X_Vld_NucTrst" localSheetId="16">#REF!</definedName>
    <definedName name="X_Vld_NucTrst" localSheetId="17">#REF!</definedName>
    <definedName name="X_Vld_NucTrst" localSheetId="18">#REF!</definedName>
    <definedName name="X_Vld_NucTrst" localSheetId="19">#REF!</definedName>
    <definedName name="X_Vld_NucTrst">#REF!</definedName>
    <definedName name="X_Vld_OthInc" localSheetId="14">#REF!</definedName>
    <definedName name="X_Vld_OthInc" localSheetId="15">#REF!</definedName>
    <definedName name="X_Vld_OthInc" localSheetId="16">#REF!</definedName>
    <definedName name="X_Vld_OthInc" localSheetId="17">#REF!</definedName>
    <definedName name="X_Vld_OthInc" localSheetId="18">#REF!</definedName>
    <definedName name="X_Vld_OthInc" localSheetId="19">#REF!</definedName>
    <definedName name="X_Vld_OthInc">#REF!</definedName>
    <definedName name="X_Vld_PfStk" localSheetId="14">#REF!</definedName>
    <definedName name="X_Vld_PfStk" localSheetId="15">#REF!</definedName>
    <definedName name="X_Vld_PfStk" localSheetId="16">#REF!</definedName>
    <definedName name="X_Vld_PfStk" localSheetId="17">#REF!</definedName>
    <definedName name="X_Vld_PfStk" localSheetId="18">#REF!</definedName>
    <definedName name="X_Vld_PfStk" localSheetId="19">#REF!</definedName>
    <definedName name="X_Vld_PfStk">#REF!</definedName>
    <definedName name="X_Vld_PPE" localSheetId="14">#REF!</definedName>
    <definedName name="X_Vld_PPE" localSheetId="15">#REF!</definedName>
    <definedName name="X_Vld_PPE" localSheetId="16">#REF!</definedName>
    <definedName name="X_Vld_PPE" localSheetId="17">#REF!</definedName>
    <definedName name="X_Vld_PPE" localSheetId="18">#REF!</definedName>
    <definedName name="X_Vld_PPE" localSheetId="19">#REF!</definedName>
    <definedName name="X_Vld_PPE">#REF!</definedName>
    <definedName name="X_Vld_RE" localSheetId="14">#REF!</definedName>
    <definedName name="X_Vld_RE" localSheetId="15">#REF!</definedName>
    <definedName name="X_Vld_RE" localSheetId="16">#REF!</definedName>
    <definedName name="X_Vld_RE" localSheetId="17">#REF!</definedName>
    <definedName name="X_Vld_RE" localSheetId="18">#REF!</definedName>
    <definedName name="X_Vld_RE" localSheetId="19">#REF!</definedName>
    <definedName name="X_Vld_RE">#REF!</definedName>
    <definedName name="X_Vld_RegAst" localSheetId="14">#REF!</definedName>
    <definedName name="X_Vld_RegAst" localSheetId="15">#REF!</definedName>
    <definedName name="X_Vld_RegAst" localSheetId="16">#REF!</definedName>
    <definedName name="X_Vld_RegAst" localSheetId="17">#REF!</definedName>
    <definedName name="X_Vld_RegAst" localSheetId="18">#REF!</definedName>
    <definedName name="X_Vld_RegAst" localSheetId="19">#REF!</definedName>
    <definedName name="X_Vld_RegAst">#REF!</definedName>
    <definedName name="X_Vld_Tax" localSheetId="14">#REF!</definedName>
    <definedName name="X_Vld_Tax" localSheetId="15">#REF!</definedName>
    <definedName name="X_Vld_Tax" localSheetId="16">#REF!</definedName>
    <definedName name="X_Vld_Tax" localSheetId="17">#REF!</definedName>
    <definedName name="X_Vld_Tax" localSheetId="18">#REF!</definedName>
    <definedName name="X_Vld_Tax" localSheetId="19">#REF!</definedName>
    <definedName name="X_Vld_Tax">#REF!</definedName>
    <definedName name="X_Vld_TrstPfSec" localSheetId="14">#REF!</definedName>
    <definedName name="X_Vld_TrstPfSec" localSheetId="15">#REF!</definedName>
    <definedName name="X_Vld_TrstPfSec" localSheetId="16">#REF!</definedName>
    <definedName name="X_Vld_TrstPfSec" localSheetId="17">#REF!</definedName>
    <definedName name="X_Vld_TrstPfSec" localSheetId="18">#REF!</definedName>
    <definedName name="X_Vld_TrstPfSec" localSheetId="19">#REF!</definedName>
    <definedName name="X_Vld_TrstPfSec">#REF!</definedName>
    <definedName name="xa" localSheetId="14">OFFSET(YAXIS,0,-1)</definedName>
    <definedName name="xa" localSheetId="15">OFFSET(YAXIS,0,-1)</definedName>
    <definedName name="xa" localSheetId="16">OFFSET(YAXIS,0,-1)</definedName>
    <definedName name="xa" localSheetId="17">OFFSET(YAXIS,0,-1)</definedName>
    <definedName name="xa" localSheetId="18">OFFSET(YAXIS,0,-1)</definedName>
    <definedName name="xa" localSheetId="19">OFFSET(YAXIS,0,-1)</definedName>
    <definedName name="xa" localSheetId="20">OFFSET(YAXIS,0,-1)</definedName>
    <definedName name="xa" localSheetId="3">OFFSET(YAXIS,0,-1)</definedName>
    <definedName name="xa" localSheetId="4">OFFSET(YAXIS,0,-1)</definedName>
    <definedName name="xa" localSheetId="6">OFFSET(YAXIS,0,-1)</definedName>
    <definedName name="xa" localSheetId="11">OFFSET(YAXIS,0,-1)</definedName>
    <definedName name="xa" localSheetId="12">OFFSET(YAXIS,0,-1)</definedName>
    <definedName name="xa" localSheetId="13">OFFSET(YAXIS,0,-1)</definedName>
    <definedName name="xa">OFFSET(YAXIS,0,-1)</definedName>
    <definedName name="xaxIS" localSheetId="14">OFFSET(YAXIS,0,-1)</definedName>
    <definedName name="xaxIS" localSheetId="15">OFFSET(YAXIS,0,-1)</definedName>
    <definedName name="xaxIS" localSheetId="16">OFFSET(YAXIS,0,-1)</definedName>
    <definedName name="xaxIS" localSheetId="17">OFFSET(YAXIS,0,-1)</definedName>
    <definedName name="xaxIS" localSheetId="18">OFFSET(YAXIS,0,-1)</definedName>
    <definedName name="xaxIS" localSheetId="19">OFFSET(YAXIS,0,-1)</definedName>
    <definedName name="xaxIS" localSheetId="20">OFFSET(YAXIS,0,-1)</definedName>
    <definedName name="xaxIS" localSheetId="3">OFFSET(YAXIS,0,-1)</definedName>
    <definedName name="xaxIS" localSheetId="4">OFFSET(YAXIS,0,-1)</definedName>
    <definedName name="xaxIS" localSheetId="6">OFFSET(YAXIS,0,-1)</definedName>
    <definedName name="xaxIS" localSheetId="11">OFFSET(YAXIS,0,-1)</definedName>
    <definedName name="xaxIS" localSheetId="12">OFFSET(YAXIS,0,-1)</definedName>
    <definedName name="xaxIS" localSheetId="13">OFFSET(YAXIS,0,-1)</definedName>
    <definedName name="xaxIS">OFFSET(YAXIS,0,-1)</definedName>
    <definedName name="xes" localSheetId="14" hidden="1">{#N/A,#N/A,FALSE,"Aging Summary";#N/A,#N/A,FALSE,"Ratio Analysis";#N/A,#N/A,FALSE,"Test 120 Day Accts";#N/A,#N/A,FALSE,"Tickmarks"}</definedName>
    <definedName name="xes" localSheetId="15" hidden="1">{#N/A,#N/A,FALSE,"Aging Summary";#N/A,#N/A,FALSE,"Ratio Analysis";#N/A,#N/A,FALSE,"Test 120 Day Accts";#N/A,#N/A,FALSE,"Tickmarks"}</definedName>
    <definedName name="xes" localSheetId="16" hidden="1">{#N/A,#N/A,FALSE,"Aging Summary";#N/A,#N/A,FALSE,"Ratio Analysis";#N/A,#N/A,FALSE,"Test 120 Day Accts";#N/A,#N/A,FALSE,"Tickmarks"}</definedName>
    <definedName name="xes" localSheetId="17" hidden="1">{#N/A,#N/A,FALSE,"Aging Summary";#N/A,#N/A,FALSE,"Ratio Analysis";#N/A,#N/A,FALSE,"Test 120 Day Accts";#N/A,#N/A,FALSE,"Tickmarks"}</definedName>
    <definedName name="xes" localSheetId="18" hidden="1">{#N/A,#N/A,FALSE,"Aging Summary";#N/A,#N/A,FALSE,"Ratio Analysis";#N/A,#N/A,FALSE,"Test 120 Day Accts";#N/A,#N/A,FALSE,"Tickmarks"}</definedName>
    <definedName name="xes" localSheetId="19" hidden="1">{#N/A,#N/A,FALSE,"Aging Summary";#N/A,#N/A,FALSE,"Ratio Analysis";#N/A,#N/A,FALSE,"Test 120 Day Accts";#N/A,#N/A,FALSE,"Tickmarks"}</definedName>
    <definedName name="xes" localSheetId="20" hidden="1">{#N/A,#N/A,FALSE,"Aging Summary";#N/A,#N/A,FALSE,"Ratio Analysis";#N/A,#N/A,FALSE,"Test 120 Day Accts";#N/A,#N/A,FALSE,"Tickmarks"}</definedName>
    <definedName name="xes" localSheetId="4" hidden="1">{#N/A,#N/A,FALSE,"Aging Summary";#N/A,#N/A,FALSE,"Ratio Analysis";#N/A,#N/A,FALSE,"Test 120 Day Accts";#N/A,#N/A,FALSE,"Tickmarks"}</definedName>
    <definedName name="xes" localSheetId="11" hidden="1">{#N/A,#N/A,FALSE,"Aging Summary";#N/A,#N/A,FALSE,"Ratio Analysis";#N/A,#N/A,FALSE,"Test 120 Day Accts";#N/A,#N/A,FALSE,"Tickmarks"}</definedName>
    <definedName name="xes" localSheetId="12" hidden="1">{#N/A,#N/A,FALSE,"Aging Summary";#N/A,#N/A,FALSE,"Ratio Analysis";#N/A,#N/A,FALSE,"Test 120 Day Accts";#N/A,#N/A,FALSE,"Tickmarks"}</definedName>
    <definedName name="xes" localSheetId="13" hidden="1">{#N/A,#N/A,FALSE,"Aging Summary";#N/A,#N/A,FALSE,"Ratio Analysis";#N/A,#N/A,FALSE,"Test 120 Day Accts";#N/A,#N/A,FALSE,"Tickmarks"}</definedName>
    <definedName name="xes" hidden="1">{#N/A,#N/A,FALSE,"Aging Summary";#N/A,#N/A,FALSE,"Ratio Analysis";#N/A,#N/A,FALSE,"Test 120 Day Accts";#N/A,#N/A,FALSE,"Tickmarks"}</definedName>
    <definedName name="XmnRefRange" localSheetId="14">#REF!</definedName>
    <definedName name="XmnRefRange" localSheetId="15">#REF!</definedName>
    <definedName name="XmnRefRange" localSheetId="16">#REF!</definedName>
    <definedName name="XmnRefRange" localSheetId="17">#REF!</definedName>
    <definedName name="XmnRefRange" localSheetId="18">#REF!</definedName>
    <definedName name="XmnRefRange" localSheetId="19">#REF!</definedName>
    <definedName name="XmnRefRange" localSheetId="12">#REF!</definedName>
    <definedName name="XmnRefRange">#REF!</definedName>
    <definedName name="XREF_COLUMN_1" localSheetId="14" hidden="1">#REF!</definedName>
    <definedName name="XREF_COLUMN_1" localSheetId="15" hidden="1">#REF!</definedName>
    <definedName name="XREF_COLUMN_1" localSheetId="16" hidden="1">#REF!</definedName>
    <definedName name="XREF_COLUMN_1" localSheetId="17" hidden="1">#REF!</definedName>
    <definedName name="XREF_COLUMN_1" localSheetId="18" hidden="1">#REF!</definedName>
    <definedName name="XREF_COLUMN_1" localSheetId="19" hidden="1">#REF!</definedName>
    <definedName name="XREF_COLUMN_1" localSheetId="12" hidden="1">#REF!</definedName>
    <definedName name="XREF_COLUMN_1" hidden="1">#REF!</definedName>
    <definedName name="XREF_COLUMN_10" localSheetId="14" hidden="1">#REF!</definedName>
    <definedName name="XREF_COLUMN_10" localSheetId="15" hidden="1">#REF!</definedName>
    <definedName name="XREF_COLUMN_10" localSheetId="16" hidden="1">#REF!</definedName>
    <definedName name="XREF_COLUMN_10" localSheetId="17" hidden="1">#REF!</definedName>
    <definedName name="XREF_COLUMN_10" localSheetId="18" hidden="1">#REF!</definedName>
    <definedName name="XREF_COLUMN_10" localSheetId="19" hidden="1">#REF!</definedName>
    <definedName name="XREF_COLUMN_10" localSheetId="12" hidden="1">#REF!</definedName>
    <definedName name="XREF_COLUMN_10" hidden="1">#REF!</definedName>
    <definedName name="XREF_COLUMN_2" localSheetId="14" hidden="1">#REF!</definedName>
    <definedName name="XREF_COLUMN_2" localSheetId="15" hidden="1">#REF!</definedName>
    <definedName name="XREF_COLUMN_2" localSheetId="16" hidden="1">#REF!</definedName>
    <definedName name="XREF_COLUMN_2" localSheetId="17" hidden="1">#REF!</definedName>
    <definedName name="XREF_COLUMN_2" localSheetId="18" hidden="1">#REF!</definedName>
    <definedName name="XREF_COLUMN_2" localSheetId="19" hidden="1">#REF!</definedName>
    <definedName name="XREF_COLUMN_2" hidden="1">#REF!</definedName>
    <definedName name="XREF_COLUMN_3" localSheetId="14" hidden="1">#REF!</definedName>
    <definedName name="XREF_COLUMN_3" localSheetId="15" hidden="1">#REF!</definedName>
    <definedName name="XREF_COLUMN_3" localSheetId="16" hidden="1">#REF!</definedName>
    <definedName name="XREF_COLUMN_3" localSheetId="17" hidden="1">#REF!</definedName>
    <definedName name="XREF_COLUMN_3" localSheetId="18" hidden="1">#REF!</definedName>
    <definedName name="XREF_COLUMN_3" localSheetId="19" hidden="1">#REF!</definedName>
    <definedName name="XREF_COLUMN_3" hidden="1">#REF!</definedName>
    <definedName name="XREF_COLUMN_4" localSheetId="14" hidden="1">#REF!</definedName>
    <definedName name="XREF_COLUMN_4" localSheetId="15" hidden="1">#REF!</definedName>
    <definedName name="XREF_COLUMN_4" localSheetId="16" hidden="1">#REF!</definedName>
    <definedName name="XREF_COLUMN_4" localSheetId="17" hidden="1">#REF!</definedName>
    <definedName name="XREF_COLUMN_4" localSheetId="18" hidden="1">#REF!</definedName>
    <definedName name="XREF_COLUMN_4" localSheetId="19" hidden="1">#REF!</definedName>
    <definedName name="XREF_COLUMN_4" hidden="1">#REF!</definedName>
    <definedName name="XREF_COLUMN_5" localSheetId="14" hidden="1">#REF!</definedName>
    <definedName name="XREF_COLUMN_5" localSheetId="15" hidden="1">#REF!</definedName>
    <definedName name="XREF_COLUMN_5" localSheetId="16" hidden="1">#REF!</definedName>
    <definedName name="XREF_COLUMN_5" localSheetId="17" hidden="1">#REF!</definedName>
    <definedName name="XREF_COLUMN_5" localSheetId="18" hidden="1">#REF!</definedName>
    <definedName name="XREF_COLUMN_5" localSheetId="19" hidden="1">#REF!</definedName>
    <definedName name="XREF_COLUMN_5" hidden="1">#REF!</definedName>
    <definedName name="XREF_COLUMN_6" localSheetId="14" hidden="1">#REF!</definedName>
    <definedName name="XREF_COLUMN_6" localSheetId="15" hidden="1">#REF!</definedName>
    <definedName name="XREF_COLUMN_6" localSheetId="16" hidden="1">#REF!</definedName>
    <definedName name="XREF_COLUMN_6" localSheetId="17" hidden="1">#REF!</definedName>
    <definedName name="XREF_COLUMN_6" localSheetId="18" hidden="1">#REF!</definedName>
    <definedName name="XREF_COLUMN_6" localSheetId="19" hidden="1">#REF!</definedName>
    <definedName name="XREF_COLUMN_6" hidden="1">#REF!</definedName>
    <definedName name="XREF_COLUMN_7" localSheetId="14" hidden="1">#REF!</definedName>
    <definedName name="XREF_COLUMN_7" localSheetId="15" hidden="1">#REF!</definedName>
    <definedName name="XREF_COLUMN_7" localSheetId="16" hidden="1">#REF!</definedName>
    <definedName name="XREF_COLUMN_7" localSheetId="17" hidden="1">#REF!</definedName>
    <definedName name="XREF_COLUMN_7" localSheetId="18" hidden="1">#REF!</definedName>
    <definedName name="XREF_COLUMN_7" localSheetId="19" hidden="1">#REF!</definedName>
    <definedName name="XREF_COLUMN_7" hidden="1">#REF!</definedName>
    <definedName name="XREF_COLUMN_8" localSheetId="14" hidden="1">#REF!</definedName>
    <definedName name="XREF_COLUMN_8" localSheetId="15" hidden="1">#REF!</definedName>
    <definedName name="XREF_COLUMN_8" localSheetId="16" hidden="1">#REF!</definedName>
    <definedName name="XREF_COLUMN_8" localSheetId="17" hidden="1">#REF!</definedName>
    <definedName name="XREF_COLUMN_8" localSheetId="18" hidden="1">#REF!</definedName>
    <definedName name="XREF_COLUMN_8" localSheetId="19" hidden="1">#REF!</definedName>
    <definedName name="XREF_COLUMN_8" hidden="1">#REF!</definedName>
    <definedName name="XREF_COLUMN_9" localSheetId="14" hidden="1">#REF!</definedName>
    <definedName name="XREF_COLUMN_9" localSheetId="15" hidden="1">#REF!</definedName>
    <definedName name="XREF_COLUMN_9" localSheetId="16" hidden="1">#REF!</definedName>
    <definedName name="XREF_COLUMN_9" localSheetId="17" hidden="1">#REF!</definedName>
    <definedName name="XREF_COLUMN_9" localSheetId="18" hidden="1">#REF!</definedName>
    <definedName name="XREF_COLUMN_9" localSheetId="19" hidden="1">#REF!</definedName>
    <definedName name="XREF_COLUMN_9" hidden="1">#REF!</definedName>
    <definedName name="XRefActiveRow" localSheetId="14" hidden="1">#REF!</definedName>
    <definedName name="XRefActiveRow" localSheetId="15" hidden="1">#REF!</definedName>
    <definedName name="XRefActiveRow" localSheetId="16" hidden="1">#REF!</definedName>
    <definedName name="XRefActiveRow" localSheetId="17" hidden="1">#REF!</definedName>
    <definedName name="XRefActiveRow" localSheetId="18" hidden="1">#REF!</definedName>
    <definedName name="XRefActiveRow" localSheetId="19" hidden="1">#REF!</definedName>
    <definedName name="XRefActiveRow" hidden="1">#REF!</definedName>
    <definedName name="XRefColumnsCount" hidden="1">1</definedName>
    <definedName name="XRefCopy1" localSheetId="14" hidden="1">#REF!</definedName>
    <definedName name="XRefCopy1" localSheetId="15" hidden="1">#REF!</definedName>
    <definedName name="XRefCopy1" localSheetId="16" hidden="1">#REF!</definedName>
    <definedName name="XRefCopy1" localSheetId="17" hidden="1">#REF!</definedName>
    <definedName name="XRefCopy1" localSheetId="18" hidden="1">#REF!</definedName>
    <definedName name="XRefCopy1" localSheetId="19" hidden="1">#REF!</definedName>
    <definedName name="XRefCopy1" localSheetId="12" hidden="1">#REF!</definedName>
    <definedName name="XRefCopy1" hidden="1">#REF!</definedName>
    <definedName name="XRefCopy10" localSheetId="14" hidden="1">#REF!</definedName>
    <definedName name="XRefCopy10" localSheetId="15" hidden="1">#REF!</definedName>
    <definedName name="XRefCopy10" localSheetId="16" hidden="1">#REF!</definedName>
    <definedName name="XRefCopy10" localSheetId="17" hidden="1">#REF!</definedName>
    <definedName name="XRefCopy10" localSheetId="18" hidden="1">#REF!</definedName>
    <definedName name="XRefCopy10" localSheetId="19" hidden="1">#REF!</definedName>
    <definedName name="XRefCopy10" localSheetId="12" hidden="1">#REF!</definedName>
    <definedName name="XRefCopy10" hidden="1">#REF!</definedName>
    <definedName name="XRefCopy10Row" localSheetId="14" hidden="1">#REF!</definedName>
    <definedName name="XRefCopy10Row" localSheetId="15" hidden="1">#REF!</definedName>
    <definedName name="XRefCopy10Row" localSheetId="16" hidden="1">#REF!</definedName>
    <definedName name="XRefCopy10Row" localSheetId="17" hidden="1">#REF!</definedName>
    <definedName name="XRefCopy10Row" localSheetId="18" hidden="1">#REF!</definedName>
    <definedName name="XRefCopy10Row" localSheetId="19" hidden="1">#REF!</definedName>
    <definedName name="XRefCopy10Row" localSheetId="12" hidden="1">#REF!</definedName>
    <definedName name="XRefCopy10Row" hidden="1">#REF!</definedName>
    <definedName name="XRefCopy11" localSheetId="14" hidden="1">#REF!</definedName>
    <definedName name="XRefCopy11" localSheetId="15" hidden="1">#REF!</definedName>
    <definedName name="XRefCopy11" localSheetId="16" hidden="1">#REF!</definedName>
    <definedName name="XRefCopy11" localSheetId="17" hidden="1">#REF!</definedName>
    <definedName name="XRefCopy11" localSheetId="18" hidden="1">#REF!</definedName>
    <definedName name="XRefCopy11" localSheetId="19" hidden="1">#REF!</definedName>
    <definedName name="XRefCopy11" hidden="1">#REF!</definedName>
    <definedName name="XRefCopy11Row" localSheetId="14" hidden="1">#REF!</definedName>
    <definedName name="XRefCopy11Row" localSheetId="15" hidden="1">#REF!</definedName>
    <definedName name="XRefCopy11Row" localSheetId="16" hidden="1">#REF!</definedName>
    <definedName name="XRefCopy11Row" localSheetId="17" hidden="1">#REF!</definedName>
    <definedName name="XRefCopy11Row" localSheetId="18" hidden="1">#REF!</definedName>
    <definedName name="XRefCopy11Row" localSheetId="19" hidden="1">#REF!</definedName>
    <definedName name="XRefCopy11Row" hidden="1">#REF!</definedName>
    <definedName name="XRefCopy12" localSheetId="14" hidden="1">#REF!</definedName>
    <definedName name="XRefCopy12" localSheetId="15" hidden="1">#REF!</definedName>
    <definedName name="XRefCopy12" localSheetId="16" hidden="1">#REF!</definedName>
    <definedName name="XRefCopy12" localSheetId="17" hidden="1">#REF!</definedName>
    <definedName name="XRefCopy12" localSheetId="18" hidden="1">#REF!</definedName>
    <definedName name="XRefCopy12" localSheetId="19" hidden="1">#REF!</definedName>
    <definedName name="XRefCopy12" hidden="1">#REF!</definedName>
    <definedName name="XRefCopy12Row" localSheetId="14" hidden="1">#REF!</definedName>
    <definedName name="XRefCopy12Row" localSheetId="15" hidden="1">#REF!</definedName>
    <definedName name="XRefCopy12Row" localSheetId="16" hidden="1">#REF!</definedName>
    <definedName name="XRefCopy12Row" localSheetId="17" hidden="1">#REF!</definedName>
    <definedName name="XRefCopy12Row" localSheetId="18" hidden="1">#REF!</definedName>
    <definedName name="XRefCopy12Row" localSheetId="19" hidden="1">#REF!</definedName>
    <definedName name="XRefCopy12Row" hidden="1">#REF!</definedName>
    <definedName name="XRefCopy13" localSheetId="14" hidden="1">#REF!</definedName>
    <definedName name="XRefCopy13" localSheetId="15" hidden="1">#REF!</definedName>
    <definedName name="XRefCopy13" localSheetId="16" hidden="1">#REF!</definedName>
    <definedName name="XRefCopy13" localSheetId="17" hidden="1">#REF!</definedName>
    <definedName name="XRefCopy13" localSheetId="18" hidden="1">#REF!</definedName>
    <definedName name="XRefCopy13" localSheetId="19" hidden="1">#REF!</definedName>
    <definedName name="XRefCopy13" hidden="1">#REF!</definedName>
    <definedName name="XRefCopy13Row" localSheetId="14" hidden="1">#REF!</definedName>
    <definedName name="XRefCopy13Row" localSheetId="15" hidden="1">#REF!</definedName>
    <definedName name="XRefCopy13Row" localSheetId="16" hidden="1">#REF!</definedName>
    <definedName name="XRefCopy13Row" localSheetId="17" hidden="1">#REF!</definedName>
    <definedName name="XRefCopy13Row" localSheetId="18" hidden="1">#REF!</definedName>
    <definedName name="XRefCopy13Row" localSheetId="19" hidden="1">#REF!</definedName>
    <definedName name="XRefCopy13Row" hidden="1">#REF!</definedName>
    <definedName name="XRefCopy14" localSheetId="14" hidden="1">#REF!</definedName>
    <definedName name="XRefCopy14" localSheetId="15" hidden="1">#REF!</definedName>
    <definedName name="XRefCopy14" localSheetId="16" hidden="1">#REF!</definedName>
    <definedName name="XRefCopy14" localSheetId="17" hidden="1">#REF!</definedName>
    <definedName name="XRefCopy14" localSheetId="18" hidden="1">#REF!</definedName>
    <definedName name="XRefCopy14" localSheetId="19" hidden="1">#REF!</definedName>
    <definedName name="XRefCopy14" hidden="1">#REF!</definedName>
    <definedName name="XRefCopy14Row" localSheetId="14" hidden="1">#REF!</definedName>
    <definedName name="XRefCopy14Row" localSheetId="15" hidden="1">#REF!</definedName>
    <definedName name="XRefCopy14Row" localSheetId="16" hidden="1">#REF!</definedName>
    <definedName name="XRefCopy14Row" localSheetId="17" hidden="1">#REF!</definedName>
    <definedName name="XRefCopy14Row" localSheetId="18" hidden="1">#REF!</definedName>
    <definedName name="XRefCopy14Row" localSheetId="19" hidden="1">#REF!</definedName>
    <definedName name="XRefCopy14Row" hidden="1">#REF!</definedName>
    <definedName name="XRefCopy15" localSheetId="14" hidden="1">#REF!</definedName>
    <definedName name="XRefCopy15" localSheetId="15" hidden="1">#REF!</definedName>
    <definedName name="XRefCopy15" localSheetId="16" hidden="1">#REF!</definedName>
    <definedName name="XRefCopy15" localSheetId="17" hidden="1">#REF!</definedName>
    <definedName name="XRefCopy15" localSheetId="18" hidden="1">#REF!</definedName>
    <definedName name="XRefCopy15" localSheetId="19" hidden="1">#REF!</definedName>
    <definedName name="XRefCopy15" hidden="1">#REF!</definedName>
    <definedName name="XRefCopy15Row" localSheetId="14" hidden="1">#REF!</definedName>
    <definedName name="XRefCopy15Row" localSheetId="15" hidden="1">#REF!</definedName>
    <definedName name="XRefCopy15Row" localSheetId="16" hidden="1">#REF!</definedName>
    <definedName name="XRefCopy15Row" localSheetId="17" hidden="1">#REF!</definedName>
    <definedName name="XRefCopy15Row" localSheetId="18" hidden="1">#REF!</definedName>
    <definedName name="XRefCopy15Row" localSheetId="19" hidden="1">#REF!</definedName>
    <definedName name="XRefCopy15Row" hidden="1">#REF!</definedName>
    <definedName name="XRefCopy16" localSheetId="14" hidden="1">#REF!</definedName>
    <definedName name="XRefCopy16" localSheetId="15" hidden="1">#REF!</definedName>
    <definedName name="XRefCopy16" localSheetId="16" hidden="1">#REF!</definedName>
    <definedName name="XRefCopy16" localSheetId="17" hidden="1">#REF!</definedName>
    <definedName name="XRefCopy16" localSheetId="18" hidden="1">#REF!</definedName>
    <definedName name="XRefCopy16" localSheetId="19" hidden="1">#REF!</definedName>
    <definedName name="XRefCopy16" hidden="1">#REF!</definedName>
    <definedName name="XRefCopy16Row" localSheetId="14" hidden="1">#REF!</definedName>
    <definedName name="XRefCopy16Row" localSheetId="15" hidden="1">#REF!</definedName>
    <definedName name="XRefCopy16Row" localSheetId="16" hidden="1">#REF!</definedName>
    <definedName name="XRefCopy16Row" localSheetId="17" hidden="1">#REF!</definedName>
    <definedName name="XRefCopy16Row" localSheetId="18" hidden="1">#REF!</definedName>
    <definedName name="XRefCopy16Row" localSheetId="19" hidden="1">#REF!</definedName>
    <definedName name="XRefCopy16Row" hidden="1">#REF!</definedName>
    <definedName name="XRefCopy17" localSheetId="14" hidden="1">#REF!</definedName>
    <definedName name="XRefCopy17" localSheetId="15" hidden="1">#REF!</definedName>
    <definedName name="XRefCopy17" localSheetId="16" hidden="1">#REF!</definedName>
    <definedName name="XRefCopy17" localSheetId="17" hidden="1">#REF!</definedName>
    <definedName name="XRefCopy17" localSheetId="18" hidden="1">#REF!</definedName>
    <definedName name="XRefCopy17" localSheetId="19" hidden="1">#REF!</definedName>
    <definedName name="XRefCopy17" hidden="1">#REF!</definedName>
    <definedName name="XRefCopy17Row" localSheetId="14" hidden="1">#REF!</definedName>
    <definedName name="XRefCopy17Row" localSheetId="15" hidden="1">#REF!</definedName>
    <definedName name="XRefCopy17Row" localSheetId="16" hidden="1">#REF!</definedName>
    <definedName name="XRefCopy17Row" localSheetId="17" hidden="1">#REF!</definedName>
    <definedName name="XRefCopy17Row" localSheetId="18" hidden="1">#REF!</definedName>
    <definedName name="XRefCopy17Row" localSheetId="19" hidden="1">#REF!</definedName>
    <definedName name="XRefCopy17Row" hidden="1">#REF!</definedName>
    <definedName name="XRefCopy18" localSheetId="14" hidden="1">#REF!</definedName>
    <definedName name="XRefCopy18" localSheetId="15" hidden="1">#REF!</definedName>
    <definedName name="XRefCopy18" localSheetId="16" hidden="1">#REF!</definedName>
    <definedName name="XRefCopy18" localSheetId="17" hidden="1">#REF!</definedName>
    <definedName name="XRefCopy18" localSheetId="18" hidden="1">#REF!</definedName>
    <definedName name="XRefCopy18" localSheetId="19" hidden="1">#REF!</definedName>
    <definedName name="XRefCopy18" hidden="1">#REF!</definedName>
    <definedName name="XRefCopy18Row" localSheetId="14" hidden="1">#REF!</definedName>
    <definedName name="XRefCopy18Row" localSheetId="15" hidden="1">#REF!</definedName>
    <definedName name="XRefCopy18Row" localSheetId="16" hidden="1">#REF!</definedName>
    <definedName name="XRefCopy18Row" localSheetId="17" hidden="1">#REF!</definedName>
    <definedName name="XRefCopy18Row" localSheetId="18" hidden="1">#REF!</definedName>
    <definedName name="XRefCopy18Row" localSheetId="19" hidden="1">#REF!</definedName>
    <definedName name="XRefCopy18Row" hidden="1">#REF!</definedName>
    <definedName name="XRefCopy19" localSheetId="14" hidden="1">#REF!</definedName>
    <definedName name="XRefCopy19" localSheetId="15" hidden="1">#REF!</definedName>
    <definedName name="XRefCopy19" localSheetId="16" hidden="1">#REF!</definedName>
    <definedName name="XRefCopy19" localSheetId="17" hidden="1">#REF!</definedName>
    <definedName name="XRefCopy19" localSheetId="18" hidden="1">#REF!</definedName>
    <definedName name="XRefCopy19" localSheetId="19" hidden="1">#REF!</definedName>
    <definedName name="XRefCopy19" hidden="1">#REF!</definedName>
    <definedName name="XRefCopy19Row" localSheetId="14" hidden="1">#REF!</definedName>
    <definedName name="XRefCopy19Row" localSheetId="15" hidden="1">#REF!</definedName>
    <definedName name="XRefCopy19Row" localSheetId="16" hidden="1">#REF!</definedName>
    <definedName name="XRefCopy19Row" localSheetId="17" hidden="1">#REF!</definedName>
    <definedName name="XRefCopy19Row" localSheetId="18" hidden="1">#REF!</definedName>
    <definedName name="XRefCopy19Row" localSheetId="19" hidden="1">#REF!</definedName>
    <definedName name="XRefCopy19Row" hidden="1">#REF!</definedName>
    <definedName name="XRefCopy1Row" localSheetId="14" hidden="1">#REF!</definedName>
    <definedName name="XRefCopy1Row" localSheetId="15" hidden="1">#REF!</definedName>
    <definedName name="XRefCopy1Row" localSheetId="16" hidden="1">#REF!</definedName>
    <definedName name="XRefCopy1Row" localSheetId="17" hidden="1">#REF!</definedName>
    <definedName name="XRefCopy1Row" localSheetId="18" hidden="1">#REF!</definedName>
    <definedName name="XRefCopy1Row" localSheetId="19" hidden="1">#REF!</definedName>
    <definedName name="XRefCopy1Row" hidden="1">#REF!</definedName>
    <definedName name="XRefCopy2" localSheetId="14" hidden="1">#REF!</definedName>
    <definedName name="XRefCopy2" localSheetId="15" hidden="1">#REF!</definedName>
    <definedName name="XRefCopy2" localSheetId="16" hidden="1">#REF!</definedName>
    <definedName name="XRefCopy2" localSheetId="17" hidden="1">#REF!</definedName>
    <definedName name="XRefCopy2" localSheetId="18" hidden="1">#REF!</definedName>
    <definedName name="XRefCopy2" localSheetId="19" hidden="1">#REF!</definedName>
    <definedName name="XRefCopy2" hidden="1">#REF!</definedName>
    <definedName name="XRefCopy20" localSheetId="14" hidden="1">#REF!</definedName>
    <definedName name="XRefCopy20" localSheetId="15" hidden="1">#REF!</definedName>
    <definedName name="XRefCopy20" localSheetId="16" hidden="1">#REF!</definedName>
    <definedName name="XRefCopy20" localSheetId="17" hidden="1">#REF!</definedName>
    <definedName name="XRefCopy20" localSheetId="18" hidden="1">#REF!</definedName>
    <definedName name="XRefCopy20" localSheetId="19" hidden="1">#REF!</definedName>
    <definedName name="XRefCopy20" hidden="1">#REF!</definedName>
    <definedName name="XRefCopy20Row" localSheetId="14" hidden="1">#REF!</definedName>
    <definedName name="XRefCopy20Row" localSheetId="15" hidden="1">#REF!</definedName>
    <definedName name="XRefCopy20Row" localSheetId="16" hidden="1">#REF!</definedName>
    <definedName name="XRefCopy20Row" localSheetId="17" hidden="1">#REF!</definedName>
    <definedName name="XRefCopy20Row" localSheetId="18" hidden="1">#REF!</definedName>
    <definedName name="XRefCopy20Row" localSheetId="19" hidden="1">#REF!</definedName>
    <definedName name="XRefCopy20Row" hidden="1">#REF!</definedName>
    <definedName name="XRefCopy21" localSheetId="14" hidden="1">#REF!</definedName>
    <definedName name="XRefCopy21" localSheetId="15" hidden="1">#REF!</definedName>
    <definedName name="XRefCopy21" localSheetId="16" hidden="1">#REF!</definedName>
    <definedName name="XRefCopy21" localSheetId="17" hidden="1">#REF!</definedName>
    <definedName name="XRefCopy21" localSheetId="18" hidden="1">#REF!</definedName>
    <definedName name="XRefCopy21" localSheetId="19" hidden="1">#REF!</definedName>
    <definedName name="XRefCopy21" hidden="1">#REF!</definedName>
    <definedName name="XRefCopy21Row" localSheetId="14" hidden="1">#REF!</definedName>
    <definedName name="XRefCopy21Row" localSheetId="15" hidden="1">#REF!</definedName>
    <definedName name="XRefCopy21Row" localSheetId="16" hidden="1">#REF!</definedName>
    <definedName name="XRefCopy21Row" localSheetId="17" hidden="1">#REF!</definedName>
    <definedName name="XRefCopy21Row" localSheetId="18" hidden="1">#REF!</definedName>
    <definedName name="XRefCopy21Row" localSheetId="19" hidden="1">#REF!</definedName>
    <definedName name="XRefCopy21Row" hidden="1">#REF!</definedName>
    <definedName name="XRefCopy22" localSheetId="14" hidden="1">#REF!</definedName>
    <definedName name="XRefCopy22" localSheetId="15" hidden="1">#REF!</definedName>
    <definedName name="XRefCopy22" localSheetId="16" hidden="1">#REF!</definedName>
    <definedName name="XRefCopy22" localSheetId="17" hidden="1">#REF!</definedName>
    <definedName name="XRefCopy22" localSheetId="18" hidden="1">#REF!</definedName>
    <definedName name="XRefCopy22" localSheetId="19" hidden="1">#REF!</definedName>
    <definedName name="XRefCopy22" hidden="1">#REF!</definedName>
    <definedName name="XRefCopy22Row" localSheetId="14" hidden="1">#REF!</definedName>
    <definedName name="XRefCopy22Row" localSheetId="15" hidden="1">#REF!</definedName>
    <definedName name="XRefCopy22Row" localSheetId="16" hidden="1">#REF!</definedName>
    <definedName name="XRefCopy22Row" localSheetId="17" hidden="1">#REF!</definedName>
    <definedName name="XRefCopy22Row" localSheetId="18" hidden="1">#REF!</definedName>
    <definedName name="XRefCopy22Row" localSheetId="19" hidden="1">#REF!</definedName>
    <definedName name="XRefCopy22Row" hidden="1">#REF!</definedName>
    <definedName name="XRefCopy2Row" localSheetId="14" hidden="1">#REF!</definedName>
    <definedName name="XRefCopy2Row" localSheetId="15" hidden="1">#REF!</definedName>
    <definedName name="XRefCopy2Row" localSheetId="16" hidden="1">#REF!</definedName>
    <definedName name="XRefCopy2Row" localSheetId="17" hidden="1">#REF!</definedName>
    <definedName name="XRefCopy2Row" localSheetId="18" hidden="1">#REF!</definedName>
    <definedName name="XRefCopy2Row" localSheetId="19" hidden="1">#REF!</definedName>
    <definedName name="XRefCopy2Row" hidden="1">#REF!</definedName>
    <definedName name="XRefCopy3" localSheetId="14" hidden="1">#REF!</definedName>
    <definedName name="XRefCopy3" localSheetId="15" hidden="1">#REF!</definedName>
    <definedName name="XRefCopy3" localSheetId="16" hidden="1">#REF!</definedName>
    <definedName name="XRefCopy3" localSheetId="17" hidden="1">#REF!</definedName>
    <definedName name="XRefCopy3" localSheetId="18" hidden="1">#REF!</definedName>
    <definedName name="XRefCopy3" localSheetId="19" hidden="1">#REF!</definedName>
    <definedName name="XRefCopy3" hidden="1">#REF!</definedName>
    <definedName name="XRefCopy3Row" localSheetId="14" hidden="1">#REF!</definedName>
    <definedName name="XRefCopy3Row" localSheetId="15" hidden="1">#REF!</definedName>
    <definedName name="XRefCopy3Row" localSheetId="16" hidden="1">#REF!</definedName>
    <definedName name="XRefCopy3Row" localSheetId="17" hidden="1">#REF!</definedName>
    <definedName name="XRefCopy3Row" localSheetId="18" hidden="1">#REF!</definedName>
    <definedName name="XRefCopy3Row" localSheetId="19" hidden="1">#REF!</definedName>
    <definedName name="XRefCopy3Row" hidden="1">#REF!</definedName>
    <definedName name="XRefCopy4" localSheetId="14" hidden="1">#REF!</definedName>
    <definedName name="XRefCopy4" localSheetId="15" hidden="1">#REF!</definedName>
    <definedName name="XRefCopy4" localSheetId="16" hidden="1">#REF!</definedName>
    <definedName name="XRefCopy4" localSheetId="17" hidden="1">#REF!</definedName>
    <definedName name="XRefCopy4" localSheetId="18" hidden="1">#REF!</definedName>
    <definedName name="XRefCopy4" localSheetId="19" hidden="1">#REF!</definedName>
    <definedName name="XRefCopy4" hidden="1">#REF!</definedName>
    <definedName name="XRefCopy4Row" localSheetId="14" hidden="1">#REF!</definedName>
    <definedName name="XRefCopy4Row" localSheetId="15" hidden="1">#REF!</definedName>
    <definedName name="XRefCopy4Row" localSheetId="16" hidden="1">#REF!</definedName>
    <definedName name="XRefCopy4Row" localSheetId="17" hidden="1">#REF!</definedName>
    <definedName name="XRefCopy4Row" localSheetId="18" hidden="1">#REF!</definedName>
    <definedName name="XRefCopy4Row" localSheetId="19" hidden="1">#REF!</definedName>
    <definedName name="XRefCopy4Row" hidden="1">#REF!</definedName>
    <definedName name="XRefCopy5" localSheetId="14" hidden="1">#REF!</definedName>
    <definedName name="XRefCopy5" localSheetId="15" hidden="1">#REF!</definedName>
    <definedName name="XRefCopy5" localSheetId="16" hidden="1">#REF!</definedName>
    <definedName name="XRefCopy5" localSheetId="17" hidden="1">#REF!</definedName>
    <definedName name="XRefCopy5" localSheetId="18" hidden="1">#REF!</definedName>
    <definedName name="XRefCopy5" localSheetId="19" hidden="1">#REF!</definedName>
    <definedName name="XRefCopy5" hidden="1">#REF!</definedName>
    <definedName name="XRefCopy5Row" localSheetId="14" hidden="1">#REF!</definedName>
    <definedName name="XRefCopy5Row" localSheetId="15" hidden="1">#REF!</definedName>
    <definedName name="XRefCopy5Row" localSheetId="16" hidden="1">#REF!</definedName>
    <definedName name="XRefCopy5Row" localSheetId="17" hidden="1">#REF!</definedName>
    <definedName name="XRefCopy5Row" localSheetId="18" hidden="1">#REF!</definedName>
    <definedName name="XRefCopy5Row" localSheetId="19" hidden="1">#REF!</definedName>
    <definedName name="XRefCopy5Row" hidden="1">#REF!</definedName>
    <definedName name="XRefCopy6" localSheetId="14" hidden="1">#REF!</definedName>
    <definedName name="XRefCopy6" localSheetId="15" hidden="1">#REF!</definedName>
    <definedName name="XRefCopy6" localSheetId="16" hidden="1">#REF!</definedName>
    <definedName name="XRefCopy6" localSheetId="17" hidden="1">#REF!</definedName>
    <definedName name="XRefCopy6" localSheetId="18" hidden="1">#REF!</definedName>
    <definedName name="XRefCopy6" localSheetId="19" hidden="1">#REF!</definedName>
    <definedName name="XRefCopy6" hidden="1">#REF!</definedName>
    <definedName name="XRefCopy6Row" localSheetId="14" hidden="1">#REF!</definedName>
    <definedName name="XRefCopy6Row" localSheetId="15" hidden="1">#REF!</definedName>
    <definedName name="XRefCopy6Row" localSheetId="16" hidden="1">#REF!</definedName>
    <definedName name="XRefCopy6Row" localSheetId="17" hidden="1">#REF!</definedName>
    <definedName name="XRefCopy6Row" localSheetId="18" hidden="1">#REF!</definedName>
    <definedName name="XRefCopy6Row" localSheetId="19" hidden="1">#REF!</definedName>
    <definedName name="XRefCopy6Row" hidden="1">#REF!</definedName>
    <definedName name="XRefCopy7" localSheetId="14" hidden="1">#REF!</definedName>
    <definedName name="XRefCopy7" localSheetId="15" hidden="1">#REF!</definedName>
    <definedName name="XRefCopy7" localSheetId="16" hidden="1">#REF!</definedName>
    <definedName name="XRefCopy7" localSheetId="17" hidden="1">#REF!</definedName>
    <definedName name="XRefCopy7" localSheetId="18" hidden="1">#REF!</definedName>
    <definedName name="XRefCopy7" localSheetId="19" hidden="1">#REF!</definedName>
    <definedName name="XRefCopy7" hidden="1">#REF!</definedName>
    <definedName name="XRefCopy7Row" localSheetId="14" hidden="1">#REF!</definedName>
    <definedName name="XRefCopy7Row" localSheetId="15" hidden="1">#REF!</definedName>
    <definedName name="XRefCopy7Row" localSheetId="16" hidden="1">#REF!</definedName>
    <definedName name="XRefCopy7Row" localSheetId="17" hidden="1">#REF!</definedName>
    <definedName name="XRefCopy7Row" localSheetId="18" hidden="1">#REF!</definedName>
    <definedName name="XRefCopy7Row" localSheetId="19" hidden="1">#REF!</definedName>
    <definedName name="XRefCopy7Row" hidden="1">#REF!</definedName>
    <definedName name="XRefCopy8" localSheetId="14" hidden="1">#REF!</definedName>
    <definedName name="XRefCopy8" localSheetId="15" hidden="1">#REF!</definedName>
    <definedName name="XRefCopy8" localSheetId="16" hidden="1">#REF!</definedName>
    <definedName name="XRefCopy8" localSheetId="17" hidden="1">#REF!</definedName>
    <definedName name="XRefCopy8" localSheetId="18" hidden="1">#REF!</definedName>
    <definedName name="XRefCopy8" localSheetId="19" hidden="1">#REF!</definedName>
    <definedName name="XRefCopy8" hidden="1">#REF!</definedName>
    <definedName name="XRefCopy8Row" localSheetId="14" hidden="1">#REF!</definedName>
    <definedName name="XRefCopy8Row" localSheetId="15" hidden="1">#REF!</definedName>
    <definedName name="XRefCopy8Row" localSheetId="16" hidden="1">#REF!</definedName>
    <definedName name="XRefCopy8Row" localSheetId="17" hidden="1">#REF!</definedName>
    <definedName name="XRefCopy8Row" localSheetId="18" hidden="1">#REF!</definedName>
    <definedName name="XRefCopy8Row" localSheetId="19" hidden="1">#REF!</definedName>
    <definedName name="XRefCopy8Row" hidden="1">#REF!</definedName>
    <definedName name="XRefCopy9" localSheetId="14" hidden="1">#REF!</definedName>
    <definedName name="XRefCopy9" localSheetId="15" hidden="1">#REF!</definedName>
    <definedName name="XRefCopy9" localSheetId="16" hidden="1">#REF!</definedName>
    <definedName name="XRefCopy9" localSheetId="17" hidden="1">#REF!</definedName>
    <definedName name="XRefCopy9" localSheetId="18" hidden="1">#REF!</definedName>
    <definedName name="XRefCopy9" localSheetId="19" hidden="1">#REF!</definedName>
    <definedName name="XRefCopy9" hidden="1">#REF!</definedName>
    <definedName name="XRefCopy9Row" localSheetId="14" hidden="1">#REF!</definedName>
    <definedName name="XRefCopy9Row" localSheetId="15" hidden="1">#REF!</definedName>
    <definedName name="XRefCopy9Row" localSheetId="16" hidden="1">#REF!</definedName>
    <definedName name="XRefCopy9Row" localSheetId="17" hidden="1">#REF!</definedName>
    <definedName name="XRefCopy9Row" localSheetId="18" hidden="1">#REF!</definedName>
    <definedName name="XRefCopy9Row" localSheetId="19" hidden="1">#REF!</definedName>
    <definedName name="XRefCopy9Row" hidden="1">#REF!</definedName>
    <definedName name="XRefCopyRangeCount" hidden="1">1</definedName>
    <definedName name="XRefPaste1" localSheetId="14" hidden="1">#REF!</definedName>
    <definedName name="XRefPaste1" localSheetId="15" hidden="1">#REF!</definedName>
    <definedName name="XRefPaste1" localSheetId="16" hidden="1">#REF!</definedName>
    <definedName name="XRefPaste1" localSheetId="17" hidden="1">#REF!</definedName>
    <definedName name="XRefPaste1" localSheetId="18" hidden="1">#REF!</definedName>
    <definedName name="XRefPaste1" localSheetId="19" hidden="1">#REF!</definedName>
    <definedName name="XRefPaste1" localSheetId="12" hidden="1">#REF!</definedName>
    <definedName name="XRefPaste1" hidden="1">#REF!</definedName>
    <definedName name="XRefPaste1Row" localSheetId="14" hidden="1">#REF!</definedName>
    <definedName name="XRefPaste1Row" localSheetId="15" hidden="1">#REF!</definedName>
    <definedName name="XRefPaste1Row" localSheetId="16" hidden="1">#REF!</definedName>
    <definedName name="XRefPaste1Row" localSheetId="17" hidden="1">#REF!</definedName>
    <definedName name="XRefPaste1Row" localSheetId="18" hidden="1">#REF!</definedName>
    <definedName name="XRefPaste1Row" localSheetId="19" hidden="1">#REF!</definedName>
    <definedName name="XRefPaste1Row" localSheetId="12" hidden="1">#REF!</definedName>
    <definedName name="XRefPaste1Row" hidden="1">#REF!</definedName>
    <definedName name="XRefPaste2" localSheetId="14" hidden="1">#REF!</definedName>
    <definedName name="XRefPaste2" localSheetId="15" hidden="1">#REF!</definedName>
    <definedName name="XRefPaste2" localSheetId="16" hidden="1">#REF!</definedName>
    <definedName name="XRefPaste2" localSheetId="17" hidden="1">#REF!</definedName>
    <definedName name="XRefPaste2" localSheetId="18" hidden="1">#REF!</definedName>
    <definedName name="XRefPaste2" localSheetId="19" hidden="1">#REF!</definedName>
    <definedName name="XRefPaste2" localSheetId="12" hidden="1">#REF!</definedName>
    <definedName name="XRefPaste2" hidden="1">#REF!</definedName>
    <definedName name="XRefPaste2Row" localSheetId="14" hidden="1">#REF!</definedName>
    <definedName name="XRefPaste2Row" localSheetId="15" hidden="1">#REF!</definedName>
    <definedName name="XRefPaste2Row" localSheetId="16" hidden="1">#REF!</definedName>
    <definedName name="XRefPaste2Row" localSheetId="17" hidden="1">#REF!</definedName>
    <definedName name="XRefPaste2Row" localSheetId="18" hidden="1">#REF!</definedName>
    <definedName name="XRefPaste2Row" localSheetId="19" hidden="1">#REF!</definedName>
    <definedName name="XRefPaste2Row" hidden="1">#REF!</definedName>
    <definedName name="XRefPaste3" localSheetId="14" hidden="1">#REF!</definedName>
    <definedName name="XRefPaste3" localSheetId="15" hidden="1">#REF!</definedName>
    <definedName name="XRefPaste3" localSheetId="16" hidden="1">#REF!</definedName>
    <definedName name="XRefPaste3" localSheetId="17" hidden="1">#REF!</definedName>
    <definedName name="XRefPaste3" localSheetId="18" hidden="1">#REF!</definedName>
    <definedName name="XRefPaste3" localSheetId="19" hidden="1">#REF!</definedName>
    <definedName name="XRefPaste3" hidden="1">#REF!</definedName>
    <definedName name="XRefPaste3Row" localSheetId="14" hidden="1">#REF!</definedName>
    <definedName name="XRefPaste3Row" localSheetId="15" hidden="1">#REF!</definedName>
    <definedName name="XRefPaste3Row" localSheetId="16" hidden="1">#REF!</definedName>
    <definedName name="XRefPaste3Row" localSheetId="17" hidden="1">#REF!</definedName>
    <definedName name="XRefPaste3Row" localSheetId="18" hidden="1">#REF!</definedName>
    <definedName name="XRefPaste3Row" localSheetId="19" hidden="1">#REF!</definedName>
    <definedName name="XRefPaste3Row" hidden="1">#REF!</definedName>
    <definedName name="XRefPaste4" localSheetId="14" hidden="1">#REF!</definedName>
    <definedName name="XRefPaste4" localSheetId="15" hidden="1">#REF!</definedName>
    <definedName name="XRefPaste4" localSheetId="16" hidden="1">#REF!</definedName>
    <definedName name="XRefPaste4" localSheetId="17" hidden="1">#REF!</definedName>
    <definedName name="XRefPaste4" localSheetId="18" hidden="1">#REF!</definedName>
    <definedName name="XRefPaste4" localSheetId="19" hidden="1">#REF!</definedName>
    <definedName name="XRefPaste4" hidden="1">#REF!</definedName>
    <definedName name="XRefPaste4Row" localSheetId="14" hidden="1">#REF!</definedName>
    <definedName name="XRefPaste4Row" localSheetId="15" hidden="1">#REF!</definedName>
    <definedName name="XRefPaste4Row" localSheetId="16" hidden="1">#REF!</definedName>
    <definedName name="XRefPaste4Row" localSheetId="17" hidden="1">#REF!</definedName>
    <definedName name="XRefPaste4Row" localSheetId="18" hidden="1">#REF!</definedName>
    <definedName name="XRefPaste4Row" localSheetId="19" hidden="1">#REF!</definedName>
    <definedName name="XRefPaste4Row" hidden="1">#REF!</definedName>
    <definedName name="XRefPaste5Row" localSheetId="14" hidden="1">#REF!</definedName>
    <definedName name="XRefPaste5Row" localSheetId="15" hidden="1">#REF!</definedName>
    <definedName name="XRefPaste5Row" localSheetId="16" hidden="1">#REF!</definedName>
    <definedName name="XRefPaste5Row" localSheetId="17" hidden="1">#REF!</definedName>
    <definedName name="XRefPaste5Row" localSheetId="18" hidden="1">#REF!</definedName>
    <definedName name="XRefPaste5Row" localSheetId="19" hidden="1">#REF!</definedName>
    <definedName name="XRefPaste5Row" hidden="1">#REF!</definedName>
    <definedName name="XRefPaste6" localSheetId="14" hidden="1">#REF!</definedName>
    <definedName name="XRefPaste6" localSheetId="15" hidden="1">#REF!</definedName>
    <definedName name="XRefPaste6" localSheetId="16" hidden="1">#REF!</definedName>
    <definedName name="XRefPaste6" localSheetId="17" hidden="1">#REF!</definedName>
    <definedName name="XRefPaste6" localSheetId="18" hidden="1">#REF!</definedName>
    <definedName name="XRefPaste6" localSheetId="19" hidden="1">#REF!</definedName>
    <definedName name="XRefPaste6" hidden="1">#REF!</definedName>
    <definedName name="XRefPaste6Row" localSheetId="14" hidden="1">#REF!</definedName>
    <definedName name="XRefPaste6Row" localSheetId="15" hidden="1">#REF!</definedName>
    <definedName name="XRefPaste6Row" localSheetId="16" hidden="1">#REF!</definedName>
    <definedName name="XRefPaste6Row" localSheetId="17" hidden="1">#REF!</definedName>
    <definedName name="XRefPaste6Row" localSheetId="18" hidden="1">#REF!</definedName>
    <definedName name="XRefPaste6Row" localSheetId="19" hidden="1">#REF!</definedName>
    <definedName name="XRefPaste6Row" hidden="1">#REF!</definedName>
    <definedName name="XRefPasteRangeCount" hidden="1">3</definedName>
    <definedName name="xsTYPE">"tbl"</definedName>
    <definedName name="xxx" localSheetId="1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1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1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1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20"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1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1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localSheetId="1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20"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localSheetId="1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xxxxx"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ear">#REF!</definedName>
    <definedName name="YEClose1992" localSheetId="14">#REF!</definedName>
    <definedName name="YEClose1992" localSheetId="15">#REF!</definedName>
    <definedName name="YEClose1992" localSheetId="16">#REF!</definedName>
    <definedName name="YEClose1992" localSheetId="17">#REF!</definedName>
    <definedName name="YEClose1992" localSheetId="18">#REF!</definedName>
    <definedName name="YEClose1992" localSheetId="19">#REF!</definedName>
    <definedName name="YEClose1992" localSheetId="12">#REF!</definedName>
    <definedName name="YEClose1992">#REF!</definedName>
    <definedName name="yeperiod" localSheetId="14">#REF!</definedName>
    <definedName name="yeperiod" localSheetId="15">#REF!</definedName>
    <definedName name="yeperiod" localSheetId="16">#REF!</definedName>
    <definedName name="yeperiod" localSheetId="17">#REF!</definedName>
    <definedName name="yeperiod" localSheetId="18">#REF!</definedName>
    <definedName name="yeperiod" localSheetId="19">#REF!</definedName>
    <definedName name="yeperiod" localSheetId="12">#REF!</definedName>
    <definedName name="yeperiod">#REF!</definedName>
    <definedName name="yes" localSheetId="1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15"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16"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17"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18"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19"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20"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4"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11"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12"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localSheetId="13"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 hidden="1">{"SUMM Index",#N/A,TRUE,"Summary of Schedules";"COS Sched 1",#N/A,TRUE,"Cost of Service Model";"COS Sched 2",#N/A,TRUE,"Cost of Service Model";"COS Sched 3",#N/A,TRUE,"Cost of Service Model";"COS Sched 3A,3B",#N/A,TRUE,"Cost of Service Model";"COS Sched 4",#N/A,TRUE,"Cost of Service Model";"COS Sched 5,6",#N/A,TRUE,"Cost of Service Model";"COS Sched 7,8",#N/A,TRUE,"Cost of Service Model";"COS Sched 9",#N/A,TRUE,"Cost of Service Model";"COS Sched 10",#N/A,TRUE,"Cost of Service Model";"COS Sched 11,12",#N/A,TRUE,"Cost of Service Model";"COS Sched 13",#N/A,TRUE,"Cost of Service Model";"COS Sched 14,15",#N/A,TRUE,"Cost of Service Model";"COS Sched 16",#N/A,TRUE,"Cost of Service Model";"COS Sched OC1,2",#N/A,TRUE,"Cost of Service Model";"COS Sched OC3",#N/A,TRUE,"Cost of Service Model";#N/A,#N/A,TRUE,"Source of Inputs"}</definedName>
    <definedName name="Yes_No" localSheetId="14">'[8]misc tables'!$B$20:$B$21</definedName>
    <definedName name="Yes_No" localSheetId="15">'[8]misc tables'!$B$20:$B$21</definedName>
    <definedName name="Yes_No" localSheetId="16">'[8]misc tables'!$B$20:$B$21</definedName>
    <definedName name="Yes_No" localSheetId="17">'[8]misc tables'!$B$20:$B$21</definedName>
    <definedName name="Yes_No" localSheetId="18">'[8]misc tables'!$B$20:$B$21</definedName>
    <definedName name="Yes_No" localSheetId="19">'[8]misc tables'!$B$20:$B$21</definedName>
    <definedName name="Yes_No">'[8]misc tables'!$B$20:$B$21</definedName>
    <definedName name="yield_curves">[5]Inputs!$B$28</definedName>
    <definedName name="YrAvg" localSheetId="14">#REF!</definedName>
    <definedName name="YrAvg" localSheetId="15">#REF!</definedName>
    <definedName name="YrAvg" localSheetId="16">#REF!</definedName>
    <definedName name="YrAvg" localSheetId="17">#REF!</definedName>
    <definedName name="YrAvg" localSheetId="18">#REF!</definedName>
    <definedName name="YrAvg" localSheetId="19">#REF!</definedName>
    <definedName name="YrAvg" localSheetId="12">#REF!</definedName>
    <definedName name="YrAvg">#REF!</definedName>
    <definedName name="YTDInc" localSheetId="14">#REF!</definedName>
    <definedName name="YTDInc" localSheetId="15">#REF!</definedName>
    <definedName name="YTDInc" localSheetId="16">#REF!</definedName>
    <definedName name="YTDInc" localSheetId="17">#REF!</definedName>
    <definedName name="YTDInc" localSheetId="18">#REF!</definedName>
    <definedName name="YTDInc" localSheetId="19">#REF!</definedName>
    <definedName name="YTDInc" localSheetId="12">#REF!</definedName>
    <definedName name="YTDInc">#REF!</definedName>
    <definedName name="ytytyt" localSheetId="14">#REF!</definedName>
    <definedName name="ytytyt" localSheetId="15">#REF!</definedName>
    <definedName name="ytytyt" localSheetId="16">#REF!</definedName>
    <definedName name="ytytyt" localSheetId="17">#REF!</definedName>
    <definedName name="ytytyt" localSheetId="18">#REF!</definedName>
    <definedName name="ytytyt" localSheetId="19">#REF!</definedName>
    <definedName name="ytytyt" localSheetId="12">#REF!</definedName>
    <definedName name="ytytyt">#REF!</definedName>
    <definedName name="yyyy" localSheetId="1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15"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16"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17"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18"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19"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20"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4"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11"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12"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localSheetId="13"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yyyy" hidden="1">{#N/A,#N/A,FALSE,"Scenario Manager";#N/A,#N/A,FALSE,"Key Data";#N/A,#N/A,FALSE,"Cash Flow";#N/A,#N/A,FALSE,"Income Statement";#N/A,#N/A,FALSE,"Cost Model";#N/A,#N/A,FALSE,"Yearly S and U";#N/A,#N/A,FALSE,"Monthly S and U";#N/A,#N/A,FALSE,"Revenue";#N/A,#N/A,FALSE,"NonFuel Expenses";#N/A,#N/A,FALSE,"Debt ";#N/A,#N/A,FALSE,"Tax";#N/A,#N/A,FALSE,"Fuel";#N/A,#N/A,FALSE,"Depreciation";#N/A,#N/A,FALSE,"Technical";#N/A,#N/A,FALSE,"Working Capital";#N/A,#N/A,FALSE,"Returns";#N/A,#N/A,FALSE,"Energy Price";#N/A,#N/A,FALSE,"Gas Price";#N/A,#N/A,FALSE,"Graphs"}</definedName>
    <definedName name="Z_598CECA0_5C60_11D3_B382_005004054BC5_.wvu.Rows" hidden="1">[30]Inputs!$A$6:$IV$7,[30]Inputs!$A$9:$IV$15,[30]Inputs!$A$22:$IV$23</definedName>
    <definedName name="Z_BA465841_5925_11D2_BE45_080009FCDD9A_.wvu.PrintTitles" hidden="1">[31]Buyout!$A$1:$A$65536,[31]Buyout!$A$2:$IV$2</definedName>
    <definedName name="Z_BA465842_5925_11D2_BE45_080009FCDD9A_.wvu.PrintTitles" hidden="1">'[31]CES Inputs'!$K$1:$K$65536,'[31]CES Inputs'!$A$19:$IV$25</definedName>
    <definedName name="Z_BA465843_5925_11D2_BE45_080009FCDD9A_.wvu.PrintTitles" hidden="1">'[31]CES Inputs'!$K$1:$K$65536,'[31]CES Inputs'!$A$19:$IV$25</definedName>
    <definedName name="Z_BA465844_5925_11D2_BE45_080009FCDD9A_.wvu.PrintTitles" hidden="1">'[31]CES Inputs'!$K$1:$K$65536,'[31]CES Inputs'!$A$19:$IV$25</definedName>
    <definedName name="Z_BA465845_5925_11D2_BE45_080009FCDD9A_.wvu.PrintTitles" hidden="1">'[31]CES Inputs'!$K$1:$K$65536,'[31]CES Inputs'!$A$19:$IV$25</definedName>
    <definedName name="Z_BA465846_5925_11D2_BE45_080009FCDD9A_.wvu.PrintTitles" hidden="1">'[31]CES Inputs'!$K$1:$K$65536,'[31]CES Inputs'!$A$19:$IV$25</definedName>
    <definedName name="Z_D5124360_59F1_11D2_BE45_080009FCDD9A_.wvu.PrintTitles" hidden="1">[31]Buyout!$A$1:$A$65536,[31]Buyout!$A$2:$IV$2</definedName>
    <definedName name="Z_D5124361_59F1_11D2_BE45_080009FCDD9A_.wvu.PrintTitles" hidden="1">'[31]CES Inputs'!$K$1:$K$65536,'[31]CES Inputs'!$A$19:$IV$25</definedName>
    <definedName name="Z_D5124362_59F1_11D2_BE45_080009FCDD9A_.wvu.PrintTitles" hidden="1">'[31]CES Inputs'!$K$1:$K$65536,'[31]CES Inputs'!$A$19:$IV$25</definedName>
    <definedName name="Z_D5124363_59F1_11D2_BE45_080009FCDD9A_.wvu.PrintTitles" hidden="1">'[31]CES Inputs'!$K$1:$K$65536,'[31]CES Inputs'!$A$19:$IV$25</definedName>
    <definedName name="Z_D5124364_59F1_11D2_BE45_080009FCDD9A_.wvu.PrintTitles" hidden="1">'[31]CES Inputs'!$K$1:$K$65536,'[31]CES Inputs'!$A$19:$IV$25</definedName>
    <definedName name="Z_D5124365_59F1_11D2_BE45_080009FCDD9A_.wvu.PrintTitles" hidden="1">'[31]CES Inputs'!$K$1:$K$65536,'[31]CES Inputs'!$A$19:$IV$25</definedName>
    <definedName name="Z_D57DC6C0_593E_11D2_BE45_080009FCDD9A_.wvu.PrintTitles" hidden="1">[31]Buyout!$A$1:$A$65536,[31]Buyout!$A$2:$IV$2</definedName>
    <definedName name="Z_D57DC6C1_593E_11D2_BE45_080009FCDD9A_.wvu.PrintTitles" hidden="1">'[31]CES Inputs'!$K$1:$K$65536,'[31]CES Inputs'!$A$19:$IV$25</definedName>
    <definedName name="Z_D57DC6C2_593E_11D2_BE45_080009FCDD9A_.wvu.PrintTitles" hidden="1">'[31]CES Inputs'!$K$1:$K$65536,'[31]CES Inputs'!$A$19:$IV$25</definedName>
    <definedName name="Z_D57DC6C3_593E_11D2_BE45_080009FCDD9A_.wvu.PrintTitles" hidden="1">'[31]CES Inputs'!$K$1:$K$65536,'[31]CES Inputs'!$A$19:$IV$25</definedName>
    <definedName name="Z_D57DC6C4_593E_11D2_BE45_080009FCDD9A_.wvu.PrintTitles" hidden="1">'[31]CES Inputs'!$K$1:$K$65536,'[31]CES Inputs'!$A$19:$IV$25</definedName>
    <definedName name="Z_D57DC6C5_593E_11D2_BE45_080009FCDD9A_.wvu.PrintTitles" hidden="1">'[31]CES Inputs'!$K$1:$K$65536,'[31]CES Inputs'!$A$19:$IV$25</definedName>
    <definedName name="Z_NWC_CashAP" localSheetId="14">#REF!</definedName>
    <definedName name="Z_NWC_CashAP" localSheetId="15">#REF!</definedName>
    <definedName name="Z_NWC_CashAP" localSheetId="16">#REF!</definedName>
    <definedName name="Z_NWC_CashAP" localSheetId="17">#REF!</definedName>
    <definedName name="Z_NWC_CashAP" localSheetId="18">#REF!</definedName>
    <definedName name="Z_NWC_CashAP" localSheetId="19">#REF!</definedName>
    <definedName name="Z_NWC_CashAP" localSheetId="12">#REF!</definedName>
    <definedName name="Z_NWC_CashAP">#REF!</definedName>
    <definedName name="Z_NWC_CashAR" localSheetId="14">#REF!</definedName>
    <definedName name="Z_NWC_CashAR" localSheetId="15">#REF!</definedName>
    <definedName name="Z_NWC_CashAR" localSheetId="16">#REF!</definedName>
    <definedName name="Z_NWC_CashAR" localSheetId="17">#REF!</definedName>
    <definedName name="Z_NWC_CashAR" localSheetId="18">#REF!</definedName>
    <definedName name="Z_NWC_CashAR" localSheetId="19">#REF!</definedName>
    <definedName name="Z_NWC_CashAR" localSheetId="12">#REF!</definedName>
    <definedName name="Z_NWC_CashAR">#REF!</definedName>
    <definedName name="Z_NWC_CashComNPurch" localSheetId="14">#REF!</definedName>
    <definedName name="Z_NWC_CashComNPurch" localSheetId="15">#REF!</definedName>
    <definedName name="Z_NWC_CashComNPurch" localSheetId="16">#REF!</definedName>
    <definedName name="Z_NWC_CashComNPurch" localSheetId="17">#REF!</definedName>
    <definedName name="Z_NWC_CashComNPurch" localSheetId="18">#REF!</definedName>
    <definedName name="Z_NWC_CashComNPurch" localSheetId="19">#REF!</definedName>
    <definedName name="Z_NWC_CashComNPurch" localSheetId="12">#REF!</definedName>
    <definedName name="Z_NWC_CashComNPurch">#REF!</definedName>
    <definedName name="Z_NWC_CashCustDep" localSheetId="14">#REF!</definedName>
    <definedName name="Z_NWC_CashCustDep" localSheetId="15">#REF!</definedName>
    <definedName name="Z_NWC_CashCustDep" localSheetId="16">#REF!</definedName>
    <definedName name="Z_NWC_CashCustDep" localSheetId="17">#REF!</definedName>
    <definedName name="Z_NWC_CashCustDep" localSheetId="18">#REF!</definedName>
    <definedName name="Z_NWC_CashCustDep" localSheetId="19">#REF!</definedName>
    <definedName name="Z_NWC_CashCustDep">#REF!</definedName>
    <definedName name="Z_NWC_CashDivPay" localSheetId="14">#REF!</definedName>
    <definedName name="Z_NWC_CashDivPay" localSheetId="15">#REF!</definedName>
    <definedName name="Z_NWC_CashDivPay" localSheetId="16">#REF!</definedName>
    <definedName name="Z_NWC_CashDivPay" localSheetId="17">#REF!</definedName>
    <definedName name="Z_NWC_CashDivPay" localSheetId="18">#REF!</definedName>
    <definedName name="Z_NWC_CashDivPay" localSheetId="19">#REF!</definedName>
    <definedName name="Z_NWC_CashDivPay">#REF!</definedName>
    <definedName name="Z_NWC_CashEnergyLiabilities" localSheetId="14">#REF!</definedName>
    <definedName name="Z_NWC_CashEnergyLiabilities" localSheetId="15">#REF!</definedName>
    <definedName name="Z_NWC_CashEnergyLiabilities" localSheetId="16">#REF!</definedName>
    <definedName name="Z_NWC_CashEnergyLiabilities" localSheetId="17">#REF!</definedName>
    <definedName name="Z_NWC_CashEnergyLiabilities" localSheetId="18">#REF!</definedName>
    <definedName name="Z_NWC_CashEnergyLiabilities" localSheetId="19">#REF!</definedName>
    <definedName name="Z_NWC_CashEnergyLiabilities">#REF!</definedName>
    <definedName name="Z_NWC_CashEnergyTradingAssets" localSheetId="14">#REF!</definedName>
    <definedName name="Z_NWC_CashEnergyTradingAssets" localSheetId="15">#REF!</definedName>
    <definedName name="Z_NWC_CashEnergyTradingAssets" localSheetId="16">#REF!</definedName>
    <definedName name="Z_NWC_CashEnergyTradingAssets" localSheetId="17">#REF!</definedName>
    <definedName name="Z_NWC_CashEnergyTradingAssets" localSheetId="18">#REF!</definedName>
    <definedName name="Z_NWC_CashEnergyTradingAssets" localSheetId="19">#REF!</definedName>
    <definedName name="Z_NWC_CashEnergyTradingAssets">#REF!</definedName>
    <definedName name="Z_NWC_CashIntPay" localSheetId="14">#REF!</definedName>
    <definedName name="Z_NWC_CashIntPay" localSheetId="15">#REF!</definedName>
    <definedName name="Z_NWC_CashIntPay" localSheetId="16">#REF!</definedName>
    <definedName name="Z_NWC_CashIntPay" localSheetId="17">#REF!</definedName>
    <definedName name="Z_NWC_CashIntPay" localSheetId="18">#REF!</definedName>
    <definedName name="Z_NWC_CashIntPay" localSheetId="19">#REF!</definedName>
    <definedName name="Z_NWC_CashIntPay">#REF!</definedName>
    <definedName name="Z_NWC_CashInventory" localSheetId="14">#REF!</definedName>
    <definedName name="Z_NWC_CashInventory" localSheetId="15">#REF!</definedName>
    <definedName name="Z_NWC_CashInventory" localSheetId="16">#REF!</definedName>
    <definedName name="Z_NWC_CashInventory" localSheetId="17">#REF!</definedName>
    <definedName name="Z_NWC_CashInventory" localSheetId="18">#REF!</definedName>
    <definedName name="Z_NWC_CashInventory" localSheetId="19">#REF!</definedName>
    <definedName name="Z_NWC_CashInventory">#REF!</definedName>
    <definedName name="Z_NWC_CashNP" localSheetId="14">#REF!</definedName>
    <definedName name="Z_NWC_CashNP" localSheetId="15">#REF!</definedName>
    <definedName name="Z_NWC_CashNP" localSheetId="16">#REF!</definedName>
    <definedName name="Z_NWC_CashNP" localSheetId="17">#REF!</definedName>
    <definedName name="Z_NWC_CashNP" localSheetId="18">#REF!</definedName>
    <definedName name="Z_NWC_CashNP" localSheetId="19">#REF!</definedName>
    <definedName name="Z_NWC_CashNP">#REF!</definedName>
    <definedName name="Z_NWC_CashNR" localSheetId="14">#REF!</definedName>
    <definedName name="Z_NWC_CashNR" localSheetId="15">#REF!</definedName>
    <definedName name="Z_NWC_CashNR" localSheetId="16">#REF!</definedName>
    <definedName name="Z_NWC_CashNR" localSheetId="17">#REF!</definedName>
    <definedName name="Z_NWC_CashNR" localSheetId="18">#REF!</definedName>
    <definedName name="Z_NWC_CashNR" localSheetId="19">#REF!</definedName>
    <definedName name="Z_NWC_CashNR">#REF!</definedName>
    <definedName name="Z_NWC_CashOthAssets" localSheetId="14">#REF!</definedName>
    <definedName name="Z_NWC_CashOthAssets" localSheetId="15">#REF!</definedName>
    <definedName name="Z_NWC_CashOthAssets" localSheetId="16">#REF!</definedName>
    <definedName name="Z_NWC_CashOthAssets" localSheetId="17">#REF!</definedName>
    <definedName name="Z_NWC_CashOthAssets" localSheetId="18">#REF!</definedName>
    <definedName name="Z_NWC_CashOthAssets" localSheetId="19">#REF!</definedName>
    <definedName name="Z_NWC_CashOthAssets">#REF!</definedName>
    <definedName name="Z_NWC_CashOthLiabilities" localSheetId="14">#REF!</definedName>
    <definedName name="Z_NWC_CashOthLiabilities" localSheetId="15">#REF!</definedName>
    <definedName name="Z_NWC_CashOthLiabilities" localSheetId="16">#REF!</definedName>
    <definedName name="Z_NWC_CashOthLiabilities" localSheetId="17">#REF!</definedName>
    <definedName name="Z_NWC_CashOthLiabilities" localSheetId="18">#REF!</definedName>
    <definedName name="Z_NWC_CashOthLiabilities" localSheetId="19">#REF!</definedName>
    <definedName name="Z_NWC_CashOthLiabilities">#REF!</definedName>
    <definedName name="Z_NWC_CashRegAssets" localSheetId="14">#REF!</definedName>
    <definedName name="Z_NWC_CashRegAssets" localSheetId="15">#REF!</definedName>
    <definedName name="Z_NWC_CashRegAssets" localSheetId="16">#REF!</definedName>
    <definedName name="Z_NWC_CashRegAssets" localSheetId="17">#REF!</definedName>
    <definedName name="Z_NWC_CashRegAssets" localSheetId="18">#REF!</definedName>
    <definedName name="Z_NWC_CashRegAssets" localSheetId="19">#REF!</definedName>
    <definedName name="Z_NWC_CashRegAssets">#REF!</definedName>
    <definedName name="Z_NWC_CashRegLiabilities" localSheetId="14">#REF!</definedName>
    <definedName name="Z_NWC_CashRegLiabilities" localSheetId="15">#REF!</definedName>
    <definedName name="Z_NWC_CashRegLiabilities" localSheetId="16">#REF!</definedName>
    <definedName name="Z_NWC_CashRegLiabilities" localSheetId="17">#REF!</definedName>
    <definedName name="Z_NWC_CashRegLiabilities" localSheetId="18">#REF!</definedName>
    <definedName name="Z_NWC_CashRegLiabilities" localSheetId="19">#REF!</definedName>
    <definedName name="Z_NWC_CashRegLiabilities">#REF!</definedName>
    <definedName name="Z_NWC_CashRepurchaseObligations" localSheetId="14">#REF!</definedName>
    <definedName name="Z_NWC_CashRepurchaseObligations" localSheetId="15">#REF!</definedName>
    <definedName name="Z_NWC_CashRepurchaseObligations" localSheetId="16">#REF!</definedName>
    <definedName name="Z_NWC_CashRepurchaseObligations" localSheetId="17">#REF!</definedName>
    <definedName name="Z_NWC_CashRepurchaseObligations" localSheetId="18">#REF!</definedName>
    <definedName name="Z_NWC_CashRepurchaseObligations" localSheetId="19">#REF!</definedName>
    <definedName name="Z_NWC_CashRepurchaseObligations">#REF!</definedName>
    <definedName name="Z_NWC_CashResaleAgreements" localSheetId="14">#REF!</definedName>
    <definedName name="Z_NWC_CashResaleAgreements" localSheetId="15">#REF!</definedName>
    <definedName name="Z_NWC_CashResaleAgreements" localSheetId="16">#REF!</definedName>
    <definedName name="Z_NWC_CashResaleAgreements" localSheetId="17">#REF!</definedName>
    <definedName name="Z_NWC_CashResaleAgreements" localSheetId="18">#REF!</definedName>
    <definedName name="Z_NWC_CashResaleAgreements" localSheetId="19">#REF!</definedName>
    <definedName name="Z_NWC_CashResaleAgreements">#REF!</definedName>
    <definedName name="Z_NWC_CashTAX" localSheetId="14">#REF!</definedName>
    <definedName name="Z_NWC_CashTAX" localSheetId="15">#REF!</definedName>
    <definedName name="Z_NWC_CashTAX" localSheetId="16">#REF!</definedName>
    <definedName name="Z_NWC_CashTAX" localSheetId="17">#REF!</definedName>
    <definedName name="Z_NWC_CashTAX" localSheetId="18">#REF!</definedName>
    <definedName name="Z_NWC_CashTAX" localSheetId="19">#REF!</definedName>
    <definedName name="Z_NWC_CashTAX">#REF!</definedName>
    <definedName name="zzzzzzzzzz" localSheetId="14" hidden="1">{"SourcesUses",#N/A,TRUE,"CFMODEL";"TransOverview",#N/A,TRUE,"CFMODEL"}</definedName>
    <definedName name="zzzzzzzzzz" localSheetId="15" hidden="1">{"SourcesUses",#N/A,TRUE,"CFMODEL";"TransOverview",#N/A,TRUE,"CFMODEL"}</definedName>
    <definedName name="zzzzzzzzzz" localSheetId="16" hidden="1">{"SourcesUses",#N/A,TRUE,"CFMODEL";"TransOverview",#N/A,TRUE,"CFMODEL"}</definedName>
    <definedName name="zzzzzzzzzz" localSheetId="17" hidden="1">{"SourcesUses",#N/A,TRUE,"CFMODEL";"TransOverview",#N/A,TRUE,"CFMODEL"}</definedName>
    <definedName name="zzzzzzzzzz" localSheetId="18" hidden="1">{"SourcesUses",#N/A,TRUE,"CFMODEL";"TransOverview",#N/A,TRUE,"CFMODEL"}</definedName>
    <definedName name="zzzzzzzzzz" localSheetId="19" hidden="1">{"SourcesUses",#N/A,TRUE,"CFMODEL";"TransOverview",#N/A,TRUE,"CFMODEL"}</definedName>
    <definedName name="zzzzzzzzzz" localSheetId="20" hidden="1">{"SourcesUses",#N/A,TRUE,"CFMODEL";"TransOverview",#N/A,TRUE,"CFMODEL"}</definedName>
    <definedName name="zzzzzzzzzz" localSheetId="4" hidden="1">{"SourcesUses",#N/A,TRUE,"CFMODEL";"TransOverview",#N/A,TRUE,"CFMODEL"}</definedName>
    <definedName name="zzzzzzzzzz" localSheetId="11" hidden="1">{"SourcesUses",#N/A,TRUE,"CFMODEL";"TransOverview",#N/A,TRUE,"CFMODEL"}</definedName>
    <definedName name="zzzzzzzzzz" localSheetId="12" hidden="1">{"SourcesUses",#N/A,TRUE,"CFMODEL";"TransOverview",#N/A,TRUE,"CFMODEL"}</definedName>
    <definedName name="zzzzzzzzzz" localSheetId="13" hidden="1">{"SourcesUses",#N/A,TRUE,"CFMODEL";"TransOverview",#N/A,TRUE,"CFMODEL"}</definedName>
    <definedName name="zzzzzzzzzz" hidden="1">{"SourcesUses",#N/A,TRUE,"CFMODEL";"TransOverview",#N/A,TRUE,"CFMODEL"}</definedName>
    <definedName name="zzzzzzzzzzzzzzzzz" localSheetId="14" hidden="1">{"SourcesUses",#N/A,TRUE,"CFMODEL";"TransOverview",#N/A,TRUE,"CFMODEL"}</definedName>
    <definedName name="zzzzzzzzzzzzzzzzz" localSheetId="15" hidden="1">{"SourcesUses",#N/A,TRUE,"CFMODEL";"TransOverview",#N/A,TRUE,"CFMODEL"}</definedName>
    <definedName name="zzzzzzzzzzzzzzzzz" localSheetId="16" hidden="1">{"SourcesUses",#N/A,TRUE,"CFMODEL";"TransOverview",#N/A,TRUE,"CFMODEL"}</definedName>
    <definedName name="zzzzzzzzzzzzzzzzz" localSheetId="17" hidden="1">{"SourcesUses",#N/A,TRUE,"CFMODEL";"TransOverview",#N/A,TRUE,"CFMODEL"}</definedName>
    <definedName name="zzzzzzzzzzzzzzzzz" localSheetId="18" hidden="1">{"SourcesUses",#N/A,TRUE,"CFMODEL";"TransOverview",#N/A,TRUE,"CFMODEL"}</definedName>
    <definedName name="zzzzzzzzzzzzzzzzz" localSheetId="19" hidden="1">{"SourcesUses",#N/A,TRUE,"CFMODEL";"TransOverview",#N/A,TRUE,"CFMODEL"}</definedName>
    <definedName name="zzzzzzzzzzzzzzzzz" localSheetId="20" hidden="1">{"SourcesUses",#N/A,TRUE,"CFMODEL";"TransOverview",#N/A,TRUE,"CFMODEL"}</definedName>
    <definedName name="zzzzzzzzzzzzzzzzz" localSheetId="4" hidden="1">{"SourcesUses",#N/A,TRUE,"CFMODEL";"TransOverview",#N/A,TRUE,"CFMODEL"}</definedName>
    <definedName name="zzzzzzzzzzzzzzzzz" localSheetId="11" hidden="1">{"SourcesUses",#N/A,TRUE,"CFMODEL";"TransOverview",#N/A,TRUE,"CFMODEL"}</definedName>
    <definedName name="zzzzzzzzzzzzzzzzz" localSheetId="12" hidden="1">{"SourcesUses",#N/A,TRUE,"CFMODEL";"TransOverview",#N/A,TRUE,"CFMODEL"}</definedName>
    <definedName name="zzzzzzzzzzzzzzzzz" localSheetId="13" hidden="1">{"SourcesUses",#N/A,TRUE,"CFMODEL";"TransOverview",#N/A,TRUE,"CFMODEL"}</definedName>
    <definedName name="zzzzzzzzzzzzzzzzz" hidden="1">{"SourcesUses",#N/A,TRUE,"CFMODEL";"TransOverview",#N/A,TRUE,"CFMODEL"}</definedName>
    <definedName name="zzzzzzzzzzzzzzzzzzzzzzzzz" localSheetId="14" hidden="1">{"Income Statement",#N/A,FALSE,"CFMODEL";"Balance Sheet",#N/A,FALSE,"CFMODEL"}</definedName>
    <definedName name="zzzzzzzzzzzzzzzzzzzzzzzzz" localSheetId="15" hidden="1">{"Income Statement",#N/A,FALSE,"CFMODEL";"Balance Sheet",#N/A,FALSE,"CFMODEL"}</definedName>
    <definedName name="zzzzzzzzzzzzzzzzzzzzzzzzz" localSheetId="16" hidden="1">{"Income Statement",#N/A,FALSE,"CFMODEL";"Balance Sheet",#N/A,FALSE,"CFMODEL"}</definedName>
    <definedName name="zzzzzzzzzzzzzzzzzzzzzzzzz" localSheetId="17" hidden="1">{"Income Statement",#N/A,FALSE,"CFMODEL";"Balance Sheet",#N/A,FALSE,"CFMODEL"}</definedName>
    <definedName name="zzzzzzzzzzzzzzzzzzzzzzzzz" localSheetId="18" hidden="1">{"Income Statement",#N/A,FALSE,"CFMODEL";"Balance Sheet",#N/A,FALSE,"CFMODEL"}</definedName>
    <definedName name="zzzzzzzzzzzzzzzzzzzzzzzzz" localSheetId="19" hidden="1">{"Income Statement",#N/A,FALSE,"CFMODEL";"Balance Sheet",#N/A,FALSE,"CFMODEL"}</definedName>
    <definedName name="zzzzzzzzzzzzzzzzzzzzzzzzz" localSheetId="20" hidden="1">{"Income Statement",#N/A,FALSE,"CFMODEL";"Balance Sheet",#N/A,FALSE,"CFMODEL"}</definedName>
    <definedName name="zzzzzzzzzzzzzzzzzzzzzzzzz" localSheetId="4" hidden="1">{"Income Statement",#N/A,FALSE,"CFMODEL";"Balance Sheet",#N/A,FALSE,"CFMODEL"}</definedName>
    <definedName name="zzzzzzzzzzzzzzzzzzzzzzzzz" localSheetId="11" hidden="1">{"Income Statement",#N/A,FALSE,"CFMODEL";"Balance Sheet",#N/A,FALSE,"CFMODEL"}</definedName>
    <definedName name="zzzzzzzzzzzzzzzzzzzzzzzzz" localSheetId="12" hidden="1">{"Income Statement",#N/A,FALSE,"CFMODEL";"Balance Sheet",#N/A,FALSE,"CFMODEL"}</definedName>
    <definedName name="zzzzzzzzzzzzzzzzzzzzzzzzz" localSheetId="13" hidden="1">{"Income Statement",#N/A,FALSE,"CFMODEL";"Balance Sheet",#N/A,FALSE,"CFMODEL"}</definedName>
    <definedName name="zzzzzzzzzzzzzzzzzzzzzzzzz" hidden="1">{"Income Statement",#N/A,FALSE,"CFMODEL";"Balance Sheet",#N/A,FALSE,"CFMODEL"}</definedName>
    <definedName name="zzzzzzzzzzzzzzzzzzzzzzzzzzz" localSheetId="14" hidden="1">{"SourcesUses",#N/A,TRUE,"FundsFlow";"TransOverview",#N/A,TRUE,"FundsFlow"}</definedName>
    <definedName name="zzzzzzzzzzzzzzzzzzzzzzzzzzz" localSheetId="15" hidden="1">{"SourcesUses",#N/A,TRUE,"FundsFlow";"TransOverview",#N/A,TRUE,"FundsFlow"}</definedName>
    <definedName name="zzzzzzzzzzzzzzzzzzzzzzzzzzz" localSheetId="16" hidden="1">{"SourcesUses",#N/A,TRUE,"FundsFlow";"TransOverview",#N/A,TRUE,"FundsFlow"}</definedName>
    <definedName name="zzzzzzzzzzzzzzzzzzzzzzzzzzz" localSheetId="17" hidden="1">{"SourcesUses",#N/A,TRUE,"FundsFlow";"TransOverview",#N/A,TRUE,"FundsFlow"}</definedName>
    <definedName name="zzzzzzzzzzzzzzzzzzzzzzzzzzz" localSheetId="18" hidden="1">{"SourcesUses",#N/A,TRUE,"FundsFlow";"TransOverview",#N/A,TRUE,"FundsFlow"}</definedName>
    <definedName name="zzzzzzzzzzzzzzzzzzzzzzzzzzz" localSheetId="19" hidden="1">{"SourcesUses",#N/A,TRUE,"FundsFlow";"TransOverview",#N/A,TRUE,"FundsFlow"}</definedName>
    <definedName name="zzzzzzzzzzzzzzzzzzzzzzzzzzz" localSheetId="20" hidden="1">{"SourcesUses",#N/A,TRUE,"FundsFlow";"TransOverview",#N/A,TRUE,"FundsFlow"}</definedName>
    <definedName name="zzzzzzzzzzzzzzzzzzzzzzzzzzz" localSheetId="4" hidden="1">{"SourcesUses",#N/A,TRUE,"FundsFlow";"TransOverview",#N/A,TRUE,"FundsFlow"}</definedName>
    <definedName name="zzzzzzzzzzzzzzzzzzzzzzzzzzz" localSheetId="11" hidden="1">{"SourcesUses",#N/A,TRUE,"FundsFlow";"TransOverview",#N/A,TRUE,"FundsFlow"}</definedName>
    <definedName name="zzzzzzzzzzzzzzzzzzzzzzzzzzz" localSheetId="12" hidden="1">{"SourcesUses",#N/A,TRUE,"FundsFlow";"TransOverview",#N/A,TRUE,"FundsFlow"}</definedName>
    <definedName name="zzzzzzzzzzzzzzzzzzzzzzzzzzz" localSheetId="13" hidden="1">{"SourcesUses",#N/A,TRUE,"FundsFlow";"TransOverview",#N/A,TRUE,"FundsFlow"}</definedName>
    <definedName name="zzzzzzzzzzzzzzzzzzzzzzzzzzz" hidden="1">{"SourcesUses",#N/A,TRUE,"FundsFlow";"TransOverview",#N/A,TRUE,"FundsFlow"}</definedName>
    <definedName name="zzzzzzzzzzzzzzzzzzzzzzzzzzzzz" localSheetId="14" hidden="1">{"SourcesUses",#N/A,TRUE,"CFMODEL";"TransOverview",#N/A,TRUE,"CFMODEL"}</definedName>
    <definedName name="zzzzzzzzzzzzzzzzzzzzzzzzzzzzz" localSheetId="15" hidden="1">{"SourcesUses",#N/A,TRUE,"CFMODEL";"TransOverview",#N/A,TRUE,"CFMODEL"}</definedName>
    <definedName name="zzzzzzzzzzzzzzzzzzzzzzzzzzzzz" localSheetId="16" hidden="1">{"SourcesUses",#N/A,TRUE,"CFMODEL";"TransOverview",#N/A,TRUE,"CFMODEL"}</definedName>
    <definedName name="zzzzzzzzzzzzzzzzzzzzzzzzzzzzz" localSheetId="17" hidden="1">{"SourcesUses",#N/A,TRUE,"CFMODEL";"TransOverview",#N/A,TRUE,"CFMODEL"}</definedName>
    <definedName name="zzzzzzzzzzzzzzzzzzzzzzzzzzzzz" localSheetId="18" hidden="1">{"SourcesUses",#N/A,TRUE,"CFMODEL";"TransOverview",#N/A,TRUE,"CFMODEL"}</definedName>
    <definedName name="zzzzzzzzzzzzzzzzzzzzzzzzzzzzz" localSheetId="19" hidden="1">{"SourcesUses",#N/A,TRUE,"CFMODEL";"TransOverview",#N/A,TRUE,"CFMODEL"}</definedName>
    <definedName name="zzzzzzzzzzzzzzzzzzzzzzzzzzzzz" localSheetId="20" hidden="1">{"SourcesUses",#N/A,TRUE,"CFMODEL";"TransOverview",#N/A,TRUE,"CFMODEL"}</definedName>
    <definedName name="zzzzzzzzzzzzzzzzzzzzzzzzzzzzz" localSheetId="4" hidden="1">{"SourcesUses",#N/A,TRUE,"CFMODEL";"TransOverview",#N/A,TRUE,"CFMODEL"}</definedName>
    <definedName name="zzzzzzzzzzzzzzzzzzzzzzzzzzzzz" localSheetId="11" hidden="1">{"SourcesUses",#N/A,TRUE,"CFMODEL";"TransOverview",#N/A,TRUE,"CFMODEL"}</definedName>
    <definedName name="zzzzzzzzzzzzzzzzzzzzzzzzzzzzz" localSheetId="12" hidden="1">{"SourcesUses",#N/A,TRUE,"CFMODEL";"TransOverview",#N/A,TRUE,"CFMODEL"}</definedName>
    <definedName name="zzzzzzzzzzzzzzzzzzzzzzzzzzzzz" localSheetId="13" hidden="1">{"SourcesUses",#N/A,TRUE,"CFMODEL";"TransOverview",#N/A,TRUE,"CFMODEL"}</definedName>
    <definedName name="zzzzzzzzzzzzzzzzzzzzzzzzzzzzz" hidden="1">{"SourcesUses",#N/A,TRUE,"CFMODEL";"TransOverview",#N/A,TRUE,"CFMODEL"}</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18" i="75" l="1"/>
  <c r="B18" i="72"/>
  <c r="F235" i="112" l="1"/>
  <c r="D235" i="112"/>
  <c r="F233" i="112"/>
  <c r="D233" i="112"/>
  <c r="E232" i="112"/>
  <c r="B232" i="112"/>
  <c r="F231" i="112"/>
  <c r="D231" i="112"/>
  <c r="D230" i="112"/>
  <c r="F229" i="112"/>
  <c r="D229" i="112"/>
  <c r="F227" i="112"/>
  <c r="D227" i="112"/>
  <c r="L226" i="112"/>
  <c r="J226" i="112"/>
  <c r="I226" i="112"/>
  <c r="G226" i="112"/>
  <c r="E226" i="112"/>
  <c r="B226" i="112"/>
  <c r="F225" i="112"/>
  <c r="D225" i="112"/>
  <c r="F224" i="112"/>
  <c r="D224" i="112"/>
  <c r="L222" i="112"/>
  <c r="J222" i="112"/>
  <c r="I222" i="112"/>
  <c r="G222" i="112"/>
  <c r="E222" i="112"/>
  <c r="B222" i="112"/>
  <c r="F220" i="112"/>
  <c r="D220" i="112"/>
  <c r="F219" i="112"/>
  <c r="D219" i="112"/>
  <c r="F218" i="112"/>
  <c r="D218" i="112"/>
  <c r="F217" i="112"/>
  <c r="D217" i="112"/>
  <c r="F215" i="112"/>
  <c r="D215" i="112"/>
  <c r="F214" i="112"/>
  <c r="D214" i="112"/>
  <c r="F213" i="112"/>
  <c r="D213" i="112"/>
  <c r="F212" i="112"/>
  <c r="D212" i="112"/>
  <c r="F211" i="112"/>
  <c r="D211" i="112"/>
  <c r="F210" i="112"/>
  <c r="D210" i="112"/>
  <c r="F209" i="112"/>
  <c r="D209" i="112"/>
  <c r="F208" i="112"/>
  <c r="D208" i="112"/>
  <c r="F206" i="112"/>
  <c r="D206" i="112"/>
  <c r="L205" i="112"/>
  <c r="J205" i="112"/>
  <c r="I205" i="112"/>
  <c r="G205" i="112"/>
  <c r="E205" i="112"/>
  <c r="B205" i="112"/>
  <c r="F202" i="112"/>
  <c r="D202" i="112"/>
  <c r="F201" i="112"/>
  <c r="D201" i="112"/>
  <c r="E199" i="112"/>
  <c r="D199" i="112"/>
  <c r="F198" i="112"/>
  <c r="D198" i="112"/>
  <c r="F197" i="112"/>
  <c r="D197" i="112"/>
  <c r="C193" i="112"/>
  <c r="Q96" i="7"/>
  <c r="Q95" i="7"/>
  <c r="Q94" i="7"/>
  <c r="Q93" i="7"/>
  <c r="Q92" i="7"/>
  <c r="Q91" i="7"/>
  <c r="Q90" i="7"/>
  <c r="Q85" i="7"/>
  <c r="Q86" i="7"/>
  <c r="Q87" i="7"/>
  <c r="Q88" i="7"/>
  <c r="Q89" i="7"/>
  <c r="D65" i="21"/>
  <c r="D64" i="21"/>
  <c r="D63" i="21"/>
  <c r="C226" i="112" l="1"/>
  <c r="C222" i="112"/>
  <c r="C205" i="112"/>
  <c r="F193" i="112"/>
  <c r="D193" i="112"/>
  <c r="D226" i="112" s="1"/>
  <c r="D222" i="112"/>
  <c r="D205" i="112"/>
  <c r="D10" i="112"/>
  <c r="D12" i="112"/>
  <c r="D13" i="112"/>
  <c r="D18" i="112"/>
  <c r="D19" i="112"/>
  <c r="D20" i="112"/>
  <c r="D21" i="112"/>
  <c r="D24" i="112"/>
  <c r="D25" i="112"/>
  <c r="D27" i="112"/>
  <c r="D29" i="112"/>
  <c r="D30" i="112"/>
  <c r="D31" i="112"/>
  <c r="D32" i="112"/>
  <c r="D33" i="112"/>
  <c r="D34" i="112"/>
  <c r="D35" i="112"/>
  <c r="D36" i="112"/>
  <c r="D37" i="112"/>
  <c r="D38" i="112"/>
  <c r="D39" i="112"/>
  <c r="D43" i="112"/>
  <c r="D44" i="112"/>
  <c r="D47" i="112"/>
  <c r="D49" i="112"/>
  <c r="D50" i="112"/>
  <c r="D52" i="112"/>
  <c r="D53" i="112"/>
  <c r="D54" i="112"/>
  <c r="D55" i="112"/>
  <c r="D59" i="112"/>
  <c r="D60" i="112"/>
  <c r="D61" i="112"/>
  <c r="D62" i="112"/>
  <c r="D63" i="112"/>
  <c r="D57" i="112"/>
  <c r="D41" i="112"/>
  <c r="D23" i="112"/>
  <c r="D9" i="112"/>
  <c r="AA20" i="71"/>
  <c r="Z20" i="71"/>
  <c r="Y20" i="71"/>
  <c r="X20" i="71"/>
  <c r="W20" i="71"/>
  <c r="D160" i="129"/>
  <c r="C160" i="129"/>
  <c r="B160" i="129"/>
  <c r="B97" i="7"/>
  <c r="C97" i="7"/>
  <c r="D97" i="7"/>
  <c r="E97" i="7"/>
  <c r="D66" i="21"/>
  <c r="B66" i="21"/>
  <c r="C66" i="21"/>
  <c r="E66" i="21"/>
  <c r="F66" i="21"/>
  <c r="D174" i="129"/>
  <c r="B174" i="129"/>
  <c r="C174" i="129"/>
  <c r="M146" i="129"/>
  <c r="N146" i="129"/>
  <c r="O146" i="129"/>
  <c r="P146" i="129"/>
  <c r="D146" i="129"/>
  <c r="E146" i="129"/>
  <c r="F146" i="129"/>
  <c r="G146" i="129"/>
  <c r="G55" i="21"/>
  <c r="G54" i="21"/>
  <c r="G53" i="21"/>
  <c r="G52" i="21"/>
  <c r="G51" i="21"/>
  <c r="G50" i="21"/>
  <c r="G49" i="21"/>
  <c r="G48" i="21"/>
  <c r="G47" i="21"/>
  <c r="G46" i="21"/>
  <c r="G45" i="21"/>
  <c r="G44" i="21"/>
  <c r="G27" i="21"/>
  <c r="G28" i="21"/>
  <c r="G29" i="21"/>
  <c r="G30" i="21"/>
  <c r="G31" i="21"/>
  <c r="G32" i="21"/>
  <c r="G33" i="21"/>
  <c r="G34" i="21"/>
  <c r="G35" i="21"/>
  <c r="G36" i="21"/>
  <c r="G37" i="21"/>
  <c r="G26" i="21"/>
  <c r="G9" i="21"/>
  <c r="G10" i="21"/>
  <c r="G11" i="21"/>
  <c r="G12" i="21"/>
  <c r="G13" i="21"/>
  <c r="G14" i="21"/>
  <c r="G15" i="21"/>
  <c r="G16" i="21"/>
  <c r="G17" i="21"/>
  <c r="G18" i="21"/>
  <c r="G19" i="21"/>
  <c r="G8" i="21"/>
  <c r="I69" i="40"/>
  <c r="J67" i="40" s="1"/>
  <c r="H69" i="40"/>
  <c r="E76" i="40"/>
  <c r="E71" i="40" s="1"/>
  <c r="D19" i="78"/>
  <c r="C19" i="78"/>
  <c r="F222" i="112" l="1"/>
  <c r="F226" i="112"/>
  <c r="F205" i="112"/>
  <c r="G66" i="21"/>
  <c r="Q146" i="129"/>
  <c r="V20" i="71"/>
  <c r="J11" i="70"/>
  <c r="H146" i="129" l="1"/>
  <c r="M15" i="67"/>
  <c r="N92" i="114"/>
  <c r="O92" i="114"/>
  <c r="P92" i="114"/>
  <c r="Q92" i="114"/>
  <c r="R92" i="114"/>
  <c r="M110" i="114"/>
  <c r="N110" i="114"/>
  <c r="J15" i="67"/>
  <c r="S12" i="114" l="1"/>
  <c r="S13" i="114"/>
  <c r="S14" i="114"/>
  <c r="S15" i="114"/>
  <c r="S16" i="114"/>
  <c r="S17" i="114"/>
  <c r="S18" i="114"/>
  <c r="S19" i="114"/>
  <c r="S20" i="114"/>
  <c r="S21" i="114"/>
  <c r="S22" i="114"/>
  <c r="S23" i="114"/>
  <c r="S24" i="114"/>
  <c r="S25" i="114"/>
  <c r="S26" i="114"/>
  <c r="S27" i="114"/>
  <c r="S28" i="114"/>
  <c r="S29" i="114"/>
  <c r="S30" i="114"/>
  <c r="S53" i="114"/>
  <c r="S79" i="114"/>
  <c r="S43" i="114"/>
  <c r="S60" i="114"/>
  <c r="S37" i="114"/>
  <c r="S61" i="114"/>
  <c r="S85" i="114"/>
  <c r="S38" i="114"/>
  <c r="S62" i="114"/>
  <c r="S86" i="114"/>
  <c r="S39" i="114"/>
  <c r="S47" i="114"/>
  <c r="S88" i="114"/>
  <c r="S48" i="114"/>
  <c r="S67" i="114"/>
  <c r="S89" i="114"/>
  <c r="S51" i="114"/>
  <c r="S68" i="114"/>
  <c r="S90" i="114"/>
  <c r="S45" i="114"/>
  <c r="S69" i="114"/>
  <c r="S81" i="114"/>
  <c r="S46" i="114"/>
  <c r="S72" i="114"/>
  <c r="S76" i="114"/>
  <c r="S78" i="114"/>
  <c r="S82" i="114"/>
  <c r="S83" i="114"/>
  <c r="S44" i="114"/>
  <c r="S73" i="114"/>
  <c r="S71" i="114"/>
  <c r="S64" i="114"/>
  <c r="S49" i="114"/>
  <c r="S74" i="114"/>
  <c r="S66" i="114"/>
  <c r="S55" i="114"/>
  <c r="S58" i="114"/>
  <c r="S59" i="114"/>
  <c r="S84" i="114"/>
  <c r="S87" i="114"/>
  <c r="S50" i="114"/>
  <c r="S77" i="114"/>
  <c r="S57" i="114"/>
  <c r="S52" i="114"/>
  <c r="S35" i="114"/>
  <c r="S10" i="114"/>
  <c r="S36" i="114"/>
  <c r="S63" i="114"/>
  <c r="C20" i="71" l="1"/>
  <c r="I29" i="70" l="1"/>
  <c r="F29" i="70"/>
  <c r="M17" i="67"/>
  <c r="M19" i="67" s="1"/>
  <c r="G15" i="67"/>
  <c r="L19" i="67"/>
  <c r="J19" i="67" l="1"/>
  <c r="I19" i="67"/>
  <c r="G19" i="67"/>
  <c r="F19" i="67"/>
  <c r="D19" i="67"/>
  <c r="C19" i="67"/>
  <c r="C18" i="75" l="1"/>
  <c r="L8" i="70" l="1"/>
  <c r="L9" i="70"/>
  <c r="L10" i="70"/>
  <c r="L12" i="70"/>
  <c r="L13" i="70"/>
  <c r="L14" i="70"/>
  <c r="L15" i="70"/>
  <c r="L16" i="70"/>
  <c r="L20" i="70"/>
  <c r="L7" i="70"/>
  <c r="J13" i="70" l="1"/>
  <c r="F20" i="21" l="1"/>
  <c r="E20" i="21"/>
  <c r="G20" i="21" s="1"/>
  <c r="I20" i="71"/>
  <c r="P86" i="7"/>
  <c r="P87" i="7"/>
  <c r="P88" i="7"/>
  <c r="P89" i="7"/>
  <c r="P90" i="7"/>
  <c r="P91" i="7"/>
  <c r="P92" i="7"/>
  <c r="P93" i="7"/>
  <c r="P94" i="7"/>
  <c r="P95" i="7"/>
  <c r="P96" i="7"/>
  <c r="O86" i="7"/>
  <c r="O87" i="7"/>
  <c r="O88" i="7"/>
  <c r="O89" i="7"/>
  <c r="O90" i="7"/>
  <c r="O91" i="7"/>
  <c r="O92" i="7"/>
  <c r="O93" i="7"/>
  <c r="O94" i="7"/>
  <c r="O95" i="7"/>
  <c r="O96" i="7"/>
  <c r="O85" i="7"/>
  <c r="P85" i="7"/>
  <c r="N85" i="7"/>
  <c r="I18" i="70" l="1"/>
  <c r="J31" i="70"/>
  <c r="J29" i="70"/>
  <c r="J26" i="70"/>
  <c r="G31" i="70"/>
  <c r="G26" i="70"/>
  <c r="G29" i="70"/>
  <c r="J20" i="70"/>
  <c r="J7" i="70"/>
  <c r="J8" i="70"/>
  <c r="J9" i="70"/>
  <c r="J10" i="70"/>
  <c r="J12" i="70"/>
  <c r="J14" i="70"/>
  <c r="J15" i="70"/>
  <c r="J16" i="70"/>
  <c r="G20" i="70"/>
  <c r="G7" i="70"/>
  <c r="G8" i="70"/>
  <c r="G9" i="70"/>
  <c r="G10" i="70"/>
  <c r="G11" i="70"/>
  <c r="G12" i="70"/>
  <c r="G13" i="70"/>
  <c r="G14" i="70"/>
  <c r="G15" i="70"/>
  <c r="G16" i="70"/>
  <c r="F18" i="70"/>
  <c r="F22" i="70" s="1"/>
  <c r="G22" i="70" s="1"/>
  <c r="J18" i="70" l="1"/>
  <c r="G18" i="70"/>
  <c r="I22" i="70"/>
  <c r="J22" i="70" l="1"/>
  <c r="P19" i="67"/>
  <c r="O19" i="67"/>
  <c r="P17" i="67"/>
  <c r="P15" i="67"/>
  <c r="P14" i="67"/>
  <c r="O15" i="67"/>
  <c r="O17" i="67"/>
  <c r="O14" i="67"/>
  <c r="P11" i="67"/>
  <c r="P9" i="67"/>
  <c r="O11" i="67"/>
  <c r="O9" i="67"/>
  <c r="D20" i="70"/>
  <c r="M20" i="70" s="1"/>
  <c r="D8" i="70"/>
  <c r="M8" i="70" s="1"/>
  <c r="D9" i="70"/>
  <c r="M9" i="70" s="1"/>
  <c r="D10" i="70"/>
  <c r="M10" i="70" s="1"/>
  <c r="D11" i="70"/>
  <c r="D12" i="70"/>
  <c r="M12" i="70" s="1"/>
  <c r="D13" i="70"/>
  <c r="M13" i="70" s="1"/>
  <c r="D14" i="70"/>
  <c r="M14" i="70" s="1"/>
  <c r="D15" i="70"/>
  <c r="M15" i="70" s="1"/>
  <c r="D16" i="70"/>
  <c r="M16" i="70" s="1"/>
  <c r="D7" i="70"/>
  <c r="M7" i="70" s="1"/>
  <c r="C18" i="70"/>
  <c r="L18" i="70" l="1"/>
  <c r="C22" i="70"/>
  <c r="D18" i="70"/>
  <c r="M18" i="70" s="1"/>
  <c r="L110" i="114"/>
  <c r="L22" i="70" l="1"/>
  <c r="D22" i="70"/>
  <c r="M22" i="70" s="1"/>
  <c r="S92" i="114" l="1"/>
  <c r="F38" i="21"/>
  <c r="G92" i="114"/>
  <c r="H92" i="114"/>
  <c r="I17" i="114" s="1"/>
  <c r="I81" i="114" l="1"/>
  <c r="I73" i="114"/>
  <c r="I44" i="114"/>
  <c r="I15" i="114"/>
  <c r="I22" i="114"/>
  <c r="I74" i="114"/>
  <c r="I45" i="114"/>
  <c r="I16" i="114"/>
  <c r="I10" i="114"/>
  <c r="I47" i="114"/>
  <c r="I82" i="114"/>
  <c r="I83" i="114"/>
  <c r="I84" i="114"/>
  <c r="I85" i="114"/>
  <c r="I68" i="114"/>
  <c r="I48" i="114"/>
  <c r="I25" i="114"/>
  <c r="I69" i="114"/>
  <c r="I49" i="114"/>
  <c r="I29" i="114"/>
  <c r="I57" i="114"/>
  <c r="I50" i="114"/>
  <c r="I30" i="114"/>
  <c r="I86" i="114"/>
  <c r="I87" i="114"/>
  <c r="I88" i="114"/>
  <c r="I89" i="114"/>
  <c r="I59" i="114"/>
  <c r="I52" i="114"/>
  <c r="I14" i="114"/>
  <c r="I60" i="114"/>
  <c r="I53" i="114"/>
  <c r="I26" i="114"/>
  <c r="I61" i="114"/>
  <c r="I35" i="114"/>
  <c r="I28" i="114"/>
  <c r="I90" i="114"/>
  <c r="I76" i="114"/>
  <c r="I77" i="114"/>
  <c r="I62" i="114"/>
  <c r="I36" i="114"/>
  <c r="I12" i="114"/>
  <c r="I66" i="114"/>
  <c r="I78" i="114"/>
  <c r="I63" i="114"/>
  <c r="I37" i="114"/>
  <c r="I20" i="114"/>
  <c r="I21" i="114"/>
  <c r="I67" i="114"/>
  <c r="I58" i="114"/>
  <c r="I79" i="114"/>
  <c r="I64" i="114"/>
  <c r="I38" i="114"/>
  <c r="I19" i="114"/>
  <c r="I18" i="114"/>
  <c r="I46" i="114"/>
  <c r="I23" i="114"/>
  <c r="I27" i="114"/>
  <c r="I71" i="114"/>
  <c r="I55" i="114"/>
  <c r="I39" i="114"/>
  <c r="I13" i="114"/>
  <c r="I43" i="114"/>
  <c r="I24" i="114"/>
  <c r="I51" i="114"/>
  <c r="I72" i="114"/>
  <c r="E84" i="40" l="1"/>
  <c r="I39" i="53"/>
  <c r="E83" i="40" s="1"/>
  <c r="F39" i="53"/>
  <c r="N94" i="7"/>
  <c r="N95" i="7"/>
  <c r="N96" i="7"/>
  <c r="N88" i="7"/>
  <c r="N89" i="7"/>
  <c r="N90" i="7"/>
  <c r="N91" i="7"/>
  <c r="N92" i="7"/>
  <c r="N93" i="7"/>
  <c r="N87" i="7"/>
  <c r="B85" i="4" l="1"/>
  <c r="B87" i="4" l="1"/>
  <c r="E38" i="21" l="1"/>
  <c r="G38" i="21" l="1"/>
  <c r="Q71" i="7" l="1"/>
  <c r="P71" i="7"/>
  <c r="Q97" i="7" l="1"/>
  <c r="P97" i="7"/>
  <c r="B92" i="4"/>
  <c r="B91" i="4"/>
  <c r="E19" i="78" l="1"/>
  <c r="G18" i="72"/>
  <c r="L10" i="96"/>
  <c r="B20" i="71" l="1"/>
  <c r="O134" i="7" l="1"/>
  <c r="O135" i="7"/>
  <c r="O136" i="7"/>
  <c r="O137" i="7"/>
  <c r="O138" i="7"/>
  <c r="O139" i="7"/>
  <c r="O140" i="7"/>
  <c r="O141" i="7"/>
  <c r="O142" i="7"/>
  <c r="O143" i="7"/>
  <c r="O144" i="7"/>
  <c r="O133" i="7"/>
  <c r="N134" i="7"/>
  <c r="N135" i="7"/>
  <c r="N136" i="7"/>
  <c r="N137" i="7"/>
  <c r="N138" i="7"/>
  <c r="N139" i="7"/>
  <c r="N140" i="7"/>
  <c r="N141" i="7"/>
  <c r="N142" i="7"/>
  <c r="N143" i="7"/>
  <c r="N144" i="7"/>
  <c r="N133" i="7"/>
  <c r="O37" i="7"/>
  <c r="O38" i="7"/>
  <c r="O39" i="7"/>
  <c r="O40" i="7"/>
  <c r="O41" i="7"/>
  <c r="O42" i="7"/>
  <c r="O43" i="7"/>
  <c r="O44" i="7"/>
  <c r="O45" i="7"/>
  <c r="O46" i="7"/>
  <c r="O47" i="7"/>
  <c r="O36" i="7"/>
  <c r="N37" i="7"/>
  <c r="N38" i="7"/>
  <c r="N39" i="7"/>
  <c r="N40" i="7"/>
  <c r="N41" i="7"/>
  <c r="N42" i="7"/>
  <c r="N43" i="7"/>
  <c r="N44" i="7"/>
  <c r="N45" i="7"/>
  <c r="N46" i="7"/>
  <c r="N47" i="7"/>
  <c r="N36" i="7"/>
  <c r="O10" i="7"/>
  <c r="O11" i="7"/>
  <c r="O12" i="7"/>
  <c r="O13" i="7"/>
  <c r="O14" i="7"/>
  <c r="O15" i="7"/>
  <c r="O16" i="7"/>
  <c r="O17" i="7"/>
  <c r="O18" i="7"/>
  <c r="O19" i="7"/>
  <c r="O20" i="7"/>
  <c r="O9" i="7"/>
  <c r="N10" i="7"/>
  <c r="N11" i="7"/>
  <c r="N12" i="7"/>
  <c r="N13" i="7"/>
  <c r="N14" i="7"/>
  <c r="N15" i="7"/>
  <c r="N16" i="7"/>
  <c r="N17" i="7"/>
  <c r="N18" i="7"/>
  <c r="N19" i="7"/>
  <c r="N20" i="7"/>
  <c r="N9" i="7"/>
  <c r="O145" i="7" l="1"/>
  <c r="I11" i="8" l="1"/>
  <c r="F11" i="8"/>
  <c r="C15" i="8" l="1"/>
  <c r="H42" i="72" l="1"/>
  <c r="H41" i="72"/>
  <c r="H40" i="72"/>
  <c r="H39" i="72"/>
  <c r="H38" i="72"/>
  <c r="H37" i="72"/>
  <c r="H36" i="72"/>
  <c r="H35" i="72"/>
  <c r="H34" i="72"/>
  <c r="H33" i="72"/>
  <c r="H32" i="72"/>
  <c r="F184" i="112"/>
  <c r="D184" i="112"/>
  <c r="F183" i="112"/>
  <c r="D183" i="112"/>
  <c r="F182" i="112"/>
  <c r="D182" i="112"/>
  <c r="F181" i="112"/>
  <c r="D181" i="112"/>
  <c r="F180" i="112"/>
  <c r="D180" i="112"/>
  <c r="F178" i="112"/>
  <c r="D178" i="112"/>
  <c r="F176" i="112"/>
  <c r="D176" i="112"/>
  <c r="F175" i="112"/>
  <c r="D175" i="112"/>
  <c r="F174" i="112"/>
  <c r="D174" i="112"/>
  <c r="F173" i="112"/>
  <c r="D173" i="112"/>
  <c r="F171" i="112"/>
  <c r="D171" i="112"/>
  <c r="F170" i="112"/>
  <c r="D170" i="112"/>
  <c r="F169" i="112"/>
  <c r="F168" i="112"/>
  <c r="D168" i="112"/>
  <c r="F166" i="112"/>
  <c r="F165" i="112"/>
  <c r="D165" i="112"/>
  <c r="F164" i="112"/>
  <c r="D164" i="112"/>
  <c r="F163" i="112"/>
  <c r="F162" i="112"/>
  <c r="D162" i="112"/>
  <c r="F160" i="112"/>
  <c r="D160" i="112"/>
  <c r="F159" i="112"/>
  <c r="D159" i="112"/>
  <c r="F158" i="112"/>
  <c r="D158" i="112"/>
  <c r="F157" i="112"/>
  <c r="D157" i="112"/>
  <c r="F156" i="112"/>
  <c r="D156" i="112"/>
  <c r="F155" i="112"/>
  <c r="D155" i="112"/>
  <c r="F154" i="112"/>
  <c r="D154" i="112"/>
  <c r="F153" i="112"/>
  <c r="D153" i="112"/>
  <c r="F152" i="112"/>
  <c r="D152" i="112"/>
  <c r="F151" i="112"/>
  <c r="D151" i="112"/>
  <c r="F150" i="112"/>
  <c r="D150" i="112"/>
  <c r="F148" i="112"/>
  <c r="D148" i="112"/>
  <c r="F146" i="112"/>
  <c r="D146" i="112"/>
  <c r="F145" i="112"/>
  <c r="D145" i="112"/>
  <c r="F144" i="112"/>
  <c r="D144" i="112"/>
  <c r="F142" i="112"/>
  <c r="D142" i="112"/>
  <c r="F141" i="112"/>
  <c r="D141" i="112"/>
  <c r="F140" i="112"/>
  <c r="D140" i="112"/>
  <c r="F139" i="112"/>
  <c r="D139" i="112"/>
  <c r="F138" i="112"/>
  <c r="F137" i="112"/>
  <c r="F135" i="112"/>
  <c r="F134" i="112"/>
  <c r="D134" i="112"/>
  <c r="F133" i="112"/>
  <c r="D133" i="112"/>
  <c r="F131" i="112"/>
  <c r="D131" i="112"/>
  <c r="F124" i="112"/>
  <c r="D124" i="112"/>
  <c r="F123" i="112"/>
  <c r="D123" i="112"/>
  <c r="F122" i="112"/>
  <c r="D122" i="112"/>
  <c r="F121" i="112"/>
  <c r="D121" i="112"/>
  <c r="F120" i="112"/>
  <c r="D120" i="112"/>
  <c r="F118" i="112"/>
  <c r="D118" i="112"/>
  <c r="F116" i="112"/>
  <c r="D116" i="112"/>
  <c r="F115" i="112"/>
  <c r="D115" i="112"/>
  <c r="F114" i="112"/>
  <c r="D114" i="112"/>
  <c r="F113" i="112"/>
  <c r="D113" i="112"/>
  <c r="F111" i="112"/>
  <c r="D111" i="112"/>
  <c r="F110" i="112"/>
  <c r="D110" i="112"/>
  <c r="F109" i="112"/>
  <c r="F108" i="112"/>
  <c r="D108" i="112"/>
  <c r="F106" i="112"/>
  <c r="F105" i="112"/>
  <c r="D105" i="112"/>
  <c r="F104" i="112"/>
  <c r="D104" i="112"/>
  <c r="F103" i="112"/>
  <c r="F102" i="112"/>
  <c r="D102" i="112"/>
  <c r="F100" i="112"/>
  <c r="D100" i="112"/>
  <c r="F99" i="112"/>
  <c r="D99" i="112"/>
  <c r="F98" i="112"/>
  <c r="D98" i="112"/>
  <c r="F97" i="112"/>
  <c r="D97" i="112"/>
  <c r="F96" i="112"/>
  <c r="D96" i="112"/>
  <c r="F95" i="112"/>
  <c r="D95" i="112"/>
  <c r="F94" i="112"/>
  <c r="D94" i="112"/>
  <c r="F93" i="112"/>
  <c r="D93" i="112"/>
  <c r="F92" i="112"/>
  <c r="D92" i="112"/>
  <c r="F91" i="112"/>
  <c r="D91" i="112"/>
  <c r="F90" i="112"/>
  <c r="D90" i="112"/>
  <c r="F88" i="112"/>
  <c r="D88" i="112"/>
  <c r="F86" i="112"/>
  <c r="D86" i="112"/>
  <c r="F85" i="112"/>
  <c r="D85" i="112"/>
  <c r="F84" i="112"/>
  <c r="D84" i="112"/>
  <c r="F82" i="112"/>
  <c r="D82" i="112"/>
  <c r="F81" i="112"/>
  <c r="D81" i="112"/>
  <c r="F80" i="112"/>
  <c r="D80" i="112"/>
  <c r="F79" i="112"/>
  <c r="D79" i="112"/>
  <c r="F78" i="112"/>
  <c r="F77" i="112"/>
  <c r="F75" i="112"/>
  <c r="F74" i="112"/>
  <c r="D74" i="112"/>
  <c r="F73" i="112"/>
  <c r="D73" i="112"/>
  <c r="F71" i="112"/>
  <c r="D71" i="112"/>
  <c r="N145" i="7"/>
  <c r="M145" i="7"/>
  <c r="L145" i="7"/>
  <c r="K145" i="7"/>
  <c r="J145" i="7"/>
  <c r="G145" i="7"/>
  <c r="F145" i="7"/>
  <c r="E145" i="7"/>
  <c r="D145" i="7"/>
  <c r="C145" i="7"/>
  <c r="B145" i="7"/>
  <c r="Q122" i="7"/>
  <c r="P122" i="7"/>
  <c r="O122" i="7"/>
  <c r="N122" i="7"/>
  <c r="M122" i="7"/>
  <c r="L122" i="7"/>
  <c r="K122" i="7"/>
  <c r="J122" i="7"/>
  <c r="I122" i="7"/>
  <c r="H122" i="7"/>
  <c r="G122" i="7"/>
  <c r="F122" i="7"/>
  <c r="E122" i="7"/>
  <c r="D122" i="7"/>
  <c r="C122" i="7"/>
  <c r="B122" i="7"/>
  <c r="F84" i="21"/>
  <c r="E84" i="21"/>
  <c r="E83" i="113"/>
  <c r="D83" i="113"/>
  <c r="F81" i="113"/>
  <c r="F80" i="113"/>
  <c r="F79" i="113"/>
  <c r="C110" i="114"/>
  <c r="B110" i="114"/>
  <c r="D108" i="114"/>
  <c r="D107" i="114"/>
  <c r="D106" i="114"/>
  <c r="B86" i="4"/>
  <c r="F92" i="114"/>
  <c r="E92" i="114"/>
  <c r="D92" i="114"/>
  <c r="I69" i="113"/>
  <c r="J69" i="113" s="1"/>
  <c r="H69" i="113"/>
  <c r="G69" i="113"/>
  <c r="F69" i="113"/>
  <c r="D87" i="40"/>
  <c r="F84" i="40"/>
  <c r="J67" i="113" l="1"/>
  <c r="J9" i="113"/>
  <c r="J52" i="113"/>
  <c r="J53" i="113"/>
  <c r="G84" i="21"/>
  <c r="D110" i="114"/>
  <c r="F83" i="113"/>
  <c r="J22" i="113"/>
  <c r="J32" i="113"/>
  <c r="J36" i="113"/>
  <c r="J17" i="113"/>
  <c r="J44" i="113"/>
  <c r="J19" i="113"/>
  <c r="J34" i="113"/>
  <c r="J49" i="113"/>
  <c r="J56" i="113"/>
  <c r="J15" i="113"/>
  <c r="J29" i="113"/>
  <c r="J38" i="113"/>
  <c r="J62" i="113"/>
  <c r="J10" i="113"/>
  <c r="J18" i="113"/>
  <c r="J25" i="113"/>
  <c r="J33" i="113"/>
  <c r="J37" i="113"/>
  <c r="J47" i="113"/>
  <c r="J54" i="113"/>
  <c r="J66" i="113"/>
  <c r="J16" i="113"/>
  <c r="J21" i="113"/>
  <c r="J31" i="113"/>
  <c r="J35" i="113"/>
  <c r="J39" i="113"/>
  <c r="J57" i="113"/>
  <c r="I92" i="114" l="1"/>
  <c r="L9" i="96"/>
  <c r="D9" i="96"/>
  <c r="O69" i="7"/>
  <c r="N69" i="7"/>
  <c r="M9" i="96" l="1"/>
  <c r="O22" i="8"/>
  <c r="O8" i="8"/>
  <c r="O68" i="7"/>
  <c r="N68" i="7"/>
  <c r="O67" i="7" l="1"/>
  <c r="N67" i="7"/>
  <c r="O66" i="7" l="1"/>
  <c r="N66" i="7"/>
  <c r="O65" i="7" l="1"/>
  <c r="N65" i="7"/>
  <c r="C19" i="74" l="1"/>
  <c r="B19" i="74"/>
  <c r="G34" i="76"/>
  <c r="F34" i="76"/>
  <c r="F18" i="75"/>
  <c r="H18" i="75" s="1"/>
  <c r="E18" i="75"/>
  <c r="I18" i="72"/>
  <c r="F18" i="72"/>
  <c r="E18" i="72"/>
  <c r="C18" i="72"/>
  <c r="D18" i="72" s="1"/>
  <c r="S20" i="71"/>
  <c r="R20" i="71"/>
  <c r="Q20" i="71"/>
  <c r="P20" i="71"/>
  <c r="N20" i="71"/>
  <c r="M20" i="71"/>
  <c r="L20" i="71"/>
  <c r="H20" i="71"/>
  <c r="G20" i="71"/>
  <c r="F20" i="71"/>
  <c r="D20" i="71"/>
  <c r="H18" i="72" l="1"/>
  <c r="E19" i="74"/>
  <c r="H19" i="74" s="1"/>
  <c r="F19" i="74"/>
  <c r="G18" i="75"/>
  <c r="D18" i="75"/>
  <c r="B88" i="4"/>
  <c r="I19" i="74" l="1"/>
  <c r="D19" i="74"/>
  <c r="G19" i="74"/>
  <c r="J19" i="74" s="1"/>
  <c r="O60" i="7"/>
  <c r="O62" i="7"/>
  <c r="O63" i="7"/>
  <c r="O64" i="7"/>
  <c r="O59" i="7"/>
  <c r="N60" i="7"/>
  <c r="N62" i="7"/>
  <c r="N63" i="7"/>
  <c r="N64" i="7"/>
  <c r="N59" i="7"/>
  <c r="L29" i="8" l="1"/>
  <c r="I29" i="8"/>
  <c r="F29" i="8"/>
  <c r="C29" i="8"/>
  <c r="D27" i="8"/>
  <c r="D26" i="8"/>
  <c r="D25" i="8"/>
  <c r="O24" i="8"/>
  <c r="D24" i="8"/>
  <c r="D23" i="8"/>
  <c r="D22" i="8"/>
  <c r="D21" i="8"/>
  <c r="D20" i="8"/>
  <c r="O19" i="8"/>
  <c r="D19" i="8"/>
  <c r="D17" i="8"/>
  <c r="D16" i="8"/>
  <c r="O15" i="8"/>
  <c r="D15" i="8"/>
  <c r="P22" i="8" l="1"/>
  <c r="D29" i="8"/>
  <c r="P19" i="8"/>
  <c r="J29" i="8"/>
  <c r="G29" i="8"/>
  <c r="P24" i="8"/>
  <c r="O29" i="8"/>
  <c r="P15" i="8"/>
  <c r="M29" i="8"/>
  <c r="P29" i="8" l="1"/>
  <c r="J27" i="40"/>
  <c r="J57" i="40" l="1"/>
  <c r="J56" i="40"/>
  <c r="J42" i="40"/>
  <c r="J58" i="40"/>
  <c r="J16" i="40"/>
  <c r="J19" i="40"/>
  <c r="J20" i="40"/>
  <c r="J17" i="40"/>
  <c r="J21" i="40"/>
  <c r="J22" i="40"/>
  <c r="J18" i="40"/>
  <c r="J23" i="40"/>
  <c r="J25" i="40"/>
  <c r="J28" i="40"/>
  <c r="J26" i="40"/>
  <c r="J29" i="40"/>
  <c r="J32" i="40"/>
  <c r="J38" i="40"/>
  <c r="J39" i="40"/>
  <c r="J40" i="40"/>
  <c r="J41" i="40"/>
  <c r="J31" i="40"/>
  <c r="J33" i="40"/>
  <c r="J35" i="40"/>
  <c r="J36" i="40"/>
  <c r="J34" i="40"/>
  <c r="J43" i="40"/>
  <c r="J44" i="40"/>
  <c r="J45" i="40"/>
  <c r="J37" i="40"/>
  <c r="J47" i="40"/>
  <c r="J48" i="40"/>
  <c r="J49" i="40"/>
  <c r="J50" i="40"/>
  <c r="J52" i="40"/>
  <c r="J53" i="40"/>
  <c r="J54" i="40"/>
  <c r="J59" i="40"/>
  <c r="J60" i="40"/>
  <c r="J61" i="40"/>
  <c r="J62" i="40"/>
  <c r="J64" i="40"/>
  <c r="J66" i="40"/>
  <c r="J15" i="40"/>
  <c r="J10" i="40"/>
  <c r="J11" i="40"/>
  <c r="J12" i="40"/>
  <c r="J13" i="40"/>
  <c r="J9" i="40"/>
  <c r="O21" i="7" l="1"/>
  <c r="T20" i="71" l="1"/>
  <c r="O20" i="71"/>
  <c r="J20" i="71"/>
  <c r="E20" i="71"/>
  <c r="K20" i="71" l="1"/>
  <c r="U20" i="71" l="1"/>
  <c r="I19" i="53"/>
  <c r="E85" i="40" s="1"/>
  <c r="G19" i="53"/>
  <c r="I31" i="53"/>
  <c r="F19" i="53"/>
  <c r="J19" i="53"/>
  <c r="J31" i="53" l="1"/>
  <c r="J39" i="53"/>
  <c r="I33" i="53"/>
  <c r="F85" i="40"/>
  <c r="J33" i="53" l="1"/>
  <c r="I40" i="53"/>
  <c r="L11" i="8"/>
  <c r="M11" i="8" s="1"/>
  <c r="D8" i="8"/>
  <c r="I16" i="96" l="1"/>
  <c r="L8" i="96"/>
  <c r="J40" i="53"/>
  <c r="P8" i="8"/>
  <c r="C31" i="53" l="1"/>
  <c r="L31" i="53" s="1"/>
  <c r="L26" i="53" l="1"/>
  <c r="D23" i="53"/>
  <c r="D24" i="53"/>
  <c r="D25" i="53"/>
  <c r="D26" i="53"/>
  <c r="D27" i="53"/>
  <c r="D28" i="53"/>
  <c r="D29" i="53"/>
  <c r="D22" i="53"/>
  <c r="D21" i="53"/>
  <c r="D19" i="53"/>
  <c r="D10" i="96"/>
  <c r="M10" i="96" s="1"/>
  <c r="D11" i="96"/>
  <c r="D8" i="96"/>
  <c r="M8" i="96" s="1"/>
  <c r="M27" i="53" l="1"/>
  <c r="M26" i="53"/>
  <c r="D31" i="53"/>
  <c r="M31" i="53" s="1"/>
  <c r="P44" i="110"/>
  <c r="O44" i="110"/>
  <c r="N44" i="110"/>
  <c r="M44" i="110"/>
  <c r="F44" i="110"/>
  <c r="E44" i="110"/>
  <c r="D44" i="110"/>
  <c r="O97" i="7"/>
  <c r="N97" i="7"/>
  <c r="M97" i="7"/>
  <c r="L97" i="7"/>
  <c r="K97" i="7"/>
  <c r="J97" i="7"/>
  <c r="G97" i="7"/>
  <c r="F97" i="7"/>
  <c r="C16" i="96"/>
  <c r="D16" i="96" s="1"/>
  <c r="J16" i="96" l="1"/>
  <c r="M16" i="96" s="1"/>
  <c r="L16" i="96"/>
  <c r="E43" i="72" l="1"/>
  <c r="F43" i="72"/>
  <c r="C43" i="72"/>
  <c r="B43" i="72"/>
  <c r="G43" i="72" l="1"/>
  <c r="I43" i="72" s="1"/>
  <c r="D43" i="72"/>
  <c r="H43" i="72" l="1"/>
  <c r="E78" i="40" l="1"/>
  <c r="L21" i="53" l="1"/>
  <c r="C11" i="8" l="1"/>
  <c r="J11" i="8"/>
  <c r="G11" i="8"/>
  <c r="D11" i="8"/>
  <c r="M71" i="7"/>
  <c r="L71" i="7"/>
  <c r="K71" i="7"/>
  <c r="J71" i="7"/>
  <c r="G71" i="7"/>
  <c r="F71" i="7"/>
  <c r="E71" i="7"/>
  <c r="D71" i="7"/>
  <c r="C71" i="7"/>
  <c r="B71" i="7"/>
  <c r="O48" i="7"/>
  <c r="N48" i="7"/>
  <c r="M48" i="7"/>
  <c r="L48" i="7"/>
  <c r="K48" i="7"/>
  <c r="J48" i="7"/>
  <c r="G48" i="7"/>
  <c r="F48" i="7"/>
  <c r="E48" i="7"/>
  <c r="D48" i="7"/>
  <c r="C48" i="7"/>
  <c r="B48" i="7"/>
  <c r="G21" i="7"/>
  <c r="F21" i="7"/>
  <c r="C20" i="21"/>
  <c r="B20" i="21"/>
  <c r="L29" i="53"/>
  <c r="M29" i="53"/>
  <c r="L28" i="53"/>
  <c r="M28" i="53"/>
  <c r="L27" i="53"/>
  <c r="L24" i="53"/>
  <c r="M24" i="53"/>
  <c r="L23" i="53"/>
  <c r="M23" i="53"/>
  <c r="M21" i="53"/>
  <c r="C33" i="53"/>
  <c r="D33" i="53" s="1"/>
  <c r="L33" i="53" l="1"/>
  <c r="N21" i="7"/>
  <c r="D20" i="21"/>
  <c r="O71" i="7"/>
  <c r="N71" i="7"/>
  <c r="L19" i="53"/>
  <c r="M19" i="53" l="1"/>
  <c r="F56" i="21"/>
  <c r="G56" i="21" s="1"/>
  <c r="M33" i="53"/>
  <c r="F31" i="53" l="1"/>
  <c r="F33" i="53"/>
  <c r="G33" i="53" l="1"/>
  <c r="F40" i="53"/>
  <c r="G40" i="53" s="1"/>
  <c r="G39" i="53"/>
  <c r="G31" i="53"/>
  <c r="F16" i="96"/>
  <c r="F83" i="40" l="1"/>
  <c r="F87" i="40" s="1"/>
  <c r="E87" i="40"/>
  <c r="G16" i="96"/>
  <c r="Q14" i="110"/>
  <c r="Q41" i="110"/>
  <c r="H22" i="110"/>
  <c r="Q19" i="110"/>
  <c r="Q39" i="110"/>
  <c r="H15" i="110"/>
  <c r="H10" i="110"/>
  <c r="H18" i="110"/>
  <c r="Q23" i="110"/>
  <c r="H28" i="110"/>
  <c r="Q9" i="110"/>
  <c r="H19" i="110"/>
  <c r="H38" i="110"/>
  <c r="H39" i="110"/>
  <c r="H23" i="110"/>
  <c r="H26" i="110"/>
  <c r="Q15" i="110"/>
  <c r="Q24" i="110"/>
  <c r="Q33" i="110"/>
  <c r="H42" i="110"/>
  <c r="Q13" i="110"/>
  <c r="Q25" i="110"/>
  <c r="H36" i="110"/>
  <c r="H20" i="110"/>
  <c r="Q22" i="110"/>
  <c r="Q20" i="110"/>
  <c r="Q35" i="110"/>
  <c r="H35" i="110"/>
  <c r="Q11" i="110"/>
  <c r="H32" i="110"/>
  <c r="H16" i="110"/>
  <c r="H14" i="110"/>
  <c r="H9" i="110"/>
  <c r="H31" i="110"/>
  <c r="H41" i="110"/>
  <c r="H13" i="110"/>
  <c r="H34" i="110"/>
  <c r="Q10" i="110"/>
  <c r="Q32" i="110"/>
  <c r="H29" i="110"/>
  <c r="Q44" i="110"/>
  <c r="Q42" i="110"/>
  <c r="Q26" i="110"/>
  <c r="Q16" i="110"/>
  <c r="Q28" i="110"/>
  <c r="Q31" i="110"/>
  <c r="H24" i="110"/>
  <c r="Q29" i="110"/>
  <c r="H25" i="110"/>
  <c r="H33" i="110"/>
  <c r="Q34" i="110"/>
  <c r="H11" i="110"/>
  <c r="Q36" i="110"/>
  <c r="Q38" i="110"/>
  <c r="Q18" i="110"/>
</calcChain>
</file>

<file path=xl/metadata.xml><?xml version="1.0" encoding="utf-8"?>
<metadata xmlns="http://schemas.openxmlformats.org/spreadsheetml/2006/main" xmlns:xlrd="http://schemas.microsoft.com/office/spreadsheetml/2017/richdata">
  <metadataTypes count="1">
    <metadataType name="XLRICHVALUE" minSupportedVersion="120000" copy="1" pasteAll="1" pasteValues="1" merge="1" splitFirst="1" rowColShift="1" clearFormats="1" clearComments="1" assign="1" coerce="1"/>
  </metadataTypes>
  <futureMetadata name="XLRICHVALUE" count="2">
    <bk>
      <extLst>
        <ext uri="{3e2802c4-a4d2-4d8b-9148-e3be6c30e623}">
          <xlrd:rvb i="0"/>
        </ext>
      </extLst>
    </bk>
    <bk>
      <extLst>
        <ext uri="{3e2802c4-a4d2-4d8b-9148-e3be6c30e623}">
          <xlrd:rvb i="1"/>
        </ext>
      </extLst>
    </bk>
  </futureMetadata>
  <valueMetadata count="2">
    <bk>
      <rc t="1" v="0"/>
    </bk>
    <bk>
      <rc t="1" v="1"/>
    </bk>
  </valueMetadata>
</metadata>
</file>

<file path=xl/sharedStrings.xml><?xml version="1.0" encoding="utf-8"?>
<sst xmlns="http://schemas.openxmlformats.org/spreadsheetml/2006/main" count="3847" uniqueCount="943">
  <si>
    <t xml:space="preserve"> Energy Savings Assistance Program Table - Expenses Summary</t>
  </si>
  <si>
    <t>Southern California Gas Company</t>
  </si>
  <si>
    <t>May 2026</t>
  </si>
  <si>
    <r>
      <t xml:space="preserve">Authorized Budget </t>
    </r>
    <r>
      <rPr>
        <b/>
        <vertAlign val="superscript"/>
        <sz val="10"/>
        <rFont val="Arial"/>
        <family val="2"/>
      </rPr>
      <t>[1]</t>
    </r>
  </si>
  <si>
    <t>Current Month Expenses</t>
  </si>
  <si>
    <r>
      <t>Year to Date Expenses</t>
    </r>
    <r>
      <rPr>
        <b/>
        <vertAlign val="superscript"/>
        <sz val="10"/>
        <rFont val="Arial"/>
        <family val="2"/>
      </rPr>
      <t xml:space="preserve"> [2]</t>
    </r>
  </si>
  <si>
    <t>% of Budget Spent YTD</t>
  </si>
  <si>
    <t>ESA Program:</t>
  </si>
  <si>
    <t>Electric</t>
  </si>
  <si>
    <t>Gas</t>
  </si>
  <si>
    <t>Total</t>
  </si>
  <si>
    <r>
      <t xml:space="preserve">ESA Main Program (SF, MH) </t>
    </r>
    <r>
      <rPr>
        <vertAlign val="superscript"/>
        <sz val="10"/>
        <rFont val="Arial"/>
        <family val="2"/>
      </rPr>
      <t>[3]</t>
    </r>
  </si>
  <si>
    <t>N/A</t>
  </si>
  <si>
    <r>
      <t xml:space="preserve">ESA Multifamily Whole Building </t>
    </r>
    <r>
      <rPr>
        <vertAlign val="superscript"/>
        <sz val="10"/>
        <rFont val="Arial"/>
        <family val="2"/>
      </rPr>
      <t>[2]</t>
    </r>
  </si>
  <si>
    <r>
      <t xml:space="preserve">ESA Pilot Plus and Pilot Deep </t>
    </r>
    <r>
      <rPr>
        <vertAlign val="superscript"/>
        <sz val="10"/>
        <rFont val="Arial"/>
        <family val="2"/>
      </rPr>
      <t>[3]</t>
    </r>
  </si>
  <si>
    <t>CSD Leveraging</t>
  </si>
  <si>
    <t>Building Electrification Retrofit Pilot (SCE)</t>
  </si>
  <si>
    <t>Clean Energy Homes New Construction Pilot (SCE)</t>
  </si>
  <si>
    <t>ESA Program TOTAL</t>
  </si>
  <si>
    <t xml:space="preserve"> </t>
  </si>
  <si>
    <r>
      <rPr>
        <vertAlign val="superscript"/>
        <sz val="10"/>
        <rFont val="Arial"/>
        <family val="2"/>
      </rPr>
      <t>[1]</t>
    </r>
    <r>
      <rPr>
        <sz val="10"/>
        <rFont val="Arial"/>
        <family val="2"/>
      </rPr>
      <t xml:space="preserve"> Reflects authorized funding per D.21-06-015 dated June 3, 2021.</t>
    </r>
  </si>
  <si>
    <r>
      <rPr>
        <vertAlign val="superscript"/>
        <sz val="10"/>
        <rFont val="Arial"/>
        <family val="2"/>
      </rPr>
      <t>[2]</t>
    </r>
    <r>
      <rPr>
        <sz val="10"/>
        <rFont val="Arial"/>
        <family val="2"/>
      </rPr>
      <t xml:space="preserve"> SoCalGas has remitted MFWB implementation funding to SDG&amp;E through April 2025, $5,538,197. Costs illustrate expenses only.</t>
    </r>
  </si>
  <si>
    <r>
      <rPr>
        <vertAlign val="superscript"/>
        <sz val="10"/>
        <rFont val="Arial"/>
        <family val="2"/>
      </rPr>
      <t>[3]</t>
    </r>
    <r>
      <rPr>
        <sz val="10"/>
        <rFont val="Arial"/>
        <family val="2"/>
      </rPr>
      <t xml:space="preserve"> Includes expenses recorded in SoCalGas SAP only. </t>
    </r>
  </si>
  <si>
    <t xml:space="preserve">Note: Any required corrections/adjustments are reported herein and supersede results reported in prior months and may reflect YTD adjustments. </t>
  </si>
  <si>
    <t xml:space="preserve"> Energy Savings Assistance Program Table 1 - Main (SF, MH) Expenses</t>
  </si>
  <si>
    <t>Appliances</t>
  </si>
  <si>
    <r>
      <t xml:space="preserve">Authorized Budget </t>
    </r>
    <r>
      <rPr>
        <b/>
        <vertAlign val="superscript"/>
        <sz val="10"/>
        <rFont val="Arial"/>
        <family val="2"/>
      </rPr>
      <t xml:space="preserve">[1] </t>
    </r>
  </si>
  <si>
    <t>Year to Date Expenses</t>
  </si>
  <si>
    <t>Energy Efficiency</t>
  </si>
  <si>
    <t>Domestic Hot Water</t>
  </si>
  <si>
    <t>Enclosure</t>
  </si>
  <si>
    <t>HVAC</t>
  </si>
  <si>
    <t>Maintenance</t>
  </si>
  <si>
    <t>Lighting</t>
  </si>
  <si>
    <t>Miscellaneous</t>
  </si>
  <si>
    <t>Customer Enrollment</t>
  </si>
  <si>
    <t>In Home Education</t>
  </si>
  <si>
    <t>Pilot</t>
  </si>
  <si>
    <t>Energy Efficiency TOTAL</t>
  </si>
  <si>
    <t>Training Center</t>
  </si>
  <si>
    <t>Workforce Education and Training</t>
  </si>
  <si>
    <t>Inspections</t>
  </si>
  <si>
    <t>Marketing and Outreach</t>
  </si>
  <si>
    <t>Statewide Marketing and Outreach</t>
  </si>
  <si>
    <r>
      <t xml:space="preserve">Studies </t>
    </r>
    <r>
      <rPr>
        <vertAlign val="superscript"/>
        <sz val="10"/>
        <rFont val="Arial"/>
        <family val="2"/>
      </rPr>
      <t>[2]</t>
    </r>
  </si>
  <si>
    <t>Regulatory Compliance</t>
  </si>
  <si>
    <t>General Administration</t>
  </si>
  <si>
    <t>CPUC Energy Division</t>
  </si>
  <si>
    <t>Administration TOTAL</t>
  </si>
  <si>
    <t>TOTAL PROGRAM COSTS</t>
  </si>
  <si>
    <t>Funded Outside of ESA Program Budget</t>
  </si>
  <si>
    <t>Indirect Costs</t>
  </si>
  <si>
    <t>NGAT Costs</t>
  </si>
  <si>
    <r>
      <t>ESA Program Administrative Expenses</t>
    </r>
    <r>
      <rPr>
        <b/>
        <vertAlign val="superscript"/>
        <sz val="12"/>
        <rFont val="Arial"/>
        <family val="2"/>
      </rPr>
      <t>[3]</t>
    </r>
  </si>
  <si>
    <t>Administrative Costs</t>
  </si>
  <si>
    <t>Total Program Costs</t>
  </si>
  <si>
    <t>% of Administrative Spend</t>
  </si>
  <si>
    <r>
      <rPr>
        <vertAlign val="superscript"/>
        <sz val="10"/>
        <rFont val="Arial"/>
        <family val="2"/>
      </rPr>
      <t>[1]</t>
    </r>
    <r>
      <rPr>
        <sz val="10"/>
        <rFont val="Arial"/>
        <family val="2"/>
      </rPr>
      <t xml:space="preserve"> Reflects authorized funding per D.21-06-015 dated June 3, 2021, but does not include authorized budget for Pilot Plus and Deep Pilot program in the amount of $6,510,545 shown on ESA Summary tab.</t>
    </r>
  </si>
  <si>
    <r>
      <rPr>
        <vertAlign val="superscript"/>
        <sz val="10"/>
        <rFont val="Arial"/>
        <family val="2"/>
      </rPr>
      <t>[2]</t>
    </r>
    <r>
      <rPr>
        <sz val="10"/>
        <rFont val="Arial"/>
        <family val="2"/>
      </rPr>
      <t xml:space="preserve"> Authorized budget for MF CAM PV and LINA study is not included here on Table 1, but funded out of MF CAM unspent funds from previous cycle per AL 5744 and AL 5558.  However, actual costs along with all other applicable </t>
    </r>
  </si>
  <si>
    <t>M&amp;E funded studies costs are included here in Table 1 and also listed on Table 6.</t>
  </si>
  <si>
    <r>
      <rPr>
        <vertAlign val="superscript"/>
        <sz val="10"/>
        <rFont val="Arial"/>
        <family val="2"/>
      </rPr>
      <t>[3]</t>
    </r>
    <r>
      <rPr>
        <sz val="10"/>
        <rFont val="Arial"/>
        <family val="2"/>
      </rPr>
      <t xml:space="preserve"> OP 112 - Pacific Gas and Electric Company, Southern California Edison Company, Southern California Gas Company and San Diego Gas &amp; Electric Company’s Energy Savings Assistance (ESA) program administrative expenses are capped at either 10 percent of total program costs, or the Utility’s historical five-year average spend on administrative costs as a percentage of total program costs, whichever is greater. The use of the historical five-year average spend will be phased out such that the Utilities must propose to spend no more than 10 percent of total program costs on administrative costs starting in program year 2024. The definition and categorization of administrative cost for the ESA program will be consistent with that of the main energy efficiency program.</t>
    </r>
  </si>
  <si>
    <t>Note: Any required corrections/adjustments are reported herein and supersede results reported in prior months and may reflect YTD adjustments.</t>
  </si>
  <si>
    <t>Energy Savings Assistance Program Main Table 2 (SF, MH)</t>
  </si>
  <si>
    <t>ESA Program Main (Summary)Total</t>
  </si>
  <si>
    <t>Year-To-Date Completed &amp; Expensed Installation</t>
  </si>
  <si>
    <t>Measures</t>
  </si>
  <si>
    <t>Basic</t>
  </si>
  <si>
    <t>Plus</t>
  </si>
  <si>
    <t>Units</t>
  </si>
  <si>
    <t>Quantity Installed</t>
  </si>
  <si>
    <t>kWh [1] (Annual)</t>
  </si>
  <si>
    <t>kW [1] (Annual)</t>
  </si>
  <si>
    <t>Therms [1] (Annual)</t>
  </si>
  <si>
    <t>Expenses ($)</t>
  </si>
  <si>
    <t>% of Expenditure</t>
  </si>
  <si>
    <t>High Efficiency Clothes Washer</t>
  </si>
  <si>
    <t>X</t>
  </si>
  <si>
    <t>Home</t>
  </si>
  <si>
    <t>Refrigerators</t>
  </si>
  <si>
    <t>Each</t>
  </si>
  <si>
    <t>Freezers</t>
  </si>
  <si>
    <t>Clother Dryer</t>
  </si>
  <si>
    <t>Dishwasher</t>
  </si>
  <si>
    <t>Other Domestic Hot Water [3]</t>
  </si>
  <si>
    <t>Water Heater Tank and Pipe Insulation [4]</t>
  </si>
  <si>
    <t>Thermostatic Shower Valve</t>
  </si>
  <si>
    <t>Tub Diverter/ Tub Spout</t>
  </si>
  <si>
    <t>Water Heater Repair/Replacement</t>
  </si>
  <si>
    <t>Tankless Water Heater</t>
  </si>
  <si>
    <t>Combined Showerhead/TSV</t>
  </si>
  <si>
    <t>Heat Pump Water Heater</t>
  </si>
  <si>
    <t>Solar Water Heating</t>
  </si>
  <si>
    <t>Air Sealing/Envelope [5]</t>
  </si>
  <si>
    <t>Attic Insulation</t>
  </si>
  <si>
    <t>Minor Home Repairs</t>
  </si>
  <si>
    <t>Diagnostic Air Sealing</t>
  </si>
  <si>
    <t>Floor Insulation</t>
  </si>
  <si>
    <t>Duct Testing and Sealing</t>
  </si>
  <si>
    <t>Furnace Repair/Replacement [8]</t>
  </si>
  <si>
    <t>Prescriptive Duct Sealing</t>
  </si>
  <si>
    <t>Smart Thermostat</t>
  </si>
  <si>
    <t>High Efficiency Forced Air Unit (HE FAU) - Early Replacement</t>
  </si>
  <si>
    <t>High Efficiency Forced Air Unit (HE FAU) - On Burnout</t>
  </si>
  <si>
    <t>Smart Fan Controller</t>
  </si>
  <si>
    <t>Room A/C Replacement</t>
  </si>
  <si>
    <t>Central A/C Replacement</t>
  </si>
  <si>
    <t>Heat Pump Replacement</t>
  </si>
  <si>
    <t>Evaporative Cooler</t>
  </si>
  <si>
    <t>Energy Efficient Fan Control</t>
  </si>
  <si>
    <t>Portable A/C</t>
  </si>
  <si>
    <t>Central Heat Pump-FS (propane or gas space)</t>
  </si>
  <si>
    <t>Wholehouse Fan</t>
  </si>
  <si>
    <t>Furnace Clean and Tune [8]</t>
  </si>
  <si>
    <t>Central A/C Tune up</t>
  </si>
  <si>
    <t>Evaporative Cooling Maintenance</t>
  </si>
  <si>
    <t>Range Hood</t>
  </si>
  <si>
    <t xml:space="preserve">Lighting </t>
  </si>
  <si>
    <t>Exterior Hard wired LED fixtures</t>
  </si>
  <si>
    <t>LED Reflector Bulbs</t>
  </si>
  <si>
    <t>LED A-Lamps</t>
  </si>
  <si>
    <t>CO and Smoke Alarm</t>
  </si>
  <si>
    <t>Comprehensive Home Health and Safety Check-up</t>
  </si>
  <si>
    <t>Pool Pumps</t>
  </si>
  <si>
    <t>Smart Strip Tier I</t>
  </si>
  <si>
    <t>Smart Strip Tier II</t>
  </si>
  <si>
    <t>Air Purifier</t>
  </si>
  <si>
    <t>Cold Storage</t>
  </si>
  <si>
    <t>Pilots</t>
  </si>
  <si>
    <t>Outreach &amp; Assessment</t>
  </si>
  <si>
    <t>In-Home Energy Education</t>
  </si>
  <si>
    <t>Total Savings/Expenditures [6] [9]</t>
  </si>
  <si>
    <t>Total Households Weatherized [7]</t>
  </si>
  <si>
    <t xml:space="preserve">Households Treated </t>
  </si>
  <si>
    <t xml:space="preserve">Total </t>
  </si>
  <si>
    <t xml:space="preserve"> - Single Family Households Treated</t>
  </si>
  <si>
    <t xml:space="preserve"> - Mobile Homes Treated</t>
  </si>
  <si>
    <t>Total Number of Households Treated</t>
  </si>
  <si>
    <t># Eligible Households to be Treated for PY</t>
  </si>
  <si>
    <t>% of Households Treated</t>
  </si>
  <si>
    <t>%</t>
  </si>
  <si>
    <t xml:space="preserve"> - Master-Meter Households Treated</t>
  </si>
  <si>
    <t>ESA Program - Main</t>
  </si>
  <si>
    <t>Administration</t>
  </si>
  <si>
    <t>Direct Implementation (Non-Incentive)</t>
  </si>
  <si>
    <t>Direct Implementation</t>
  </si>
  <si>
    <t>&lt;&lt;Includes measures costs</t>
  </si>
  <si>
    <t>TOTAL ESA Main COSTS</t>
  </si>
  <si>
    <t>YTD (actual)</t>
  </si>
  <si>
    <t>Therm Savings</t>
  </si>
  <si>
    <t>Furnace Repair/Replacement</t>
  </si>
  <si>
    <t>Furnace Clean and Tune</t>
  </si>
  <si>
    <t>[1] As of September 2019, all savings are calculated based on the following source:</t>
  </si>
  <si>
    <t>DNV-GL  “Energy Savings Assistance (ESA) Program Impact Evaluation Program Years 2015-2017.” April 26, 2019.</t>
  </si>
  <si>
    <t>[2] Microwave savings are from ECONorthWest Studies received in December of 2011.</t>
  </si>
  <si>
    <t>[3] Includes Faucet Aerators and Low Flow Showerheads.</t>
  </si>
  <si>
    <t>[4] Includes Water Heater Blankets and Water Heater Pipe Insulation.</t>
  </si>
  <si>
    <t>[5] Envelope and Air Sealing Measures may include outlet cover plate gaskets, attic access weatherization, weatherstripping - door, caulking and minor home repairs.  Minor home repairs predominantly are door jamb repair / replacement, door repair, and window putty.</t>
  </si>
  <si>
    <t xml:space="preserve">[6] Total Savings/Expenditures amount does not include credits, expenses, or required adjustments that are reflected in ESA Program Table 1.  </t>
  </si>
  <si>
    <t>[7] Weatherization may consist of attic insulation, attic access weatherization, weatherstripping - door, caulking, &amp; minor home repairs.</t>
  </si>
  <si>
    <t>[8] As approved at the 5/30/24 ESA WG meeting, future reporting for Furnace Repair/Replacement and Furnace Clean and Tune measures is suspended on this table 
beginning July 2024. Please see HCS Measures table above for month- and year-to-date actuals.</t>
  </si>
  <si>
    <t>[9] Total therm savings excludes negative savings for Furnace Repair/Replacement and Furnace Clean and Tune measures beginning July 2024.</t>
  </si>
  <si>
    <t>Notes:</t>
  </si>
  <si>
    <t>Any measures noted as 'NEW' have been added during the course of this program year.</t>
  </si>
  <si>
    <t>Any measures noted as 'REMOVED', are no longer offered by the program but have been kept for tracking purposes.</t>
  </si>
  <si>
    <t>Energy Savings Assistance Program Multifamily Whole Building (MFCAM, MF In-Unit) Table 2A</t>
  </si>
  <si>
    <r>
      <t>Table 2A-1</t>
    </r>
    <r>
      <rPr>
        <sz val="12"/>
        <rFont val="Arial"/>
        <family val="2"/>
      </rPr>
      <t xml:space="preserve"> </t>
    </r>
    <r>
      <rPr>
        <b/>
        <sz val="12"/>
        <rFont val="Arial"/>
        <family val="2"/>
      </rPr>
      <t>ESA Program - Southern Multifamily Whole Building [1]</t>
    </r>
  </si>
  <si>
    <r>
      <t>Table 2A-2</t>
    </r>
    <r>
      <rPr>
        <sz val="12"/>
        <rFont val="Arial"/>
        <family val="2"/>
      </rPr>
      <t xml:space="preserve"> </t>
    </r>
    <r>
      <rPr>
        <b/>
        <sz val="12"/>
        <rFont val="Arial"/>
        <family val="2"/>
      </rPr>
      <t>ESA Program - SoCalGas Multifamily Whole Building [1]</t>
    </r>
  </si>
  <si>
    <t>ESA MFWB Measures [2][3]</t>
  </si>
  <si>
    <t>Units (of Measure such as "each")</t>
  </si>
  <si>
    <t>Number of Units for Cap-kBTUh and Cap-Tons</t>
  </si>
  <si>
    <t>kWh [4] (Annual)</t>
  </si>
  <si>
    <t>kW [4] (Annual)</t>
  </si>
  <si>
    <t>Therms [4][12] (Annual)</t>
  </si>
  <si>
    <t>Expenses [13] ($)</t>
  </si>
  <si>
    <t>High Efficiency Clothers Washer</t>
  </si>
  <si>
    <t>Central Boiler Replace**</t>
  </si>
  <si>
    <t>Cap-kBTUh</t>
  </si>
  <si>
    <t>Central Domestic Hot Water Boiler - CAM</t>
  </si>
  <si>
    <t>Demand Control DHW Recirculation Pump  - CAM</t>
  </si>
  <si>
    <t>Faucet Aerator</t>
  </si>
  <si>
    <t>Faucet Aerator - CAM</t>
  </si>
  <si>
    <t>Instantaneous Domestic Hot Water Heater - CAM</t>
  </si>
  <si>
    <t>Low Flow Showerhead</t>
  </si>
  <si>
    <t>New: Condensing Domestic Hot Water Boiler - CAM</t>
  </si>
  <si>
    <t>New: Non-Condensing Domestic Hot Water Boiler - CAM</t>
  </si>
  <si>
    <t>Storage Water Heater - CAM</t>
  </si>
  <si>
    <t>Tankless Water Heater - CAM</t>
  </si>
  <si>
    <t>Thermostatic Tub Spout/Diverter</t>
  </si>
  <si>
    <t>TSV and Low Flow Showerhead</t>
  </si>
  <si>
    <t>Water Heater Repair</t>
  </si>
  <si>
    <t>Water Heater Repair/Replacement - HC&amp;S</t>
  </si>
  <si>
    <t>Water Heater Replace**</t>
  </si>
  <si>
    <t>Water Heater Tank and Pipe Insulation</t>
  </si>
  <si>
    <t>Lin. Ft.</t>
  </si>
  <si>
    <t>Water Heater Tank and Pipe Insulation  - CAM</t>
  </si>
  <si>
    <t>Envelope</t>
  </si>
  <si>
    <t>Air Sealing/Envelope [6]</t>
  </si>
  <si>
    <t>Attic Insulation - CAM</t>
  </si>
  <si>
    <t>Repair Ceiling/Floor/Wall (Interior/Exterior)</t>
  </si>
  <si>
    <t>Area-ft2</t>
  </si>
  <si>
    <t>Wall Furnace Replacement - HC&amp;S</t>
  </si>
  <si>
    <t>Wall Insulation Blow-in</t>
  </si>
  <si>
    <t>Wall Insulation Blow-in - CAM</t>
  </si>
  <si>
    <t>A/C Tune-up**</t>
  </si>
  <si>
    <t>Cap-Tons</t>
  </si>
  <si>
    <t>Furnace Replacement**</t>
  </si>
  <si>
    <t>Efficient Fan Controller</t>
  </si>
  <si>
    <t>Heat Pump Split System**</t>
  </si>
  <si>
    <t>Programmable Thermostat</t>
  </si>
  <si>
    <t>Furnace Replacement - HC&amp;S</t>
  </si>
  <si>
    <t>New:  Packaged Air Conditioner</t>
  </si>
  <si>
    <t>New:  Packaged Air Conditioner  - CAM</t>
  </si>
  <si>
    <t>Smart Thermostats</t>
  </si>
  <si>
    <t>Smart Thermostats - CAM</t>
  </si>
  <si>
    <t>Combustion Ventilation Air (CVA) Repair</t>
  </si>
  <si>
    <t>Exterior LED Lighting</t>
  </si>
  <si>
    <t>Fixture</t>
  </si>
  <si>
    <t>Exterior LED Lighting - Pool</t>
  </si>
  <si>
    <t>Lamp</t>
  </si>
  <si>
    <t>Interior LED Exit Sign</t>
  </si>
  <si>
    <t>Interior LED Fixture</t>
  </si>
  <si>
    <t>Interior LED Lighting</t>
  </si>
  <si>
    <t>KiloLumen</t>
  </si>
  <si>
    <t>Interior LED Screw-in</t>
  </si>
  <si>
    <t>Interior TLED Type A Lamps</t>
  </si>
  <si>
    <t>Interior TLED Type C Lamps</t>
  </si>
  <si>
    <t>Tier-2 Smart Power Strip</t>
  </si>
  <si>
    <t>Variable Speed Pool Pump</t>
  </si>
  <si>
    <t>Minor Repair</t>
  </si>
  <si>
    <t>Customer Enrollment - In Unit</t>
  </si>
  <si>
    <t>ESA Outreach &amp; Assessment</t>
  </si>
  <si>
    <t>ESA In-Home Energy Education</t>
  </si>
  <si>
    <t>Assessment CAM</t>
  </si>
  <si>
    <t>Enrollment Whole Building</t>
  </si>
  <si>
    <t>Other</t>
  </si>
  <si>
    <t>Audit</t>
  </si>
  <si>
    <t>Project Completion Fee</t>
  </si>
  <si>
    <t>Property</t>
  </si>
  <si>
    <t>Taxes</t>
  </si>
  <si>
    <t>Project Completion Fee  - CAM</t>
  </si>
  <si>
    <t>Ancillary Services</t>
  </si>
  <si>
    <t>Project Completion, Common Area  - CAM</t>
  </si>
  <si>
    <t>Project Completion, In Unit</t>
  </si>
  <si>
    <t>Project Completion, Whole Building</t>
  </si>
  <si>
    <t>QA/Inspection, In Unit</t>
  </si>
  <si>
    <t>Permit Fee</t>
  </si>
  <si>
    <t>Ancillary Services - CAM</t>
  </si>
  <si>
    <t>Shipping</t>
  </si>
  <si>
    <t>Implementer QA/Inspection, In Unit</t>
  </si>
  <si>
    <t>Multifamily Properties Treated
(Common Area Measures and Whole Building)</t>
  </si>
  <si>
    <t>Number</t>
  </si>
  <si>
    <t>Total Number of Multifamily Properties Treated [10]</t>
  </si>
  <si>
    <t>Subtotal of Master-metered Multifamily Properties Treated</t>
  </si>
  <si>
    <t>Total Number of Multifamily Tenant Units w/in Properties Treated [11]</t>
  </si>
  <si>
    <t>Total Number of buildings w/in Properties Treated</t>
  </si>
  <si>
    <t>Multifamily Properties Treated
(In-Unit)</t>
  </si>
  <si>
    <t>Total number of households individually treated (in-unit)</t>
  </si>
  <si>
    <t>ESA Program - MFWB</t>
  </si>
  <si>
    <t>Total (14)</t>
  </si>
  <si>
    <t>TOTAL MFWB COSTS [14]</t>
  </si>
  <si>
    <t>[1] Applicable to Deed-Restricted, government and non-profit owned multi-family buildings described in D.16-11-022 where 65% of tenants are income eligible based on CPUC  income requirements of at or below 200% of the Federal Poverty Guidelines.</t>
  </si>
  <si>
    <t>[2] Measures are customized by each IOU, see 'Table 2B-1, Eligible Measures List'. Measures list may change based on available information on both costs and benefits and may vary across climate zones. Each IOU should fill out Table 2B as it pertains to their program. Table 2B-1 Column A should match Table 2B Column A for eligible (not canceled) measures.</t>
  </si>
  <si>
    <t xml:space="preserve">[3] Commissioning costs, as allowable per the Decision, are included in measures total cost unless otherwise noted. </t>
  </si>
  <si>
    <t>Savings estimates are sourced from the PY2015 to 2017 ESA Impact Evaluation; Energy Division instructed the IOUs to use these results for 2019 and 2020 savings estimates.</t>
  </si>
  <si>
    <t>[4] All savings are calculated based on the following sources:</t>
  </si>
  <si>
    <t xml:space="preserve">   DNV-GL  “Energy Savings Assistance (ESA) Program Impact Evaluation Program Years 2015-2017.” April 26, 2019.</t>
  </si>
  <si>
    <t>[5] Microwave savings are from ECONorthWest Studies received in December of 2011.</t>
  </si>
  <si>
    <t>[6] Envelope and Air Sealing Measures may include outlet cover plate gaskets, attic access weatherization, weatherstripping - door, caulking and minor home repairs.  Minor home repairs predominantly are door jamb repair / replacement, door repair, and window putty.</t>
  </si>
  <si>
    <t>[7] Refers to optimizing the installation of the measure installed such as retrofitting pipes, etc.</t>
  </si>
  <si>
    <t>[8] Audit costs may be covered by other programs or projects may utilize previous audits. Not all participants will have an audit cost associated with their project.</t>
  </si>
  <si>
    <t>[9] Per D.17-12-009 at p.213, the CPUC imposes a cap of 10% of ESA Program funds for administrative activities and a ceiling of 20% for direct implementation non-incentive costs.</t>
  </si>
  <si>
    <t xml:space="preserve">[10] Multifamily properties are sites with at least five (5) or more dwelling units.  The properties may have multiple buildings. </t>
  </si>
  <si>
    <t>[11] Multifamily tenant units are the number of dwelling units located within properties treated.  This number does not represent the same number of dwellings treated as captured in table 2A.</t>
  </si>
  <si>
    <t>[12] NMEC calculations require 12 months prior and 12 months post implementation data.</t>
  </si>
  <si>
    <t>[13] Includes expenditures for projects from 2022; partial payment for projects completed in 2022 may have been included in 2021.</t>
  </si>
  <si>
    <t>Includes expenses recorded in SoCalGas SAP only.</t>
  </si>
  <si>
    <t>(14) SoCalGas has remitted MFWB implementation funding to SDG&amp;E through July 2024, $11,758,563. Costs illustrate expenses only</t>
  </si>
  <si>
    <t xml:space="preserve">** Represents the unit of measure such as Cap Tons and Cap kBTUh. It is not a count of each measure installed or each home the measure was installed in. </t>
  </si>
  <si>
    <t>No data available for July.</t>
  </si>
  <si>
    <t>Applicable to Deed-Restricted, government and non-profit owned multi-family buildings described in D.16-11-022 where 65% of tenants are income eligible based on CPUC  income requirements of at or below 200% of the Federal Poverty Guidelines.</t>
  </si>
  <si>
    <t>Energy Savings Assistance Program Table 2B - ESA Whole Home (Pilot Plus and Pilot Deep)</t>
  </si>
  <si>
    <r>
      <t>ESA Program - Pilot Plus</t>
    </r>
    <r>
      <rPr>
        <vertAlign val="superscript"/>
        <sz val="10"/>
        <rFont val="Calibri"/>
        <family val="2"/>
      </rPr>
      <t>[1]</t>
    </r>
  </si>
  <si>
    <t> </t>
  </si>
  <si>
    <r>
      <t>ESA Program - Pilot Deep</t>
    </r>
    <r>
      <rPr>
        <vertAlign val="superscript"/>
        <sz val="10"/>
        <rFont val="Calibri"/>
        <family val="2"/>
      </rPr>
      <t>[1]</t>
    </r>
  </si>
  <si>
    <t>kWh (Annual)</t>
  </si>
  <si>
    <t>kW (Annual)</t>
  </si>
  <si>
    <t xml:space="preserve"> Therms (Annual) </t>
  </si>
  <si>
    <t>Therms (Annual)</t>
  </si>
  <si>
    <t xml:space="preserve">   </t>
  </si>
  <si>
    <t>Energy Star Chest Freezer: 14-18 cf</t>
  </si>
  <si>
    <t>Energy Star Chest Freezer: 20-22 cf</t>
  </si>
  <si>
    <t>Energy Star Chest Freezer: 5-9 cf</t>
  </si>
  <si>
    <t>Energy Star Qualified Clothes Washer</t>
  </si>
  <si>
    <t xml:space="preserve">HP Washer/Dryer Combo Unit </t>
  </si>
  <si>
    <t>Energy Star Qualified Dishwashers</t>
  </si>
  <si>
    <t>Energy Star Qualified Refrigerators - Large 20+ cf</t>
  </si>
  <si>
    <t>Energy Star Qualified Refrigerators - Medium 17 - 19 cf</t>
  </si>
  <si>
    <t>Energy Star Qualified Refrigerators - Small 14-16 cf</t>
  </si>
  <si>
    <t>Energy Star Upright Freezer: 13.5-15 cf</t>
  </si>
  <si>
    <t>Energy Star Upright Freezer: 16-18 cf</t>
  </si>
  <si>
    <t>Energy Star Upright Freezer: 20-22 cf</t>
  </si>
  <si>
    <t xml:space="preserve">Cooling Measures </t>
  </si>
  <si>
    <t>Energy Star Qualified Ceiling Fans</t>
  </si>
  <si>
    <t>Whole House Fan</t>
  </si>
  <si>
    <t>Evaporative cooler installation 3,000 CFM</t>
  </si>
  <si>
    <t>Evaporative cooler installation 4,000 CFM</t>
  </si>
  <si>
    <t>Evaporative cooler installation 5,000 CFM</t>
  </si>
  <si>
    <t>Replace Room AC with Energy Start Qualified RAC - 10k BTU</t>
  </si>
  <si>
    <t>Replace Room AC with Energy Start Qualified RAC - 12k BTU</t>
  </si>
  <si>
    <t>Replace Room AC with Energy Start Qualified RAC - 15k BTU</t>
  </si>
  <si>
    <t>Replace Room AC with Energy Start Qualified RAC - 6-8k BTU</t>
  </si>
  <si>
    <t>Low-Flow Showerhead - Handheld</t>
  </si>
  <si>
    <t>Low-Flow Showerhead - Regular</t>
  </si>
  <si>
    <t>Energy Star HE Gas Storage Water Heater - 40G</t>
  </si>
  <si>
    <t>Energy Star HE Gas Storage Water Heater - 50G</t>
  </si>
  <si>
    <t>Replace existing electric W/H with HP Water Heater - 40G</t>
  </si>
  <si>
    <t>Replace existing electric W/H with HP Water Heater - 50G</t>
  </si>
  <si>
    <t>Replace existing electric W/H with HP Water Heater - 80G</t>
  </si>
  <si>
    <t>Replace with Solar Water Heating w/storage back up</t>
  </si>
  <si>
    <t>Replace with Solar Water Heating w/tankless back up</t>
  </si>
  <si>
    <t>Replace with Tankless Water Heater</t>
  </si>
  <si>
    <t>Water Heater - Repair water leak - NTE $300</t>
  </si>
  <si>
    <t xml:space="preserve">T&amp;M </t>
  </si>
  <si>
    <t>Water Heater Blanket</t>
  </si>
  <si>
    <t>Water Heater Pipe Insulation</t>
  </si>
  <si>
    <t>Attic Cover Replacement</t>
  </si>
  <si>
    <t>Attic Insulation, Add R-11</t>
  </si>
  <si>
    <t>Per Square Foot</t>
  </si>
  <si>
    <t>Attic Insulation, Add R-19</t>
  </si>
  <si>
    <t>Attic Insulation, Add R-30</t>
  </si>
  <si>
    <t>Attic Insulation, Add R-38</t>
  </si>
  <si>
    <t>Attic Insulation, Add R-49</t>
  </si>
  <si>
    <t>Caulking</t>
  </si>
  <si>
    <t>Per Linear Foot</t>
  </si>
  <si>
    <t>Cover Plate Gaskets</t>
  </si>
  <si>
    <t>Per Home</t>
  </si>
  <si>
    <t>Duct Sealing - 120 Minutes</t>
  </si>
  <si>
    <t>Per System</t>
  </si>
  <si>
    <t>Duct Sealing - 60 Minutes</t>
  </si>
  <si>
    <t>Duct Sealing - 90 Minutes</t>
  </si>
  <si>
    <t>Floor Insulation, Add R-19</t>
  </si>
  <si>
    <t>Glass Replacement</t>
  </si>
  <si>
    <t>High Efficiency Windows</t>
  </si>
  <si>
    <t>High-Performance Cool Roofs</t>
  </si>
  <si>
    <t>Insulated Exterior Doors</t>
  </si>
  <si>
    <t>Per Door</t>
  </si>
  <si>
    <t>Kitchen Exhaust Dampers</t>
  </si>
  <si>
    <t>Minor Home / Envelop Repairs - NTE $600</t>
  </si>
  <si>
    <t>T&amp;M</t>
  </si>
  <si>
    <t>Prescriptive Duct Sealing (No HVAC Replacement)</t>
  </si>
  <si>
    <t>Radiant Barriers</t>
  </si>
  <si>
    <t>Room AC/Evaporative Cooler Cover</t>
  </si>
  <si>
    <t>Wall Insulation, Add R-13</t>
  </si>
  <si>
    <t>Weather-stripping</t>
  </si>
  <si>
    <t xml:space="preserve">Window Film (Tint) </t>
  </si>
  <si>
    <t>Duct Insulation (R-6)</t>
  </si>
  <si>
    <t>Duct Repair</t>
  </si>
  <si>
    <t>Duct Replacement</t>
  </si>
  <si>
    <t>Duct Test - Title 24 or to perform duct sealing</t>
  </si>
  <si>
    <t>ECM Blower Motor</t>
  </si>
  <si>
    <t>HE Wall Furnace 82% AFUE</t>
  </si>
  <si>
    <t>HVAC System - Filter Replacement (No HVAC Replacement)</t>
  </si>
  <si>
    <t>HVAC Tune-up</t>
  </si>
  <si>
    <t>Mobile Home Split System, 2 TON 16 SEER/60 KBTU 95% AFUE</t>
  </si>
  <si>
    <t>Mobile Home Split System, 2 TON 16 SEER/75 KBTU 95% AFUE</t>
  </si>
  <si>
    <t>Mobile Home Split System, 3 TON 16 SEER/60 KBTU 95% AFUE</t>
  </si>
  <si>
    <t>Mobile Home Split System, 3 TON 16 SEER/75 KBTU 95% AFUE</t>
  </si>
  <si>
    <t>Mobile Home Split System, 4 TON 16 SEER/72 KBTU 95% AFUE</t>
  </si>
  <si>
    <t>Replace FAU with HE FAU, 100 KBTU 95% AFUE</t>
  </si>
  <si>
    <t>Replace FAU with HE FAU, 40 KBTU 95% AFUE</t>
  </si>
  <si>
    <t>Replace FAU with HE FAU, 60 KBTU 95% AFUE</t>
  </si>
  <si>
    <t>Replace FAU with HE FAU, 80 KBTU 95% AFUE</t>
  </si>
  <si>
    <t>Replace Package G/E with 16+ SEER/80%+ AFUE - 2 1/2 Ton</t>
  </si>
  <si>
    <t>Replace Package G/E with 16+ SEER/80%+ AFUE - 2 Ton</t>
  </si>
  <si>
    <t>Replace Package G/E with 16+ SEER/80%+ AFUE - 3 1/2 Ton</t>
  </si>
  <si>
    <t>Replace Package G/E with 16+ SEER/80%+ AFUE - 3 Ton</t>
  </si>
  <si>
    <t>Replace Package G/E with 16+ SEER/80%+ AFUE - 4 Ton</t>
  </si>
  <si>
    <t>Replace Package G/E with 16+ SEER/80%+ AFUE - 5 Ton</t>
  </si>
  <si>
    <t>Replace Package HP with 16+ SEER/8.5+ HSPF - 2 1/2 Ton</t>
  </si>
  <si>
    <t>Replace Package HP with 16+ SEER/8.5+ HSPF - 2 Ton</t>
  </si>
  <si>
    <t>Replace Package HP with 16+ SEER/8.5+ HSPF - 3 1/2 Ton</t>
  </si>
  <si>
    <t>Replace Package HP with 16+ SEER/8.5+ HSPF - 3 Ton</t>
  </si>
  <si>
    <t>Replace Package HP with 16+ SEER/8.5+ HSPF - 4 Ton</t>
  </si>
  <si>
    <t>Replace Package HP with 16+ SEER/8.5+ HSPF - 5 Ton</t>
  </si>
  <si>
    <t>Replace Split AC Only with 16+ SEER - 2 1/2 Ton</t>
  </si>
  <si>
    <t>Replace Split AC Only with 16+ SEER - 2 Ton</t>
  </si>
  <si>
    <t>Replace Split AC Only with 16+ SEER - 3 1/2 Ton</t>
  </si>
  <si>
    <t>Replace Split AC Only with 16+ SEER - 3 Ton</t>
  </si>
  <si>
    <t>Replace Split AC Only with 16+ SEER - 4 Ton</t>
  </si>
  <si>
    <t>Replace Split AC Only with 16+ SEER - 5 Ton</t>
  </si>
  <si>
    <t>Replace Split HP System with 16+ SEER/8.8+ HSPF - 2 1/2 Ton</t>
  </si>
  <si>
    <t>Replace Split HP System with 16+ SEER/8.8+ HSPF - 2 Ton</t>
  </si>
  <si>
    <t>Replace Split HP System with 16+ SEER/8.8+ HSPF - 3 1/2 Ton</t>
  </si>
  <si>
    <t>Replace Split HP System with 16+ SEER/8.8+ HSPF - 3 Ton</t>
  </si>
  <si>
    <t>Replace Split HP System with 16+ SEER/8.8+ HSPF - 4 Ton</t>
  </si>
  <si>
    <t>Replace Split HP System with 16+ SEER/8.8+ HSPF - 5 Ton</t>
  </si>
  <si>
    <t>Replace Split System with 16+ SEER/95%+ AFUE - 2 1/2 Ton</t>
  </si>
  <si>
    <t>Replace Split System with 16+ SEER/95%+ AFUE - 2 Ton</t>
  </si>
  <si>
    <t>Replace Split System with 16+ SEER/95%+ AFUE - 3 1/2 Ton</t>
  </si>
  <si>
    <t>Replace Split System with 16+ SEER/95%+ AFUE - 3 Ton</t>
  </si>
  <si>
    <t>Replace Split System with 16+ SEER/95%+ AFUE - 4 Ton</t>
  </si>
  <si>
    <t>Replace Split System with 16+ SEER/95%+ AFUE - 5 Ton</t>
  </si>
  <si>
    <t>CO/Smoke Alarm Combo</t>
  </si>
  <si>
    <t>Smoke Alarm</t>
  </si>
  <si>
    <t>Exterior LED Security Light (photocell and motion sensor)</t>
  </si>
  <si>
    <t>LED Fixtures - Exterior</t>
  </si>
  <si>
    <t>LED Fixtures - Interior</t>
  </si>
  <si>
    <t>LED Lamps - 40w Equivalent</t>
  </si>
  <si>
    <t>LED Lamps - 60w Equivalent</t>
  </si>
  <si>
    <t>Energy Star Qualified Variable Speed Pool pumps</t>
  </si>
  <si>
    <t>Home Energy Monitor</t>
  </si>
  <si>
    <t>Tier 2 Smart Power Strips</t>
  </si>
  <si>
    <t>Vacancy Sensors</t>
  </si>
  <si>
    <t xml:space="preserve">Permitting Fees </t>
  </si>
  <si>
    <t xml:space="preserve">Permits </t>
  </si>
  <si>
    <t>ESA WH Outreach &amp; Assessment</t>
  </si>
  <si>
    <t xml:space="preserve">ESA WH In-Home Energy Education (1) </t>
  </si>
  <si>
    <t>Total Savings/Expenditures</t>
  </si>
  <si>
    <t>(1)- Education charge included in Outreach and Assessement.</t>
  </si>
  <si>
    <t>ESA Program - Pilot Plus and Pilot Deep</t>
  </si>
  <si>
    <r>
      <t xml:space="preserve">Administration </t>
    </r>
    <r>
      <rPr>
        <b/>
        <vertAlign val="superscript"/>
        <sz val="10"/>
        <rFont val="Calibri"/>
        <family val="2"/>
      </rPr>
      <t>[1]</t>
    </r>
  </si>
  <si>
    <r>
      <t xml:space="preserve">Direct Implementation (Non-Incentive) </t>
    </r>
    <r>
      <rPr>
        <b/>
        <vertAlign val="superscript"/>
        <sz val="10"/>
        <rFont val="Calibri"/>
        <family val="2"/>
      </rPr>
      <t>[2]</t>
    </r>
  </si>
  <si>
    <r>
      <t xml:space="preserve">Direct Implementation </t>
    </r>
    <r>
      <rPr>
        <b/>
        <vertAlign val="superscript"/>
        <sz val="10"/>
        <rFont val="Calibri"/>
        <family val="2"/>
      </rPr>
      <t>[3]</t>
    </r>
  </si>
  <si>
    <t>TOTAL Pilot Plus and Pilot Deep COSTS</t>
  </si>
  <si>
    <t>General (SCE) Administration</t>
  </si>
  <si>
    <t>Direct Implementer -- ADMIN</t>
  </si>
  <si>
    <t>EM&amp;V Studies</t>
  </si>
  <si>
    <t>Direct Installation -- Materials</t>
  </si>
  <si>
    <t>Performance Incentive</t>
  </si>
  <si>
    <t>Home Audit; Test-In Test-Out</t>
  </si>
  <si>
    <t>Remediation &amp; Mitigation</t>
  </si>
  <si>
    <t>WE&amp;T</t>
  </si>
  <si>
    <r>
      <t>[1]</t>
    </r>
    <r>
      <rPr>
        <sz val="10"/>
        <rFont val="Calibri"/>
        <family val="2"/>
      </rPr>
      <t xml:space="preserve"> Administration includes expenses from the following categories: General Administration, Regulatory Compliance, Training, Inspections, Marketing and Outreach, and Evaluation.</t>
    </r>
  </si>
  <si>
    <r>
      <t>[2]</t>
    </r>
    <r>
      <rPr>
        <sz val="10"/>
        <rFont val="Calibri"/>
        <family val="2"/>
      </rPr>
      <t xml:space="preserve"> Direct Implementation (Non-Incentive) includes expenses for Implementer Administration and Marketing.</t>
    </r>
  </si>
  <si>
    <r>
      <t>[3]</t>
    </r>
    <r>
      <rPr>
        <sz val="10"/>
        <rFont val="Calibri"/>
        <family val="2"/>
      </rPr>
      <t xml:space="preserve"> Direct Implementation includes expenses for measures delivery.</t>
    </r>
  </si>
  <si>
    <t>NOTE: Any required corrections/adjustments are reported herein and supersede results reported in prior months and may reflect YTD adjustments.</t>
  </si>
  <si>
    <t>Energy Savings Assistance Program PilotsTable 2C-D</t>
  </si>
  <si>
    <t>NOT APPLICABLE TO SOCALGAS</t>
  </si>
  <si>
    <t>kWh[3] (Annual)</t>
  </si>
  <si>
    <t>kW[3] (Annual)</t>
  </si>
  <si>
    <t>Therms[3] (Annual)</t>
  </si>
  <si>
    <t>Enclosure[1]</t>
  </si>
  <si>
    <t>Energy Savings Assistance Program CSD Leveraging Table 2E</t>
  </si>
  <si>
    <t>ESA Program - CSD Leveraging</t>
  </si>
  <si>
    <t>kWh[1] (Annual)</t>
  </si>
  <si>
    <t>kW[1] (Annual)</t>
  </si>
  <si>
    <t>Therms[1] (Annual)</t>
  </si>
  <si>
    <t>In-Home Education</t>
  </si>
  <si>
    <t>Total Households Weatherized [6]</t>
  </si>
  <si>
    <t>CSD MF Tenant Units Treated</t>
  </si>
  <si>
    <r>
      <t>Year to Date Expenses</t>
    </r>
    <r>
      <rPr>
        <b/>
        <vertAlign val="superscript"/>
        <sz val="11"/>
        <rFont val="Arial"/>
        <family val="2"/>
      </rPr>
      <t>6</t>
    </r>
  </si>
  <si>
    <t>TOTAL CSD Leveraging COSTS</t>
  </si>
  <si>
    <t>[1] All savings are calculated based on the following sources:</t>
  </si>
  <si>
    <t xml:space="preserve">  DNV-GL  “Energy Savings Assistance (ESA) Program Impact Evaluation Program Years 2015-2017.” April 26, 2019.</t>
  </si>
  <si>
    <t>[5] Envelope and Air Sealing Measures may include outlet cover plate gaskets, attic access weatherization, weatherstripping - door, caulking and  minor home repairs.  Minor home repairs predominantly are door jamb repair / replacement, door repair, and window putty.</t>
  </si>
  <si>
    <t>[6] Weatherization may consist of attic insulation, attic access weatherization, weatherstripping - door, caulking, &amp; minor home repairs.</t>
  </si>
  <si>
    <t>Any measure noted as "REMOVED" are no longer offered by the program but have been kept for tracking purposes.</t>
  </si>
  <si>
    <t xml:space="preserve"> Energy Savings Assistance Program Tables 3A-H - Energy Savings and Average Bill Savings per Treated Home/Common Area </t>
  </si>
  <si>
    <t>Table 3A, ESA Program Main (SF, MF) [2]</t>
  </si>
  <si>
    <t>Annual kWh Savings</t>
  </si>
  <si>
    <t>Annual Therm Savings</t>
  </si>
  <si>
    <t>Lifecycle kWh Savings</t>
  </si>
  <si>
    <t>Lifecycle Therm Savings</t>
  </si>
  <si>
    <t>Current kWh Rate</t>
  </si>
  <si>
    <t>Current Therm Rate</t>
  </si>
  <si>
    <t xml:space="preserve">Average 1st Year Bill Savings / Treated households </t>
  </si>
  <si>
    <t>Average Lifecycle Bill Savings / Treated Household</t>
  </si>
  <si>
    <t>Table 3B, ESA Program - Multifamily Whole Building (MF In-Unit) [1]</t>
  </si>
  <si>
    <t>Average 1st Year Bill Savings / Treated Property</t>
  </si>
  <si>
    <t>Average Lifecycle Bill Savings / Treated Property</t>
  </si>
  <si>
    <t>No data available for February</t>
  </si>
  <si>
    <t>Table 3C, ESA Program - Multifamily Whole Building [1]</t>
  </si>
  <si>
    <t>Table 3D, ESA Program - Pilot Plus</t>
  </si>
  <si>
    <t>Updated from $.22</t>
  </si>
  <si>
    <t>Table 3E, ESA Program - Pilot Deep</t>
  </si>
  <si>
    <t>Table 3F, ESA Program - Building Electrification - N/A for SoCalGas</t>
  </si>
  <si>
    <t>Table 3G, ESA Program - CSD Leveraging</t>
  </si>
  <si>
    <t>Table 3H, Summary - ESA Program (SF, MH), MFWB, PP, PD, BE, CSD</t>
  </si>
  <si>
    <t>Average 1st Year Bill Savings / Treated Households </t>
  </si>
  <si>
    <t>Average Lifecycle Bill Savings / Treated Households</t>
  </si>
  <si>
    <t>[1] NMEC calculations require 12 months prior and post implementation data.</t>
  </si>
  <si>
    <t>[2] Includes them savings for all measures.</t>
  </si>
  <si>
    <t>Note: Summary is the sum of ESA Main Program + MFWB +  Pilot Plus + Pilot Deep + BE + CSD.</t>
  </si>
  <si>
    <t xml:space="preserve"> Energy Savings Assistance Program Table 4 -  Homes/Buildings Treated</t>
  </si>
  <si>
    <t>Table 4A, ESA Program (SF, MH)</t>
  </si>
  <si>
    <t>Eligible Households [3]</t>
  </si>
  <si>
    <t>Households Treated YTD</t>
  </si>
  <si>
    <t>County</t>
  </si>
  <si>
    <t>Rural [1]</t>
  </si>
  <si>
    <t>Urban</t>
  </si>
  <si>
    <t>Rural</t>
  </si>
  <si>
    <t>Fresno</t>
  </si>
  <si>
    <t>Imperial</t>
  </si>
  <si>
    <t>Kern</t>
  </si>
  <si>
    <t>Kings</t>
  </si>
  <si>
    <t>Los Angeles</t>
  </si>
  <si>
    <t>Orange</t>
  </si>
  <si>
    <t>Riverside</t>
  </si>
  <si>
    <t>San Bernardino</t>
  </si>
  <si>
    <t>San Luis Obispo</t>
  </si>
  <si>
    <t>Santa Barbara</t>
  </si>
  <si>
    <t>Tulare</t>
  </si>
  <si>
    <t>Ventura</t>
  </si>
  <si>
    <t>Table 4B, ESA Program - Multifamily Whole Building (MF In-Unit)</t>
  </si>
  <si>
    <t>Table 4C, ESA Program - Multifamily Whole Building (MFWB/CAM)</t>
  </si>
  <si>
    <t>Eligible Properties [2]</t>
  </si>
  <si>
    <t>Properties Treated YTD</t>
  </si>
  <si>
    <t>-</t>
  </si>
  <si>
    <t xml:space="preserve">Table 4D, ESA Program - Pilot Plus and Pilot Deep </t>
  </si>
  <si>
    <t>Eligible Households</t>
  </si>
  <si>
    <t>No CSD activity</t>
  </si>
  <si>
    <t>Table 4E, ESA Program - CSD Leveraging</t>
  </si>
  <si>
    <t xml:space="preserve">[1] For IOU low income-related and Energy Efficiency reporting and analysis, the Goldsmith definition is applied. </t>
  </si>
  <si>
    <t>[2] Do not currently have Eligible Properties for ESA CAM.</t>
  </si>
  <si>
    <t>[3] Beginning July 1, 2022, Senate Bill 756 updated P.U. Code Section 2790 by changing the income limits of ESA Program eligibility from referencing P.U. Code 739.1 (which defined low-income as households with income no greater than 200% FPL) to now establishing the ESA Program's income limits to at or below 250% of FPL.</t>
  </si>
  <si>
    <r>
      <t>Note</t>
    </r>
    <r>
      <rPr>
        <b/>
        <sz val="10"/>
        <rFont val="Arial"/>
        <family val="2"/>
      </rPr>
      <t>:</t>
    </r>
    <r>
      <rPr>
        <sz val="10"/>
        <rFont val="Arial"/>
        <family val="2"/>
      </rPr>
      <t xml:space="preserve"> Any required corrections/adjustments are reported herein and supersede results reported in prior months and may reflect YTD adjustments.</t>
    </r>
  </si>
  <si>
    <t>Energy Savings Assistance Program Table 5 - Energy Savings Assistance Program Customer Summary</t>
  </si>
  <si>
    <t>Table 5A, ESA Program (SF,MH)</t>
  </si>
  <si>
    <t>Month</t>
  </si>
  <si>
    <t>Gas &amp; Electric</t>
  </si>
  <si>
    <t>Gas Only [1]</t>
  </si>
  <si>
    <t>Electric Only</t>
  </si>
  <si>
    <t># of  Household Treated by Month</t>
  </si>
  <si>
    <t>(Annual)</t>
  </si>
  <si>
    <t>Therm</t>
  </si>
  <si>
    <t>kWh</t>
  </si>
  <si>
    <t>kW</t>
  </si>
  <si>
    <t>Therm [2]</t>
  </si>
  <si>
    <t>January</t>
  </si>
  <si>
    <t>February</t>
  </si>
  <si>
    <t>March</t>
  </si>
  <si>
    <t>April</t>
  </si>
  <si>
    <t>May</t>
  </si>
  <si>
    <t>June</t>
  </si>
  <si>
    <t>July</t>
  </si>
  <si>
    <t>August</t>
  </si>
  <si>
    <t>September</t>
  </si>
  <si>
    <t>October</t>
  </si>
  <si>
    <t>November</t>
  </si>
  <si>
    <t>December</t>
  </si>
  <si>
    <t>YTD</t>
  </si>
  <si>
    <t>[1] As of September 2019, all savings are calculated based on the following source: DNV-GL "Energy Savings Assistance (ESA) Program Impact Evaluation Program Years 2015-2017." April 26, 2019.</t>
  </si>
  <si>
    <t>[2] Includes therm savings for all measures.</t>
  </si>
  <si>
    <t>YTD Total Energy Impacts for all fuel types should equal YTD energy impacts that are reported every month Table 2.</t>
  </si>
  <si>
    <t>Table 5B, ESA Program - Multifamily Whole Building (MF In-Unit)</t>
  </si>
  <si>
    <t># of  Properties Treated by Month</t>
  </si>
  <si>
    <t>* Contractor invoices processed and paid in January are related to work performed in 2024 and will be reported in SoCalGas' 2024 Annual Report.</t>
  </si>
  <si>
    <t>YTD Total Energy Impacts for all fuel types should equal YTD energy impacts that are reported every month Table 2A.</t>
  </si>
  <si>
    <t>Table 5C, ESA Program - Multifamily Whole Building</t>
  </si>
  <si>
    <t>MFWB Program to commence July 2023. No installation data to report as of January 2024.</t>
  </si>
  <si>
    <t>YTD Total Energy Impacts for all fuel types should equal YTD energy impacts that are reported every month Table 2B.</t>
  </si>
  <si>
    <t>Table 5D, ESA Program - Pilot Plus and Pilot Deep</t>
  </si>
  <si>
    <t>Savings for August were recalculated and revised after report submission.</t>
  </si>
  <si>
    <t>YTD Total Energy Impacts for all fuel types should equal YTD energy impacts that are reported every month Table 2C.</t>
  </si>
  <si>
    <t>N/A for SoCalGas</t>
  </si>
  <si>
    <t>Table 5E, ESA Program - Building Electrification</t>
  </si>
  <si>
    <t xml:space="preserve">Notes: </t>
  </si>
  <si>
    <t>YTD Total Energy Impacts for all fuel types should equal YTD energy impacts that are reported every month Table 2D.</t>
  </si>
  <si>
    <t>Table 5F, ESA Program - CSD Leveraging</t>
  </si>
  <si>
    <t>No CSD activity.</t>
  </si>
  <si>
    <t>YTD Total Energy Impacts for all fuel types should equal YTD energy impacts that are reported every month Table 2F.</t>
  </si>
  <si>
    <t>Energy Savings Assistance Program Table 6 - Expenditures for Pilots and Studies</t>
  </si>
  <si>
    <t>Authorized 2021-26 Funding</t>
  </si>
  <si>
    <t>Cycle to Date Expenses</t>
  </si>
  <si>
    <t>% of Budget Expensed</t>
  </si>
  <si>
    <t>ESA Pilot Plus/Deep Program</t>
  </si>
  <si>
    <t>Total Pilots</t>
  </si>
  <si>
    <t xml:space="preserve">Studies </t>
  </si>
  <si>
    <r>
      <t xml:space="preserve">Needs Assessment (LINA) </t>
    </r>
    <r>
      <rPr>
        <vertAlign val="superscript"/>
        <sz val="10"/>
        <rFont val="Arial"/>
        <family val="2"/>
      </rPr>
      <t>[1]</t>
    </r>
  </si>
  <si>
    <r>
      <t xml:space="preserve">Joint IOU - Multifamily CAM Process Evaluation </t>
    </r>
    <r>
      <rPr>
        <vertAlign val="superscript"/>
        <sz val="10"/>
        <rFont val="Arial"/>
        <family val="2"/>
      </rPr>
      <t>[2]</t>
    </r>
  </si>
  <si>
    <t>2020 Non Energy Benefits Evaluation (NEB's) [3]</t>
  </si>
  <si>
    <t>Joint IOU - 2022 Low Income Needs Assessment (LINA) Study</t>
  </si>
  <si>
    <t>Joint IOU - 2025 Low Income Needs Assessment (LINA) Study</t>
  </si>
  <si>
    <t>Joint IOU - 2028 Low Income Needs Assessment (LINA) Study</t>
  </si>
  <si>
    <t>Joint IOU - Statewide CARE-ESA Categorical Study</t>
  </si>
  <si>
    <t>ESA Main Impact &amp; Process Evaluation [5]</t>
  </si>
  <si>
    <t>Equity Criteria and Non Energy Benefits Evaluation (NEB's)</t>
  </si>
  <si>
    <t>Rapid Feedback Research and Analysis</t>
  </si>
  <si>
    <t>MFWB Impact &amp; Process Evaluation  [5]</t>
  </si>
  <si>
    <t>Potential Ad Hoc Tasks</t>
  </si>
  <si>
    <r>
      <t xml:space="preserve">Total Studies </t>
    </r>
    <r>
      <rPr>
        <b/>
        <vertAlign val="superscript"/>
        <sz val="10"/>
        <rFont val="Arial"/>
        <family val="2"/>
      </rPr>
      <t>[4]</t>
    </r>
  </si>
  <si>
    <r>
      <rPr>
        <vertAlign val="superscript"/>
        <sz val="10"/>
        <rFont val="Arial"/>
        <family val="2"/>
      </rPr>
      <t>[1]</t>
    </r>
    <r>
      <rPr>
        <sz val="10"/>
        <rFont val="Arial"/>
        <family val="2"/>
      </rPr>
      <t xml:space="preserve"> LINA study funded out of prior cycle unspent funds per AL 5558.</t>
    </r>
  </si>
  <si>
    <r>
      <rPr>
        <vertAlign val="superscript"/>
        <sz val="10"/>
        <rFont val="Arial"/>
        <family val="2"/>
      </rPr>
      <t>[2]</t>
    </r>
    <r>
      <rPr>
        <sz val="10"/>
        <rFont val="Arial"/>
        <family val="2"/>
      </rPr>
      <t xml:space="preserve"> MF CAM study funded out of MF CAM prior cycle unspent funds per AL 5744. </t>
    </r>
  </si>
  <si>
    <r>
      <rPr>
        <vertAlign val="superscript"/>
        <sz val="10"/>
        <rFont val="Arial"/>
        <family val="2"/>
      </rPr>
      <t xml:space="preserve">[3] </t>
    </r>
    <r>
      <rPr>
        <sz val="10"/>
        <rFont val="Arial"/>
        <family val="2"/>
      </rPr>
      <t>Cycle-to-date amount related to 2020 activity posted in 2021.</t>
    </r>
  </si>
  <si>
    <r>
      <rPr>
        <vertAlign val="superscript"/>
        <sz val="10"/>
        <rFont val="Arial"/>
        <family val="2"/>
      </rPr>
      <t xml:space="preserve">[4] </t>
    </r>
    <r>
      <rPr>
        <sz val="10"/>
        <rFont val="Arial"/>
        <family val="2"/>
      </rPr>
      <t>Total studies amount includes 2021-2026 authorized budget in D.21-06-015 only as well as associated spending.</t>
    </r>
  </si>
  <si>
    <t>Energy Savings Assistance Program Table - 7 Customer Segments/Needs State by Demographic, Financial, Location, and Health Conditions</t>
  </si>
  <si>
    <t>ESA Main (SF, MH)</t>
  </si>
  <si>
    <t>Customer Segments</t>
  </si>
  <si>
    <t># of Households Eligible* [1]</t>
  </si>
  <si>
    <t># of Households Treated [17]</t>
  </si>
  <si>
    <t>Enrollment Rate =  (C/B)</t>
  </si>
  <si>
    <t># of Households Contacted</t>
  </si>
  <si>
    <t>Rate of Uptake =  (C/E)</t>
  </si>
  <si>
    <t>Avg. Energy Savings (kWh) Per Treated Household (Energy Saving and HCS Measures)</t>
  </si>
  <si>
    <t>Avg. Energy Savings (kWh) Per Treated Household (Energy Saving Measures Only)</t>
  </si>
  <si>
    <t xml:space="preserve">Avg. Peak Demand Energy Savings (kW) Per Treated Household </t>
  </si>
  <si>
    <t>Avg. Energy Savings (Therms) Per Treated Household (Energy Saving and HCS Measures)</t>
  </si>
  <si>
    <t xml:space="preserve">Avg. Energy Savings (Therms) Per Treated Household (Energy Saving Measures Only) </t>
  </si>
  <si>
    <t>Avg. Cost Per Treated Household</t>
  </si>
  <si>
    <t>Demographic</t>
  </si>
  <si>
    <t>Housing Type</t>
  </si>
  <si>
    <t xml:space="preserve">   SF</t>
  </si>
  <si>
    <t xml:space="preserve">   MH</t>
  </si>
  <si>
    <t>Rent vs. Own</t>
  </si>
  <si>
    <t xml:space="preserve">   Own</t>
  </si>
  <si>
    <t xml:space="preserve">   Rent</t>
  </si>
  <si>
    <t>Vacant</t>
  </si>
  <si>
    <t>Previous vs. New Participant</t>
  </si>
  <si>
    <t>New participant</t>
  </si>
  <si>
    <t>Previous Participant</t>
  </si>
  <si>
    <t>Seniors [3]</t>
  </si>
  <si>
    <t>Veterans [4]</t>
  </si>
  <si>
    <t>Hard-to-Reach [5]</t>
  </si>
  <si>
    <t>Vulnerable [6]</t>
  </si>
  <si>
    <t>Location</t>
  </si>
  <si>
    <t>DAC [7]</t>
  </si>
  <si>
    <t>Tribal [8]</t>
  </si>
  <si>
    <t>PSPS Zone</t>
  </si>
  <si>
    <t>Wildfire Zone [9]</t>
  </si>
  <si>
    <t>Climate Zone</t>
  </si>
  <si>
    <t>CARB Communities [10]</t>
  </si>
  <si>
    <t>Financial</t>
  </si>
  <si>
    <t>CARE</t>
  </si>
  <si>
    <t>Disconnected [2]</t>
  </si>
  <si>
    <t>Arrearages [11]</t>
  </si>
  <si>
    <t>High Usage [12]</t>
  </si>
  <si>
    <t>High Energy Burden [13]</t>
  </si>
  <si>
    <t>SEVI [14]</t>
  </si>
  <si>
    <t>&lt;25%</t>
  </si>
  <si>
    <t>25%-50%</t>
  </si>
  <si>
    <t>50%-75%</t>
  </si>
  <si>
    <t>&gt;75%</t>
  </si>
  <si>
    <t>Affordability Ratio [15]</t>
  </si>
  <si>
    <t>Health Condition</t>
  </si>
  <si>
    <t>Medical Baseline</t>
  </si>
  <si>
    <t>Respiratory [16]</t>
  </si>
  <si>
    <t>Disabled [4]</t>
  </si>
  <si>
    <t xml:space="preserve">Note: The MF In-unit will be tracked with ESA main program until MFWB program launches. Upon MFWB program launch, the data for MF In-Unit and MF CAM will be captured in the MFWB section in the following two tables below. </t>
  </si>
  <si>
    <t>Multifamily Whole Bulding (MFWB)</t>
  </si>
  <si>
    <t># of Properties Eligible* [1]</t>
  </si>
  <si>
    <t># of Properties Treated [17]</t>
  </si>
  <si>
    <t># of Properties Contacted</t>
  </si>
  <si>
    <t>Avg. Energy Savings (kWh) Per Treated Propertiy (Energy Saving and HCS Measures)</t>
  </si>
  <si>
    <t>Avg. Energy Savings (kWh) Per Treated Property (Energy Saving Measures Only)</t>
  </si>
  <si>
    <t xml:space="preserve">Avg. Peak Demand Energy Savings (kW) Per Treated Property </t>
  </si>
  <si>
    <t>Avg. Energy Savings (Therms) Per Treated Property (Energy Saving and HCS Measures)</t>
  </si>
  <si>
    <t xml:space="preserve">Avg. Energy Savings (Therms) Per Treated Property (Energy Saving Measures Only) </t>
  </si>
  <si>
    <t>Avg. Cost Per Treated Property</t>
  </si>
  <si>
    <t xml:space="preserve">   MF</t>
  </si>
  <si>
    <t>x</t>
  </si>
  <si>
    <t>Multifamily Whole Bulding (Individual in-unit treatments)</t>
  </si>
  <si>
    <t># of Units Eligible* [1]</t>
  </si>
  <si>
    <t># of Units Treated [17]</t>
  </si>
  <si>
    <t># of Units Contacted</t>
  </si>
  <si>
    <t>Avg. Energy Savings (kWh) Per Treated Unit (Energy Saving and HCS Measures)</t>
  </si>
  <si>
    <t>Avg. Energy Savings (kWh) Per Treated Unit (Energy Saving Measures Only)</t>
  </si>
  <si>
    <t xml:space="preserve">Avg. Peak Demand Energy Savings (kW) Per Treated Unit </t>
  </si>
  <si>
    <t>Avg. Energy Savings (Therms) Per Treated Unit (Energy Saving and HCS Measures)</t>
  </si>
  <si>
    <t xml:space="preserve">Avg. Energy Savings (Therms) Per Treated Unit (Energy Saving Measures Only) </t>
  </si>
  <si>
    <t>Avg. Cost Per Treated Unit</t>
  </si>
  <si>
    <t xml:space="preserve">   MF In-Unit</t>
  </si>
  <si>
    <t>No data available forJune.</t>
  </si>
  <si>
    <t>Pilot Plus and Pilot Deep</t>
  </si>
  <si>
    <t xml:space="preserve"> of Households Eligible [1]</t>
  </si>
  <si>
    <t xml:space="preserve"> of Households Treated </t>
  </si>
  <si>
    <t xml:space="preserve"> of Households Contacted </t>
  </si>
  <si>
    <t>Rent vs. Own [2]</t>
  </si>
  <si>
    <t xml:space="preserve">   N/A</t>
  </si>
  <si>
    <t>Previous vs. New Participant [4]</t>
  </si>
  <si>
    <t>Previous</t>
  </si>
  <si>
    <t>New Participant</t>
  </si>
  <si>
    <t>Seniors</t>
  </si>
  <si>
    <t xml:space="preserve">Veterans </t>
  </si>
  <si>
    <t xml:space="preserve">Hard-to-Reach </t>
  </si>
  <si>
    <t>Vulnerable</t>
  </si>
  <si>
    <t>DAC</t>
  </si>
  <si>
    <t>Tribal</t>
  </si>
  <si>
    <t>Climate Zone 06</t>
  </si>
  <si>
    <t>Climate Zone 08</t>
  </si>
  <si>
    <t>Climate Zone 09</t>
  </si>
  <si>
    <t>Climate Zone 10</t>
  </si>
  <si>
    <t>Climate Zone 13</t>
  </si>
  <si>
    <t>Climate Zone 14</t>
  </si>
  <si>
    <t>Climate Zone 15</t>
  </si>
  <si>
    <t>Climate Zone 16</t>
  </si>
  <si>
    <t xml:space="preserve">CARB Communities </t>
  </si>
  <si>
    <t>FERA</t>
  </si>
  <si>
    <t xml:space="preserve">Disconnected </t>
  </si>
  <si>
    <t xml:space="preserve">Arrearages </t>
  </si>
  <si>
    <t xml:space="preserve">High Usage </t>
  </si>
  <si>
    <t>High Energy Burden (&gt;5)</t>
  </si>
  <si>
    <t xml:space="preserve">SEVI </t>
  </si>
  <si>
    <t xml:space="preserve">  Low (0-33%)</t>
  </si>
  <si>
    <t xml:space="preserve">  Medium (33.1 to 66.9%)</t>
  </si>
  <si>
    <t xml:space="preserve">  High (&gt; 67%)</t>
  </si>
  <si>
    <t xml:space="preserve">  N/A [4]</t>
  </si>
  <si>
    <t>Affordability Ratio  (&lt; 15%)</t>
  </si>
  <si>
    <t>Respiratory</t>
  </si>
  <si>
    <t xml:space="preserve">  Low</t>
  </si>
  <si>
    <t xml:space="preserve">  Medium</t>
  </si>
  <si>
    <t xml:space="preserve">  High</t>
  </si>
  <si>
    <t>Disabled</t>
  </si>
  <si>
    <t xml:space="preserve">Pilot Plus/Deep is a joint pilot with SoCalGas and SCE. </t>
  </si>
  <si>
    <t xml:space="preserve">* Beginning July 1, 2022, Senate Bill 756 updated P.U. Code Section 2790 by changing the income limits of ESA Program eligibility from referencing P.U. Code 739.1 (which defined low-income as households with income no greater than 200% of FPL) </t>
  </si>
  <si>
    <t xml:space="preserve">  to now establishing the ESA Program's income limits to at or below 250% of FPL.</t>
  </si>
  <si>
    <t>[1] Eligible household counts by segment provided by Athens. Segments with no data may be calculated internally at a later date.</t>
  </si>
  <si>
    <t>[2] Due to the COVID customer protections, no customers have been disconnected since March 4, 2020.</t>
  </si>
  <si>
    <t>[3] Senior defined as age 65 and older as self reported during enrollment.</t>
  </si>
  <si>
    <t>[4] Self identified on application form.</t>
  </si>
  <si>
    <t xml:space="preserve">[5] SoCalGas defines Hard to Reach as a customer who either has a language preference other than English or lives in a mobile home or multifamily dwelling unit. </t>
  </si>
  <si>
    <t>[6] Vulnerable is defined as Disadvantaged Vulnerable Communities (DVC) which consists of communities in the 25% highest scoring census tracts according to the most current versions of the CalEnviroScreen, as well as all California tribal lands, census tracts that score in the highest 5% of Pollution Burden within CalEnviroScreen, but do not receive an overall CalEnviroScreen score due to unreliable public health and socioeconomic data, and census tracts with median household incomes less than 60% of state median income.</t>
  </si>
  <si>
    <t>[7] As defined by CalEnviroScreen 4.0.</t>
  </si>
  <si>
    <t xml:space="preserve">[8] SoCalGas uses geographic boundary information to identify federally recognized tribal areas in conjunction with an augment to the ESA application to allow for customer to self-identify as a member of a tribal community. </t>
  </si>
  <si>
    <t>[9] Includes Zones 2 and 3 (Tiers 2 and 3) of the CPUC Fire-Threat Map.</t>
  </si>
  <si>
    <t>[10] Neighborhoods identified by CARB Air Protection Program that overlap with DAC ZIP codes per CalEnviroScreen.</t>
  </si>
  <si>
    <t>[11] SoCalGas defines arrearages as overdue balance greater than 30 days past due.</t>
  </si>
  <si>
    <t>[12] SoCalGas defines high usage as at least 200% of baseline for any month within the previous calendar year.</t>
  </si>
  <si>
    <t>[13] SoCalGas defines High Energy Burden as customers that have to spend 2% or more of household income on their gas bill.</t>
  </si>
  <si>
    <t>[14] The Socioeconomic Vulnerability Index (SEVI) metric represents the relative socioeconomic standing of census tracts, referred to as communities, in terms of poverty, unemployment, educational attainment, linguistic isolation, and percentage .</t>
  </si>
  <si>
    <t>of income spent on housing. SoCalGas utilizes the SEVI data provided by the CPUC to map its service territory by SEVI scores.</t>
  </si>
  <si>
    <t xml:space="preserve">[15] Threshold based on CPUC 2019 Annual Affordability Report, utilizing AR20 data. </t>
  </si>
  <si>
    <t xml:space="preserve">[16] SoCalGas utilizes the ‘Asthmas’ indicator in CalEnviroScreen 4.0 (published by the California Office of Environmental Health Hazard Assessment) as a proxy to identify locations with varying levels of respiratory conditions within its service territory.  </t>
  </si>
  <si>
    <t>[17] Households Treated data is not additive because customers may be represented in multiple categories.</t>
  </si>
  <si>
    <t>Energy Savings Assistance Program Table - 8 Clean Energy Referral, Leveraging, and Coordination</t>
  </si>
  <si>
    <t>Outbound</t>
  </si>
  <si>
    <t>Collaboration</t>
  </si>
  <si>
    <t>Inbound</t>
  </si>
  <si>
    <t>Partner</t>
  </si>
  <si>
    <t>Brief Description of Effort</t>
  </si>
  <si>
    <t># of 
Referrals [1]</t>
  </si>
  <si>
    <t># of 
Leveraging Relationships [2]</t>
  </si>
  <si>
    <t># of 
Coordination Efforts [3]</t>
  </si>
  <si>
    <t># of 
Leads [4]</t>
  </si>
  <si>
    <t># of 
Enrollments [5]</t>
  </si>
  <si>
    <t>CARE customers who are PEV approved are shared with ESA Program</t>
  </si>
  <si>
    <t>Water Agencies [6]</t>
  </si>
  <si>
    <t>SoCalGas provides the ability for water agencies to capture water savings through leveraging and co-funding opportunities</t>
  </si>
  <si>
    <t>9 Agencies</t>
  </si>
  <si>
    <t>Municipal Electric Providers [7]</t>
  </si>
  <si>
    <t>SoCalGas provides leveraging and co-funding opportunities to electric and water providers who might otherwise not offer energy savings measures</t>
  </si>
  <si>
    <t>3 Providers</t>
  </si>
  <si>
    <t>Project Homekey (Properties)</t>
  </si>
  <si>
    <t>SoCalGas' ESA Program provides energy efficiency services at no cost to Project Homekey sites.</t>
  </si>
  <si>
    <t>Whole Home to Core [8]</t>
  </si>
  <si>
    <t xml:space="preserve">Number of Homes Enrolled in ESA Core as a result of being referred by ESA Whole Home due to home not being able to meet minumum 5% for ESA Whole Home particpation. </t>
  </si>
  <si>
    <t>[1] Outbound referrals being given to the Partner Program by ESA Program.</t>
  </si>
  <si>
    <t>[2] Activities that involve the sharing resources to jointly support program delivery or administration. (Example:  Sharing of Lead Lists, Cost Splitting, etc.)</t>
  </si>
  <si>
    <t xml:space="preserve">[3] Activities related to program communication (marketing), collaboration of events, and alignment of activities (outreach events, tradeshows, etc.) to support program awareness and delivery. </t>
  </si>
  <si>
    <t>[4] Inbound customer leads or refrerrals to ESA Program from the Partner Program.</t>
  </si>
  <si>
    <t>[5] Enrollments that results from the Leads or Referrals supplied by the Partner.</t>
  </si>
  <si>
    <t>[6] Water Agencies include: Anaheim Public Utilities, Eastern Municipal Water District, Fontana Water Company, Liberty Utilities, Metropolitan Water District, San Gabriel Valley Water Company,
California American Water, Moulton Niguel Water District and Rancho California Water District.</t>
  </si>
  <si>
    <t>[7] Municipal Electric Providers include: Anaheim Public Utilities, Los Angeles Department of Water and Power, and Riverside Public Utilities.</t>
  </si>
  <si>
    <t>[8] ESA Whole Home (also known a Pilot Plus/Deep) is a joint pilot with SoCalGas and SCE.</t>
  </si>
  <si>
    <t>Energy Savings Assistance Program Table - 9 Tribal Outreach</t>
  </si>
  <si>
    <t>May 2026`</t>
  </si>
  <si>
    <t>Outreach Status</t>
  </si>
  <si>
    <t>Quantity (Includes CARE, FERA, and ESA Program)</t>
  </si>
  <si>
    <t xml:space="preserve">List of Participating Tribes </t>
  </si>
  <si>
    <t>Tribes completed ESA Program Meet &amp; Confer</t>
  </si>
  <si>
    <t>Augustine Band of Cahuilla Indians, San Gabriel Band of Mission Indians Gabrieleno/Tongva Nation, Juaneno Band of Mission Indians, Kern Valley Indian Community-Nuwa (Kawaiisu), Los Coyotes Band of Cahuilla and Cupeno Indians, Morongo Band of Mission Indians, Pechanga Band of Luiseno Indians, Santa Rosa Rancheria Tachi Yokut Tribe, Soboba Band of Luiseno Indians, Torres Martinez Desert Cahuilla Indians, Tübatulabal of Kern Valley, Tule River Indian Tribe of California</t>
  </si>
  <si>
    <t>Tribes requested outreach materials or applications</t>
  </si>
  <si>
    <t>Tribes who have not accepted offer to Meet and Confer</t>
  </si>
  <si>
    <t xml:space="preserve">Non-Federally Recognized Tribes who participated in Meet &amp; Confer </t>
  </si>
  <si>
    <t>Juaneno Band of Mission Indians, Kern Valley Indian Community-Nuwa (Kawaiisu), San Gabriel Band of Mission Indians Gabrieleno/Tongva Nation, Tübatulabal of Kern Valley</t>
  </si>
  <si>
    <t>Tribes and Housing Authority sites involved in Focused Project/ESA Program Partnership offer on Tribal Lands</t>
  </si>
  <si>
    <t>Housing Authority and Tribal Temporary Assistance for Needy Families (TANF) office  who received outreach (this includes email, U.S. mail, and/or phone calls)</t>
  </si>
  <si>
    <t>Pechanga Band of Luiseno Indians, Soboba Band of Luiseno Indians, Torres Martinez Desert Cahuilla Indians</t>
  </si>
  <si>
    <t>Housing Authority and TANF offices who participated in Meet and Confer</t>
  </si>
  <si>
    <t>Community Organizations Serviing the Needs of Tribal Members / Native Americans</t>
  </si>
  <si>
    <t>Bakersfield American Indian Health Project, California State University San Bernardino Tribal Relations Government and Community Relations Department, Southern California Tribal Chairmen's Association, United American Indian Involvement</t>
  </si>
  <si>
    <t>CARE Program Table 1 - Program Expenses</t>
  </si>
  <si>
    <t>Authorized Budget [1]</t>
  </si>
  <si>
    <t>CARE Program:</t>
  </si>
  <si>
    <t>Outreach</t>
  </si>
  <si>
    <t>Processing / Certification Re-certification</t>
  </si>
  <si>
    <t xml:space="preserve">Post Enrollment Verification </t>
  </si>
  <si>
    <t>IT Programming</t>
  </si>
  <si>
    <t>CHANGES Program</t>
  </si>
  <si>
    <t>CPUC Energy Division [2]</t>
  </si>
  <si>
    <t>SUBTOTAL MANAGEMENT COSTS</t>
  </si>
  <si>
    <t xml:space="preserve">CARE Rate Discount </t>
  </si>
  <si>
    <t>TOTAL PROGRAM COSTS &amp; CUSTOMER DISCOUNTS</t>
  </si>
  <si>
    <t>Other CARE Rate Benefits</t>
  </si>
  <si>
    <t xml:space="preserve"> - DWR Bond Charge Exemption</t>
  </si>
  <si>
    <t xml:space="preserve">                                                                                      </t>
  </si>
  <si>
    <t xml:space="preserve"> - CARE Surcharge Exemption</t>
  </si>
  <si>
    <t xml:space="preserve"> - kWh Surcharge Exemption</t>
  </si>
  <si>
    <t xml:space="preserve"> - Vehicle Grid Integration Exemption</t>
  </si>
  <si>
    <t xml:space="preserve">Total Other CARE Rate Benefits </t>
  </si>
  <si>
    <t>[1] Reflects authorized funding per D.21-06-015 dated June 3, 2021.</t>
  </si>
  <si>
    <t>[2] Includes expenses recorded in error which will be corrected in next month's report.</t>
  </si>
  <si>
    <t>Note:  Any required corrections/adjustments are reported herein and supersede results reported in prior months and may reflect YTD adjustments.</t>
  </si>
  <si>
    <t>CARE Program Table 2 - Enrollment, Recertification, Attrition, &amp; Penetration</t>
  </si>
  <si>
    <t>New Enrollment</t>
  </si>
  <si>
    <t>Recertification</t>
  </si>
  <si>
    <t>Attrition (Drop Offs)</t>
  </si>
  <si>
    <t>Enrollment</t>
  </si>
  <si>
    <t>Total 
CARE 
Participants</t>
  </si>
  <si>
    <t>Estimated CARE Eligible</t>
  </si>
  <si>
    <t>Total Residential Accounts</t>
  </si>
  <si>
    <t>Gas Only</t>
  </si>
  <si>
    <t>Automatic Enrollment</t>
  </si>
  <si>
    <t>Self-Certification (Income or Categorical)</t>
  </si>
  <si>
    <t>Total New Enrollment
(E+J)</t>
  </si>
  <si>
    <t>Scheduled</t>
  </si>
  <si>
    <t>Non-Scheduled (Duplicates)</t>
  </si>
  <si>
    <t>Automatic</t>
  </si>
  <si>
    <t>No Response</t>
  </si>
  <si>
    <t xml:space="preserve">Failed Recertification </t>
  </si>
  <si>
    <t xml:space="preserve">Other </t>
  </si>
  <si>
    <t>Total
Attrition
(P+Q+R+S)</t>
  </si>
  <si>
    <t>Gross
(K+O)</t>
  </si>
  <si>
    <t>Net Adjusted
(K-T)</t>
  </si>
  <si>
    <r>
      <t>Inter-Utility</t>
    </r>
    <r>
      <rPr>
        <b/>
        <vertAlign val="superscript"/>
        <sz val="10"/>
        <rFont val="Arial"/>
        <family val="2"/>
      </rPr>
      <t>1</t>
    </r>
  </si>
  <si>
    <r>
      <t>Intra-Utility</t>
    </r>
    <r>
      <rPr>
        <b/>
        <vertAlign val="superscript"/>
        <sz val="10"/>
        <rFont val="Arial"/>
        <family val="2"/>
      </rPr>
      <t>2</t>
    </r>
  </si>
  <si>
    <r>
      <t>Leveraging</t>
    </r>
    <r>
      <rPr>
        <b/>
        <vertAlign val="superscript"/>
        <sz val="10"/>
        <rFont val="Arial"/>
        <family val="2"/>
      </rPr>
      <t>3</t>
    </r>
  </si>
  <si>
    <t>Combined
(B+C+D)</t>
  </si>
  <si>
    <t>Online</t>
  </si>
  <si>
    <t>Paper</t>
  </si>
  <si>
    <t>Phone</t>
  </si>
  <si>
    <t>Capitation</t>
  </si>
  <si>
    <t>Combined (F+G+H+I)</t>
  </si>
  <si>
    <t>YTD Total</t>
  </si>
  <si>
    <r>
      <t>1</t>
    </r>
    <r>
      <rPr>
        <sz val="11"/>
        <rFont val="Arial"/>
        <family val="2"/>
      </rPr>
      <t xml:space="preserve"> Enrollments via data sharing between the IOUs.</t>
    </r>
  </si>
  <si>
    <r>
      <t>2</t>
    </r>
    <r>
      <rPr>
        <sz val="11"/>
        <rFont val="Arial"/>
        <family val="2"/>
      </rPr>
      <t xml:space="preserve"> Enrollments via data sharing between departments and/or programs within the utility.</t>
    </r>
  </si>
  <si>
    <r>
      <t>3</t>
    </r>
    <r>
      <rPr>
        <sz val="11"/>
        <rFont val="Arial"/>
        <family val="2"/>
      </rPr>
      <t xml:space="preserve"> Enrollments via data sharing with programs outside the IOU that serve low-income customers.</t>
    </r>
  </si>
  <si>
    <r>
      <t>Note</t>
    </r>
    <r>
      <rPr>
        <b/>
        <sz val="11"/>
        <rFont val="Arial"/>
        <family val="2"/>
      </rPr>
      <t>:</t>
    </r>
    <r>
      <rPr>
        <sz val="11"/>
        <rFont val="Arial"/>
        <family val="2"/>
      </rPr>
      <t xml:space="preserve"> Any required corrections/adjustments are reported herein and supersede results reported in prior months and may reflect YTD adjustments.</t>
    </r>
  </si>
  <si>
    <t>CARE Program Table 3A - Post-Enrollment Verification Results (Model)</t>
  </si>
  <si>
    <t>Total CARE Households Enrolled</t>
  </si>
  <si>
    <t>Households Requested to Verify [1]</t>
  </si>
  <si>
    <t>% of CARE Enrolled Requested to Verify Total</t>
  </si>
  <si>
    <t>CARE  Households De-enrolled (Due to no response)</t>
  </si>
  <si>
    <t>CARE Households De-enrolled (Verified as Ineligible)</t>
  </si>
  <si>
    <t>Total Households De-enrolled [2]</t>
  </si>
  <si>
    <t>% De-enrolled through Post Enrollment Verification [3]</t>
  </si>
  <si>
    <t>% of Total CARE Households De-enrolled</t>
  </si>
  <si>
    <t xml:space="preserve">[1] Includes all participants who were selected for high usage verification process. Closed accounts will not be tracked in Ineligible or De-enrolled data. </t>
  </si>
  <si>
    <t>[2] Includes customers verified as over income, who requested to be de-enrolled, did not reduce usage, or did not agree to be weatherized.</t>
  </si>
  <si>
    <r>
      <t>[3] Verification results are tied to the month initiated and the high usage verification process allows customers</t>
    </r>
    <r>
      <rPr>
        <sz val="10"/>
        <color rgb="FFFF0000"/>
        <rFont val="Arial"/>
        <family val="2"/>
      </rPr>
      <t xml:space="preserve"> </t>
    </r>
    <r>
      <rPr>
        <sz val="10"/>
        <rFont val="Arial"/>
        <family val="2"/>
      </rPr>
      <t>90 days to respond to the verification process.  Results may be pending due to the time permitted for a participant to respond.</t>
    </r>
  </si>
  <si>
    <t>*Monthly data has been updated to include customers who had been extended one year due to customer protections as stated in the COVID Transition Plan AL 5794.</t>
  </si>
  <si>
    <t>CARE Table 3B Post-Enrollment Verification Results (Electric only High Usage)</t>
  </si>
  <si>
    <t>Not Applicable to SoCalGas</t>
  </si>
  <si>
    <t>Households Requested to Verify</t>
  </si>
  <si>
    <t xml:space="preserve">Total Households De-enrolled </t>
  </si>
  <si>
    <t>% De-enrolled through Post Enrollment Verification</t>
  </si>
  <si>
    <t xml:space="preserve">% of Total CARE Households  De-enrolled </t>
  </si>
  <si>
    <t>CARE Table 4 - Enrollment by County</t>
  </si>
  <si>
    <t>Estimated Eligible Households</t>
  </si>
  <si>
    <r>
      <t>Total Households Enrolled</t>
    </r>
    <r>
      <rPr>
        <b/>
        <vertAlign val="superscript"/>
        <sz val="12"/>
        <rFont val="Arial"/>
        <family val="2"/>
      </rPr>
      <t>1</t>
    </r>
  </si>
  <si>
    <r>
      <t>Enrollment Rate</t>
    </r>
    <r>
      <rPr>
        <b/>
        <vertAlign val="superscript"/>
        <sz val="12"/>
        <rFont val="Arial"/>
        <family val="2"/>
      </rPr>
      <t>2</t>
    </r>
  </si>
  <si>
    <t xml:space="preserve">Rural </t>
  </si>
  <si>
    <t>n/a</t>
  </si>
  <si>
    <r>
      <rPr>
        <vertAlign val="superscript"/>
        <sz val="10"/>
        <rFont val="Arial"/>
        <family val="2"/>
      </rPr>
      <t>1</t>
    </r>
    <r>
      <rPr>
        <sz val="10"/>
        <rFont val="Arial"/>
        <family val="2"/>
      </rPr>
      <t xml:space="preserve"> Total Households Enrolled includes submeter tenants.</t>
    </r>
  </si>
  <si>
    <r>
      <rPr>
        <vertAlign val="superscript"/>
        <sz val="10"/>
        <rFont val="Arial"/>
        <family val="2"/>
      </rPr>
      <t>2</t>
    </r>
    <r>
      <rPr>
        <sz val="10"/>
        <rFont val="Arial"/>
        <family val="2"/>
      </rPr>
      <t xml:space="preserve"> Penetration Rate and Enrollment Rate are the same value.</t>
    </r>
  </si>
  <si>
    <t>`</t>
  </si>
  <si>
    <t>CARE Table 5 - Recertification Results</t>
  </si>
  <si>
    <t>Total CARE Households</t>
  </si>
  <si>
    <t>Households Requested to Recertify [1]</t>
  </si>
  <si>
    <t>% of Households Total (C/B)</t>
  </si>
  <si>
    <t>Households Recertified [2]</t>
  </si>
  <si>
    <t>Households 
De-enrolled [3]</t>
  </si>
  <si>
    <r>
      <t>Recertification Rate % [4]</t>
    </r>
    <r>
      <rPr>
        <b/>
        <vertAlign val="superscript"/>
        <sz val="10"/>
        <rFont val="Arial"/>
        <family val="2"/>
      </rPr>
      <t xml:space="preserve">
</t>
    </r>
    <r>
      <rPr>
        <b/>
        <sz val="10"/>
        <rFont val="Arial"/>
        <family val="2"/>
      </rPr>
      <t>(E/C)</t>
    </r>
  </si>
  <si>
    <t>% of Total Households De-enrolled (F/B)</t>
  </si>
  <si>
    <t>[1] Excludes count of customers recertified through the probability model.</t>
  </si>
  <si>
    <t xml:space="preserve">[2] Recertification results are tied to the month initiated and the recertification process allows customers 90 days to respond to the recertification request.  Results may be pending due to the time permitted for a participant to respond.  </t>
  </si>
  <si>
    <t>[3] Includes customers who did not respond or who requested to be de-enrolled.</t>
  </si>
  <si>
    <t xml:space="preserve">[4] Percentage of customers recertified compared to the total participants requested to recertify in that month. </t>
  </si>
  <si>
    <r>
      <t>CARE Program Table 6 - Capitation Contractors</t>
    </r>
    <r>
      <rPr>
        <b/>
        <vertAlign val="superscript"/>
        <sz val="10"/>
        <rFont val="Arial"/>
        <family val="2"/>
      </rPr>
      <t>1</t>
    </r>
  </si>
  <si>
    <t xml:space="preserve">Contractor </t>
  </si>
  <si>
    <t>Contractor Type</t>
  </si>
  <si>
    <t>Total Enrollments</t>
  </si>
  <si>
    <t>(Check one or more if applicable)</t>
  </si>
  <si>
    <t>Private</t>
  </si>
  <si>
    <t>CBO</t>
  </si>
  <si>
    <t>WMDVBE</t>
  </si>
  <si>
    <t>LIHEAP</t>
  </si>
  <si>
    <t>Current Month</t>
  </si>
  <si>
    <t>Year-to-Date</t>
  </si>
  <si>
    <t xml:space="preserve">Community Action Partnership of Orange County </t>
  </si>
  <si>
    <t>Sigma Beta Xi Youth and Community Services</t>
  </si>
  <si>
    <t>PACE – Pacific Asian Consortium in Employment</t>
  </si>
  <si>
    <t>Community Pantry of Hemet</t>
  </si>
  <si>
    <t>Community Action Partnership of San Bernardino</t>
  </si>
  <si>
    <t>LA Works</t>
  </si>
  <si>
    <t>Children’s Hospital of Orange County</t>
  </si>
  <si>
    <t>LACDA</t>
  </si>
  <si>
    <t>YMCA Montebello-Commerce</t>
  </si>
  <si>
    <t>Sr. Citizens Emergency Fund I.V., Inc.</t>
  </si>
  <si>
    <t>Coachella Valley Housing Coalition</t>
  </si>
  <si>
    <t>Southeast Community Development Corp.</t>
  </si>
  <si>
    <t>Latino Resource Organization</t>
  </si>
  <si>
    <t>Community Action Partnership - Kern County</t>
  </si>
  <si>
    <t>Ventura Cty Comm Human</t>
  </si>
  <si>
    <t>Blessed Sacrament Church</t>
  </si>
  <si>
    <t>Hermandad Mexicana</t>
  </si>
  <si>
    <t>CSET</t>
  </si>
  <si>
    <t>Crest Forest Family and Community Service</t>
  </si>
  <si>
    <t>CUI – Campesinos Unidos, Inc.</t>
  </si>
  <si>
    <t>Veterans in Community Service</t>
  </si>
  <si>
    <t>MEND</t>
  </si>
  <si>
    <t>Catholic Charities of LA – Brownson House</t>
  </si>
  <si>
    <t>OCCC, Inc. (Orange County Community Center)</t>
  </si>
  <si>
    <t>APAC Service Center</t>
  </si>
  <si>
    <t>Visalia Emergency Aid Council</t>
  </si>
  <si>
    <t xml:space="preserve">Total Enrollments </t>
  </si>
  <si>
    <r>
      <rPr>
        <vertAlign val="superscript"/>
        <sz val="10"/>
        <rFont val="Arial"/>
        <family val="2"/>
      </rPr>
      <t>1</t>
    </r>
    <r>
      <rPr>
        <sz val="10"/>
        <rFont val="Arial"/>
        <family val="2"/>
      </rPr>
      <t xml:space="preserve"> All capitation contractors with current contracts are listed regardless of whether they have signed up customers or submitted invoices this year.</t>
    </r>
  </si>
  <si>
    <t>CARE Program Table 7 - Expenditures for Pilots and Studies</t>
  </si>
  <si>
    <t>Authorized 2021-2026 Budget</t>
  </si>
  <si>
    <t>CARE Outbound Calling Pilot</t>
  </si>
  <si>
    <t>Studies</t>
  </si>
  <si>
    <t xml:space="preserve">Joint IOU - Statewide CARE-ESA Categorical Study </t>
  </si>
  <si>
    <t>Total Studies</t>
  </si>
  <si>
    <t>CARE Program Table 8 - CARE and Disadvantage Communities Enrollment Rate for Zip Codes</t>
  </si>
  <si>
    <t>CARE Enrollment Rate for Zip Codes that have 10% or more disconnections</t>
  </si>
  <si>
    <t>CARE Enrollment Rate for Zip Codes in High Poverty (Income Less than 100% FPG)</t>
  </si>
  <si>
    <t>CARE Enrollment Rate for Zip Codes in High Poverty (with 70% or Less CARE Penetration)</t>
  </si>
  <si>
    <t>CARE Enrollment Rate for DAC (Zip/Census Track) Codes in High Poverty (with 70% or Less CARE Enrollment Rate)</t>
  </si>
  <si>
    <t>Penetration Rate and Enrollment Rate are the same value.</t>
  </si>
  <si>
    <t>DACs are defined at the census tract level. Corresponding zip codes are provided for the purpose of this table; however, the entire zip code listed may not be considered a DAC.</t>
  </si>
  <si>
    <t>CARE Program Table 8A</t>
  </si>
  <si>
    <t>CARE Top 10 Lowest Enrollment Rates in High Disconnection, High Poverty, and DAC Communities by ZIP Code</t>
  </si>
  <si>
    <t>ZIP</t>
  </si>
  <si>
    <t>Top 10 Lowest CARE Enrollment Rate for ZIP Codes that have 10% or more Disconnections</t>
  </si>
  <si>
    <t>Top 10 Lowest CARE Enrollment Rate for ZIP Codes in High Poverty (Income Less than 100% FPG)</t>
  </si>
  <si>
    <t>Top 10 Lowest CARE Enrollment Rate for ZIP Codes in DAC</t>
  </si>
  <si>
    <t>ZIP00001</t>
  </si>
  <si>
    <t>ZIP00002</t>
  </si>
  <si>
    <t>ZIP00003</t>
  </si>
  <si>
    <t>ZIP00004</t>
  </si>
  <si>
    <t>ZIP00005</t>
  </si>
  <si>
    <t>ZIP00006</t>
  </si>
  <si>
    <t>ZIP00007</t>
  </si>
  <si>
    <t>ZIP00008</t>
  </si>
  <si>
    <t>ZIP00009</t>
  </si>
  <si>
    <t>ZIP00010</t>
  </si>
  <si>
    <t>Zip codes with fewer than 100 customers are excluded for privacy reasons.</t>
  </si>
  <si>
    <t xml:space="preserve">No ZIP code has exceeded the 10% disconnection rate. </t>
  </si>
  <si>
    <t xml:space="preserve">Negative Therm Savings Measures </t>
  </si>
  <si>
    <t>[10] The Health, Comfort, and Safety table was renamed to Negative Therm Savings Measures as of June 17, 2026; the table and its associated reporting were originally approved in 2024.</t>
  </si>
  <si>
    <t>Total Recertification (L+M+N)</t>
  </si>
  <si>
    <t>Failed PEV</t>
  </si>
  <si>
    <t>Enrollment Rate % (W/X)</t>
  </si>
  <si>
    <t>[5] Revise the study naming conventions to promote consistency with the active studies and to present these updates to the ED/IOUs at the June 2026 meeting.</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</si>
</sst>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7">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_(* #,##0_);_(* \(#,##0\);_(* &quot;-&quot;??_);_(@_)"/>
    <numFmt numFmtId="165" formatCode="_(&quot;$&quot;* #,##0_);_(&quot;$&quot;* \(#,##0\);_(&quot;$&quot;* &quot;-&quot;??_);_(@_)"/>
    <numFmt numFmtId="166" formatCode="yymmmmdd"/>
    <numFmt numFmtId="167" formatCode="#,##0.00&quot; $&quot;;\-#,##0.00&quot; $&quot;"/>
    <numFmt numFmtId="168" formatCode=";;;"/>
    <numFmt numFmtId="169" formatCode="dd/mm/yy"/>
    <numFmt numFmtId="170" formatCode="[$-409]mmmm\ d\,\ yyyy;@"/>
    <numFmt numFmtId="171" formatCode="0.0%"/>
    <numFmt numFmtId="172" formatCode="General_)"/>
    <numFmt numFmtId="173" formatCode="#,##0.00;[Red]#,##0.00"/>
    <numFmt numFmtId="174" formatCode="_(&quot;$&quot;* #,##0.00_);_(&quot;$&quot;* \(#,##0.00\);_(&quot;$&quot;* &quot;-&quot;???_);_(@_)"/>
    <numFmt numFmtId="175" formatCode="_([$$-409]* #,##0_);_([$$-409]* \(#,##0\);_([$$-409]* &quot;-&quot;??_);_(@_)"/>
    <numFmt numFmtId="176" formatCode="&quot;$&quot;#,##0"/>
    <numFmt numFmtId="177" formatCode="[$-409]mmm\-yy;@"/>
    <numFmt numFmtId="178" formatCode="0.000%"/>
    <numFmt numFmtId="179" formatCode="_(* #,##0.0_);_(* \(#,##0.0\);_(* &quot;-&quot;??_);_(@_)"/>
    <numFmt numFmtId="180" formatCode="0.000"/>
    <numFmt numFmtId="181" formatCode="_(* #,##0.000_);_(* \(#,##0.000\);_(* &quot;-&quot;??_);_(@_)"/>
    <numFmt numFmtId="182" formatCode="_([$$-409]* #,##0.00_);_([$$-409]* \(#,##0.00\);_([$$-409]* &quot;-&quot;??_);_(@_)"/>
    <numFmt numFmtId="183" formatCode="&quot;$&quot;#,##0.00"/>
  </numFmts>
  <fonts count="160">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sz val="11"/>
      <color indexed="10"/>
      <name val="Calibri"/>
      <family val="2"/>
    </font>
    <font>
      <b/>
      <sz val="10"/>
      <color indexed="8"/>
      <name val="Arial"/>
      <family val="2"/>
    </font>
    <font>
      <sz val="10"/>
      <color indexed="8"/>
      <name val="Arial"/>
      <family val="2"/>
    </font>
    <font>
      <b/>
      <sz val="10"/>
      <name val="Arial"/>
      <family val="2"/>
    </font>
    <font>
      <b/>
      <sz val="12"/>
      <name val="Arial"/>
      <family val="2"/>
    </font>
    <font>
      <sz val="10"/>
      <color indexed="10"/>
      <name val="Arial"/>
      <family val="2"/>
    </font>
    <font>
      <sz val="10"/>
      <color indexed="8"/>
      <name val="MS Sans Serif"/>
      <family val="2"/>
    </font>
    <font>
      <sz val="8"/>
      <name val="Arial"/>
      <family val="2"/>
    </font>
    <font>
      <b/>
      <u/>
      <sz val="11"/>
      <color indexed="37"/>
      <name val="Arial"/>
      <family val="2"/>
    </font>
    <font>
      <b/>
      <sz val="18"/>
      <name val="Arial"/>
      <family val="2"/>
    </font>
    <font>
      <sz val="10"/>
      <color indexed="12"/>
      <name val="Arial"/>
      <family val="2"/>
    </font>
    <font>
      <sz val="7"/>
      <name val="Small Fonts"/>
      <family val="2"/>
    </font>
    <font>
      <sz val="12"/>
      <name val="Arial"/>
      <family val="2"/>
    </font>
    <font>
      <sz val="10"/>
      <name val="Tahoma"/>
      <family val="2"/>
    </font>
    <font>
      <sz val="8"/>
      <color indexed="12"/>
      <name val="Arial"/>
      <family val="2"/>
    </font>
    <font>
      <b/>
      <sz val="14"/>
      <name val="Arial"/>
      <family val="2"/>
    </font>
    <font>
      <b/>
      <sz val="8"/>
      <name val="Arial"/>
      <family val="2"/>
    </font>
    <font>
      <sz val="8"/>
      <color indexed="8"/>
      <name val="Arial"/>
      <family val="2"/>
    </font>
    <font>
      <sz val="10"/>
      <name val="Helv"/>
      <family val="2"/>
      <charset val="204"/>
    </font>
    <font>
      <b/>
      <sz val="10"/>
      <color indexed="39"/>
      <name val="Arial"/>
      <family val="2"/>
    </font>
    <font>
      <b/>
      <sz val="11"/>
      <color indexed="9"/>
      <name val="Arial"/>
      <family val="2"/>
    </font>
    <font>
      <b/>
      <i/>
      <sz val="11"/>
      <color indexed="9"/>
      <name val="Arial"/>
      <family val="2"/>
    </font>
    <font>
      <b/>
      <sz val="9"/>
      <name val="Arial"/>
      <family val="2"/>
    </font>
    <font>
      <b/>
      <sz val="12"/>
      <color indexed="8"/>
      <name val="Arial"/>
      <family val="2"/>
    </font>
    <font>
      <i/>
      <sz val="8"/>
      <color indexed="8"/>
      <name val="Arial"/>
      <family val="2"/>
    </font>
    <font>
      <sz val="10"/>
      <color indexed="56"/>
      <name val="Arial"/>
      <family val="2"/>
    </font>
    <font>
      <sz val="9"/>
      <name val="Arial"/>
      <family val="2"/>
    </font>
    <font>
      <sz val="10"/>
      <color indexed="39"/>
      <name val="Arial"/>
      <family val="2"/>
    </font>
    <font>
      <sz val="12"/>
      <color indexed="9"/>
      <name val="Arial"/>
      <family val="2"/>
    </font>
    <font>
      <i/>
      <sz val="12"/>
      <color indexed="9"/>
      <name val="Arial"/>
      <family val="2"/>
    </font>
    <font>
      <sz val="11"/>
      <color indexed="9"/>
      <name val="Arial"/>
      <family val="2"/>
    </font>
    <font>
      <i/>
      <sz val="11"/>
      <color indexed="9"/>
      <name val="Arial"/>
      <family val="2"/>
    </font>
    <font>
      <b/>
      <sz val="11"/>
      <color indexed="56"/>
      <name val="Arial"/>
      <family val="2"/>
    </font>
    <font>
      <b/>
      <i/>
      <sz val="11"/>
      <color indexed="56"/>
      <name val="Arial"/>
      <family val="2"/>
    </font>
    <font>
      <b/>
      <sz val="11"/>
      <color indexed="18"/>
      <name val="Arial Narrow"/>
      <family val="2"/>
    </font>
    <font>
      <sz val="9"/>
      <color indexed="20"/>
      <name val="Arial"/>
      <family val="2"/>
    </font>
    <font>
      <sz val="9"/>
      <color indexed="8"/>
      <name val="Arial"/>
      <family val="2"/>
    </font>
    <font>
      <b/>
      <sz val="9"/>
      <color indexed="8"/>
      <name val="Arial"/>
      <family val="2"/>
    </font>
    <font>
      <u/>
      <sz val="10"/>
      <color indexed="12"/>
      <name val="Arial"/>
      <family val="2"/>
    </font>
    <font>
      <b/>
      <vertAlign val="superscript"/>
      <sz val="10"/>
      <name val="Arial"/>
      <family val="2"/>
    </font>
    <font>
      <sz val="10"/>
      <color theme="1"/>
      <name val="Arial"/>
      <family val="2"/>
    </font>
    <font>
      <sz val="10"/>
      <color rgb="FFFF0000"/>
      <name val="Arial"/>
      <family val="2"/>
    </font>
    <font>
      <b/>
      <sz val="11"/>
      <name val="Arial"/>
      <family val="2"/>
    </font>
    <font>
      <sz val="11"/>
      <name val="Arial"/>
      <family val="2"/>
    </font>
    <font>
      <vertAlign val="superscript"/>
      <sz val="10"/>
      <name val="Arial"/>
      <family val="2"/>
    </font>
    <font>
      <sz val="10"/>
      <color rgb="FF0070C0"/>
      <name val="Arial"/>
      <family val="2"/>
    </font>
    <font>
      <sz val="11"/>
      <name val="Interstate-LightCondensed"/>
      <family val="2"/>
    </font>
    <font>
      <b/>
      <sz val="15"/>
      <color indexed="56"/>
      <name val="Calibri"/>
      <family val="2"/>
    </font>
    <font>
      <b/>
      <sz val="13"/>
      <color indexed="56"/>
      <name val="Calibri"/>
      <family val="2"/>
    </font>
    <font>
      <b/>
      <sz val="11"/>
      <color indexed="8"/>
      <name val="Calibri"/>
      <family val="2"/>
    </font>
    <font>
      <sz val="11"/>
      <color indexed="10"/>
      <name val="Arial"/>
      <family val="2"/>
    </font>
    <font>
      <sz val="7"/>
      <name val="Arial"/>
      <family val="2"/>
    </font>
    <font>
      <b/>
      <sz val="11"/>
      <color indexed="18"/>
      <name val="Arial"/>
      <family val="2"/>
    </font>
    <font>
      <b/>
      <i/>
      <sz val="11"/>
      <color indexed="18"/>
      <name val="Arial"/>
      <family val="2"/>
    </font>
    <font>
      <sz val="12"/>
      <color indexed="18"/>
      <name val="MS Sans Serif"/>
      <family val="2"/>
    </font>
    <font>
      <sz val="12"/>
      <color indexed="9"/>
      <name val="MS Sans Serif"/>
      <family val="2"/>
    </font>
    <font>
      <b/>
      <sz val="11"/>
      <color indexed="9"/>
      <name val="Arial Narrow"/>
      <family val="2"/>
    </font>
    <font>
      <sz val="11"/>
      <color indexed="18"/>
      <name val="Arial"/>
      <family val="2"/>
    </font>
    <font>
      <sz val="10"/>
      <color indexed="18"/>
      <name val="Arial"/>
      <family val="2"/>
    </font>
    <font>
      <sz val="10"/>
      <color indexed="9"/>
      <name val="Arial"/>
      <family val="2"/>
    </font>
    <font>
      <sz val="12"/>
      <color indexed="56"/>
      <name val="Arial"/>
      <family val="2"/>
    </font>
    <font>
      <i/>
      <sz val="12"/>
      <color indexed="56"/>
      <name val="Arial"/>
      <family val="2"/>
    </font>
    <font>
      <sz val="11"/>
      <color indexed="56"/>
      <name val="Arial"/>
      <family val="2"/>
    </font>
    <font>
      <i/>
      <sz val="11"/>
      <color indexed="56"/>
      <name val="Arial"/>
      <family val="2"/>
    </font>
    <font>
      <sz val="18"/>
      <color indexed="18"/>
      <name val="Arial"/>
      <family val="2"/>
    </font>
    <font>
      <b/>
      <sz val="11"/>
      <color indexed="62"/>
      <name val="Calibri"/>
      <family val="2"/>
    </font>
    <font>
      <b/>
      <sz val="18"/>
      <color indexed="62"/>
      <name val="Cambria"/>
      <family val="2"/>
    </font>
    <font>
      <b/>
      <sz val="15"/>
      <color indexed="62"/>
      <name val="Calibri"/>
      <family val="2"/>
    </font>
    <font>
      <b/>
      <sz val="13"/>
      <color indexed="62"/>
      <name val="Calibri"/>
      <family val="2"/>
    </font>
    <font>
      <b/>
      <vertAlign val="superscript"/>
      <sz val="12"/>
      <name val="Arial"/>
      <family val="2"/>
    </font>
    <font>
      <b/>
      <sz val="10"/>
      <color rgb="FFFF0000"/>
      <name val="Arial"/>
      <family val="2"/>
    </font>
    <font>
      <strike/>
      <sz val="10"/>
      <color rgb="FFFF0000"/>
      <name val="Arial"/>
      <family val="2"/>
    </font>
    <font>
      <strike/>
      <sz val="10"/>
      <name val="Arial"/>
      <family val="2"/>
    </font>
    <font>
      <sz val="20"/>
      <color rgb="FFFF0000"/>
      <name val="Arial"/>
      <family val="2"/>
    </font>
    <font>
      <sz val="10"/>
      <color rgb="FF000000"/>
      <name val="Arial"/>
      <family val="2"/>
    </font>
    <font>
      <sz val="10"/>
      <name val="Arial"/>
      <family val="2"/>
    </font>
    <font>
      <sz val="8"/>
      <color indexed="10"/>
      <name val="Arial"/>
      <family val="2"/>
    </font>
    <font>
      <vertAlign val="superscript"/>
      <sz val="11"/>
      <name val="Arial"/>
      <family val="2"/>
    </font>
    <font>
      <sz val="11"/>
      <color rgb="FF000000"/>
      <name val="Calibri"/>
      <family val="2"/>
    </font>
    <font>
      <b/>
      <strike/>
      <sz val="10"/>
      <color rgb="FFFF0000"/>
      <name val="Arial"/>
      <family val="2"/>
    </font>
    <font>
      <b/>
      <sz val="10"/>
      <color theme="9" tint="-0.249977111117893"/>
      <name val="Arial"/>
      <family val="2"/>
    </font>
    <font>
      <sz val="10"/>
      <color theme="9" tint="-0.249977111117893"/>
      <name val="Arial"/>
      <family val="2"/>
    </font>
    <font>
      <b/>
      <sz val="12"/>
      <color rgb="FFFF0000"/>
      <name val="Arial"/>
      <family val="2"/>
    </font>
    <font>
      <b/>
      <sz val="16"/>
      <name val="Arial"/>
      <family val="2"/>
    </font>
    <font>
      <sz val="12"/>
      <name val="Times New Roman"/>
      <family val="1"/>
    </font>
    <font>
      <sz val="11"/>
      <name val="Times New Roman"/>
      <family val="1"/>
    </font>
    <font>
      <sz val="16"/>
      <name val="Arial"/>
      <family val="2"/>
    </font>
    <font>
      <sz val="11"/>
      <color rgb="FFFF0000"/>
      <name val="Arial"/>
      <family val="2"/>
    </font>
    <font>
      <sz val="11"/>
      <name val="Calibri"/>
      <family val="2"/>
      <scheme val="minor"/>
    </font>
    <font>
      <i/>
      <sz val="10"/>
      <color theme="1"/>
      <name val="Arial"/>
      <family val="2"/>
    </font>
    <font>
      <u/>
      <sz val="11"/>
      <color theme="10"/>
      <name val="Calibri"/>
      <family val="2"/>
      <scheme val="minor"/>
    </font>
    <font>
      <sz val="20"/>
      <name val="Arial"/>
      <family val="2"/>
    </font>
    <font>
      <sz val="10"/>
      <color rgb="FF242424"/>
      <name val="Arial"/>
      <family val="2"/>
    </font>
    <font>
      <i/>
      <sz val="10"/>
      <name val="Arial"/>
      <family val="2"/>
    </font>
    <font>
      <b/>
      <vertAlign val="superscript"/>
      <sz val="11"/>
      <name val="Arial"/>
      <family val="2"/>
    </font>
    <font>
      <sz val="8"/>
      <color theme="0" tint="-0.249977111117893"/>
      <name val="Arial"/>
      <family val="2"/>
    </font>
    <font>
      <b/>
      <sz val="12"/>
      <color rgb="FFFF0000"/>
      <name val="Calibri"/>
      <family val="2"/>
      <scheme val="minor"/>
    </font>
    <font>
      <sz val="12"/>
      <color rgb="FF000000"/>
      <name val="Times New Roman"/>
      <family val="1"/>
      <charset val="1"/>
    </font>
    <font>
      <sz val="11"/>
      <color rgb="FF444444"/>
      <name val="Aptos Narrow"/>
      <family val="2"/>
    </font>
    <font>
      <sz val="10"/>
      <name val="Calibri"/>
      <family val="2"/>
    </font>
    <font>
      <b/>
      <sz val="10"/>
      <color rgb="FF000000"/>
      <name val="Arial"/>
      <family val="2"/>
    </font>
    <font>
      <sz val="11"/>
      <color theme="1"/>
      <name val="Arial"/>
      <family val="2"/>
    </font>
    <font>
      <b/>
      <sz val="12"/>
      <name val="Calibri"/>
      <family val="2"/>
      <scheme val="minor"/>
    </font>
    <font>
      <sz val="12"/>
      <name val="Times New Roman"/>
      <family val="1"/>
      <charset val="1"/>
    </font>
    <font>
      <b/>
      <sz val="11"/>
      <name val="Calibri"/>
      <family val="2"/>
      <scheme val="minor"/>
    </font>
    <font>
      <b/>
      <sz val="10"/>
      <name val="Calibri"/>
      <family val="2"/>
    </font>
    <font>
      <b/>
      <sz val="10"/>
      <color rgb="FF000000"/>
      <name val="Calibri"/>
      <family val="2"/>
    </font>
    <font>
      <vertAlign val="superscript"/>
      <sz val="10"/>
      <name val="Calibri"/>
      <family val="2"/>
    </font>
    <font>
      <b/>
      <sz val="10"/>
      <color theme="0" tint="-0.249977111117893"/>
      <name val="Calibri"/>
      <family val="2"/>
    </font>
    <font>
      <b/>
      <i/>
      <sz val="10"/>
      <name val="Calibri"/>
      <family val="2"/>
    </font>
    <font>
      <b/>
      <sz val="10"/>
      <color rgb="FFFF0000"/>
      <name val="Calibri"/>
      <family val="2"/>
    </font>
    <font>
      <i/>
      <sz val="10"/>
      <name val="Calibri"/>
      <family val="2"/>
    </font>
    <font>
      <sz val="11"/>
      <color theme="0"/>
      <name val="Arial"/>
      <family val="2"/>
    </font>
    <font>
      <sz val="11"/>
      <color rgb="FFFFFFFF"/>
      <name val="Arial"/>
      <family val="2"/>
    </font>
    <font>
      <sz val="11"/>
      <color rgb="FF000000"/>
      <name val="Arial"/>
      <family val="2"/>
    </font>
    <font>
      <sz val="10"/>
      <color rgb="FF000000"/>
      <name val="Calibri"/>
      <family val="2"/>
    </font>
    <font>
      <sz val="10"/>
      <color rgb="FFBFBFBF"/>
      <name val="Calibri"/>
      <family val="2"/>
    </font>
    <font>
      <b/>
      <vertAlign val="superscript"/>
      <sz val="10"/>
      <name val="Calibri"/>
      <family val="2"/>
    </font>
    <font>
      <sz val="10"/>
      <name val="Times New Roman"/>
      <family val="1"/>
    </font>
    <font>
      <b/>
      <sz val="10"/>
      <name val="Times New Roman"/>
      <family val="1"/>
    </font>
    <font>
      <sz val="11"/>
      <color theme="0" tint="-0.249977111117893"/>
      <name val="Arial"/>
      <family val="2"/>
    </font>
    <font>
      <sz val="10"/>
      <color rgb="FF000000"/>
      <name val="Arial"/>
      <family val="2"/>
      <charset val="1"/>
    </font>
    <font>
      <b/>
      <sz val="10"/>
      <color theme="1"/>
      <name val="Arial"/>
      <family val="2"/>
    </font>
  </fonts>
  <fills count="51">
    <fill>
      <patternFill patternType="none"/>
    </fill>
    <fill>
      <patternFill patternType="gray125"/>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7"/>
        <bgColor indexed="64"/>
      </patternFill>
    </fill>
    <fill>
      <patternFill patternType="solid">
        <fgColor indexed="44"/>
        <bgColor indexed="64"/>
      </patternFill>
    </fill>
    <fill>
      <patternFill patternType="solid">
        <fgColor indexed="29"/>
        <bgColor indexed="64"/>
      </patternFill>
    </fill>
    <fill>
      <patternFill patternType="solid">
        <fgColor indexed="11"/>
        <bgColor indexed="64"/>
      </patternFill>
    </fill>
    <fill>
      <patternFill patternType="solid">
        <fgColor indexed="51"/>
        <bgColor indexed="64"/>
      </patternFill>
    </fill>
    <fill>
      <patternFill patternType="solid">
        <fgColor indexed="30"/>
        <bgColor indexed="64"/>
      </patternFill>
    </fill>
    <fill>
      <patternFill patternType="solid">
        <fgColor indexed="36"/>
        <bgColor indexed="64"/>
      </patternFill>
    </fill>
    <fill>
      <patternFill patternType="solid">
        <fgColor indexed="49"/>
        <bgColor indexed="64"/>
      </patternFill>
    </fill>
    <fill>
      <patternFill patternType="solid">
        <fgColor indexed="52"/>
        <bgColor indexed="64"/>
      </patternFill>
    </fill>
    <fill>
      <patternFill patternType="solid">
        <fgColor indexed="62"/>
        <bgColor indexed="64"/>
      </patternFill>
    </fill>
    <fill>
      <patternFill patternType="solid">
        <fgColor indexed="10"/>
        <bgColor indexed="64"/>
      </patternFill>
    </fill>
    <fill>
      <patternFill patternType="solid">
        <fgColor indexed="57"/>
        <bgColor indexed="64"/>
      </patternFill>
    </fill>
    <fill>
      <patternFill patternType="solid">
        <fgColor indexed="53"/>
        <bgColor indexed="64"/>
      </patternFill>
    </fill>
    <fill>
      <patternFill patternType="solid">
        <fgColor indexed="22"/>
        <bgColor indexed="64"/>
      </patternFill>
    </fill>
    <fill>
      <patternFill patternType="solid">
        <fgColor indexed="55"/>
        <bgColor indexed="64"/>
      </patternFill>
    </fill>
    <fill>
      <patternFill patternType="solid">
        <fgColor indexed="26"/>
        <bgColor indexed="64"/>
      </patternFill>
    </fill>
    <fill>
      <patternFill patternType="solid">
        <fgColor indexed="43"/>
        <bgColor indexed="64"/>
      </patternFill>
    </fill>
    <fill>
      <patternFill patternType="solid">
        <fgColor indexed="21"/>
        <bgColor indexed="64"/>
      </patternFill>
    </fill>
    <fill>
      <patternFill patternType="solid">
        <fgColor indexed="37"/>
        <bgColor indexed="64"/>
      </patternFill>
    </fill>
    <fill>
      <patternFill patternType="solid">
        <fgColor indexed="50"/>
        <bgColor indexed="64"/>
      </patternFill>
    </fill>
    <fill>
      <patternFill patternType="solid">
        <fgColor indexed="54"/>
        <bgColor indexed="64"/>
      </patternFill>
    </fill>
    <fill>
      <patternFill patternType="solid">
        <fgColor indexed="9"/>
        <bgColor indexed="64"/>
      </patternFill>
    </fill>
    <fill>
      <patternFill patternType="solid">
        <fgColor indexed="40"/>
        <bgColor indexed="64"/>
      </patternFill>
    </fill>
    <fill>
      <patternFill patternType="solid">
        <fgColor indexed="41"/>
        <bgColor indexed="64"/>
      </patternFill>
    </fill>
    <fill>
      <patternFill patternType="solid">
        <fgColor indexed="35"/>
        <bgColor indexed="64"/>
      </patternFill>
    </fill>
    <fill>
      <patternFill patternType="solid">
        <fgColor indexed="14"/>
        <bgColor indexed="64"/>
      </patternFill>
    </fill>
    <fill>
      <patternFill patternType="lightUp">
        <fgColor indexed="54"/>
        <bgColor indexed="41"/>
      </patternFill>
    </fill>
    <fill>
      <patternFill patternType="solid">
        <fgColor theme="4" tint="0.79989013336588644"/>
        <bgColor indexed="64"/>
      </patternFill>
    </fill>
    <fill>
      <patternFill patternType="solid">
        <fgColor theme="0"/>
        <bgColor indexed="64"/>
      </patternFill>
    </fill>
    <fill>
      <patternFill patternType="solid">
        <fgColor theme="0" tint="-0.14990691854609822"/>
        <bgColor indexed="64"/>
      </patternFill>
    </fill>
    <fill>
      <patternFill patternType="solid">
        <fgColor theme="0" tint="-0.24988555558946501"/>
        <bgColor indexed="64"/>
      </patternFill>
    </fill>
    <fill>
      <patternFill patternType="solid">
        <fgColor rgb="FFFFFFFF"/>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rgb="FFD9E1F2"/>
        <bgColor indexed="64"/>
      </patternFill>
    </fill>
    <fill>
      <patternFill patternType="solid">
        <fgColor theme="0" tint="-0.499984740745262"/>
        <bgColor indexed="64"/>
      </patternFill>
    </fill>
    <fill>
      <patternFill patternType="solid">
        <fgColor rgb="FFBFBFBF"/>
        <bgColor rgb="FF000000"/>
      </patternFill>
    </fill>
    <fill>
      <patternFill patternType="solid">
        <fgColor rgb="FFFFFFFF"/>
        <bgColor rgb="FF000000"/>
      </patternFill>
    </fill>
    <fill>
      <patternFill patternType="solid">
        <fgColor theme="1" tint="0.499984740745262"/>
        <bgColor indexed="64"/>
      </patternFill>
    </fill>
    <fill>
      <patternFill patternType="solid">
        <fgColor rgb="FFF79646"/>
        <bgColor rgb="FF000000"/>
      </patternFill>
    </fill>
    <fill>
      <patternFill patternType="solid">
        <fgColor theme="9" tint="0.79998168889431442"/>
        <bgColor indexed="64"/>
      </patternFill>
    </fill>
    <fill>
      <patternFill patternType="solid">
        <fgColor theme="9"/>
        <bgColor indexed="64"/>
      </patternFill>
    </fill>
    <fill>
      <patternFill patternType="solid">
        <fgColor rgb="FFFFFF00"/>
        <bgColor indexed="64"/>
      </patternFill>
    </fill>
  </fills>
  <borders count="180">
    <border>
      <left/>
      <right/>
      <top/>
      <bottom/>
      <diagonal/>
    </border>
    <border>
      <left style="double">
        <color auto="1"/>
      </left>
      <right/>
      <top/>
      <bottom style="hair">
        <color auto="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style="medium">
        <color auto="1"/>
      </top>
      <bottom style="medium">
        <color auto="1"/>
      </bottom>
      <diagonal/>
    </border>
    <border>
      <left/>
      <right/>
      <top style="thin">
        <color auto="1"/>
      </top>
      <bottom style="thin">
        <color auto="1"/>
      </bottom>
      <diagonal/>
    </border>
    <border>
      <left/>
      <right/>
      <top/>
      <bottom style="medium">
        <color indexed="30"/>
      </bottom>
      <diagonal/>
    </border>
    <border>
      <left style="double">
        <color auto="1"/>
      </left>
      <right style="double">
        <color auto="1"/>
      </right>
      <top style="double">
        <color auto="1"/>
      </top>
      <bottom style="double">
        <color auto="1"/>
      </bottom>
      <diagonal/>
    </border>
    <border>
      <left style="thin">
        <color auto="1"/>
      </left>
      <right style="thin">
        <color auto="1"/>
      </right>
      <top style="thin">
        <color auto="1"/>
      </top>
      <bottom style="thin">
        <color auto="1"/>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right/>
      <top/>
      <bottom style="thick">
        <color indexed="22"/>
      </bottom>
      <diagonal/>
    </border>
    <border>
      <left/>
      <right/>
      <top/>
      <bottom style="medium">
        <color indexed="22"/>
      </bottom>
      <diagonal/>
    </border>
    <border>
      <left/>
      <right/>
      <top style="medium">
        <color indexed="22"/>
      </top>
      <bottom style="medium">
        <color indexed="22"/>
      </bottom>
      <diagonal/>
    </border>
    <border>
      <left style="thin">
        <color indexed="51"/>
      </left>
      <right style="thin">
        <color indexed="51"/>
      </right>
      <top/>
      <bottom/>
      <diagonal/>
    </border>
    <border>
      <left/>
      <right/>
      <top style="double">
        <color indexed="0"/>
      </top>
      <bottom/>
      <diagonal/>
    </border>
    <border>
      <left/>
      <right/>
      <top/>
      <bottom style="thick">
        <color indexed="62"/>
      </bottom>
      <diagonal/>
    </border>
    <border>
      <left/>
      <right/>
      <top style="thin">
        <color indexed="62"/>
      </top>
      <bottom style="double">
        <color indexed="62"/>
      </bottom>
      <diagonal/>
    </border>
    <border>
      <left/>
      <right/>
      <top/>
      <bottom style="thick">
        <color indexed="44"/>
      </bottom>
      <diagonal/>
    </border>
    <border>
      <left/>
      <right/>
      <top/>
      <bottom style="thick">
        <color indexed="49"/>
      </bottom>
      <diagonal/>
    </border>
    <border>
      <left/>
      <right/>
      <top/>
      <bottom style="medium">
        <color indexed="49"/>
      </bottom>
      <diagonal/>
    </border>
    <border>
      <left/>
      <right/>
      <top style="thin">
        <color indexed="49"/>
      </top>
      <bottom style="double">
        <color indexed="49"/>
      </bottom>
      <diagonal/>
    </border>
    <border>
      <left style="medium">
        <color auto="1"/>
      </left>
      <right style="thin">
        <color auto="1"/>
      </right>
      <top/>
      <bottom style="thin">
        <color auto="1"/>
      </bottom>
      <diagonal/>
    </border>
    <border>
      <left style="medium">
        <color auto="1"/>
      </left>
      <right/>
      <top/>
      <bottom style="thin">
        <color auto="1"/>
      </bottom>
      <diagonal/>
    </border>
    <border>
      <left/>
      <right/>
      <top/>
      <bottom style="thin">
        <color auto="1"/>
      </bottom>
      <diagonal/>
    </border>
    <border>
      <left style="thin">
        <color auto="1"/>
      </left>
      <right style="thin">
        <color auto="1"/>
      </right>
      <top/>
      <bottom style="thin">
        <color auto="1"/>
      </bottom>
      <diagonal/>
    </border>
    <border>
      <left style="medium">
        <color auto="1"/>
      </left>
      <right style="medium">
        <color auto="1"/>
      </right>
      <top/>
      <bottom style="thin">
        <color auto="1"/>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right style="thin">
        <color auto="1"/>
      </right>
      <top/>
      <bottom style="thin">
        <color auto="1"/>
      </bottom>
      <diagonal/>
    </border>
    <border>
      <left style="thin">
        <color auto="1"/>
      </left>
      <right style="medium">
        <color auto="1"/>
      </right>
      <top/>
      <bottom style="thin">
        <color auto="1"/>
      </bottom>
      <diagonal/>
    </border>
    <border>
      <left style="medium">
        <color auto="1"/>
      </left>
      <right/>
      <top/>
      <bottom/>
      <diagonal/>
    </border>
    <border>
      <left style="thin">
        <color auto="1"/>
      </left>
      <right/>
      <top/>
      <bottom style="thin">
        <color auto="1"/>
      </bottom>
      <diagonal/>
    </border>
    <border>
      <left style="thin">
        <color auto="1"/>
      </left>
      <right/>
      <top/>
      <bottom/>
      <diagonal/>
    </border>
    <border>
      <left/>
      <right/>
      <top style="medium">
        <color auto="1"/>
      </top>
      <bottom/>
      <diagonal/>
    </border>
    <border>
      <left/>
      <right style="medium">
        <color auto="1"/>
      </right>
      <top/>
      <bottom/>
      <diagonal/>
    </border>
    <border>
      <left/>
      <right style="medium">
        <color auto="1"/>
      </right>
      <top style="thin">
        <color auto="1"/>
      </top>
      <bottom/>
      <diagonal/>
    </border>
    <border>
      <left style="thin">
        <color rgb="FF000000"/>
      </left>
      <right style="thin">
        <color rgb="FF000000"/>
      </right>
      <top style="thin">
        <color rgb="FF000000"/>
      </top>
      <bottom style="thin">
        <color rgb="FF000000"/>
      </bottom>
      <diagonal/>
    </border>
    <border>
      <left/>
      <right style="medium">
        <color auto="1"/>
      </right>
      <top/>
      <bottom style="thin">
        <color auto="1"/>
      </bottom>
      <diagonal/>
    </border>
    <border>
      <left style="thin">
        <color auto="1"/>
      </left>
      <right style="thin">
        <color auto="1"/>
      </right>
      <top/>
      <bottom/>
      <diagonal/>
    </border>
    <border>
      <left style="thin">
        <color auto="1"/>
      </left>
      <right style="medium">
        <color auto="1"/>
      </right>
      <top/>
      <bottom/>
      <diagonal/>
    </border>
    <border>
      <left/>
      <right style="thin">
        <color auto="1"/>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auto="1"/>
      </left>
      <right style="thin">
        <color auto="1"/>
      </right>
      <top style="medium">
        <color auto="1"/>
      </top>
      <bottom/>
      <diagonal/>
    </border>
    <border>
      <left style="thin">
        <color rgb="FF000000"/>
      </left>
      <right style="thin">
        <color rgb="FF000000"/>
      </right>
      <top style="medium">
        <color auto="1"/>
      </top>
      <bottom style="medium">
        <color auto="1"/>
      </bottom>
      <diagonal/>
    </border>
    <border>
      <left style="thin">
        <color auto="1"/>
      </left>
      <right style="medium">
        <color auto="1"/>
      </right>
      <top style="medium">
        <color auto="1"/>
      </top>
      <bottom/>
      <diagonal/>
    </border>
    <border>
      <left style="medium">
        <color auto="1"/>
      </left>
      <right style="thin">
        <color auto="1"/>
      </right>
      <top style="medium">
        <color auto="1"/>
      </top>
      <bottom/>
      <diagonal/>
    </border>
    <border>
      <left/>
      <right style="medium">
        <color indexed="64"/>
      </right>
      <top style="medium">
        <color indexed="64"/>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style="medium">
        <color indexed="64"/>
      </top>
      <bottom style="thin">
        <color indexed="64"/>
      </bottom>
      <diagonal/>
    </border>
    <border>
      <left/>
      <right/>
      <top style="medium">
        <color auto="1"/>
      </top>
      <bottom style="thin">
        <color auto="1"/>
      </bottom>
      <diagonal/>
    </border>
    <border>
      <left style="thin">
        <color auto="1"/>
      </left>
      <right/>
      <top style="medium">
        <color auto="1"/>
      </top>
      <bottom style="thin">
        <color auto="1"/>
      </bottom>
      <diagonal/>
    </border>
    <border>
      <left/>
      <right style="thin">
        <color auto="1"/>
      </right>
      <top style="medium">
        <color auto="1"/>
      </top>
      <bottom/>
      <diagonal/>
    </border>
    <border>
      <left style="thin">
        <color rgb="FF000000"/>
      </left>
      <right style="thin">
        <color rgb="FF000000"/>
      </right>
      <top style="medium">
        <color rgb="FF000000"/>
      </top>
      <bottom style="medium">
        <color auto="1"/>
      </bottom>
      <diagonal/>
    </border>
    <border>
      <left style="thin">
        <color auto="1"/>
      </left>
      <right/>
      <top style="medium">
        <color auto="1"/>
      </top>
      <bottom/>
      <diagonal/>
    </border>
    <border>
      <left style="medium">
        <color auto="1"/>
      </left>
      <right style="medium">
        <color auto="1"/>
      </right>
      <top style="medium">
        <color auto="1"/>
      </top>
      <bottom style="thin">
        <color auto="1"/>
      </bottom>
      <diagonal/>
    </border>
    <border>
      <left/>
      <right/>
      <top style="medium">
        <color auto="1"/>
      </top>
      <bottom style="medium">
        <color auto="1"/>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medium">
        <color auto="1"/>
      </left>
      <right style="medium">
        <color auto="1"/>
      </right>
      <top/>
      <bottom/>
      <diagonal/>
    </border>
    <border>
      <left style="medium">
        <color indexed="64"/>
      </left>
      <right/>
      <top style="thin">
        <color rgb="FF000000"/>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thin">
        <color rgb="FF000000"/>
      </left>
      <right style="medium">
        <color indexed="64"/>
      </right>
      <top style="medium">
        <color auto="1"/>
      </top>
      <bottom style="medium">
        <color indexed="64"/>
      </bottom>
      <diagonal/>
    </border>
    <border>
      <left style="medium">
        <color indexed="64"/>
      </left>
      <right style="thin">
        <color auto="1"/>
      </right>
      <top/>
      <bottom/>
      <diagonal/>
    </border>
    <border>
      <left style="medium">
        <color indexed="64"/>
      </left>
      <right style="thin">
        <color rgb="FF000000"/>
      </right>
      <top style="medium">
        <color rgb="FF000000"/>
      </top>
      <bottom style="medium">
        <color indexed="64"/>
      </bottom>
      <diagonal/>
    </border>
    <border>
      <left style="medium">
        <color auto="1"/>
      </left>
      <right style="medium">
        <color auto="1"/>
      </right>
      <top/>
      <bottom style="medium">
        <color rgb="FF000000"/>
      </bottom>
      <diagonal/>
    </border>
    <border>
      <left/>
      <right style="thin">
        <color rgb="FF000000"/>
      </right>
      <top style="medium">
        <color indexed="64"/>
      </top>
      <bottom style="medium">
        <color indexed="64"/>
      </bottom>
      <diagonal/>
    </border>
    <border>
      <left style="thin">
        <color rgb="FF000000"/>
      </left>
      <right style="medium">
        <color indexed="64"/>
      </right>
      <top style="medium">
        <color rgb="FF000000"/>
      </top>
      <bottom style="medium">
        <color indexed="64"/>
      </bottom>
      <diagonal/>
    </border>
    <border>
      <left/>
      <right/>
      <top style="thin">
        <color theme="4"/>
      </top>
      <bottom/>
      <diagonal/>
    </border>
    <border>
      <left/>
      <right/>
      <top style="thin">
        <color theme="4"/>
      </top>
      <bottom style="thin">
        <color theme="4"/>
      </bottom>
      <diagonal/>
    </border>
    <border>
      <left/>
      <right style="medium">
        <color rgb="FF000000"/>
      </right>
      <top style="medium">
        <color indexed="64"/>
      </top>
      <bottom style="medium">
        <color indexed="64"/>
      </bottom>
      <diagonal/>
    </border>
    <border>
      <left/>
      <right style="medium">
        <color rgb="FF000000"/>
      </right>
      <top style="medium">
        <color indexed="64"/>
      </top>
      <bottom/>
      <diagonal/>
    </border>
    <border>
      <left/>
      <right style="medium">
        <color rgb="FF000000"/>
      </right>
      <top/>
      <bottom style="thin">
        <color indexed="64"/>
      </bottom>
      <diagonal/>
    </border>
    <border>
      <left/>
      <right style="thin">
        <color indexed="64"/>
      </right>
      <top style="thin">
        <color rgb="FF000000"/>
      </top>
      <bottom style="medium">
        <color rgb="FF000000"/>
      </bottom>
      <diagonal/>
    </border>
    <border>
      <left/>
      <right/>
      <top style="thin">
        <color rgb="FF000000"/>
      </top>
      <bottom style="medium">
        <color rgb="FF000000"/>
      </bottom>
      <diagonal/>
    </border>
    <border>
      <left style="thin">
        <color rgb="FF000000"/>
      </left>
      <right style="thin">
        <color rgb="FF000000"/>
      </right>
      <top style="thin">
        <color rgb="FF000000"/>
      </top>
      <bottom style="medium">
        <color rgb="FF000000"/>
      </bottom>
      <diagonal/>
    </border>
    <border>
      <left/>
      <right style="thin">
        <color rgb="FF000000"/>
      </right>
      <top style="thin">
        <color rgb="FF000000"/>
      </top>
      <bottom style="medium">
        <color rgb="FF000000"/>
      </bottom>
      <diagonal/>
    </border>
    <border>
      <left/>
      <right style="medium">
        <color indexed="64"/>
      </right>
      <top style="thin">
        <color rgb="FF000000"/>
      </top>
      <bottom style="medium">
        <color rgb="FF000000"/>
      </bottom>
      <diagonal/>
    </border>
    <border>
      <left style="thin">
        <color rgb="FF000000"/>
      </left>
      <right style="thin">
        <color rgb="FF000000"/>
      </right>
      <top/>
      <bottom style="thin">
        <color rgb="FF000000"/>
      </bottom>
      <diagonal/>
    </border>
    <border>
      <left/>
      <right/>
      <top style="thin">
        <color rgb="FF000000"/>
      </top>
      <bottom style="thin">
        <color rgb="FF000000"/>
      </bottom>
      <diagonal/>
    </border>
    <border>
      <left/>
      <right/>
      <top/>
      <bottom style="medium">
        <color rgb="FF000000"/>
      </bottom>
      <diagonal/>
    </border>
    <border>
      <left style="medium">
        <color indexed="64"/>
      </left>
      <right style="medium">
        <color indexed="64"/>
      </right>
      <top/>
      <bottom style="medium">
        <color indexed="64"/>
      </bottom>
      <diagonal/>
    </border>
    <border>
      <left style="medium">
        <color rgb="FF000000"/>
      </left>
      <right style="medium">
        <color rgb="FF000000"/>
      </right>
      <top style="thin">
        <color rgb="FF000000"/>
      </top>
      <bottom style="thin">
        <color rgb="FF000000"/>
      </bottom>
      <diagonal/>
    </border>
    <border>
      <left style="medium">
        <color rgb="FF000000"/>
      </left>
      <right/>
      <top/>
      <bottom style="thin">
        <color rgb="FF000000"/>
      </bottom>
      <diagonal/>
    </border>
    <border>
      <left style="medium">
        <color rgb="FF000000"/>
      </left>
      <right style="medium">
        <color auto="1"/>
      </right>
      <top style="thin">
        <color rgb="FF000000"/>
      </top>
      <bottom style="medium">
        <color rgb="FF000000"/>
      </bottom>
      <diagonal/>
    </border>
    <border>
      <left style="medium">
        <color auto="1"/>
      </left>
      <right/>
      <top style="thin">
        <color rgb="FF000000"/>
      </top>
      <bottom style="medium">
        <color rgb="FF000000"/>
      </bottom>
      <diagonal/>
    </border>
    <border>
      <left style="medium">
        <color auto="1"/>
      </left>
      <right style="medium">
        <color auto="1"/>
      </right>
      <top style="thin">
        <color rgb="FF000000"/>
      </top>
      <bottom style="medium">
        <color rgb="FF000000"/>
      </bottom>
      <diagonal/>
    </border>
    <border>
      <left style="medium">
        <color rgb="FF000000"/>
      </left>
      <right style="medium">
        <color rgb="FF000000"/>
      </right>
      <top style="thin">
        <color rgb="FF000000"/>
      </top>
      <bottom style="medium">
        <color rgb="FF000000"/>
      </bottom>
      <diagonal/>
    </border>
    <border>
      <left style="medium">
        <color auto="1"/>
      </left>
      <right style="medium">
        <color rgb="FF000000"/>
      </right>
      <top style="thin">
        <color rgb="FF000000"/>
      </top>
      <bottom style="medium">
        <color rgb="FF000000"/>
      </bottom>
      <diagonal/>
    </border>
    <border>
      <left/>
      <right style="medium">
        <color indexed="64"/>
      </right>
      <top/>
      <bottom style="medium">
        <color rgb="FF000000"/>
      </bottom>
      <diagonal/>
    </border>
    <border>
      <left/>
      <right style="medium">
        <color auto="1"/>
      </right>
      <top style="thin">
        <color theme="4"/>
      </top>
      <bottom/>
      <diagonal/>
    </border>
    <border>
      <left/>
      <right style="medium">
        <color rgb="FF000000"/>
      </right>
      <top/>
      <bottom style="thin">
        <color rgb="FF000000"/>
      </bottom>
      <diagonal/>
    </border>
    <border>
      <left/>
      <right style="medium">
        <color rgb="FF000000"/>
      </right>
      <top style="thin">
        <color rgb="FF000000"/>
      </top>
      <bottom style="thin">
        <color rgb="FF000000"/>
      </bottom>
      <diagonal/>
    </border>
    <border>
      <left/>
      <right style="thin">
        <color indexed="64"/>
      </right>
      <top/>
      <bottom style="medium">
        <color rgb="FF000000"/>
      </bottom>
      <diagonal/>
    </border>
    <border>
      <left/>
      <right style="thin">
        <color rgb="FF000000"/>
      </right>
      <top style="medium">
        <color rgb="FF000000"/>
      </top>
      <bottom style="medium">
        <color indexed="64"/>
      </bottom>
      <diagonal/>
    </border>
    <border>
      <left/>
      <right style="thin">
        <color theme="4"/>
      </right>
      <top style="thin">
        <color theme="4"/>
      </top>
      <bottom/>
      <diagonal/>
    </border>
    <border>
      <left/>
      <right style="thin">
        <color theme="4"/>
      </right>
      <top style="thin">
        <color theme="4"/>
      </top>
      <bottom style="thin">
        <color theme="4"/>
      </bottom>
      <diagonal/>
    </border>
    <border>
      <left style="medium">
        <color indexed="64"/>
      </left>
      <right style="medium">
        <color indexed="64"/>
      </right>
      <top style="thin">
        <color theme="4"/>
      </top>
      <bottom/>
      <diagonal/>
    </border>
    <border>
      <left style="medium">
        <color indexed="64"/>
      </left>
      <right style="medium">
        <color indexed="64"/>
      </right>
      <top style="thin">
        <color theme="4"/>
      </top>
      <bottom style="thin">
        <color theme="4"/>
      </bottom>
      <diagonal/>
    </border>
    <border>
      <left style="thin">
        <color auto="1"/>
      </left>
      <right style="medium">
        <color indexed="64"/>
      </right>
      <top style="medium">
        <color rgb="FF000000"/>
      </top>
      <bottom style="medium">
        <color indexed="64"/>
      </bottom>
      <diagonal/>
    </border>
    <border>
      <left/>
      <right style="thin">
        <color rgb="FF000000"/>
      </right>
      <top/>
      <bottom style="thin">
        <color rgb="FF000000"/>
      </bottom>
      <diagonal/>
    </border>
    <border>
      <left style="medium">
        <color rgb="FF000000"/>
      </left>
      <right/>
      <top style="medium">
        <color rgb="FF000000"/>
      </top>
      <bottom style="medium">
        <color rgb="FF000000"/>
      </bottom>
      <diagonal/>
    </border>
    <border>
      <left style="medium">
        <color auto="1"/>
      </left>
      <right style="medium">
        <color auto="1"/>
      </right>
      <top style="medium">
        <color rgb="FF000000"/>
      </top>
      <bottom style="medium">
        <color rgb="FF000000"/>
      </bottom>
      <diagonal/>
    </border>
    <border>
      <left/>
      <right style="thin">
        <color auto="1"/>
      </right>
      <top style="medium">
        <color rgb="FF000000"/>
      </top>
      <bottom style="medium">
        <color rgb="FF000000"/>
      </bottom>
      <diagonal/>
    </border>
    <border>
      <left/>
      <right style="medium">
        <color rgb="FF000000"/>
      </right>
      <top style="medium">
        <color rgb="FF000000"/>
      </top>
      <bottom style="medium">
        <color rgb="FF000000"/>
      </bottom>
      <diagonal/>
    </border>
    <border>
      <left/>
      <right/>
      <top/>
      <bottom style="medium">
        <color indexed="64"/>
      </bottom>
      <diagonal/>
    </border>
    <border>
      <left/>
      <right style="thin">
        <color auto="1"/>
      </right>
      <top/>
      <bottom style="medium">
        <color auto="1"/>
      </bottom>
      <diagonal/>
    </border>
    <border>
      <left/>
      <right style="medium">
        <color rgb="FF000000"/>
      </right>
      <top style="medium">
        <color indexed="64"/>
      </top>
      <bottom style="thin">
        <color indexed="64"/>
      </bottom>
      <diagonal/>
    </border>
    <border>
      <left style="medium">
        <color indexed="64"/>
      </left>
      <right style="medium">
        <color indexed="64"/>
      </right>
      <top/>
      <bottom style="thin">
        <color rgb="FF000000"/>
      </bottom>
      <diagonal/>
    </border>
    <border>
      <left style="medium">
        <color indexed="64"/>
      </left>
      <right style="thin">
        <color auto="1"/>
      </right>
      <top style="thin">
        <color rgb="FF000000"/>
      </top>
      <bottom style="medium">
        <color rgb="FF000000"/>
      </bottom>
      <diagonal/>
    </border>
    <border>
      <left style="medium">
        <color rgb="FF000000"/>
      </left>
      <right style="medium">
        <color rgb="FF000000"/>
      </right>
      <top style="medium">
        <color rgb="FF000000"/>
      </top>
      <bottom style="thin">
        <color auto="1"/>
      </bottom>
      <diagonal/>
    </border>
    <border>
      <left style="medium">
        <color indexed="64"/>
      </left>
      <right style="thin">
        <color rgb="FF000000"/>
      </right>
      <top style="medium">
        <color indexed="64"/>
      </top>
      <bottom style="thin">
        <color indexed="64"/>
      </bottom>
      <diagonal/>
    </border>
    <border>
      <left style="medium">
        <color auto="1"/>
      </left>
      <right style="thin">
        <color rgb="FF000000"/>
      </right>
      <top/>
      <bottom style="thin">
        <color auto="1"/>
      </bottom>
      <diagonal/>
    </border>
    <border>
      <left style="medium">
        <color auto="1"/>
      </left>
      <right style="thin">
        <color rgb="FF000000"/>
      </right>
      <top/>
      <bottom style="medium">
        <color rgb="FF000000"/>
      </bottom>
      <diagonal/>
    </border>
    <border>
      <left style="medium">
        <color rgb="FF000000"/>
      </left>
      <right style="thin">
        <color rgb="FF000000"/>
      </right>
      <top style="medium">
        <color rgb="FF000000"/>
      </top>
      <bottom style="medium">
        <color auto="1"/>
      </bottom>
      <diagonal/>
    </border>
    <border>
      <left/>
      <right style="medium">
        <color indexed="64"/>
      </right>
      <top style="medium">
        <color rgb="FF000000"/>
      </top>
      <bottom style="medium">
        <color indexed="64"/>
      </bottom>
      <diagonal/>
    </border>
    <border>
      <left style="thin">
        <color indexed="64"/>
      </left>
      <right style="thin">
        <color rgb="FF000000"/>
      </right>
      <top style="thin">
        <color rgb="FF000000"/>
      </top>
      <bottom style="thin">
        <color rgb="FF000000"/>
      </bottom>
      <diagonal/>
    </border>
    <border>
      <left style="thin">
        <color indexed="64"/>
      </left>
      <right style="thin">
        <color rgb="FF000000"/>
      </right>
      <top style="thin">
        <color rgb="FF000000"/>
      </top>
      <bottom/>
      <diagonal/>
    </border>
    <border>
      <left style="thin">
        <color indexed="64"/>
      </left>
      <right style="thin">
        <color rgb="FF000000"/>
      </right>
      <top style="medium">
        <color auto="1"/>
      </top>
      <bottom style="medium">
        <color auto="1"/>
      </bottom>
      <diagonal/>
    </border>
    <border>
      <left style="medium">
        <color indexed="64"/>
      </left>
      <right/>
      <top/>
      <bottom style="medium">
        <color rgb="FF000000"/>
      </bottom>
      <diagonal/>
    </border>
    <border>
      <left style="thin">
        <color indexed="64"/>
      </left>
      <right style="medium">
        <color rgb="FF000000"/>
      </right>
      <top/>
      <bottom style="thin">
        <color indexed="64"/>
      </bottom>
      <diagonal/>
    </border>
    <border>
      <left style="thin">
        <color indexed="64"/>
      </left>
      <right style="medium">
        <color rgb="FF000000"/>
      </right>
      <top/>
      <bottom style="medium">
        <color rgb="FF000000"/>
      </bottom>
      <diagonal/>
    </border>
    <border>
      <left style="thin">
        <color rgb="FF000000"/>
      </left>
      <right style="thin">
        <color rgb="FF000000"/>
      </right>
      <top/>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style="thin">
        <color rgb="FF000000"/>
      </left>
      <right style="medium">
        <color indexed="64"/>
      </right>
      <top/>
      <bottom style="thin">
        <color indexed="64"/>
      </bottom>
      <diagonal/>
    </border>
    <border>
      <left/>
      <right/>
      <top style="thin">
        <color rgb="FF000000"/>
      </top>
      <bottom/>
      <diagonal/>
    </border>
    <border>
      <left/>
      <right style="thin">
        <color indexed="64"/>
      </right>
      <top style="thin">
        <color rgb="FF000000"/>
      </top>
      <bottom/>
      <diagonal/>
    </border>
    <border>
      <left/>
      <right style="thin">
        <color indexed="64"/>
      </right>
      <top style="thin">
        <color indexed="64"/>
      </top>
      <bottom style="medium">
        <color rgb="FF000000"/>
      </bottom>
      <diagonal/>
    </border>
    <border>
      <left style="thin">
        <color auto="1"/>
      </left>
      <right style="thin">
        <color auto="1"/>
      </right>
      <top style="thin">
        <color auto="1"/>
      </top>
      <bottom style="medium">
        <color rgb="FF000000"/>
      </bottom>
      <diagonal/>
    </border>
    <border>
      <left style="medium">
        <color auto="1"/>
      </left>
      <right style="medium">
        <color auto="1"/>
      </right>
      <top style="thin">
        <color auto="1"/>
      </top>
      <bottom style="medium">
        <color rgb="FF000000"/>
      </bottom>
      <diagonal/>
    </border>
    <border>
      <left style="thin">
        <color indexed="64"/>
      </left>
      <right style="thin">
        <color indexed="64"/>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right style="thin">
        <color indexed="64"/>
      </right>
      <top style="thin">
        <color indexed="64"/>
      </top>
      <bottom style="thin">
        <color indexed="64"/>
      </bottom>
      <diagonal/>
    </border>
    <border>
      <left style="medium">
        <color auto="1"/>
      </left>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thin">
        <color auto="1"/>
      </bottom>
      <diagonal/>
    </border>
    <border>
      <left/>
      <right style="medium">
        <color indexed="64"/>
      </right>
      <top style="thin">
        <color indexed="64"/>
      </top>
      <bottom style="medium">
        <color indexed="64"/>
      </bottom>
      <diagonal/>
    </border>
    <border>
      <left/>
      <right style="medium">
        <color rgb="FF000000"/>
      </right>
      <top style="thin">
        <color indexed="64"/>
      </top>
      <bottom style="thin">
        <color indexed="64"/>
      </bottom>
      <diagonal/>
    </border>
    <border>
      <left style="medium">
        <color auto="1"/>
      </left>
      <right style="thin">
        <color rgb="FF000000"/>
      </right>
      <top style="thin">
        <color auto="1"/>
      </top>
      <bottom style="thin">
        <color auto="1"/>
      </bottom>
      <diagonal/>
    </border>
    <border>
      <left style="thin">
        <color auto="1"/>
      </left>
      <right/>
      <top style="thin">
        <color auto="1"/>
      </top>
      <bottom style="medium">
        <color indexed="64"/>
      </bottom>
      <diagonal/>
    </border>
    <border>
      <left style="thin">
        <color auto="1"/>
      </left>
      <right style="thin">
        <color auto="1"/>
      </right>
      <top style="thin">
        <color auto="1"/>
      </top>
      <bottom style="thin">
        <color rgb="FF000000"/>
      </bottom>
      <diagonal/>
    </border>
    <border>
      <left/>
      <right/>
      <top style="thin">
        <color auto="1"/>
      </top>
      <bottom style="medium">
        <color auto="1"/>
      </bottom>
      <diagonal/>
    </border>
    <border>
      <left style="medium">
        <color auto="1"/>
      </left>
      <right/>
      <top style="thin">
        <color auto="1"/>
      </top>
      <bottom/>
      <diagonal/>
    </border>
    <border>
      <left style="medium">
        <color auto="1"/>
      </left>
      <right style="thin">
        <color auto="1"/>
      </right>
      <top style="thin">
        <color auto="1"/>
      </top>
      <bottom/>
      <diagonal/>
    </border>
    <border>
      <left style="thin">
        <color indexed="64"/>
      </left>
      <right style="thin">
        <color indexed="64"/>
      </right>
      <top style="thin">
        <color indexed="64"/>
      </top>
      <bottom/>
      <diagonal/>
    </border>
    <border>
      <left style="thin">
        <color auto="1"/>
      </left>
      <right style="medium">
        <color auto="1"/>
      </right>
      <top style="thin">
        <color auto="1"/>
      </top>
      <bottom/>
      <diagonal/>
    </border>
    <border>
      <left style="medium">
        <color auto="1"/>
      </left>
      <right style="medium">
        <color auto="1"/>
      </right>
      <top style="thin">
        <color auto="1"/>
      </top>
      <bottom/>
      <diagonal/>
    </border>
    <border>
      <left/>
      <right style="medium">
        <color rgb="FF000000"/>
      </right>
      <top style="thin">
        <color indexed="64"/>
      </top>
      <bottom style="medium">
        <color indexed="64"/>
      </bottom>
      <diagonal/>
    </border>
    <border>
      <left style="medium">
        <color auto="1"/>
      </left>
      <right style="medium">
        <color auto="1"/>
      </right>
      <top style="thin">
        <color auto="1"/>
      </top>
      <bottom style="thin">
        <color rgb="FF000000"/>
      </bottom>
      <diagonal/>
    </border>
    <border>
      <left/>
      <right/>
      <top style="thin">
        <color indexed="64"/>
      </top>
      <bottom style="thin">
        <color indexed="64"/>
      </bottom>
      <diagonal/>
    </border>
    <border>
      <left/>
      <right/>
      <top/>
      <bottom style="medium">
        <color indexed="30"/>
      </bottom>
      <diagonal/>
    </border>
    <border>
      <left style="double">
        <color indexed="64"/>
      </left>
      <right style="double">
        <color indexed="64"/>
      </right>
      <top style="double">
        <color indexed="64"/>
      </top>
      <bottom style="double">
        <color indexed="64"/>
      </bottom>
      <diagonal/>
    </border>
    <border>
      <left style="medium">
        <color auto="1"/>
      </left>
      <right/>
      <top/>
      <bottom style="medium">
        <color auto="1"/>
      </bottom>
      <diagonal/>
    </border>
    <border>
      <left style="thin">
        <color auto="1"/>
      </left>
      <right style="thin">
        <color auto="1"/>
      </right>
      <top/>
      <bottom style="medium">
        <color auto="1"/>
      </bottom>
      <diagonal/>
    </border>
    <border>
      <left/>
      <right style="medium">
        <color indexed="64"/>
      </right>
      <top/>
      <bottom style="medium">
        <color indexed="64"/>
      </bottom>
      <diagonal/>
    </border>
    <border>
      <left style="thin">
        <color auto="1"/>
      </left>
      <right style="medium">
        <color indexed="64"/>
      </right>
      <top/>
      <bottom style="medium">
        <color indexed="64"/>
      </bottom>
      <diagonal/>
    </border>
    <border>
      <left style="medium">
        <color auto="1"/>
      </left>
      <right style="thin">
        <color auto="1"/>
      </right>
      <top/>
      <bottom style="medium">
        <color auto="1"/>
      </bottom>
      <diagonal/>
    </border>
    <border>
      <left style="thin">
        <color auto="1"/>
      </left>
      <right/>
      <top/>
      <bottom style="medium">
        <color auto="1"/>
      </bottom>
      <diagonal/>
    </border>
  </borders>
  <cellStyleXfs count="46007">
    <xf numFmtId="0" fontId="0" fillId="0" borderId="0"/>
    <xf numFmtId="9" fontId="112" fillId="0" borderId="0" applyFont="0" applyFill="0" applyBorder="0" applyAlignment="0" applyProtection="0"/>
    <xf numFmtId="44" fontId="112" fillId="0" borderId="0" applyFont="0" applyFill="0" applyBorder="0" applyAlignment="0" applyProtection="0"/>
    <xf numFmtId="42" fontId="112" fillId="0" borderId="0" applyFont="0" applyFill="0" applyBorder="0" applyAlignment="0" applyProtection="0"/>
    <xf numFmtId="43" fontId="112" fillId="0" borderId="0" applyFont="0" applyFill="0" applyBorder="0" applyAlignment="0" applyProtection="0"/>
    <xf numFmtId="41" fontId="112" fillId="0" borderId="0" applyFont="0" applyFill="0" applyBorder="0" applyAlignment="0" applyProtection="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166" fontId="43" fillId="8" borderId="1">
      <alignment horizontal="center" vertical="center"/>
    </xf>
    <xf numFmtId="166" fontId="43" fillId="8" borderId="1">
      <alignment horizontal="center" vertical="center"/>
    </xf>
    <xf numFmtId="166" fontId="43" fillId="8" borderId="1">
      <alignment horizontal="center" vertical="center"/>
    </xf>
    <xf numFmtId="166" fontId="43" fillId="8" borderId="1">
      <alignment horizontal="center" vertical="center"/>
    </xf>
    <xf numFmtId="0" fontId="26" fillId="3" borderId="0" applyNumberFormat="0" applyBorder="0" applyAlignment="0" applyProtection="0"/>
    <xf numFmtId="0" fontId="27" fillId="20" borderId="2" applyNumberFormat="0" applyAlignment="0" applyProtection="0"/>
    <xf numFmtId="0" fontId="28" fillId="21" borderId="3" applyNumberFormat="0" applyAlignment="0" applyProtection="0"/>
    <xf numFmtId="41" fontId="112" fillId="0" borderId="0" applyFont="0" applyFill="0" applyBorder="0" applyAlignment="0" applyProtection="0"/>
    <xf numFmtId="41"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70"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0" fontId="29" fillId="0" borderId="0" applyNumberForma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0" fontId="30" fillId="4" borderId="0" applyNumberFormat="0" applyBorder="0" applyAlignment="0" applyProtection="0"/>
    <xf numFmtId="0" fontId="44" fillId="20" borderId="0" applyNumberFormat="0" applyBorder="0" applyAlignment="0" applyProtection="0"/>
    <xf numFmtId="0" fontId="44" fillId="20" borderId="0" applyNumberFormat="0" applyBorder="0" applyAlignment="0" applyProtection="0"/>
    <xf numFmtId="0" fontId="45" fillId="0" borderId="0" applyNumberFormat="0" applyFill="0" applyBorder="0" applyAlignment="0" applyProtection="0"/>
    <xf numFmtId="0" fontId="41" fillId="0" borderId="4" applyNumberFormat="0" applyProtection="0"/>
    <xf numFmtId="170" fontId="41" fillId="0" borderId="5">
      <alignment horizontal="left" vertical="center"/>
    </xf>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31" fillId="0" borderId="6" applyNumberFormat="0" applyFill="0" applyAlignment="0" applyProtection="0"/>
    <xf numFmtId="0" fontId="31" fillId="0" borderId="0" applyNumberFormat="0" applyFill="0" applyBorder="0" applyAlignment="0" applyProtection="0"/>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8" fontId="112" fillId="0" borderId="0" applyFont="0" applyFill="0" applyBorder="0" applyProtection="0"/>
    <xf numFmtId="0" fontId="47" fillId="0" borderId="7" applyNumberFormat="0" applyFill="0" applyAlignment="0" applyProtection="0"/>
    <xf numFmtId="0" fontId="75" fillId="0" borderId="0" applyNumberFormat="0" applyFill="0" applyBorder="0">
      <protection locked="0"/>
    </xf>
    <xf numFmtId="0" fontId="44" fillId="22" borderId="8" applyNumberFormat="0" applyBorder="0" applyAlignment="0" applyProtection="0"/>
    <xf numFmtId="0" fontId="44" fillId="22" borderId="8" applyNumberFormat="0" applyBorder="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3" fillId="0" borderId="9" applyNumberFormat="0" applyFill="0" applyAlignment="0" applyProtection="0"/>
    <xf numFmtId="0" fontId="34" fillId="23" borderId="0" applyNumberFormat="0" applyBorder="0" applyAlignment="0" applyProtection="0"/>
    <xf numFmtId="37" fontId="48" fillId="0" borderId="0"/>
    <xf numFmtId="37" fontId="48" fillId="0" borderId="0"/>
    <xf numFmtId="37" fontId="48" fillId="0" borderId="0"/>
    <xf numFmtId="37" fontId="48" fillId="0" borderId="0"/>
    <xf numFmtId="169" fontId="49" fillId="0" borderId="0"/>
    <xf numFmtId="169" fontId="49" fillId="0" borderId="0"/>
    <xf numFmtId="169" fontId="49" fillId="0" borderId="0"/>
    <xf numFmtId="169" fontId="49"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0" fontId="112" fillId="0" borderId="0"/>
    <xf numFmtId="170" fontId="63" fillId="0" borderId="0"/>
    <xf numFmtId="170" fontId="63"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170" fontId="112" fillId="0" borderId="0"/>
    <xf numFmtId="0" fontId="112" fillId="0" borderId="0"/>
    <xf numFmtId="170" fontId="112" fillId="0" borderId="0"/>
    <xf numFmtId="0" fontId="112" fillId="0" borderId="0"/>
    <xf numFmtId="170" fontId="112" fillId="0" borderId="0"/>
    <xf numFmtId="0" fontId="112" fillId="0" borderId="0"/>
    <xf numFmtId="170" fontId="112" fillId="0" borderId="0"/>
    <xf numFmtId="0" fontId="112" fillId="0" borderId="0"/>
    <xf numFmtId="170" fontId="112" fillId="0" borderId="0"/>
    <xf numFmtId="170" fontId="73" fillId="0" borderId="0"/>
    <xf numFmtId="170" fontId="112" fillId="0" borderId="0"/>
    <xf numFmtId="0" fontId="112" fillId="0" borderId="0"/>
    <xf numFmtId="0" fontId="112" fillId="0" borderId="0"/>
    <xf numFmtId="0" fontId="112" fillId="0" borderId="0"/>
    <xf numFmtId="0" fontId="112" fillId="0" borderId="0"/>
    <xf numFmtId="0" fontId="112" fillId="0" borderId="0"/>
    <xf numFmtId="0" fontId="77" fillId="0" borderId="0"/>
    <xf numFmtId="0" fontId="77" fillId="0" borderId="0"/>
    <xf numFmtId="0" fontId="77" fillId="0" borderId="0"/>
    <xf numFmtId="0" fontId="77" fillId="0" borderId="0"/>
    <xf numFmtId="0" fontId="77" fillId="0" borderId="0"/>
    <xf numFmtId="170" fontId="73" fillId="0" borderId="0"/>
    <xf numFmtId="0" fontId="77" fillId="0" borderId="0"/>
    <xf numFmtId="0" fontId="77" fillId="0" borderId="0"/>
    <xf numFmtId="0" fontId="77" fillId="0" borderId="0"/>
    <xf numFmtId="0" fontId="77" fillId="0" borderId="0"/>
    <xf numFmtId="0" fontId="77" fillId="0" borderId="0"/>
    <xf numFmtId="0" fontId="77" fillId="0" borderId="0"/>
    <xf numFmtId="170" fontId="73" fillId="0" borderId="0"/>
    <xf numFmtId="170" fontId="112" fillId="0" borderId="0"/>
    <xf numFmtId="170" fontId="112" fillId="0" borderId="0"/>
    <xf numFmtId="170" fontId="112" fillId="0" borderId="0"/>
    <xf numFmtId="0" fontId="112" fillId="0" borderId="0"/>
    <xf numFmtId="0" fontId="112" fillId="22" borderId="10" applyNumberFormat="0" applyFont="0" applyAlignment="0" applyProtection="0"/>
    <xf numFmtId="0" fontId="35" fillId="20" borderId="11" applyNumberFormat="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0" fontId="39" fillId="23" borderId="11" applyNumberFormat="0" applyProtection="0">
      <alignment vertical="center"/>
    </xf>
    <xf numFmtId="0" fontId="39" fillId="23" borderId="11" applyNumberFormat="0" applyProtection="0">
      <alignment vertical="center"/>
    </xf>
    <xf numFmtId="0" fontId="74" fillId="2" borderId="8" applyNumberFormat="0" applyProtection="0">
      <alignment horizontal="right" vertical="center" wrapText="1"/>
    </xf>
    <xf numFmtId="0" fontId="39" fillId="23" borderId="11" applyNumberFormat="0" applyProtection="0">
      <alignment vertical="center"/>
    </xf>
    <xf numFmtId="0" fontId="56" fillId="23" borderId="12" applyNumberFormat="0" applyProtection="0">
      <alignment vertical="center"/>
    </xf>
    <xf numFmtId="4" fontId="57" fillId="24" borderId="13">
      <alignment vertical="center"/>
    </xf>
    <xf numFmtId="4" fontId="58" fillId="24" borderId="13">
      <alignment vertical="center"/>
    </xf>
    <xf numFmtId="4" fontId="57" fillId="25" borderId="13">
      <alignment vertical="center"/>
    </xf>
    <xf numFmtId="4" fontId="58" fillId="25" borderId="13">
      <alignment vertical="center"/>
    </xf>
    <xf numFmtId="0" fontId="39" fillId="23" borderId="11" applyNumberFormat="0" applyProtection="0">
      <alignment horizontal="left" vertical="center" indent="1"/>
    </xf>
    <xf numFmtId="0" fontId="39" fillId="23" borderId="11" applyNumberFormat="0" applyProtection="0">
      <alignment horizontal="left" vertical="center" indent="1"/>
    </xf>
    <xf numFmtId="0" fontId="74" fillId="2" borderId="8" applyNumberFormat="0" applyProtection="0">
      <alignment horizontal="left" vertical="center" indent="1"/>
    </xf>
    <xf numFmtId="0" fontId="39" fillId="23" borderId="11" applyNumberFormat="0" applyProtection="0">
      <alignment horizontal="left" vertical="center" indent="1"/>
    </xf>
    <xf numFmtId="0" fontId="38" fillId="23" borderId="12" applyNumberFormat="0" applyProtection="0">
      <alignment horizontal="left" vertical="top" indent="1"/>
    </xf>
    <xf numFmtId="0" fontId="59" fillId="12" borderId="8" applyNumberFormat="0" applyProtection="0">
      <alignment horizontal="left" vertical="center"/>
    </xf>
    <xf numFmtId="0" fontId="53" fillId="21" borderId="8" applyNumberFormat="0">
      <alignment horizontal="right" vertical="center"/>
    </xf>
    <xf numFmtId="0" fontId="39" fillId="3" borderId="12" applyNumberFormat="0" applyProtection="0">
      <alignment horizontal="right" vertical="center"/>
    </xf>
    <xf numFmtId="0" fontId="39" fillId="3" borderId="12" applyNumberFormat="0" applyProtection="0">
      <alignment horizontal="right" vertical="center"/>
    </xf>
    <xf numFmtId="0" fontId="39" fillId="9" borderId="12" applyNumberFormat="0" applyProtection="0">
      <alignment horizontal="right" vertical="center"/>
    </xf>
    <xf numFmtId="0" fontId="39" fillId="9" borderId="12" applyNumberFormat="0" applyProtection="0">
      <alignment horizontal="right" vertical="center"/>
    </xf>
    <xf numFmtId="0" fontId="39" fillId="17" borderId="12" applyNumberFormat="0" applyProtection="0">
      <alignment horizontal="right" vertical="center"/>
    </xf>
    <xf numFmtId="0" fontId="39" fillId="17" borderId="12" applyNumberFormat="0" applyProtection="0">
      <alignment horizontal="right" vertical="center"/>
    </xf>
    <xf numFmtId="0" fontId="39" fillId="11" borderId="12" applyNumberFormat="0" applyProtection="0">
      <alignment horizontal="right" vertical="center"/>
    </xf>
    <xf numFmtId="0" fontId="39" fillId="11" borderId="12" applyNumberFormat="0" applyProtection="0">
      <alignment horizontal="right" vertical="center"/>
    </xf>
    <xf numFmtId="0" fontId="39" fillId="15" borderId="12" applyNumberFormat="0" applyProtection="0">
      <alignment horizontal="right" vertical="center"/>
    </xf>
    <xf numFmtId="0" fontId="39" fillId="15" borderId="12" applyNumberFormat="0" applyProtection="0">
      <alignment horizontal="right" vertical="center"/>
    </xf>
    <xf numFmtId="0" fontId="39" fillId="19" borderId="12" applyNumberFormat="0" applyProtection="0">
      <alignment horizontal="right" vertical="center"/>
    </xf>
    <xf numFmtId="0" fontId="39" fillId="19" borderId="12" applyNumberFormat="0" applyProtection="0">
      <alignment horizontal="right" vertical="center"/>
    </xf>
    <xf numFmtId="0" fontId="39" fillId="18" borderId="12" applyNumberFormat="0" applyProtection="0">
      <alignment horizontal="right" vertical="center"/>
    </xf>
    <xf numFmtId="0" fontId="39" fillId="18" borderId="12" applyNumberFormat="0" applyProtection="0">
      <alignment horizontal="right" vertical="center"/>
    </xf>
    <xf numFmtId="0" fontId="39" fillId="26" borderId="12" applyNumberFormat="0" applyProtection="0">
      <alignment horizontal="right" vertical="center"/>
    </xf>
    <xf numFmtId="0" fontId="39" fillId="26" borderId="12" applyNumberFormat="0" applyProtection="0">
      <alignment horizontal="right" vertical="center"/>
    </xf>
    <xf numFmtId="0" fontId="39" fillId="10" borderId="12" applyNumberFormat="0" applyProtection="0">
      <alignment horizontal="right" vertical="center"/>
    </xf>
    <xf numFmtId="0" fontId="39" fillId="10" borderId="12" applyNumberFormat="0" applyProtection="0">
      <alignment horizontal="right" vertical="center"/>
    </xf>
    <xf numFmtId="0" fontId="38" fillId="0" borderId="8" applyNumberFormat="0" applyProtection="0">
      <alignment horizontal="left" vertical="center" indent="1"/>
    </xf>
    <xf numFmtId="0" fontId="39" fillId="0" borderId="8" applyNumberFormat="0" applyProtection="0">
      <alignment horizontal="left" vertical="center" indent="1"/>
    </xf>
    <xf numFmtId="0" fontId="39" fillId="0" borderId="8" applyNumberFormat="0" applyProtection="0">
      <alignment horizontal="left" vertical="center" indent="1"/>
    </xf>
    <xf numFmtId="0" fontId="39" fillId="0" borderId="8" applyNumberFormat="0" applyProtection="0">
      <alignment horizontal="left" vertical="center" indent="1"/>
    </xf>
    <xf numFmtId="0" fontId="60" fillId="27" borderId="0" applyNumberFormat="0" applyProtection="0">
      <alignment horizontal="left" vertical="center" indent="1"/>
    </xf>
    <xf numFmtId="0" fontId="60" fillId="27" borderId="0" applyNumberFormat="0" applyProtection="0">
      <alignment horizontal="left" vertical="center" indent="1"/>
    </xf>
    <xf numFmtId="0" fontId="60" fillId="27" borderId="0" applyNumberFormat="0" applyProtection="0">
      <alignment horizontal="left" vertical="center" indent="1"/>
    </xf>
    <xf numFmtId="0" fontId="60" fillId="27" borderId="0" applyNumberFormat="0" applyProtection="0">
      <alignment horizontal="left" vertical="center" indent="1"/>
    </xf>
    <xf numFmtId="0" fontId="61" fillId="20" borderId="12" applyNumberFormat="0" applyProtection="0">
      <alignment horizontal="center" vertical="center"/>
    </xf>
    <xf numFmtId="4" fontId="62" fillId="28" borderId="14">
      <alignment horizontal="left" vertical="center" indent="1"/>
    </xf>
    <xf numFmtId="0" fontId="59" fillId="0" borderId="0" applyNumberFormat="0" applyProtection="0">
      <alignment horizontal="left" vertical="center" indent="1"/>
    </xf>
    <xf numFmtId="0" fontId="59" fillId="0" borderId="0" applyNumberFormat="0" applyProtection="0">
      <alignment horizontal="left" vertical="center" indent="1"/>
    </xf>
    <xf numFmtId="0" fontId="59" fillId="0" borderId="0" applyNumberFormat="0" applyProtection="0">
      <alignment horizontal="left" vertical="center" indent="1"/>
    </xf>
    <xf numFmtId="0" fontId="59" fillId="0" borderId="0" applyNumberFormat="0" applyProtection="0">
      <alignment horizontal="left" vertical="center" indent="1"/>
    </xf>
    <xf numFmtId="0" fontId="59" fillId="0" borderId="0" applyNumberFormat="0" applyProtection="0">
      <alignment horizontal="left" vertical="center" indent="1"/>
    </xf>
    <xf numFmtId="0" fontId="59" fillId="0" borderId="0" applyNumberFormat="0" applyProtection="0">
      <alignment horizontal="left" vertical="center" indent="1"/>
    </xf>
    <xf numFmtId="0" fontId="59" fillId="0" borderId="0" applyNumberFormat="0" applyProtection="0">
      <alignment horizontal="left" vertical="center" indent="1"/>
    </xf>
    <xf numFmtId="0" fontId="59" fillId="0" borderId="0" applyNumberFormat="0" applyProtection="0">
      <alignment horizontal="left" vertical="center" indent="1"/>
    </xf>
    <xf numFmtId="0" fontId="59" fillId="2" borderId="8" applyNumberFormat="0" applyProtection="0">
      <alignment horizontal="left" vertical="center" indent="2"/>
    </xf>
    <xf numFmtId="0" fontId="59" fillId="2" borderId="8" applyNumberFormat="0" applyProtection="0">
      <alignment horizontal="left" vertical="center" indent="2"/>
    </xf>
    <xf numFmtId="0" fontId="59" fillId="2" borderId="8" applyNumberFormat="0" applyProtection="0">
      <alignment horizontal="left" vertical="center" indent="2"/>
    </xf>
    <xf numFmtId="0" fontId="59" fillId="2" borderId="8" applyNumberFormat="0" applyProtection="0">
      <alignment horizontal="left" vertical="center" indent="2"/>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63" fillId="0" borderId="8" applyNumberFormat="0" applyProtection="0">
      <alignment horizontal="left" vertical="center" indent="2"/>
    </xf>
    <xf numFmtId="0" fontId="63" fillId="0" borderId="8" applyNumberFormat="0" applyProtection="0">
      <alignment horizontal="left" vertical="center" indent="2"/>
    </xf>
    <xf numFmtId="0" fontId="63" fillId="0" borderId="8" applyNumberFormat="0" applyProtection="0">
      <alignment horizontal="left" vertical="center" indent="2"/>
    </xf>
    <xf numFmtId="0" fontId="63" fillId="0" borderId="8" applyNumberFormat="0" applyProtection="0">
      <alignment horizontal="left" vertical="center" indent="2"/>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63" fillId="0" borderId="8" applyNumberFormat="0" applyProtection="0">
      <alignment horizontal="left" vertical="center" indent="2"/>
    </xf>
    <xf numFmtId="0" fontId="63" fillId="0" borderId="8" applyNumberFormat="0" applyProtection="0">
      <alignment horizontal="left" vertical="center" indent="2"/>
    </xf>
    <xf numFmtId="0" fontId="63" fillId="0" borderId="8" applyNumberFormat="0" applyProtection="0">
      <alignment horizontal="left" vertical="center" indent="2"/>
    </xf>
    <xf numFmtId="0" fontId="63" fillId="0" borderId="8" applyNumberFormat="0" applyProtection="0">
      <alignment horizontal="left" vertical="center" indent="2"/>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63" fillId="0" borderId="8" applyNumberFormat="0" applyProtection="0">
      <alignment horizontal="left" vertical="center" indent="2"/>
    </xf>
    <xf numFmtId="0" fontId="63" fillId="0" borderId="8" applyNumberFormat="0" applyProtection="0">
      <alignment horizontal="left" vertical="center" indent="2"/>
    </xf>
    <xf numFmtId="0" fontId="63" fillId="0" borderId="8" applyNumberFormat="0" applyProtection="0">
      <alignment horizontal="left" vertical="center" indent="2"/>
    </xf>
    <xf numFmtId="0" fontId="63" fillId="0" borderId="8" applyNumberFormat="0" applyProtection="0">
      <alignment horizontal="left" vertical="center" indent="2"/>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39" fillId="22" borderId="12" applyNumberFormat="0" applyProtection="0">
      <alignment vertical="center"/>
    </xf>
    <xf numFmtId="0" fontId="39" fillId="22" borderId="12" applyNumberFormat="0" applyProtection="0">
      <alignment vertical="center"/>
    </xf>
    <xf numFmtId="0" fontId="64" fillId="22" borderId="12" applyNumberFormat="0" applyProtection="0">
      <alignment vertical="center"/>
    </xf>
    <xf numFmtId="4" fontId="65" fillId="24" borderId="14">
      <alignment vertical="center"/>
    </xf>
    <xf numFmtId="4" fontId="66" fillId="24" borderId="14">
      <alignment vertical="center"/>
    </xf>
    <xf numFmtId="4" fontId="65" fillId="25" borderId="14">
      <alignment vertical="center"/>
    </xf>
    <xf numFmtId="4" fontId="66" fillId="25" borderId="14">
      <alignment vertical="center"/>
    </xf>
    <xf numFmtId="0" fontId="54" fillId="0" borderId="0" applyNumberFormat="0" applyProtection="0">
      <alignment horizontal="left" vertical="center" indent="1"/>
    </xf>
    <xf numFmtId="0" fontId="39" fillId="22" borderId="12" applyNumberFormat="0" applyProtection="0">
      <alignment horizontal="left" vertical="top" indent="1"/>
    </xf>
    <xf numFmtId="0" fontId="39" fillId="22" borderId="12" applyNumberFormat="0" applyProtection="0">
      <alignment horizontal="left" vertical="top" indent="1"/>
    </xf>
    <xf numFmtId="0" fontId="53" fillId="21" borderId="8" applyNumberFormat="0">
      <alignment horizontal="left" vertical="center"/>
    </xf>
    <xf numFmtId="0" fontId="44" fillId="0" borderId="8" applyNumberFormat="0" applyProtection="0">
      <alignment horizontal="left" vertical="center" indent="1"/>
    </xf>
    <xf numFmtId="0" fontId="39" fillId="31" borderId="11" applyNumberFormat="0" applyProtection="0">
      <alignment horizontal="right" vertical="center"/>
    </xf>
    <xf numFmtId="0" fontId="39" fillId="31" borderId="11" applyNumberFormat="0" applyProtection="0">
      <alignment horizontal="right" vertical="center"/>
    </xf>
    <xf numFmtId="0" fontId="73" fillId="0" borderId="8" applyNumberFormat="0" applyProtection="0">
      <alignment horizontal="right" vertical="center" wrapText="1"/>
    </xf>
    <xf numFmtId="0" fontId="39" fillId="31" borderId="11" applyNumberFormat="0" applyProtection="0">
      <alignment horizontal="right" vertical="center"/>
    </xf>
    <xf numFmtId="0" fontId="64" fillId="30" borderId="12" applyNumberFormat="0" applyProtection="0">
      <alignment horizontal="right" vertical="center"/>
    </xf>
    <xf numFmtId="4" fontId="67" fillId="24" borderId="14">
      <alignment vertical="center"/>
    </xf>
    <xf numFmtId="4" fontId="68" fillId="24" borderId="14">
      <alignment vertical="center"/>
    </xf>
    <xf numFmtId="4" fontId="67" fillId="25" borderId="14">
      <alignment vertical="center"/>
    </xf>
    <xf numFmtId="4" fontId="68" fillId="17" borderId="14">
      <alignment vertical="center"/>
    </xf>
    <xf numFmtId="0" fontId="112" fillId="2" borderId="11" applyNumberFormat="0" applyProtection="0">
      <alignment horizontal="left" vertical="center" indent="1"/>
    </xf>
    <xf numFmtId="0" fontId="112" fillId="2" borderId="11" applyNumberFormat="0" applyProtection="0">
      <alignment horizontal="left" vertical="center" indent="1"/>
    </xf>
    <xf numFmtId="0" fontId="73" fillId="0" borderId="8" applyNumberFormat="0" applyProtection="0">
      <alignment horizontal="left" vertical="center" indent="1"/>
    </xf>
    <xf numFmtId="0" fontId="112" fillId="2" borderId="11" applyNumberFormat="0" applyProtection="0">
      <alignment horizontal="left" vertical="center" indent="1"/>
    </xf>
    <xf numFmtId="0" fontId="112" fillId="2" borderId="11" applyNumberFormat="0" applyProtection="0">
      <alignment horizontal="left" vertical="center" indent="1"/>
    </xf>
    <xf numFmtId="0" fontId="112" fillId="2" borderId="11" applyNumberFormat="0" applyProtection="0">
      <alignment horizontal="left" vertical="center" indent="1"/>
    </xf>
    <xf numFmtId="0" fontId="59" fillId="12" borderId="8" applyNumberFormat="0" applyProtection="0">
      <alignment horizontal="center" vertical="top" wrapText="1"/>
    </xf>
    <xf numFmtId="4" fontId="69" fillId="28" borderId="15">
      <alignment vertical="center"/>
    </xf>
    <xf numFmtId="4" fontId="70" fillId="28" borderId="15">
      <alignment vertical="center"/>
    </xf>
    <xf numFmtId="4" fontId="57" fillId="24" borderId="15">
      <alignment vertical="center"/>
    </xf>
    <xf numFmtId="4" fontId="58" fillId="24" borderId="15">
      <alignment vertical="center"/>
    </xf>
    <xf numFmtId="4" fontId="57" fillId="25" borderId="14">
      <alignment vertical="center"/>
    </xf>
    <xf numFmtId="4" fontId="58" fillId="25" borderId="14">
      <alignment vertical="center"/>
    </xf>
    <xf numFmtId="4" fontId="71" fillId="22" borderId="15">
      <alignment horizontal="left" vertical="center" indent="1"/>
    </xf>
    <xf numFmtId="0" fontId="52" fillId="0" borderId="0" applyNumberFormat="0" applyProtection="0">
      <alignment vertical="center"/>
    </xf>
    <xf numFmtId="0" fontId="42" fillId="0" borderId="12" applyNumberFormat="0" applyProtection="0">
      <alignment horizontal="right" vertical="center"/>
    </xf>
    <xf numFmtId="0" fontId="42" fillId="0" borderId="12" applyNumberFormat="0" applyProtection="0">
      <alignment horizontal="right" vertical="center"/>
    </xf>
    <xf numFmtId="170" fontId="72" fillId="28" borderId="16">
      <protection locked="0"/>
    </xf>
    <xf numFmtId="170" fontId="72" fillId="32" borderId="0"/>
    <xf numFmtId="170" fontId="55" fillId="0" borderId="0"/>
    <xf numFmtId="0" fontId="50" fillId="0" borderId="0" applyNumberFormat="0" applyFont="0" applyFill="0" applyBorder="0" applyAlignment="0" applyProtection="0"/>
    <xf numFmtId="0" fontId="50" fillId="0" borderId="0" applyNumberFormat="0" applyFont="0" applyFill="0" applyBorder="0" applyAlignment="0" applyProtection="0"/>
    <xf numFmtId="0" fontId="50" fillId="0" borderId="0" applyNumberFormat="0" applyFont="0" applyFill="0" applyBorder="0" applyAlignment="0" applyProtection="0"/>
    <xf numFmtId="0" fontId="36" fillId="0" borderId="0"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44" fillId="23" borderId="0" applyNumberFormat="0" applyBorder="0" applyAlignment="0" applyProtection="0"/>
    <xf numFmtId="0" fontId="44" fillId="23" borderId="0" applyNumberFormat="0" applyBorder="0" applyAlignment="0" applyProtection="0"/>
    <xf numFmtId="37" fontId="44" fillId="0" borderId="0"/>
    <xf numFmtId="37" fontId="44" fillId="0" borderId="0"/>
    <xf numFmtId="37" fontId="44" fillId="0" borderId="0"/>
    <xf numFmtId="37" fontId="44" fillId="0" borderId="0"/>
    <xf numFmtId="3" fontId="51" fillId="0" borderId="7" applyProtection="0"/>
    <xf numFmtId="0" fontId="37" fillId="0" borderId="0" applyNumberFormat="0" applyFill="0" applyBorder="0" applyAlignment="0" applyProtection="0"/>
    <xf numFmtId="0" fontId="77" fillId="0" borderId="0"/>
    <xf numFmtId="0" fontId="77" fillId="0" borderId="0"/>
    <xf numFmtId="0" fontId="77" fillId="0" borderId="0"/>
    <xf numFmtId="0" fontId="77" fillId="0" borderId="0"/>
    <xf numFmtId="0" fontId="77" fillId="0" borderId="0"/>
    <xf numFmtId="0" fontId="23" fillId="0" borderId="0"/>
    <xf numFmtId="0" fontId="83" fillId="0" borderId="0"/>
    <xf numFmtId="0" fontId="24" fillId="2" borderId="0" applyNumberFormat="0" applyBorder="0" applyAlignment="0" applyProtection="0"/>
    <xf numFmtId="0" fontId="24" fillId="3" borderId="0" applyNumberFormat="0" applyBorder="0" applyAlignment="0" applyProtection="0"/>
    <xf numFmtId="0" fontId="24" fillId="4" borderId="0" applyNumberFormat="0" applyBorder="0" applyAlignment="0" applyProtection="0"/>
    <xf numFmtId="0" fontId="24" fillId="5" borderId="0" applyNumberFormat="0" applyBorder="0" applyAlignment="0" applyProtection="0"/>
    <xf numFmtId="0" fontId="24" fillId="6" borderId="0" applyNumberFormat="0" applyBorder="0" applyAlignment="0" applyProtection="0"/>
    <xf numFmtId="0" fontId="24" fillId="7" borderId="0" applyNumberFormat="0" applyBorder="0" applyAlignment="0" applyProtection="0"/>
    <xf numFmtId="0" fontId="24" fillId="8" borderId="0" applyNumberFormat="0" applyBorder="0" applyAlignment="0" applyProtection="0"/>
    <xf numFmtId="0" fontId="24" fillId="9" borderId="0" applyNumberFormat="0" applyBorder="0" applyAlignment="0" applyProtection="0"/>
    <xf numFmtId="0" fontId="24" fillId="10" borderId="0" applyNumberFormat="0" applyBorder="0" applyAlignment="0" applyProtection="0"/>
    <xf numFmtId="0" fontId="24" fillId="5" borderId="0" applyNumberFormat="0" applyBorder="0" applyAlignment="0" applyProtection="0"/>
    <xf numFmtId="0" fontId="24" fillId="8" borderId="0" applyNumberFormat="0" applyBorder="0" applyAlignment="0" applyProtection="0"/>
    <xf numFmtId="0" fontId="24" fillId="11" borderId="0" applyNumberFormat="0" applyBorder="0" applyAlignment="0" applyProtection="0"/>
    <xf numFmtId="0" fontId="25" fillId="12" borderId="0" applyNumberFormat="0" applyBorder="0" applyAlignment="0" applyProtection="0"/>
    <xf numFmtId="0" fontId="25" fillId="9" borderId="0" applyNumberFormat="0" applyBorder="0" applyAlignment="0" applyProtection="0"/>
    <xf numFmtId="0" fontId="25" fillId="10"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5" borderId="0" applyNumberFormat="0" applyBorder="0" applyAlignment="0" applyProtection="0"/>
    <xf numFmtId="0" fontId="25" fillId="16" borderId="0" applyNumberFormat="0" applyBorder="0" applyAlignment="0" applyProtection="0"/>
    <xf numFmtId="0" fontId="25" fillId="17" borderId="0" applyNumberFormat="0" applyBorder="0" applyAlignment="0" applyProtection="0"/>
    <xf numFmtId="0" fontId="25" fillId="18" borderId="0" applyNumberFormat="0" applyBorder="0" applyAlignment="0" applyProtection="0"/>
    <xf numFmtId="0" fontId="25" fillId="13" borderId="0" applyNumberFormat="0" applyBorder="0" applyAlignment="0" applyProtection="0"/>
    <xf numFmtId="0" fontId="25" fillId="14" borderId="0" applyNumberFormat="0" applyBorder="0" applyAlignment="0" applyProtection="0"/>
    <xf numFmtId="0" fontId="25" fillId="19" borderId="0" applyNumberFormat="0" applyBorder="0" applyAlignment="0" applyProtection="0"/>
    <xf numFmtId="0" fontId="26" fillId="3" borderId="0" applyNumberFormat="0" applyBorder="0" applyAlignment="0" applyProtection="0"/>
    <xf numFmtId="0" fontId="27" fillId="20" borderId="2" applyNumberFormat="0" applyAlignment="0" applyProtection="0"/>
    <xf numFmtId="0" fontId="28" fillId="21" borderId="3" applyNumberFormat="0" applyAlignment="0" applyProtection="0"/>
    <xf numFmtId="43" fontId="83" fillId="0" borderId="0" applyFont="0" applyFill="0" applyBorder="0" applyAlignment="0" applyProtection="0"/>
    <xf numFmtId="0" fontId="29" fillId="0" borderId="0" applyNumberFormat="0" applyFill="0" applyBorder="0" applyAlignment="0" applyProtection="0"/>
    <xf numFmtId="0" fontId="30" fillId="4" borderId="0" applyNumberFormat="0" applyBorder="0" applyAlignment="0" applyProtection="0"/>
    <xf numFmtId="0" fontId="84" fillId="0" borderId="18" applyNumberFormat="0" applyFill="0" applyAlignment="0" applyProtection="0"/>
    <xf numFmtId="0" fontId="85" fillId="0" borderId="13" applyNumberFormat="0" applyFill="0" applyAlignment="0" applyProtection="0"/>
    <xf numFmtId="0" fontId="31" fillId="0" borderId="6" applyNumberFormat="0" applyFill="0" applyAlignment="0" applyProtection="0"/>
    <xf numFmtId="0" fontId="31" fillId="0" borderId="0" applyNumberFormat="0" applyFill="0" applyBorder="0" applyAlignment="0" applyProtection="0"/>
    <xf numFmtId="0" fontId="32" fillId="7" borderId="2" applyNumberFormat="0" applyAlignment="0" applyProtection="0"/>
    <xf numFmtId="0" fontId="33" fillId="0" borderId="9" applyNumberFormat="0" applyFill="0" applyAlignment="0" applyProtection="0"/>
    <xf numFmtId="0" fontId="34" fillId="23" borderId="0" applyNumberFormat="0" applyBorder="0" applyAlignment="0" applyProtection="0"/>
    <xf numFmtId="0" fontId="83" fillId="22" borderId="10" applyNumberFormat="0" applyFont="0" applyAlignment="0" applyProtection="0"/>
    <xf numFmtId="0" fontId="35" fillId="20" borderId="11" applyNumberFormat="0" applyAlignment="0" applyProtection="0"/>
    <xf numFmtId="9" fontId="83" fillId="0" borderId="0" applyFont="0" applyFill="0" applyBorder="0" applyAlignment="0" applyProtection="0"/>
    <xf numFmtId="0" fontId="36" fillId="0" borderId="0" applyNumberFormat="0" applyFill="0" applyBorder="0" applyAlignment="0" applyProtection="0"/>
    <xf numFmtId="0" fontId="86" fillId="0" borderId="19" applyNumberFormat="0" applyFill="0" applyAlignment="0" applyProtection="0"/>
    <xf numFmtId="0" fontId="37" fillId="0" borderId="0" applyNumberFormat="0" applyFill="0" applyBorder="0" applyAlignment="0" applyProtection="0"/>
    <xf numFmtId="0" fontId="23" fillId="0" borderId="0"/>
    <xf numFmtId="0" fontId="112" fillId="0" borderId="0"/>
    <xf numFmtId="172" fontId="88" fillId="0" borderId="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23" fillId="0" borderId="0"/>
    <xf numFmtId="0" fontId="45" fillId="0" borderId="0" applyNumberFormat="0" applyFill="0" applyBorder="0" applyAlignment="0" applyProtection="0"/>
    <xf numFmtId="0" fontId="41" fillId="0" borderId="4" applyNumberFormat="0" applyProtection="0"/>
    <xf numFmtId="0" fontId="41" fillId="0" borderId="5">
      <alignment horizontal="left" vertical="center"/>
    </xf>
    <xf numFmtId="0" fontId="46"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47" fillId="0" borderId="7" applyNumberFormat="0" applyFill="0" applyAlignment="0" applyProtection="0"/>
    <xf numFmtId="0" fontId="112" fillId="0" borderId="0"/>
    <xf numFmtId="0" fontId="112" fillId="0" borderId="0"/>
    <xf numFmtId="0" fontId="112" fillId="0" borderId="0"/>
    <xf numFmtId="0" fontId="23" fillId="0" borderId="0"/>
    <xf numFmtId="9" fontId="112" fillId="0" borderId="0" applyFont="0" applyFill="0" applyBorder="0" applyAlignment="0" applyProtection="0"/>
    <xf numFmtId="0" fontId="89" fillId="23" borderId="20" applyNumberFormat="0" applyProtection="0">
      <alignment vertical="center"/>
    </xf>
    <xf numFmtId="0" fontId="90" fillId="23" borderId="20" applyNumberFormat="0" applyProtection="0">
      <alignment vertical="center"/>
    </xf>
    <xf numFmtId="0" fontId="91" fillId="23" borderId="20" applyNumberFormat="0" applyProtection="0">
      <alignment horizontal="left" vertical="center" indent="1"/>
    </xf>
    <xf numFmtId="0" fontId="38" fillId="23" borderId="12" applyNumberFormat="0" applyProtection="0">
      <alignment horizontal="left" vertical="top" indent="1"/>
    </xf>
    <xf numFmtId="0" fontId="92" fillId="27" borderId="20" applyNumberFormat="0" applyProtection="0">
      <alignment horizontal="left" vertical="center" indent="1"/>
    </xf>
    <xf numFmtId="0" fontId="67" fillId="17" borderId="20" applyNumberFormat="0" applyProtection="0">
      <alignment vertical="center"/>
    </xf>
    <xf numFmtId="0" fontId="80" fillId="7" borderId="20" applyNumberFormat="0" applyProtection="0">
      <alignment vertical="center"/>
    </xf>
    <xf numFmtId="0" fontId="67" fillId="24" borderId="20" applyNumberFormat="0" applyProtection="0">
      <alignment vertical="center"/>
    </xf>
    <xf numFmtId="0" fontId="57" fillId="17" borderId="20" applyNumberFormat="0" applyProtection="0">
      <alignment vertical="center"/>
    </xf>
    <xf numFmtId="0" fontId="71" fillId="33" borderId="20" applyNumberFormat="0" applyProtection="0">
      <alignment horizontal="left" vertical="center" indent="1"/>
    </xf>
    <xf numFmtId="0" fontId="71" fillId="30" borderId="20" applyNumberFormat="0" applyProtection="0">
      <alignment horizontal="left" vertical="center" indent="1"/>
    </xf>
    <xf numFmtId="0" fontId="93" fillId="27" borderId="20" applyNumberFormat="0" applyProtection="0">
      <alignment horizontal="left" vertical="center" indent="1"/>
    </xf>
    <xf numFmtId="0" fontId="94" fillId="8" borderId="20" applyNumberFormat="0" applyProtection="0">
      <alignment vertical="center"/>
    </xf>
    <xf numFmtId="0" fontId="62" fillId="28" borderId="20" applyNumberFormat="0" applyProtection="0">
      <alignment horizontal="left" vertical="center" indent="1"/>
    </xf>
    <xf numFmtId="0" fontId="95" fillId="30" borderId="20" applyNumberFormat="0" applyProtection="0">
      <alignment horizontal="left" vertical="center" indent="1"/>
    </xf>
    <xf numFmtId="0" fontId="96" fillId="27" borderId="20"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97" fillId="28" borderId="20" applyNumberFormat="0" applyProtection="0">
      <alignment vertical="center"/>
    </xf>
    <xf numFmtId="0" fontId="98" fillId="28" borderId="20" applyNumberFormat="0" applyProtection="0">
      <alignment vertical="center"/>
    </xf>
    <xf numFmtId="0" fontId="71" fillId="30" borderId="20" applyNumberFormat="0" applyProtection="0">
      <alignment horizontal="left" vertical="center" indent="1"/>
    </xf>
    <xf numFmtId="0" fontId="39" fillId="22" borderId="12" applyNumberFormat="0" applyProtection="0">
      <alignment horizontal="left" vertical="top" indent="1"/>
    </xf>
    <xf numFmtId="0" fontId="39" fillId="22" borderId="12" applyNumberFormat="0" applyProtection="0">
      <alignment horizontal="left" vertical="top" indent="1"/>
    </xf>
    <xf numFmtId="0" fontId="99" fillId="28" borderId="20" applyNumberFormat="0" applyProtection="0">
      <alignment vertical="center"/>
    </xf>
    <xf numFmtId="0" fontId="100" fillId="28" borderId="20" applyNumberFormat="0" applyProtection="0">
      <alignment vertical="center"/>
    </xf>
    <xf numFmtId="0" fontId="71" fillId="30" borderId="20" applyNumberFormat="0" applyProtection="0">
      <alignment horizontal="left" vertical="center" indent="1"/>
    </xf>
    <xf numFmtId="0" fontId="39" fillId="29" borderId="12" applyNumberFormat="0" applyProtection="0">
      <alignment horizontal="left" vertical="top" indent="1"/>
    </xf>
    <xf numFmtId="0" fontId="39" fillId="29" borderId="12" applyNumberFormat="0" applyProtection="0">
      <alignment horizontal="left" vertical="top" indent="1"/>
    </xf>
    <xf numFmtId="0" fontId="69" fillId="28" borderId="20" applyNumberFormat="0" applyProtection="0">
      <alignment vertical="center"/>
    </xf>
    <xf numFmtId="0" fontId="70" fillId="28" borderId="20" applyNumberFormat="0" applyProtection="0">
      <alignment vertical="center"/>
    </xf>
    <xf numFmtId="0" fontId="71" fillId="22" borderId="20" applyNumberFormat="0" applyProtection="0">
      <alignment horizontal="left" vertical="center" indent="1"/>
    </xf>
    <xf numFmtId="0" fontId="101" fillId="8" borderId="20" applyNumberFormat="0" applyProtection="0">
      <alignment horizontal="left" indent="1"/>
    </xf>
    <xf numFmtId="0" fontId="87" fillId="28" borderId="20" applyNumberFormat="0" applyProtection="0">
      <alignment vertical="center"/>
    </xf>
    <xf numFmtId="0" fontId="50" fillId="0" borderId="0" applyNumberFormat="0" applyFon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23" fillId="0" borderId="0"/>
    <xf numFmtId="0" fontId="23" fillId="0" borderId="0"/>
    <xf numFmtId="43" fontId="112" fillId="0" borderId="0" applyFont="0" applyFill="0" applyBorder="0" applyAlignment="0" applyProtection="0"/>
    <xf numFmtId="4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8" fontId="112" fillId="0" borderId="0" applyFont="0" applyFill="0" applyBorder="0" applyProtection="0"/>
    <xf numFmtId="0" fontId="112" fillId="0" borderId="0"/>
    <xf numFmtId="0" fontId="112" fillId="0" borderId="0"/>
    <xf numFmtId="0" fontId="112" fillId="0" borderId="0"/>
    <xf numFmtId="0" fontId="112" fillId="0" borderId="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23" fillId="0" borderId="0"/>
    <xf numFmtId="0" fontId="112" fillId="0" borderId="0"/>
    <xf numFmtId="0" fontId="24" fillId="7" borderId="0" applyNumberFormat="0" applyBorder="0" applyAlignment="0" applyProtection="0"/>
    <xf numFmtId="0" fontId="24" fillId="7" borderId="0" applyNumberFormat="0" applyBorder="0" applyAlignment="0" applyProtection="0"/>
    <xf numFmtId="0" fontId="24" fillId="2"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3"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9"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4"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5"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7"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7"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2"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8"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10"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5"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0"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11"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4" fillId="23"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2"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10"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13"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20"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5"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9"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6"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14"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13"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5" fillId="27" borderId="0" applyNumberFormat="0" applyBorder="0" applyAlignment="0" applyProtection="0"/>
    <xf numFmtId="0" fontId="27" fillId="28" borderId="2" applyNumberFormat="0" applyAlignment="0" applyProtection="0"/>
    <xf numFmtId="0" fontId="27" fillId="28" borderId="2" applyNumberFormat="0" applyAlignment="0" applyProtection="0"/>
    <xf numFmtId="0" fontId="27" fillId="20" borderId="2" applyNumberFormat="0" applyAlignment="0" applyProtection="0"/>
    <xf numFmtId="0" fontId="27" fillId="28" borderId="2" applyNumberFormat="0" applyAlignment="0" applyProtection="0"/>
    <xf numFmtId="0" fontId="27" fillId="28" borderId="2" applyNumberFormat="0" applyAlignment="0" applyProtection="0"/>
    <xf numFmtId="0" fontId="27" fillId="28" borderId="2" applyNumberFormat="0" applyAlignment="0" applyProtection="0"/>
    <xf numFmtId="43" fontId="112"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24" fillId="0" borderId="0" applyFont="0" applyFill="0" applyBorder="0" applyAlignment="0" applyProtection="0"/>
    <xf numFmtId="43" fontId="112" fillId="0" borderId="0" applyFont="0" applyFill="0" applyBorder="0" applyAlignment="0" applyProtection="0"/>
    <xf numFmtId="43" fontId="24" fillId="0" borderId="0" applyFont="0" applyFill="0" applyBorder="0" applyAlignment="0" applyProtection="0"/>
    <xf numFmtId="43" fontId="23" fillId="0" borderId="0" applyFont="0" applyFill="0" applyBorder="0" applyAlignment="0" applyProtection="0"/>
    <xf numFmtId="43" fontId="24"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83"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14"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2" fontId="112" fillId="0" borderId="0" applyFont="0" applyFill="0" applyBorder="0" applyAlignment="0" applyProtection="0"/>
    <xf numFmtId="0" fontId="104" fillId="0" borderId="21" applyNumberFormat="0" applyFill="0" applyAlignment="0" applyProtection="0"/>
    <xf numFmtId="0" fontId="104" fillId="0" borderId="21" applyNumberFormat="0" applyFill="0" applyAlignment="0" applyProtection="0"/>
    <xf numFmtId="0" fontId="84" fillId="0" borderId="18" applyNumberFormat="0" applyFill="0" applyAlignment="0" applyProtection="0"/>
    <xf numFmtId="0" fontId="104" fillId="0" borderId="21" applyNumberFormat="0" applyFill="0" applyAlignment="0" applyProtection="0"/>
    <xf numFmtId="0" fontId="104" fillId="0" borderId="21" applyNumberFormat="0" applyFill="0" applyAlignment="0" applyProtection="0"/>
    <xf numFmtId="0" fontId="104" fillId="0" borderId="21" applyNumberFormat="0" applyFill="0" applyAlignment="0" applyProtection="0"/>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46" fillId="0" borderId="0" applyNumberFormat="0" applyFont="0" applyFill="0" applyBorder="0" applyProtection="0"/>
    <xf numFmtId="0" fontId="41" fillId="0" borderId="0" applyNumberFormat="0" applyFont="0" applyFill="0" applyBorder="0" applyProtection="0"/>
    <xf numFmtId="0" fontId="105" fillId="0" borderId="13" applyNumberFormat="0" applyFill="0" applyAlignment="0" applyProtection="0"/>
    <xf numFmtId="0" fontId="105" fillId="0" borderId="13" applyNumberFormat="0" applyFill="0" applyAlignment="0" applyProtection="0"/>
    <xf numFmtId="0" fontId="85" fillId="0" borderId="13" applyNumberFormat="0" applyFill="0" applyAlignment="0" applyProtection="0"/>
    <xf numFmtId="0" fontId="105" fillId="0" borderId="13" applyNumberFormat="0" applyFill="0" applyAlignment="0" applyProtection="0"/>
    <xf numFmtId="0" fontId="105" fillId="0" borderId="13" applyNumberFormat="0" applyFill="0" applyAlignment="0" applyProtection="0"/>
    <xf numFmtId="0" fontId="105" fillId="0" borderId="13" applyNumberFormat="0" applyFill="0" applyAlignment="0" applyProtection="0"/>
    <xf numFmtId="0" fontId="41"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41" fillId="0" borderId="0" applyNumberFormat="0" applyFont="0" applyFill="0" applyBorder="0" applyProtection="0"/>
    <xf numFmtId="0" fontId="102" fillId="0" borderId="22" applyNumberFormat="0" applyFill="0" applyAlignment="0" applyProtection="0"/>
    <xf numFmtId="0" fontId="102" fillId="0" borderId="22" applyNumberFormat="0" applyFill="0" applyAlignment="0" applyProtection="0"/>
    <xf numFmtId="0" fontId="31" fillId="0" borderId="6" applyNumberFormat="0" applyFill="0" applyAlignment="0" applyProtection="0"/>
    <xf numFmtId="0" fontId="102" fillId="0" borderId="22" applyNumberFormat="0" applyFill="0" applyAlignment="0" applyProtection="0"/>
    <xf numFmtId="0" fontId="102" fillId="0" borderId="22" applyNumberFormat="0" applyFill="0" applyAlignment="0" applyProtection="0"/>
    <xf numFmtId="0" fontId="102" fillId="0" borderId="22" applyNumberFormat="0" applyFill="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31"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0" fontId="102" fillId="0" borderId="0" applyNumberFormat="0" applyFill="0" applyBorder="0" applyAlignment="0" applyProtection="0"/>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167" fontId="112" fillId="0" borderId="0">
      <protection locked="0"/>
    </xf>
    <xf numFmtId="0" fontId="32" fillId="23" borderId="2" applyNumberFormat="0" applyAlignment="0" applyProtection="0"/>
    <xf numFmtId="0" fontId="32" fillId="23" borderId="2" applyNumberFormat="0" applyAlignment="0" applyProtection="0"/>
    <xf numFmtId="0" fontId="32" fillId="7" borderId="2" applyNumberFormat="0" applyAlignment="0" applyProtection="0"/>
    <xf numFmtId="0" fontId="32" fillId="23" borderId="2" applyNumberFormat="0" applyAlignment="0" applyProtection="0"/>
    <xf numFmtId="0" fontId="32" fillId="23" borderId="2" applyNumberFormat="0" applyAlignment="0" applyProtection="0"/>
    <xf numFmtId="0" fontId="32" fillId="23"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32" fillId="7" borderId="2" applyNumberFormat="0" applyAlignment="0" applyProtection="0"/>
    <xf numFmtId="0" fontId="83" fillId="0" borderId="0"/>
    <xf numFmtId="0" fontId="112" fillId="0" borderId="0"/>
    <xf numFmtId="0" fontId="112" fillId="0" borderId="0"/>
    <xf numFmtId="0" fontId="112" fillId="0" borderId="0"/>
    <xf numFmtId="0" fontId="23" fillId="0" borderId="0"/>
    <xf numFmtId="0" fontId="23" fillId="0" borderId="0"/>
    <xf numFmtId="0" fontId="23" fillId="0" borderId="0"/>
    <xf numFmtId="0" fontId="23" fillId="0" borderId="0"/>
    <xf numFmtId="0" fontId="23" fillId="0" borderId="0"/>
    <xf numFmtId="0" fontId="1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112" fillId="0" borderId="0"/>
    <xf numFmtId="0" fontId="112" fillId="0" borderId="0"/>
    <xf numFmtId="0" fontId="112" fillId="0" borderId="0"/>
    <xf numFmtId="0" fontId="1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112" fillId="0" borderId="0"/>
    <xf numFmtId="0" fontId="112" fillId="0" borderId="0"/>
    <xf numFmtId="0" fontId="23" fillId="0" borderId="0"/>
    <xf numFmtId="0" fontId="23" fillId="0" borderId="0"/>
    <xf numFmtId="0" fontId="23" fillId="0" borderId="0"/>
    <xf numFmtId="0" fontId="112" fillId="0" borderId="0"/>
    <xf numFmtId="0" fontId="112" fillId="0" borderId="0"/>
    <xf numFmtId="0" fontId="23" fillId="0" borderId="0"/>
    <xf numFmtId="0" fontId="23" fillId="0" borderId="0"/>
    <xf numFmtId="0" fontId="23" fillId="0" borderId="0"/>
    <xf numFmtId="0" fontId="112" fillId="0" borderId="0"/>
    <xf numFmtId="0" fontId="83" fillId="0" borderId="0"/>
    <xf numFmtId="0" fontId="112" fillId="0" borderId="0"/>
    <xf numFmtId="0" fontId="112" fillId="0" borderId="0"/>
    <xf numFmtId="0" fontId="112" fillId="0" borderId="0"/>
    <xf numFmtId="0" fontId="23" fillId="0" borderId="0"/>
    <xf numFmtId="0" fontId="112" fillId="0" borderId="0"/>
    <xf numFmtId="0" fontId="112" fillId="0" borderId="0"/>
    <xf numFmtId="0" fontId="23" fillId="0" borderId="0"/>
    <xf numFmtId="0" fontId="112" fillId="0" borderId="0"/>
    <xf numFmtId="0" fontId="112" fillId="0" borderId="0"/>
    <xf numFmtId="0" fontId="112" fillId="0" borderId="0"/>
    <xf numFmtId="0" fontId="23" fillId="0" borderId="0"/>
    <xf numFmtId="0" fontId="112" fillId="0" borderId="0"/>
    <xf numFmtId="0" fontId="112" fillId="0" borderId="0"/>
    <xf numFmtId="0" fontId="112" fillId="0" borderId="0"/>
    <xf numFmtId="0" fontId="112" fillId="0" borderId="0"/>
    <xf numFmtId="0" fontId="83" fillId="0" borderId="0"/>
    <xf numFmtId="0" fontId="23" fillId="0" borderId="0"/>
    <xf numFmtId="0" fontId="23" fillId="0" borderId="0"/>
    <xf numFmtId="0" fontId="23" fillId="0" borderId="0"/>
    <xf numFmtId="0" fontId="23" fillId="0" borderId="0"/>
    <xf numFmtId="0" fontId="112" fillId="0" borderId="0"/>
    <xf numFmtId="0" fontId="112" fillId="0" borderId="0"/>
    <xf numFmtId="0" fontId="112" fillId="0" borderId="0"/>
    <xf numFmtId="0" fontId="112" fillId="0" borderId="0"/>
    <xf numFmtId="0" fontId="83" fillId="0" borderId="0"/>
    <xf numFmtId="0" fontId="112" fillId="0" borderId="0"/>
    <xf numFmtId="0" fontId="112" fillId="0" borderId="0"/>
    <xf numFmtId="0" fontId="23" fillId="0" borderId="0"/>
    <xf numFmtId="0" fontId="112" fillId="0" borderId="0"/>
    <xf numFmtId="0" fontId="83" fillId="0" borderId="0"/>
    <xf numFmtId="0" fontId="23" fillId="0" borderId="0"/>
    <xf numFmtId="0" fontId="23" fillId="0" borderId="0"/>
    <xf numFmtId="0" fontId="23" fillId="0" borderId="0"/>
    <xf numFmtId="0" fontId="23" fillId="0" borderId="0"/>
    <xf numFmtId="0" fontId="112" fillId="0" borderId="0"/>
    <xf numFmtId="0" fontId="23" fillId="0" borderId="0"/>
    <xf numFmtId="0" fontId="23" fillId="0" borderId="0"/>
    <xf numFmtId="0" fontId="112" fillId="0" borderId="0"/>
    <xf numFmtId="0" fontId="83" fillId="0" borderId="0"/>
    <xf numFmtId="0" fontId="112" fillId="0" borderId="0"/>
    <xf numFmtId="0" fontId="112" fillId="22" borderId="10" applyNumberFormat="0" applyFont="0" applyAlignment="0" applyProtection="0"/>
    <xf numFmtId="0" fontId="112" fillId="22" borderId="10" applyNumberFormat="0" applyFont="0" applyAlignment="0" applyProtection="0"/>
    <xf numFmtId="0" fontId="83" fillId="22" borderId="10" applyNumberFormat="0" applyFont="0" applyAlignment="0" applyProtection="0"/>
    <xf numFmtId="0" fontId="112" fillId="22" borderId="10" applyNumberFormat="0" applyFont="0" applyAlignment="0" applyProtection="0"/>
    <xf numFmtId="0" fontId="112" fillId="22" borderId="10" applyNumberFormat="0" applyFont="0" applyAlignment="0" applyProtection="0"/>
    <xf numFmtId="0" fontId="112" fillId="22" borderId="10" applyNumberFormat="0" applyFont="0" applyAlignment="0" applyProtection="0"/>
    <xf numFmtId="0" fontId="35" fillId="28" borderId="11" applyNumberFormat="0" applyAlignment="0" applyProtection="0"/>
    <xf numFmtId="0" fontId="35" fillId="28" borderId="11" applyNumberFormat="0" applyAlignment="0" applyProtection="0"/>
    <xf numFmtId="0" fontId="35" fillId="20" borderId="11" applyNumberFormat="0" applyAlignment="0" applyProtection="0"/>
    <xf numFmtId="0" fontId="35" fillId="28" borderId="11" applyNumberFormat="0" applyAlignment="0" applyProtection="0"/>
    <xf numFmtId="0" fontId="35" fillId="28" borderId="11" applyNumberFormat="0" applyAlignment="0" applyProtection="0"/>
    <xf numFmtId="0" fontId="35" fillId="28" borderId="11" applyNumberFormat="0" applyAlignment="0" applyProtection="0"/>
    <xf numFmtId="9"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10"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83"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83"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83"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83"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83" fillId="0" borderId="0" applyFont="0" applyFill="0" applyBorder="0" applyAlignment="0" applyProtection="0"/>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center"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7" borderId="12" applyNumberFormat="0" applyProtection="0">
      <alignment horizontal="left" vertical="top"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center"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29" borderId="12" applyNumberFormat="0" applyProtection="0">
      <alignment horizontal="left" vertical="top"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center"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8" borderId="12" applyNumberFormat="0" applyProtection="0">
      <alignment horizontal="left" vertical="top"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center"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12" fillId="30" borderId="12" applyNumberFormat="0" applyProtection="0">
      <alignment horizontal="left" vertical="top" indent="1"/>
    </xf>
    <xf numFmtId="0" fontId="103" fillId="0" borderId="0" applyNumberFormat="0" applyFill="0" applyBorder="0" applyAlignment="0" applyProtection="0"/>
    <xf numFmtId="0" fontId="103" fillId="0" borderId="0" applyNumberFormat="0" applyFill="0" applyBorder="0" applyAlignment="0" applyProtection="0"/>
    <xf numFmtId="0" fontId="36"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03" fillId="0" borderId="0"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86" fillId="0" borderId="23" applyNumberFormat="0" applyFill="0" applyAlignment="0" applyProtection="0"/>
    <xf numFmtId="0" fontId="86" fillId="0" borderId="23" applyNumberFormat="0" applyFill="0" applyAlignment="0" applyProtection="0"/>
    <xf numFmtId="0" fontId="86" fillId="0" borderId="19" applyNumberFormat="0" applyFill="0" applyAlignment="0" applyProtection="0"/>
    <xf numFmtId="0" fontId="86" fillId="0" borderId="23" applyNumberFormat="0" applyFill="0" applyAlignment="0" applyProtection="0"/>
    <xf numFmtId="0" fontId="86" fillId="0" borderId="23" applyNumberFormat="0" applyFill="0" applyAlignment="0" applyProtection="0"/>
    <xf numFmtId="0" fontId="86" fillId="0" borderId="23" applyNumberFormat="0" applyFill="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112" fillId="0" borderId="17" applyNumberFormat="0" applyFill="0" applyBorder="0" applyAlignment="0" applyProtection="0"/>
    <xf numFmtId="0" fontId="23" fillId="0" borderId="0"/>
    <xf numFmtId="0" fontId="1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1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112" fillId="0" borderId="0"/>
    <xf numFmtId="0" fontId="112" fillId="0" borderId="0"/>
    <xf numFmtId="43"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23" fillId="0" borderId="0"/>
    <xf numFmtId="9" fontId="83" fillId="0" borderId="0" applyFont="0" applyFill="0" applyBorder="0" applyAlignment="0" applyProtection="0"/>
    <xf numFmtId="0" fontId="32" fillId="7" borderId="2" applyNumberFormat="0" applyAlignment="0" applyProtection="0"/>
    <xf numFmtId="43" fontId="83" fillId="0" borderId="0" applyFont="0" applyFill="0" applyBorder="0" applyAlignment="0" applyProtection="0"/>
    <xf numFmtId="0" fontId="83" fillId="0" borderId="0"/>
    <xf numFmtId="43" fontId="112" fillId="0" borderId="0" applyFont="0" applyFill="0" applyBorder="0" applyAlignment="0" applyProtection="0"/>
    <xf numFmtId="9" fontId="112" fillId="0" borderId="0" applyFont="0" applyFill="0" applyBorder="0" applyAlignment="0" applyProtection="0"/>
    <xf numFmtId="0" fontId="112" fillId="0" borderId="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9"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9" fontId="112" fillId="0" borderId="0" applyFont="0" applyFill="0" applyBorder="0" applyAlignment="0" applyProtection="0"/>
    <xf numFmtId="0" fontId="23" fillId="0" borderId="0"/>
    <xf numFmtId="43" fontId="23" fillId="0" borderId="0" applyFont="0" applyFill="0" applyBorder="0" applyAlignment="0" applyProtection="0"/>
    <xf numFmtId="43" fontId="23"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112" fillId="0" borderId="0" applyFont="0" applyFill="0" applyBorder="0" applyAlignment="0" applyProtection="0"/>
    <xf numFmtId="0" fontId="23" fillId="0" borderId="0"/>
    <xf numFmtId="43"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23" fillId="0" borderId="0"/>
    <xf numFmtId="43"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0" fontId="112" fillId="0" borderId="0"/>
    <xf numFmtId="9" fontId="112" fillId="0" borderId="0" applyFont="0" applyFill="0" applyBorder="0" applyAlignment="0" applyProtection="0"/>
    <xf numFmtId="0" fontId="112" fillId="0" borderId="0"/>
    <xf numFmtId="9" fontId="112" fillId="0" borderId="0" applyFont="0" applyFill="0" applyBorder="0" applyAlignment="0" applyProtection="0"/>
    <xf numFmtId="0" fontId="23" fillId="0" borderId="0"/>
    <xf numFmtId="0" fontId="112" fillId="0" borderId="0"/>
    <xf numFmtId="0" fontId="23" fillId="0" borderId="0"/>
    <xf numFmtId="0" fontId="23" fillId="0" borderId="0"/>
    <xf numFmtId="0" fontId="23" fillId="0" borderId="0"/>
    <xf numFmtId="0" fontId="23" fillId="0" borderId="0"/>
    <xf numFmtId="0" fontId="23" fillId="0" borderId="0"/>
    <xf numFmtId="0" fontId="23" fillId="0" borderId="0"/>
    <xf numFmtId="43" fontId="112"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xf numFmtId="9" fontId="83" fillId="0" borderId="0" applyFont="0" applyFill="0" applyBorder="0" applyAlignment="0" applyProtection="0"/>
    <xf numFmtId="43" fontId="83" fillId="0" borderId="0" applyFont="0" applyFill="0" applyBorder="0" applyAlignment="0" applyProtection="0"/>
    <xf numFmtId="0" fontId="83" fillId="0" borderId="0"/>
    <xf numFmtId="9" fontId="83" fillId="0" borderId="0" applyFont="0" applyFill="0" applyBorder="0" applyAlignment="0" applyProtection="0"/>
    <xf numFmtId="43" fontId="83" fillId="0" borderId="0" applyFont="0" applyFill="0" applyBorder="0" applyAlignment="0" applyProtection="0"/>
    <xf numFmtId="0" fontId="32" fillId="7" borderId="2" applyNumberFormat="0" applyAlignment="0" applyProtection="0"/>
    <xf numFmtId="0" fontId="83" fillId="0" borderId="0"/>
    <xf numFmtId="0" fontId="32" fillId="7" borderId="2" applyNumberFormat="0" applyAlignment="0" applyProtection="0"/>
    <xf numFmtId="43"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9" fontId="112" fillId="0" borderId="0" applyFont="0" applyFill="0" applyBorder="0" applyAlignment="0" applyProtection="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0" fontId="112" fillId="0" borderId="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9" fontId="112" fillId="0" borderId="0" applyFont="0" applyFill="0" applyBorder="0" applyAlignment="0" applyProtection="0"/>
    <xf numFmtId="0" fontId="112" fillId="0" borderId="0"/>
    <xf numFmtId="9" fontId="112" fillId="0" borderId="0" applyFont="0" applyFill="0" applyBorder="0" applyAlignment="0" applyProtection="0"/>
    <xf numFmtId="0" fontId="112" fillId="0" borderId="0"/>
    <xf numFmtId="0" fontId="112" fillId="0" borderId="0"/>
    <xf numFmtId="43" fontId="112" fillId="0" borderId="0" applyFont="0" applyFill="0" applyBorder="0" applyAlignment="0" applyProtection="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2" fillId="0" borderId="0"/>
    <xf numFmtId="43" fontId="112" fillId="0" borderId="0" applyFont="0" applyFill="0" applyBorder="0" applyAlignment="0" applyProtection="0"/>
    <xf numFmtId="0" fontId="112" fillId="0" borderId="0"/>
    <xf numFmtId="9" fontId="112" fillId="0" borderId="0" applyFont="0" applyFill="0" applyBorder="0" applyAlignment="0" applyProtection="0"/>
    <xf numFmtId="43" fontId="112" fillId="0" borderId="0" applyFont="0" applyFill="0" applyBorder="0" applyAlignment="0" applyProtection="0"/>
    <xf numFmtId="0" fontId="112" fillId="0" borderId="0"/>
    <xf numFmtId="9"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0" fontId="112" fillId="0" borderId="0"/>
    <xf numFmtId="9" fontId="112" fillId="0" borderId="0" applyFont="0" applyFill="0" applyBorder="0" applyAlignment="0" applyProtection="0"/>
    <xf numFmtId="9" fontId="112" fillId="0" borderId="0" applyFont="0" applyFill="0" applyBorder="0" applyAlignment="0" applyProtection="0"/>
    <xf numFmtId="43"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112" fillId="0" borderId="0" applyFont="0" applyFill="0" applyBorder="0" applyAlignment="0" applyProtection="0"/>
    <xf numFmtId="9" fontId="112"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43" fontId="23" fillId="0" borderId="0" applyFont="0" applyFill="0" applyBorder="0" applyAlignment="0" applyProtection="0"/>
    <xf numFmtId="43"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34" borderId="0" applyNumberFormat="0" applyBorder="0" applyAlignment="0" applyProtection="0"/>
    <xf numFmtId="0" fontId="112" fillId="0" borderId="0"/>
    <xf numFmtId="0" fontId="23" fillId="0" borderId="0"/>
    <xf numFmtId="0" fontId="22" fillId="0" borderId="0"/>
    <xf numFmtId="0" fontId="21" fillId="0" borderId="0"/>
    <xf numFmtId="0" fontId="20" fillId="0" borderId="0"/>
    <xf numFmtId="0" fontId="19" fillId="0" borderId="0"/>
    <xf numFmtId="9" fontId="19" fillId="0" borderId="0" applyFont="0" applyFill="0" applyBorder="0" applyAlignment="0" applyProtection="0"/>
    <xf numFmtId="0" fontId="18" fillId="0" borderId="0"/>
    <xf numFmtId="9" fontId="18" fillId="0" borderId="0" applyFont="0" applyFill="0" applyBorder="0" applyAlignment="0" applyProtection="0"/>
    <xf numFmtId="0" fontId="17" fillId="0" borderId="0"/>
    <xf numFmtId="9" fontId="17" fillId="0" borderId="0" applyFont="0" applyFill="0" applyBorder="0" applyAlignment="0" applyProtection="0"/>
    <xf numFmtId="0" fontId="16" fillId="0" borderId="0"/>
    <xf numFmtId="0" fontId="15" fillId="0" borderId="0"/>
    <xf numFmtId="9" fontId="15" fillId="0" borderId="0" applyFont="0" applyFill="0" applyBorder="0" applyAlignment="0" applyProtection="0"/>
    <xf numFmtId="0" fontId="14" fillId="0" borderId="0"/>
    <xf numFmtId="9" fontId="14" fillId="0" borderId="0" applyFont="0" applyFill="0" applyBorder="0" applyAlignment="0" applyProtection="0"/>
    <xf numFmtId="0" fontId="13" fillId="0" borderId="0"/>
    <xf numFmtId="44" fontId="13" fillId="0" borderId="0" applyFont="0" applyFill="0" applyBorder="0" applyAlignment="0" applyProtection="0"/>
    <xf numFmtId="0" fontId="49" fillId="0" borderId="0"/>
    <xf numFmtId="0" fontId="112" fillId="0" borderId="0"/>
    <xf numFmtId="0" fontId="12" fillId="0" borderId="0"/>
    <xf numFmtId="44" fontId="12" fillId="0" borderId="0" applyFont="0" applyFill="0" applyBorder="0" applyAlignment="0" applyProtection="0"/>
    <xf numFmtId="0" fontId="11" fillId="0" borderId="0"/>
    <xf numFmtId="44" fontId="11" fillId="0" borderId="0" applyFont="0" applyFill="0" applyBorder="0" applyAlignment="0" applyProtection="0"/>
    <xf numFmtId="0" fontId="10" fillId="34" borderId="0" applyNumberFormat="0" applyBorder="0" applyAlignment="0" applyProtection="0"/>
    <xf numFmtId="0" fontId="9" fillId="0" borderId="0"/>
    <xf numFmtId="0" fontId="8" fillId="0" borderId="0"/>
    <xf numFmtId="0" fontId="127" fillId="0" borderId="0" applyNumberFormat="0" applyFill="0" applyBorder="0" applyAlignment="0" applyProtection="0"/>
    <xf numFmtId="0" fontId="7" fillId="0" borderId="0"/>
    <xf numFmtId="0" fontId="7" fillId="0" borderId="0"/>
    <xf numFmtId="0" fontId="6" fillId="0" borderId="0"/>
    <xf numFmtId="0" fontId="6" fillId="0" borderId="0"/>
    <xf numFmtId="0" fontId="5" fillId="0" borderId="0"/>
    <xf numFmtId="0" fontId="5" fillId="0" borderId="0"/>
    <xf numFmtId="0" fontId="4" fillId="0" borderId="0"/>
    <xf numFmtId="0" fontId="3" fillId="0" borderId="0"/>
    <xf numFmtId="0" fontId="24" fillId="0" borderId="0"/>
    <xf numFmtId="0" fontId="2" fillId="0" borderId="0"/>
    <xf numFmtId="0" fontId="112" fillId="0" borderId="0"/>
    <xf numFmtId="44" fontId="112" fillId="0" borderId="0" applyFont="0" applyFill="0" applyBorder="0" applyAlignment="0" applyProtection="0"/>
    <xf numFmtId="0" fontId="24" fillId="2" borderId="0" applyNumberFormat="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3"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44"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112" fillId="0" borderId="0" applyFont="0" applyFill="0" applyBorder="0" applyAlignment="0" applyProtection="0"/>
    <xf numFmtId="0" fontId="41" fillId="0" borderId="65" applyNumberFormat="0" applyProtection="0"/>
    <xf numFmtId="0" fontId="41" fillId="0" borderId="171">
      <alignment horizontal="left" vertical="center"/>
    </xf>
    <xf numFmtId="0" fontId="31" fillId="0" borderId="172" applyNumberFormat="0" applyFill="0" applyAlignment="0" applyProtection="0"/>
    <xf numFmtId="0" fontId="47" fillId="0" borderId="173" applyNumberFormat="0" applyFill="0" applyAlignment="0" applyProtection="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2" fillId="0" borderId="0"/>
    <xf numFmtId="0" fontId="6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63"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xf numFmtId="0" fontId="112" fillId="0" borderId="0"/>
  </cellStyleXfs>
  <cellXfs count="1952">
    <xf numFmtId="0" fontId="0" fillId="0" borderId="0" xfId="0"/>
    <xf numFmtId="0" fontId="78" fillId="0" borderId="0" xfId="0" applyFont="1"/>
    <xf numFmtId="0" fontId="82" fillId="0" borderId="0" xfId="0" applyFont="1"/>
    <xf numFmtId="0" fontId="0" fillId="35" borderId="0" xfId="0" applyFill="1"/>
    <xf numFmtId="0" fontId="0" fillId="0" borderId="0" xfId="0" applyAlignment="1">
      <alignment horizontal="center"/>
    </xf>
    <xf numFmtId="164" fontId="0" fillId="0" borderId="0" xfId="0" applyNumberFormat="1"/>
    <xf numFmtId="0" fontId="0" fillId="0" borderId="0" xfId="0" applyAlignment="1">
      <alignment horizontal="center" wrapText="1"/>
    </xf>
    <xf numFmtId="0" fontId="40" fillId="36" borderId="25" xfId="0" applyFont="1" applyFill="1" applyBorder="1"/>
    <xf numFmtId="0" fontId="40" fillId="0" borderId="0" xfId="0" applyFont="1"/>
    <xf numFmtId="0" fontId="40" fillId="0" borderId="27" xfId="0" applyFont="1" applyBorder="1"/>
    <xf numFmtId="164" fontId="40" fillId="0" borderId="27" xfId="4" applyNumberFormat="1" applyFont="1" applyBorder="1"/>
    <xf numFmtId="0" fontId="40" fillId="37" borderId="28" xfId="0" applyFont="1" applyFill="1" applyBorder="1"/>
    <xf numFmtId="0" fontId="107" fillId="0" borderId="0" xfId="0" applyFont="1"/>
    <xf numFmtId="0" fontId="109" fillId="0" borderId="0" xfId="0" applyFont="1"/>
    <xf numFmtId="0" fontId="0" fillId="37" borderId="28" xfId="0" applyFill="1" applyBorder="1"/>
    <xf numFmtId="0" fontId="109" fillId="0" borderId="0" xfId="0" applyFont="1" applyAlignment="1">
      <alignment horizontal="left"/>
    </xf>
    <xf numFmtId="44" fontId="0" fillId="0" borderId="0" xfId="2" applyFont="1" applyFill="1" applyBorder="1"/>
    <xf numFmtId="0" fontId="40" fillId="36" borderId="29" xfId="0" applyFont="1" applyFill="1" applyBorder="1"/>
    <xf numFmtId="0" fontId="40" fillId="36" borderId="30" xfId="0" applyFont="1" applyFill="1" applyBorder="1"/>
    <xf numFmtId="0" fontId="40" fillId="36" borderId="31" xfId="0" applyFont="1" applyFill="1" applyBorder="1"/>
    <xf numFmtId="164" fontId="40" fillId="0" borderId="0" xfId="4" applyNumberFormat="1" applyFont="1" applyBorder="1"/>
    <xf numFmtId="37" fontId="40" fillId="0" borderId="0" xfId="4" applyNumberFormat="1" applyFont="1" applyBorder="1"/>
    <xf numFmtId="173" fontId="0" fillId="0" borderId="34" xfId="0" applyNumberFormat="1" applyBorder="1" applyAlignment="1">
      <alignment horizontal="justify" vertical="center" wrapText="1"/>
    </xf>
    <xf numFmtId="164" fontId="0" fillId="0" borderId="0" xfId="39" applyNumberFormat="1" applyFont="1" applyFill="1"/>
    <xf numFmtId="44" fontId="0" fillId="0" borderId="0" xfId="693" applyFont="1" applyFill="1"/>
    <xf numFmtId="176" fontId="0" fillId="0" borderId="30" xfId="0" applyNumberFormat="1" applyBorder="1"/>
    <xf numFmtId="10" fontId="0" fillId="0" borderId="0" xfId="1" applyNumberFormat="1" applyFont="1"/>
    <xf numFmtId="0" fontId="40" fillId="35" borderId="34" xfId="0" applyFont="1" applyFill="1" applyBorder="1"/>
    <xf numFmtId="0" fontId="0" fillId="0" borderId="0" xfId="0" applyAlignment="1">
      <alignment vertical="top"/>
    </xf>
    <xf numFmtId="0" fontId="0" fillId="0" borderId="0" xfId="127" applyFont="1" applyAlignment="1">
      <alignment wrapText="1"/>
    </xf>
    <xf numFmtId="0" fontId="78" fillId="0" borderId="0" xfId="0" applyFont="1" applyAlignment="1">
      <alignment horizontal="left" wrapText="1"/>
    </xf>
    <xf numFmtId="0" fontId="40" fillId="0" borderId="0" xfId="518" applyFont="1"/>
    <xf numFmtId="0" fontId="40" fillId="0" borderId="38" xfId="518" applyFont="1" applyBorder="1"/>
    <xf numFmtId="0" fontId="110" fillId="0" borderId="0" xfId="518" applyFont="1" applyAlignment="1">
      <alignment horizontal="left"/>
    </xf>
    <xf numFmtId="0" fontId="112" fillId="0" borderId="0" xfId="518" applyAlignment="1">
      <alignment horizontal="center"/>
    </xf>
    <xf numFmtId="49" fontId="41" fillId="0" borderId="0" xfId="518" applyNumberFormat="1" applyFont="1" applyAlignment="1">
      <alignment horizontal="center"/>
    </xf>
    <xf numFmtId="0" fontId="40" fillId="37" borderId="28" xfId="518" applyFont="1" applyFill="1" applyBorder="1"/>
    <xf numFmtId="0" fontId="0" fillId="37" borderId="28" xfId="518" applyFont="1" applyFill="1" applyBorder="1"/>
    <xf numFmtId="0" fontId="0" fillId="0" borderId="0" xfId="518" applyFont="1"/>
    <xf numFmtId="0" fontId="0" fillId="0" borderId="38" xfId="518" applyFont="1" applyBorder="1"/>
    <xf numFmtId="3" fontId="0" fillId="0" borderId="0" xfId="0" applyNumberFormat="1" applyAlignment="1">
      <alignment vertical="center" wrapText="1"/>
    </xf>
    <xf numFmtId="49" fontId="40" fillId="0" borderId="0" xfId="132" applyNumberFormat="1" applyFont="1"/>
    <xf numFmtId="0" fontId="112" fillId="0" borderId="0" xfId="132"/>
    <xf numFmtId="0" fontId="112" fillId="36" borderId="25" xfId="132" applyFill="1" applyBorder="1"/>
    <xf numFmtId="0" fontId="112" fillId="36" borderId="26" xfId="132" applyFill="1" applyBorder="1"/>
    <xf numFmtId="0" fontId="112" fillId="36" borderId="41" xfId="132" applyFill="1" applyBorder="1"/>
    <xf numFmtId="0" fontId="112" fillId="36" borderId="34" xfId="132" applyFill="1" applyBorder="1"/>
    <xf numFmtId="0" fontId="112" fillId="36" borderId="38" xfId="132" applyFill="1" applyBorder="1"/>
    <xf numFmtId="9" fontId="0" fillId="0" borderId="27" xfId="197" applyFont="1" applyBorder="1"/>
    <xf numFmtId="9" fontId="0" fillId="0" borderId="33" xfId="197" applyFont="1" applyBorder="1"/>
    <xf numFmtId="0" fontId="0" fillId="0" borderId="0" xfId="132" applyFont="1"/>
    <xf numFmtId="0" fontId="0" fillId="0" borderId="25" xfId="132" applyFont="1" applyBorder="1"/>
    <xf numFmtId="165" fontId="112" fillId="0" borderId="0" xfId="132" applyNumberFormat="1"/>
    <xf numFmtId="9" fontId="0" fillId="0" borderId="42" xfId="197" applyFont="1" applyBorder="1"/>
    <xf numFmtId="9" fontId="0" fillId="0" borderId="43" xfId="197" applyFont="1" applyBorder="1"/>
    <xf numFmtId="3" fontId="112" fillId="0" borderId="0" xfId="132" applyNumberFormat="1"/>
    <xf numFmtId="165" fontId="0" fillId="0" borderId="26" xfId="2" applyNumberFormat="1" applyFont="1" applyFill="1" applyBorder="1" applyAlignment="1">
      <alignment vertical="center"/>
    </xf>
    <xf numFmtId="165" fontId="0" fillId="0" borderId="27" xfId="2" applyNumberFormat="1" applyFont="1" applyFill="1" applyBorder="1" applyAlignment="1">
      <alignment vertical="center" wrapText="1"/>
    </xf>
    <xf numFmtId="9" fontId="0" fillId="0" borderId="0" xfId="1" applyFont="1"/>
    <xf numFmtId="0" fontId="110" fillId="0" borderId="0" xfId="0" applyFont="1" applyAlignment="1">
      <alignment horizontal="center" wrapText="1"/>
    </xf>
    <xf numFmtId="44" fontId="0" fillId="0" borderId="33" xfId="2" applyFont="1" applyFill="1" applyBorder="1"/>
    <xf numFmtId="0" fontId="40" fillId="36" borderId="24" xfId="0" applyFont="1" applyFill="1" applyBorder="1"/>
    <xf numFmtId="0" fontId="40" fillId="36" borderId="33" xfId="0" applyFont="1" applyFill="1" applyBorder="1" applyAlignment="1">
      <alignment horizontal="center"/>
    </xf>
    <xf numFmtId="165" fontId="0" fillId="0" borderId="41" xfId="2" applyNumberFormat="1" applyFont="1" applyFill="1" applyBorder="1" applyAlignment="1">
      <alignment vertical="center"/>
    </xf>
    <xf numFmtId="165" fontId="0" fillId="0" borderId="42" xfId="2" applyNumberFormat="1" applyFont="1" applyFill="1" applyBorder="1" applyAlignment="1">
      <alignment vertical="center" wrapText="1"/>
    </xf>
    <xf numFmtId="165" fontId="0" fillId="0" borderId="38" xfId="2" applyNumberFormat="1" applyFont="1" applyFill="1" applyBorder="1" applyAlignment="1">
      <alignment vertical="center"/>
    </xf>
    <xf numFmtId="176" fontId="0" fillId="0" borderId="42" xfId="499" applyNumberFormat="1" applyFont="1" applyFill="1" applyBorder="1" applyAlignment="1">
      <alignment vertical="center" wrapText="1"/>
    </xf>
    <xf numFmtId="176" fontId="0" fillId="0" borderId="43" xfId="499" applyNumberFormat="1" applyFont="1" applyFill="1" applyBorder="1" applyAlignment="1">
      <alignment vertical="center"/>
    </xf>
    <xf numFmtId="9" fontId="40" fillId="0" borderId="50" xfId="197" applyFont="1" applyBorder="1"/>
    <xf numFmtId="0" fontId="0" fillId="36" borderId="51" xfId="132" applyFont="1" applyFill="1" applyBorder="1"/>
    <xf numFmtId="9" fontId="40" fillId="0" borderId="49" xfId="0" applyNumberFormat="1" applyFont="1" applyBorder="1"/>
    <xf numFmtId="9" fontId="40" fillId="0" borderId="50" xfId="0" applyNumberFormat="1" applyFont="1" applyBorder="1"/>
    <xf numFmtId="0" fontId="109" fillId="37" borderId="48" xfId="0" applyFont="1" applyFill="1" applyBorder="1"/>
    <xf numFmtId="0" fontId="40" fillId="35" borderId="46" xfId="0" applyFont="1" applyFill="1" applyBorder="1"/>
    <xf numFmtId="3" fontId="40" fillId="0" borderId="49" xfId="4" applyNumberFormat="1" applyFont="1" applyFill="1" applyBorder="1"/>
    <xf numFmtId="165" fontId="40" fillId="0" borderId="49" xfId="2" applyNumberFormat="1" applyFont="1" applyFill="1" applyBorder="1" applyAlignment="1">
      <alignment vertical="center" wrapText="1"/>
    </xf>
    <xf numFmtId="165" fontId="40" fillId="0" borderId="50" xfId="2" applyNumberFormat="1" applyFont="1" applyFill="1" applyBorder="1" applyAlignment="1">
      <alignment vertical="center" wrapText="1"/>
    </xf>
    <xf numFmtId="9" fontId="40" fillId="0" borderId="49" xfId="499" applyNumberFormat="1" applyFont="1" applyFill="1" applyBorder="1" applyAlignment="1">
      <alignment vertical="center" wrapText="1"/>
    </xf>
    <xf numFmtId="9" fontId="40" fillId="0" borderId="50" xfId="499" applyNumberFormat="1" applyFont="1" applyFill="1" applyBorder="1" applyAlignment="1">
      <alignment vertical="center" wrapText="1"/>
    </xf>
    <xf numFmtId="0" fontId="40" fillId="0" borderId="46" xfId="0" quotePrefix="1" applyFont="1" applyBorder="1" applyAlignment="1">
      <alignment horizontal="left"/>
    </xf>
    <xf numFmtId="165" fontId="40" fillId="0" borderId="49" xfId="2" applyNumberFormat="1" applyFont="1" applyBorder="1" applyAlignment="1">
      <alignment vertical="center" wrapText="1"/>
    </xf>
    <xf numFmtId="165" fontId="40" fillId="0" borderId="50" xfId="2" applyNumberFormat="1" applyFont="1" applyBorder="1" applyAlignment="1">
      <alignment vertical="center" wrapText="1"/>
    </xf>
    <xf numFmtId="0" fontId="0" fillId="36" borderId="55" xfId="132" applyFont="1" applyFill="1" applyBorder="1"/>
    <xf numFmtId="0" fontId="40" fillId="36" borderId="58" xfId="132" applyFont="1" applyFill="1" applyBorder="1"/>
    <xf numFmtId="0" fontId="0" fillId="36" borderId="57" xfId="132" applyFont="1" applyFill="1" applyBorder="1"/>
    <xf numFmtId="0" fontId="40" fillId="36" borderId="56" xfId="518" applyFont="1" applyFill="1" applyBorder="1"/>
    <xf numFmtId="0" fontId="0" fillId="37" borderId="58" xfId="518" applyFont="1" applyFill="1" applyBorder="1"/>
    <xf numFmtId="0" fontId="40" fillId="36" borderId="56" xfId="0" applyFont="1" applyFill="1" applyBorder="1"/>
    <xf numFmtId="0" fontId="40" fillId="36" borderId="57" xfId="0" applyFont="1" applyFill="1" applyBorder="1"/>
    <xf numFmtId="44" fontId="112" fillId="0" borderId="0" xfId="132" applyNumberFormat="1"/>
    <xf numFmtId="44" fontId="0" fillId="0" borderId="0" xfId="2" applyFont="1"/>
    <xf numFmtId="42" fontId="0" fillId="0" borderId="27" xfId="693" applyNumberFormat="1" applyFont="1" applyBorder="1" applyAlignment="1">
      <alignment vertical="top"/>
    </xf>
    <xf numFmtId="42" fontId="0" fillId="0" borderId="41" xfId="693" applyNumberFormat="1" applyFont="1" applyBorder="1" applyAlignment="1">
      <alignment vertical="top"/>
    </xf>
    <xf numFmtId="42" fontId="0" fillId="0" borderId="27" xfId="693" applyNumberFormat="1" applyFont="1" applyFill="1" applyBorder="1" applyAlignment="1">
      <alignment vertical="top"/>
    </xf>
    <xf numFmtId="42" fontId="0" fillId="0" borderId="42" xfId="693" applyNumberFormat="1" applyFont="1" applyBorder="1" applyAlignment="1">
      <alignment vertical="top"/>
    </xf>
    <xf numFmtId="42" fontId="0" fillId="0" borderId="38" xfId="693" applyNumberFormat="1" applyFont="1" applyBorder="1" applyAlignment="1">
      <alignment vertical="top"/>
    </xf>
    <xf numFmtId="0" fontId="0" fillId="36" borderId="48" xfId="132" applyFont="1" applyFill="1" applyBorder="1"/>
    <xf numFmtId="0" fontId="0" fillId="36" borderId="49" xfId="132" applyFont="1" applyFill="1" applyBorder="1"/>
    <xf numFmtId="0" fontId="0" fillId="36" borderId="50" xfId="132" applyFont="1" applyFill="1" applyBorder="1"/>
    <xf numFmtId="0" fontId="77" fillId="0" borderId="0" xfId="0" applyFont="1"/>
    <xf numFmtId="165" fontId="112" fillId="36" borderId="25" xfId="2" applyNumberFormat="1" applyFill="1" applyBorder="1"/>
    <xf numFmtId="165" fontId="112" fillId="36" borderId="26" xfId="2" applyNumberFormat="1" applyFill="1" applyBorder="1"/>
    <xf numFmtId="165" fontId="112" fillId="36" borderId="41" xfId="2" applyNumberFormat="1" applyFill="1" applyBorder="1"/>
    <xf numFmtId="9" fontId="0" fillId="0" borderId="0" xfId="0" applyNumberFormat="1"/>
    <xf numFmtId="0" fontId="44" fillId="0" borderId="0" xfId="127" applyFont="1"/>
    <xf numFmtId="165" fontId="44" fillId="0" borderId="0" xfId="127" applyNumberFormat="1" applyFont="1"/>
    <xf numFmtId="0" fontId="113" fillId="0" borderId="0" xfId="127" applyFont="1"/>
    <xf numFmtId="2" fontId="0" fillId="0" borderId="0" xfId="0" applyNumberFormat="1"/>
    <xf numFmtId="0" fontId="79" fillId="0" borderId="0" xfId="127" applyFont="1" applyAlignment="1">
      <alignment horizontal="center"/>
    </xf>
    <xf numFmtId="3" fontId="80" fillId="0" borderId="0" xfId="127" applyNumberFormat="1" applyFont="1"/>
    <xf numFmtId="3" fontId="80" fillId="0" borderId="0" xfId="127" applyNumberFormat="1" applyFont="1" applyAlignment="1">
      <alignment horizontal="center"/>
    </xf>
    <xf numFmtId="3" fontId="0" fillId="0" borderId="0" xfId="0" applyNumberFormat="1"/>
    <xf numFmtId="0" fontId="0" fillId="0" borderId="0" xfId="127" applyFont="1" applyAlignment="1">
      <alignment horizontal="center"/>
    </xf>
    <xf numFmtId="3" fontId="40" fillId="36" borderId="49" xfId="127" applyNumberFormat="1" applyFont="1" applyFill="1" applyBorder="1" applyAlignment="1">
      <alignment horizontal="center" vertical="center" wrapText="1"/>
    </xf>
    <xf numFmtId="177" fontId="40" fillId="0" borderId="24" xfId="127" applyNumberFormat="1" applyFont="1" applyBorder="1" applyAlignment="1">
      <alignment horizontal="left"/>
    </xf>
    <xf numFmtId="3" fontId="0" fillId="0" borderId="27" xfId="127" applyNumberFormat="1" applyFont="1" applyBorder="1" applyAlignment="1">
      <alignment horizontal="center" vertical="center"/>
    </xf>
    <xf numFmtId="171" fontId="0" fillId="0" borderId="27" xfId="127" applyNumberFormat="1" applyFont="1" applyBorder="1" applyAlignment="1">
      <alignment horizontal="center" vertical="center"/>
    </xf>
    <xf numFmtId="171" fontId="0" fillId="0" borderId="33" xfId="127" applyNumberFormat="1" applyFont="1" applyBorder="1" applyAlignment="1">
      <alignment horizontal="center" vertical="center"/>
    </xf>
    <xf numFmtId="0" fontId="40" fillId="0" borderId="48" xfId="127" applyFont="1" applyBorder="1" applyAlignment="1">
      <alignment horizontal="center"/>
    </xf>
    <xf numFmtId="3" fontId="40" fillId="0" borderId="49" xfId="127" applyNumberFormat="1" applyFont="1" applyBorder="1" applyAlignment="1">
      <alignment horizontal="center" vertical="center"/>
    </xf>
    <xf numFmtId="171" fontId="40" fillId="0" borderId="49" xfId="127" applyNumberFormat="1" applyFont="1" applyBorder="1" applyAlignment="1">
      <alignment horizontal="center" vertical="center"/>
    </xf>
    <xf numFmtId="171" fontId="40" fillId="0" borderId="50" xfId="127" applyNumberFormat="1" applyFont="1" applyBorder="1" applyAlignment="1">
      <alignment horizontal="center" vertical="center"/>
    </xf>
    <xf numFmtId="0" fontId="40" fillId="0" borderId="0" xfId="127" applyFont="1" applyAlignment="1">
      <alignment horizontal="center"/>
    </xf>
    <xf numFmtId="3" fontId="40" fillId="0" borderId="0" xfId="127" applyNumberFormat="1" applyFont="1" applyAlignment="1">
      <alignment horizontal="right"/>
    </xf>
    <xf numFmtId="10" fontId="40" fillId="0" borderId="0" xfId="127" applyNumberFormat="1" applyFont="1" applyAlignment="1">
      <alignment horizontal="right"/>
    </xf>
    <xf numFmtId="0" fontId="0" fillId="0" borderId="0" xfId="0" applyAlignment="1">
      <alignment vertical="center"/>
    </xf>
    <xf numFmtId="0" fontId="0" fillId="0" borderId="0" xfId="2797" applyFont="1" applyAlignment="1">
      <alignment wrapText="1"/>
    </xf>
    <xf numFmtId="0" fontId="40" fillId="0" borderId="0" xfId="127" applyFont="1"/>
    <xf numFmtId="3" fontId="0" fillId="0" borderId="0" xfId="127" applyNumberFormat="1" applyFont="1"/>
    <xf numFmtId="3" fontId="112" fillId="0" borderId="27" xfId="127" applyNumberFormat="1" applyBorder="1" applyAlignment="1">
      <alignment horizontal="center" vertical="center"/>
    </xf>
    <xf numFmtId="3" fontId="0" fillId="0" borderId="32" xfId="127" applyNumberFormat="1" applyFont="1" applyBorder="1" applyAlignment="1">
      <alignment horizontal="center" vertical="center"/>
    </xf>
    <xf numFmtId="0" fontId="41" fillId="36" borderId="48" xfId="0" applyFont="1" applyFill="1" applyBorder="1" applyAlignment="1">
      <alignment horizontal="center" vertical="center" wrapText="1"/>
    </xf>
    <xf numFmtId="0" fontId="41" fillId="36" borderId="49" xfId="0" applyFont="1" applyFill="1" applyBorder="1" applyAlignment="1">
      <alignment horizontal="center" vertical="center" wrapText="1"/>
    </xf>
    <xf numFmtId="0" fontId="41" fillId="36" borderId="49" xfId="0" applyFont="1" applyFill="1" applyBorder="1" applyAlignment="1">
      <alignment horizontal="center" vertical="center"/>
    </xf>
    <xf numFmtId="0" fontId="41" fillId="36" borderId="50" xfId="0" applyFont="1" applyFill="1" applyBorder="1" applyAlignment="1">
      <alignment horizontal="center" vertical="center" wrapText="1"/>
    </xf>
    <xf numFmtId="0" fontId="0" fillId="0" borderId="25" xfId="127" applyFont="1" applyBorder="1"/>
    <xf numFmtId="3" fontId="0" fillId="0" borderId="0" xfId="0" applyNumberFormat="1" applyAlignment="1">
      <alignment horizontal="center"/>
    </xf>
    <xf numFmtId="0" fontId="40" fillId="0" borderId="48" xfId="0" applyFont="1" applyBorder="1" applyAlignment="1">
      <alignment horizontal="center"/>
    </xf>
    <xf numFmtId="0" fontId="40" fillId="0" borderId="0" xfId="31314" applyFont="1" applyAlignment="1">
      <alignment horizontal="left"/>
    </xf>
    <xf numFmtId="0" fontId="0" fillId="0" borderId="0" xfId="31314" applyFont="1" applyAlignment="1">
      <alignment horizontal="center" vertical="center"/>
    </xf>
    <xf numFmtId="0" fontId="115" fillId="0" borderId="0" xfId="0" applyFont="1" applyAlignment="1">
      <alignment horizontal="center" vertical="center"/>
    </xf>
    <xf numFmtId="0" fontId="80" fillId="0" borderId="0" xfId="127" applyFont="1"/>
    <xf numFmtId="0" fontId="0" fillId="0" borderId="0" xfId="127" applyFont="1"/>
    <xf numFmtId="171" fontId="112" fillId="0" borderId="27" xfId="127" applyNumberFormat="1" applyBorder="1" applyAlignment="1">
      <alignment horizontal="center" vertical="center"/>
    </xf>
    <xf numFmtId="171" fontId="112" fillId="0" borderId="33" xfId="127" applyNumberFormat="1" applyBorder="1" applyAlignment="1">
      <alignment horizontal="center" vertical="center"/>
    </xf>
    <xf numFmtId="3" fontId="112" fillId="0" borderId="42" xfId="127" applyNumberFormat="1" applyBorder="1" applyAlignment="1">
      <alignment horizontal="center" vertical="center"/>
    </xf>
    <xf numFmtId="0" fontId="112" fillId="0" borderId="0" xfId="0" applyFont="1"/>
    <xf numFmtId="9" fontId="78" fillId="0" borderId="0" xfId="1" applyFont="1" applyAlignment="1">
      <alignment horizontal="center"/>
    </xf>
    <xf numFmtId="171" fontId="78" fillId="0" borderId="0" xfId="1" applyNumberFormat="1" applyFont="1" applyAlignment="1">
      <alignment horizontal="center"/>
    </xf>
    <xf numFmtId="171" fontId="0" fillId="0" borderId="0" xfId="0" applyNumberFormat="1" applyAlignment="1">
      <alignment horizontal="center"/>
    </xf>
    <xf numFmtId="171" fontId="0" fillId="0" borderId="0" xfId="1" applyNumberFormat="1" applyFont="1" applyAlignment="1">
      <alignment horizontal="center"/>
    </xf>
    <xf numFmtId="3" fontId="77" fillId="0" borderId="27" xfId="0" applyNumberFormat="1" applyFont="1" applyBorder="1" applyAlignment="1">
      <alignment horizontal="center" vertical="center"/>
    </xf>
    <xf numFmtId="3" fontId="77" fillId="0" borderId="32" xfId="0" applyNumberFormat="1" applyFont="1" applyBorder="1" applyAlignment="1">
      <alignment horizontal="center" vertical="center"/>
    </xf>
    <xf numFmtId="178" fontId="0" fillId="0" borderId="0" xfId="0" applyNumberFormat="1" applyAlignment="1">
      <alignment horizontal="center"/>
    </xf>
    <xf numFmtId="0" fontId="0" fillId="0" borderId="0" xfId="0" applyAlignment="1">
      <alignment vertical="top" wrapText="1"/>
    </xf>
    <xf numFmtId="0" fontId="0" fillId="0" borderId="0" xfId="0" applyAlignment="1">
      <alignment horizontal="left"/>
    </xf>
    <xf numFmtId="0" fontId="80" fillId="0" borderId="0" xfId="0" applyFont="1" applyAlignment="1">
      <alignment vertical="center"/>
    </xf>
    <xf numFmtId="0" fontId="123" fillId="0" borderId="0" xfId="0" applyFont="1" applyAlignment="1">
      <alignment vertical="center"/>
    </xf>
    <xf numFmtId="164" fontId="123" fillId="0" borderId="0" xfId="4" applyNumberFormat="1" applyFont="1" applyAlignment="1">
      <alignment vertical="center"/>
    </xf>
    <xf numFmtId="0" fontId="122" fillId="0" borderId="0" xfId="0" applyFont="1" applyAlignment="1">
      <alignment vertical="center"/>
    </xf>
    <xf numFmtId="0" fontId="49" fillId="0" borderId="0" xfId="0" applyFont="1" applyAlignment="1">
      <alignment vertical="center"/>
    </xf>
    <xf numFmtId="0" fontId="122" fillId="0" borderId="0" xfId="0" applyFont="1" applyAlignment="1">
      <alignment vertical="center" wrapText="1"/>
    </xf>
    <xf numFmtId="0" fontId="80" fillId="0" borderId="0" xfId="0" applyFont="1" applyAlignment="1">
      <alignment vertical="center" wrapText="1"/>
    </xf>
    <xf numFmtId="165" fontId="112" fillId="36" borderId="65" xfId="2" applyNumberFormat="1" applyFill="1" applyBorder="1"/>
    <xf numFmtId="165" fontId="112" fillId="36" borderId="47" xfId="2" applyNumberFormat="1" applyFill="1" applyBorder="1"/>
    <xf numFmtId="0" fontId="112" fillId="36" borderId="65" xfId="132" applyFill="1" applyBorder="1"/>
    <xf numFmtId="0" fontId="112" fillId="36" borderId="47" xfId="132" applyFill="1" applyBorder="1"/>
    <xf numFmtId="2" fontId="112" fillId="0" borderId="0" xfId="132" applyNumberFormat="1" applyAlignment="1">
      <alignment wrapText="1"/>
    </xf>
    <xf numFmtId="10" fontId="77" fillId="0" borderId="0" xfId="0" applyNumberFormat="1" applyFont="1"/>
    <xf numFmtId="0" fontId="126" fillId="0" borderId="0" xfId="0" applyFont="1"/>
    <xf numFmtId="165" fontId="77" fillId="0" borderId="0" xfId="0" applyNumberFormat="1" applyFont="1"/>
    <xf numFmtId="0" fontId="112" fillId="39" borderId="57" xfId="132" applyFill="1" applyBorder="1"/>
    <xf numFmtId="0" fontId="125" fillId="39" borderId="57" xfId="132" applyFont="1" applyFill="1" applyBorder="1"/>
    <xf numFmtId="0" fontId="125" fillId="39" borderId="37" xfId="132" applyFont="1" applyFill="1" applyBorder="1"/>
    <xf numFmtId="0" fontId="125" fillId="39" borderId="55" xfId="132" applyFont="1" applyFill="1" applyBorder="1"/>
    <xf numFmtId="5" fontId="40" fillId="0" borderId="0" xfId="0" applyNumberFormat="1" applyFont="1" applyAlignment="1">
      <alignment horizontal="left"/>
    </xf>
    <xf numFmtId="165" fontId="125" fillId="0" borderId="0" xfId="31322" applyNumberFormat="1" applyFont="1" applyFill="1" applyBorder="1"/>
    <xf numFmtId="165" fontId="125" fillId="0" borderId="0" xfId="2" applyNumberFormat="1" applyFont="1" applyFill="1" applyBorder="1"/>
    <xf numFmtId="0" fontId="40" fillId="38" borderId="0" xfId="0" applyFont="1" applyFill="1"/>
    <xf numFmtId="3" fontId="40" fillId="0" borderId="0" xfId="4" applyNumberFormat="1" applyFont="1" applyFill="1" applyBorder="1"/>
    <xf numFmtId="3" fontId="40" fillId="38" borderId="0" xfId="4" applyNumberFormat="1" applyFont="1" applyFill="1" applyBorder="1"/>
    <xf numFmtId="3" fontId="40" fillId="36" borderId="67" xfId="4" applyNumberFormat="1" applyFont="1" applyFill="1" applyBorder="1"/>
    <xf numFmtId="42" fontId="0" fillId="0" borderId="67" xfId="693" applyNumberFormat="1" applyFont="1" applyBorder="1" applyAlignment="1">
      <alignment vertical="top"/>
    </xf>
    <xf numFmtId="42" fontId="0" fillId="0" borderId="69" xfId="693" applyNumberFormat="1" applyFont="1" applyBorder="1" applyAlignment="1">
      <alignment vertical="top"/>
    </xf>
    <xf numFmtId="9" fontId="0" fillId="0" borderId="67" xfId="197" applyFont="1" applyBorder="1"/>
    <xf numFmtId="9" fontId="0" fillId="0" borderId="68" xfId="197" applyFont="1" applyBorder="1"/>
    <xf numFmtId="0" fontId="0" fillId="37" borderId="64" xfId="518" applyFont="1" applyFill="1" applyBorder="1"/>
    <xf numFmtId="0" fontId="40" fillId="36" borderId="64" xfId="518" applyFont="1" applyFill="1" applyBorder="1" applyAlignment="1">
      <alignment horizontal="center" vertical="center" wrapText="1"/>
    </xf>
    <xf numFmtId="0" fontId="40" fillId="36" borderId="64" xfId="518" quotePrefix="1" applyFont="1" applyFill="1" applyBorder="1" applyAlignment="1">
      <alignment horizontal="center" vertical="center" wrapText="1"/>
    </xf>
    <xf numFmtId="0" fontId="40" fillId="37" borderId="66" xfId="0" applyFont="1" applyFill="1" applyBorder="1"/>
    <xf numFmtId="0" fontId="40" fillId="37" borderId="67" xfId="0" applyFont="1" applyFill="1" applyBorder="1"/>
    <xf numFmtId="0" fontId="40" fillId="37" borderId="68" xfId="0" applyFont="1" applyFill="1" applyBorder="1"/>
    <xf numFmtId="0" fontId="40" fillId="36" borderId="68" xfId="0" applyFont="1" applyFill="1" applyBorder="1" applyAlignment="1">
      <alignment horizontal="center" vertical="center" wrapText="1"/>
    </xf>
    <xf numFmtId="164" fontId="40" fillId="0" borderId="67" xfId="4" applyNumberFormat="1" applyFont="1" applyBorder="1"/>
    <xf numFmtId="0" fontId="40" fillId="36" borderId="66" xfId="0" applyFont="1" applyFill="1" applyBorder="1" applyAlignment="1">
      <alignment horizontal="center" vertical="center" wrapText="1"/>
    </xf>
    <xf numFmtId="0" fontId="40" fillId="36" borderId="67" xfId="0" applyFont="1" applyFill="1" applyBorder="1" applyAlignment="1">
      <alignment horizontal="center" vertical="center" wrapText="1"/>
    </xf>
    <xf numFmtId="9" fontId="40" fillId="36" borderId="67" xfId="0" applyNumberFormat="1" applyFont="1" applyFill="1" applyBorder="1" applyAlignment="1">
      <alignment horizontal="center" vertical="center" wrapText="1"/>
    </xf>
    <xf numFmtId="5" fontId="40" fillId="35" borderId="72" xfId="0" applyNumberFormat="1" applyFont="1" applyFill="1" applyBorder="1" applyAlignment="1">
      <alignment horizontal="left"/>
    </xf>
    <xf numFmtId="165" fontId="0" fillId="0" borderId="26" xfId="2" applyNumberFormat="1" applyFont="1" applyFill="1" applyBorder="1" applyAlignment="1">
      <alignment horizontal="right"/>
    </xf>
    <xf numFmtId="165" fontId="0" fillId="0" borderId="33" xfId="2" applyNumberFormat="1" applyFont="1" applyFill="1" applyBorder="1" applyAlignment="1">
      <alignment horizontal="right"/>
    </xf>
    <xf numFmtId="0" fontId="40" fillId="0" borderId="46" xfId="0" applyFont="1" applyBorder="1"/>
    <xf numFmtId="49" fontId="40" fillId="0" borderId="0" xfId="0" applyNumberFormat="1" applyFont="1" applyAlignment="1">
      <alignment horizontal="center"/>
    </xf>
    <xf numFmtId="165" fontId="0" fillId="0" borderId="0" xfId="2" applyNumberFormat="1" applyFont="1" applyFill="1" applyBorder="1" applyAlignment="1">
      <alignment vertical="center"/>
    </xf>
    <xf numFmtId="165" fontId="40" fillId="0" borderId="65" xfId="2" applyNumberFormat="1" applyFont="1" applyFill="1" applyBorder="1" applyAlignment="1">
      <alignment vertical="center" wrapText="1"/>
    </xf>
    <xf numFmtId="165" fontId="0" fillId="0" borderId="26" xfId="2" applyNumberFormat="1" applyFont="1" applyFill="1" applyBorder="1"/>
    <xf numFmtId="165" fontId="40" fillId="0" borderId="65" xfId="2" applyNumberFormat="1" applyFont="1" applyBorder="1" applyAlignment="1">
      <alignment vertical="center" wrapText="1"/>
    </xf>
    <xf numFmtId="0" fontId="40" fillId="36" borderId="32" xfId="0" applyFont="1" applyFill="1" applyBorder="1" applyAlignment="1">
      <alignment horizontal="center" vertical="center"/>
    </xf>
    <xf numFmtId="0" fontId="40" fillId="0" borderId="64" xfId="132" applyFont="1" applyBorder="1"/>
    <xf numFmtId="165" fontId="112" fillId="0" borderId="66" xfId="693" applyNumberFormat="1" applyFont="1" applyFill="1" applyBorder="1"/>
    <xf numFmtId="165" fontId="112" fillId="0" borderId="67" xfId="693" applyNumberFormat="1" applyFont="1" applyFill="1" applyBorder="1"/>
    <xf numFmtId="165" fontId="112" fillId="0" borderId="68" xfId="693" applyNumberFormat="1" applyFont="1" applyFill="1" applyBorder="1"/>
    <xf numFmtId="0" fontId="40" fillId="0" borderId="57" xfId="132" applyFont="1" applyBorder="1"/>
    <xf numFmtId="0" fontId="108" fillId="0" borderId="28" xfId="0" applyFont="1" applyBorder="1"/>
    <xf numFmtId="165" fontId="112" fillId="36" borderId="25" xfId="2" applyNumberFormat="1" applyFont="1" applyFill="1" applyBorder="1"/>
    <xf numFmtId="165" fontId="112" fillId="36" borderId="26" xfId="2" applyNumberFormat="1" applyFont="1" applyFill="1" applyBorder="1"/>
    <xf numFmtId="165" fontId="112" fillId="36" borderId="41" xfId="2" applyNumberFormat="1" applyFont="1" applyFill="1" applyBorder="1"/>
    <xf numFmtId="0" fontId="112" fillId="36" borderId="0" xfId="132" applyFill="1"/>
    <xf numFmtId="42" fontId="112" fillId="0" borderId="67" xfId="693" applyNumberFormat="1" applyFont="1" applyBorder="1" applyAlignment="1">
      <alignment vertical="top"/>
    </xf>
    <xf numFmtId="42" fontId="112" fillId="0" borderId="69" xfId="693" applyNumberFormat="1" applyFont="1" applyBorder="1" applyAlignment="1">
      <alignment vertical="top"/>
    </xf>
    <xf numFmtId="42" fontId="112" fillId="0" borderId="27" xfId="693" applyNumberFormat="1" applyFont="1" applyBorder="1" applyAlignment="1">
      <alignment vertical="top"/>
    </xf>
    <xf numFmtId="42" fontId="112" fillId="0" borderId="41" xfId="693" applyNumberFormat="1" applyFont="1" applyBorder="1" applyAlignment="1">
      <alignment vertical="top"/>
    </xf>
    <xf numFmtId="9" fontId="112" fillId="0" borderId="27" xfId="197" applyFont="1" applyBorder="1"/>
    <xf numFmtId="9" fontId="112" fillId="0" borderId="33" xfId="197" applyFont="1" applyBorder="1"/>
    <xf numFmtId="0" fontId="128" fillId="0" borderId="0" xfId="0" applyFont="1" applyAlignment="1">
      <alignment horizontal="center" wrapText="1"/>
    </xf>
    <xf numFmtId="0" fontId="119" fillId="0" borderId="0" xfId="0" applyFont="1"/>
    <xf numFmtId="0" fontId="0" fillId="0" borderId="24" xfId="0" applyBorder="1"/>
    <xf numFmtId="164" fontId="0" fillId="0" borderId="33" xfId="0" applyNumberFormat="1" applyBorder="1"/>
    <xf numFmtId="0" fontId="0" fillId="0" borderId="0" xfId="0" quotePrefix="1"/>
    <xf numFmtId="0" fontId="40" fillId="39" borderId="45" xfId="518" applyFont="1" applyFill="1" applyBorder="1" applyAlignment="1">
      <alignment horizontal="center" vertical="center" wrapText="1"/>
    </xf>
    <xf numFmtId="0" fontId="0" fillId="0" borderId="26" xfId="0" applyBorder="1" applyAlignment="1">
      <alignment horizontal="left" vertical="center" wrapText="1"/>
    </xf>
    <xf numFmtId="0" fontId="40" fillId="39" borderId="35" xfId="0" applyFont="1" applyFill="1" applyBorder="1" applyAlignment="1">
      <alignment horizontal="left" vertical="center" wrapText="1"/>
    </xf>
    <xf numFmtId="0" fontId="40" fillId="39" borderId="28" xfId="0" applyFont="1" applyFill="1" applyBorder="1" applyAlignment="1">
      <alignment horizontal="center" wrapText="1"/>
    </xf>
    <xf numFmtId="0" fontId="0" fillId="0" borderId="28" xfId="0" applyBorder="1"/>
    <xf numFmtId="0" fontId="120" fillId="0" borderId="0" xfId="0" applyFont="1"/>
    <xf numFmtId="10" fontId="0" fillId="0" borderId="0" xfId="0" applyNumberFormat="1"/>
    <xf numFmtId="49" fontId="78" fillId="0" borderId="0" xfId="0" applyNumberFormat="1" applyFont="1"/>
    <xf numFmtId="0" fontId="0" fillId="0" borderId="24" xfId="0" applyBorder="1" applyAlignment="1">
      <alignment horizontal="left"/>
    </xf>
    <xf numFmtId="0" fontId="0" fillId="0" borderId="64" xfId="0" applyBorder="1"/>
    <xf numFmtId="0" fontId="112" fillId="39" borderId="28" xfId="0" applyFont="1" applyFill="1" applyBorder="1"/>
    <xf numFmtId="42" fontId="112" fillId="0" borderId="58" xfId="693" applyNumberFormat="1" applyFont="1" applyBorder="1" applyAlignment="1">
      <alignment horizontal="center" vertical="top"/>
    </xf>
    <xf numFmtId="42" fontId="112" fillId="0" borderId="25" xfId="693" applyNumberFormat="1" applyFont="1" applyBorder="1" applyAlignment="1">
      <alignment horizontal="center" vertical="top"/>
    </xf>
    <xf numFmtId="42" fontId="112" fillId="39" borderId="25" xfId="693" applyNumberFormat="1" applyFont="1" applyFill="1" applyBorder="1" applyAlignment="1">
      <alignment horizontal="center" vertical="top"/>
    </xf>
    <xf numFmtId="42" fontId="0" fillId="0" borderId="58" xfId="693" applyNumberFormat="1" applyFont="1" applyBorder="1" applyAlignment="1">
      <alignment horizontal="center" vertical="top"/>
    </xf>
    <xf numFmtId="42" fontId="0" fillId="0" borderId="25" xfId="693" applyNumberFormat="1" applyFont="1" applyBorder="1" applyAlignment="1">
      <alignment horizontal="center" vertical="top"/>
    </xf>
    <xf numFmtId="165" fontId="112" fillId="36" borderId="46" xfId="2" applyNumberFormat="1" applyFill="1" applyBorder="1" applyAlignment="1">
      <alignment horizontal="center"/>
    </xf>
    <xf numFmtId="3" fontId="0" fillId="0" borderId="31" xfId="4" applyNumberFormat="1" applyFont="1" applyBorder="1"/>
    <xf numFmtId="3" fontId="40" fillId="36" borderId="49" xfId="4" applyNumberFormat="1" applyFont="1" applyFill="1" applyBorder="1"/>
    <xf numFmtId="3" fontId="40" fillId="38" borderId="49" xfId="4" applyNumberFormat="1" applyFont="1" applyFill="1" applyBorder="1"/>
    <xf numFmtId="164" fontId="40" fillId="41" borderId="27" xfId="4" applyNumberFormat="1" applyFont="1" applyFill="1" applyBorder="1"/>
    <xf numFmtId="164" fontId="40" fillId="41" borderId="67" xfId="4" applyNumberFormat="1" applyFont="1" applyFill="1" applyBorder="1"/>
    <xf numFmtId="42" fontId="0" fillId="39" borderId="30" xfId="132" applyNumberFormat="1" applyFont="1" applyFill="1" applyBorder="1"/>
    <xf numFmtId="42" fontId="0" fillId="39" borderId="39" xfId="132" applyNumberFormat="1" applyFont="1" applyFill="1" applyBorder="1"/>
    <xf numFmtId="0" fontId="0" fillId="39" borderId="34" xfId="132" applyFont="1" applyFill="1" applyBorder="1"/>
    <xf numFmtId="0" fontId="0" fillId="39" borderId="38" xfId="132" applyFont="1" applyFill="1" applyBorder="1"/>
    <xf numFmtId="14" fontId="40" fillId="0" borderId="28" xfId="127" applyNumberFormat="1" applyFont="1" applyBorder="1" applyAlignment="1">
      <alignment horizontal="left"/>
    </xf>
    <xf numFmtId="3" fontId="77" fillId="0" borderId="27" xfId="31294" applyNumberFormat="1" applyFont="1" applyFill="1" applyBorder="1" applyAlignment="1">
      <alignment horizontal="center" vertical="center"/>
    </xf>
    <xf numFmtId="0" fontId="40" fillId="36" borderId="35" xfId="0" applyFont="1" applyFill="1" applyBorder="1" applyAlignment="1">
      <alignment horizontal="center"/>
    </xf>
    <xf numFmtId="3" fontId="40" fillId="36" borderId="29" xfId="4" applyNumberFormat="1" applyFont="1" applyFill="1" applyBorder="1"/>
    <xf numFmtId="3" fontId="0" fillId="40" borderId="29" xfId="4" applyNumberFormat="1" applyFont="1" applyFill="1" applyBorder="1" applyAlignment="1">
      <alignment horizontal="center"/>
    </xf>
    <xf numFmtId="3" fontId="40" fillId="36" borderId="74" xfId="4" applyNumberFormat="1" applyFont="1" applyFill="1" applyBorder="1"/>
    <xf numFmtId="3" fontId="40" fillId="0" borderId="48" xfId="4" applyNumberFormat="1" applyFont="1" applyFill="1" applyBorder="1"/>
    <xf numFmtId="0" fontId="40" fillId="36" borderId="35" xfId="0" applyFont="1" applyFill="1" applyBorder="1"/>
    <xf numFmtId="3" fontId="40" fillId="36" borderId="66" xfId="4" applyNumberFormat="1" applyFont="1" applyFill="1" applyBorder="1"/>
    <xf numFmtId="3" fontId="40" fillId="36" borderId="68" xfId="4" applyNumberFormat="1" applyFont="1" applyFill="1" applyBorder="1"/>
    <xf numFmtId="42" fontId="0" fillId="0" borderId="34" xfId="693" applyNumberFormat="1" applyFont="1" applyBorder="1" applyAlignment="1">
      <alignment horizontal="center" vertical="top"/>
    </xf>
    <xf numFmtId="0" fontId="78" fillId="39" borderId="46" xfId="132" applyFont="1" applyFill="1" applyBorder="1"/>
    <xf numFmtId="0" fontId="116" fillId="39" borderId="46" xfId="132" quotePrefix="1" applyFont="1" applyFill="1" applyBorder="1" applyAlignment="1">
      <alignment horizontal="left"/>
    </xf>
    <xf numFmtId="0" fontId="0" fillId="39" borderId="0" xfId="132" applyFont="1" applyFill="1"/>
    <xf numFmtId="0" fontId="40" fillId="40" borderId="28" xfId="0" applyFont="1" applyFill="1" applyBorder="1" applyAlignment="1">
      <alignment horizontal="center" wrapText="1"/>
    </xf>
    <xf numFmtId="0" fontId="0" fillId="40" borderId="28" xfId="0" applyFill="1" applyBorder="1"/>
    <xf numFmtId="165" fontId="0" fillId="0" borderId="25" xfId="2" applyNumberFormat="1" applyFont="1" applyFill="1" applyBorder="1" applyAlignment="1">
      <alignment horizontal="center" vertical="center" wrapText="1"/>
    </xf>
    <xf numFmtId="165" fontId="0" fillId="0" borderId="34" xfId="2" applyNumberFormat="1" applyFont="1" applyFill="1" applyBorder="1" applyAlignment="1">
      <alignment horizontal="center" vertical="center" wrapText="1"/>
    </xf>
    <xf numFmtId="165" fontId="40" fillId="0" borderId="48" xfId="2" applyNumberFormat="1" applyFont="1" applyFill="1" applyBorder="1" applyAlignment="1">
      <alignment horizontal="center" vertical="center" wrapText="1"/>
    </xf>
    <xf numFmtId="176" fontId="0" fillId="0" borderId="25" xfId="499" applyNumberFormat="1" applyFont="1" applyFill="1" applyBorder="1" applyAlignment="1">
      <alignment horizontal="center" vertical="center" wrapText="1"/>
    </xf>
    <xf numFmtId="176" fontId="0" fillId="0" borderId="34" xfId="499" applyNumberFormat="1" applyFont="1" applyFill="1" applyBorder="1" applyAlignment="1">
      <alignment horizontal="center" vertical="center" wrapText="1"/>
    </xf>
    <xf numFmtId="165" fontId="40" fillId="0" borderId="48" xfId="2" applyNumberFormat="1" applyFont="1" applyBorder="1" applyAlignment="1">
      <alignment horizontal="center" vertical="center" wrapText="1"/>
    </xf>
    <xf numFmtId="176" fontId="0" fillId="0" borderId="0" xfId="499" applyNumberFormat="1" applyFont="1" applyFill="1" applyBorder="1" applyAlignment="1">
      <alignment horizontal="center" vertical="center" wrapText="1"/>
    </xf>
    <xf numFmtId="176" fontId="0" fillId="0" borderId="30" xfId="0" applyNumberFormat="1" applyBorder="1" applyAlignment="1">
      <alignment horizontal="center"/>
    </xf>
    <xf numFmtId="9" fontId="40" fillId="0" borderId="48" xfId="499" applyNumberFormat="1" applyFont="1" applyFill="1" applyBorder="1" applyAlignment="1">
      <alignment horizontal="center" vertical="center" wrapText="1"/>
    </xf>
    <xf numFmtId="9" fontId="40" fillId="0" borderId="48" xfId="0" applyNumberFormat="1" applyFont="1" applyBorder="1" applyAlignment="1">
      <alignment horizontal="center"/>
    </xf>
    <xf numFmtId="0" fontId="0" fillId="40" borderId="46" xfId="132" applyFont="1" applyFill="1" applyBorder="1"/>
    <xf numFmtId="9" fontId="0" fillId="40" borderId="49" xfId="197" applyFont="1" applyFill="1" applyBorder="1"/>
    <xf numFmtId="9" fontId="0" fillId="40" borderId="47" xfId="197" applyFont="1" applyFill="1" applyBorder="1"/>
    <xf numFmtId="44" fontId="0" fillId="0" borderId="0" xfId="132" applyNumberFormat="1" applyFont="1"/>
    <xf numFmtId="0" fontId="0" fillId="0" borderId="24" xfId="0" applyBorder="1" applyAlignment="1">
      <alignment horizontal="center" vertical="center" wrapText="1"/>
    </xf>
    <xf numFmtId="0" fontId="40" fillId="39" borderId="48" xfId="0" applyFont="1" applyFill="1" applyBorder="1" applyAlignment="1">
      <alignment horizontal="center" vertical="center" wrapText="1"/>
    </xf>
    <xf numFmtId="0" fontId="40" fillId="39" borderId="49" xfId="0" applyFont="1" applyFill="1" applyBorder="1" applyAlignment="1">
      <alignment horizontal="center" vertical="center" wrapText="1"/>
    </xf>
    <xf numFmtId="0" fontId="40" fillId="39" borderId="50" xfId="0" applyFont="1" applyFill="1" applyBorder="1" applyAlignment="1">
      <alignment horizontal="center" vertical="center" wrapText="1"/>
    </xf>
    <xf numFmtId="0" fontId="40" fillId="0" borderId="50" xfId="0" applyFont="1" applyBorder="1" applyAlignment="1">
      <alignment horizontal="center"/>
    </xf>
    <xf numFmtId="42" fontId="112" fillId="39" borderId="27" xfId="693" applyNumberFormat="1" applyFont="1" applyFill="1" applyBorder="1" applyAlignment="1">
      <alignment horizontal="center" vertical="top"/>
    </xf>
    <xf numFmtId="42" fontId="112" fillId="39" borderId="41" xfId="693" applyNumberFormat="1" applyFont="1" applyFill="1" applyBorder="1" applyAlignment="1">
      <alignment horizontal="center" vertical="top"/>
    </xf>
    <xf numFmtId="9" fontId="112" fillId="39" borderId="27" xfId="197" applyFont="1" applyFill="1" applyBorder="1" applyAlignment="1">
      <alignment horizontal="center"/>
    </xf>
    <xf numFmtId="9" fontId="112" fillId="39" borderId="33" xfId="197" applyFont="1" applyFill="1" applyBorder="1" applyAlignment="1">
      <alignment horizontal="center"/>
    </xf>
    <xf numFmtId="164" fontId="0" fillId="0" borderId="33" xfId="0" applyNumberFormat="1" applyBorder="1" applyAlignment="1">
      <alignment horizontal="right"/>
    </xf>
    <xf numFmtId="44" fontId="0" fillId="0" borderId="33" xfId="2" applyFont="1" applyFill="1" applyBorder="1" applyAlignment="1">
      <alignment horizontal="right"/>
    </xf>
    <xf numFmtId="164" fontId="0" fillId="0" borderId="28" xfId="4" applyNumberFormat="1" applyFont="1" applyBorder="1"/>
    <xf numFmtId="3" fontId="112" fillId="0" borderId="33" xfId="4" applyNumberFormat="1" applyFont="1" applyFill="1" applyBorder="1"/>
    <xf numFmtId="173" fontId="78" fillId="39" borderId="28" xfId="127" applyNumberFormat="1" applyFont="1" applyFill="1" applyBorder="1" applyAlignment="1">
      <alignment horizontal="justify" vertical="center" wrapText="1"/>
    </xf>
    <xf numFmtId="165" fontId="0" fillId="39" borderId="26" xfId="2" applyNumberFormat="1" applyFont="1" applyFill="1" applyBorder="1" applyAlignment="1">
      <alignment horizontal="right"/>
    </xf>
    <xf numFmtId="165" fontId="0" fillId="39" borderId="27" xfId="2" applyNumberFormat="1" applyFont="1" applyFill="1" applyBorder="1" applyAlignment="1">
      <alignment vertical="center" wrapText="1"/>
    </xf>
    <xf numFmtId="165" fontId="0" fillId="39" borderId="33" xfId="2" applyNumberFormat="1" applyFont="1" applyFill="1" applyBorder="1" applyAlignment="1">
      <alignment horizontal="right"/>
    </xf>
    <xf numFmtId="165" fontId="0" fillId="39" borderId="26" xfId="2" applyNumberFormat="1" applyFont="1" applyFill="1" applyBorder="1"/>
    <xf numFmtId="165" fontId="40" fillId="0" borderId="65" xfId="2" applyNumberFormat="1" applyFont="1" applyBorder="1" applyAlignment="1">
      <alignment horizontal="center" vertical="center" wrapText="1"/>
    </xf>
    <xf numFmtId="0" fontId="0" fillId="0" borderId="26" xfId="0" applyBorder="1" applyAlignment="1">
      <alignment horizontal="left" vertical="center" wrapText="1" indent="1"/>
    </xf>
    <xf numFmtId="0" fontId="40" fillId="40" borderId="28" xfId="0" applyFont="1" applyFill="1" applyBorder="1" applyAlignment="1">
      <alignment horizontal="left" wrapText="1" indent="1"/>
    </xf>
    <xf numFmtId="0" fontId="0" fillId="0" borderId="0" xfId="0" applyAlignment="1">
      <alignment horizontal="left" indent="1"/>
    </xf>
    <xf numFmtId="3" fontId="40" fillId="0" borderId="50" xfId="4" applyNumberFormat="1" applyFont="1" applyFill="1" applyBorder="1"/>
    <xf numFmtId="3" fontId="40" fillId="0" borderId="70" xfId="4" applyNumberFormat="1" applyFont="1" applyFill="1" applyBorder="1"/>
    <xf numFmtId="164" fontId="40" fillId="0" borderId="67" xfId="4" applyNumberFormat="1" applyFont="1" applyFill="1" applyBorder="1"/>
    <xf numFmtId="165" fontId="0" fillId="0" borderId="26" xfId="2" applyNumberFormat="1" applyFont="1" applyFill="1" applyBorder="1" applyAlignment="1">
      <alignment horizontal="center" vertical="center"/>
    </xf>
    <xf numFmtId="165" fontId="0" fillId="0" borderId="0" xfId="2" applyNumberFormat="1" applyFont="1" applyFill="1" applyBorder="1" applyAlignment="1">
      <alignment horizontal="center" vertical="center"/>
    </xf>
    <xf numFmtId="165" fontId="40" fillId="0" borderId="65" xfId="2" applyNumberFormat="1" applyFont="1" applyFill="1" applyBorder="1" applyAlignment="1">
      <alignment horizontal="center" vertical="center" wrapText="1"/>
    </xf>
    <xf numFmtId="165" fontId="0" fillId="0" borderId="26" xfId="2" applyNumberFormat="1" applyFont="1" applyFill="1" applyBorder="1" applyAlignment="1">
      <alignment horizontal="center"/>
    </xf>
    <xf numFmtId="165" fontId="0" fillId="39" borderId="26" xfId="2" applyNumberFormat="1" applyFont="1" applyFill="1" applyBorder="1" applyAlignment="1">
      <alignment horizontal="center"/>
    </xf>
    <xf numFmtId="165" fontId="0" fillId="0" borderId="33" xfId="2" applyNumberFormat="1" applyFont="1" applyFill="1" applyBorder="1"/>
    <xf numFmtId="0" fontId="0" fillId="0" borderId="64" xfId="0" applyBorder="1" applyAlignment="1">
      <alignment horizontal="center"/>
    </xf>
    <xf numFmtId="0" fontId="40" fillId="39" borderId="64" xfId="0" applyFont="1" applyFill="1" applyBorder="1" applyAlignment="1">
      <alignment wrapText="1"/>
    </xf>
    <xf numFmtId="2" fontId="0" fillId="0" borderId="28" xfId="0" applyNumberFormat="1" applyBorder="1" applyAlignment="1">
      <alignment wrapText="1"/>
    </xf>
    <xf numFmtId="0" fontId="0" fillId="0" borderId="28" xfId="31332" applyFont="1" applyBorder="1"/>
    <xf numFmtId="0" fontId="0" fillId="0" borderId="0" xfId="31332" applyFont="1"/>
    <xf numFmtId="3" fontId="0" fillId="0" borderId="28" xfId="0" applyNumberFormat="1" applyBorder="1"/>
    <xf numFmtId="171" fontId="0" fillId="0" borderId="49" xfId="0" applyNumberFormat="1" applyBorder="1"/>
    <xf numFmtId="9" fontId="112" fillId="0" borderId="67" xfId="197" applyFont="1" applyBorder="1"/>
    <xf numFmtId="9" fontId="112" fillId="0" borderId="68" xfId="197" applyFont="1" applyBorder="1"/>
    <xf numFmtId="0" fontId="112" fillId="0" borderId="64" xfId="127" applyBorder="1"/>
    <xf numFmtId="171" fontId="112" fillId="0" borderId="64" xfId="1" applyNumberFormat="1" applyFont="1" applyBorder="1"/>
    <xf numFmtId="164" fontId="0" fillId="0" borderId="28" xfId="4" applyNumberFormat="1" applyFont="1" applyBorder="1" applyAlignment="1">
      <alignment wrapText="1"/>
    </xf>
    <xf numFmtId="0" fontId="0" fillId="0" borderId="28" xfId="0" applyBorder="1" applyAlignment="1">
      <alignment horizontal="center" wrapText="1"/>
    </xf>
    <xf numFmtId="0" fontId="0" fillId="39" borderId="28" xfId="0" applyFill="1" applyBorder="1" applyAlignment="1">
      <alignment horizontal="center" wrapText="1"/>
    </xf>
    <xf numFmtId="179" fontId="0" fillId="0" borderId="28" xfId="4" applyNumberFormat="1" applyFont="1" applyBorder="1" applyAlignment="1">
      <alignment wrapText="1"/>
    </xf>
    <xf numFmtId="179" fontId="0" fillId="39" borderId="28" xfId="0" applyNumberFormat="1" applyFill="1" applyBorder="1" applyAlignment="1">
      <alignment wrapText="1"/>
    </xf>
    <xf numFmtId="164" fontId="0" fillId="0" borderId="28" xfId="0" applyNumberFormat="1" applyBorder="1"/>
    <xf numFmtId="164" fontId="40" fillId="0" borderId="28" xfId="0" applyNumberFormat="1" applyFont="1" applyBorder="1" applyAlignment="1">
      <alignment horizontal="center" wrapText="1"/>
    </xf>
    <xf numFmtId="164" fontId="40" fillId="0" borderId="28" xfId="0" applyNumberFormat="1" applyFont="1" applyBorder="1" applyAlignment="1">
      <alignment horizontal="left" wrapText="1" indent="1"/>
    </xf>
    <xf numFmtId="164" fontId="40" fillId="39" borderId="28" xfId="0" applyNumberFormat="1" applyFont="1" applyFill="1" applyBorder="1" applyAlignment="1">
      <alignment horizontal="center" wrapText="1"/>
    </xf>
    <xf numFmtId="171" fontId="40" fillId="39" borderId="28" xfId="0" applyNumberFormat="1" applyFont="1" applyFill="1" applyBorder="1" applyAlignment="1">
      <alignment horizontal="center" wrapText="1"/>
    </xf>
    <xf numFmtId="0" fontId="0" fillId="0" borderId="27" xfId="0" applyBorder="1" applyAlignment="1">
      <alignment horizontal="center"/>
    </xf>
    <xf numFmtId="165" fontId="112" fillId="0" borderId="0" xfId="2" applyNumberFormat="1" applyFont="1"/>
    <xf numFmtId="0" fontId="107" fillId="0" borderId="57" xfId="132" applyFont="1" applyBorder="1"/>
    <xf numFmtId="0" fontId="107" fillId="0" borderId="58" xfId="132" applyFont="1" applyBorder="1"/>
    <xf numFmtId="5" fontId="107" fillId="35" borderId="49" xfId="0" applyNumberFormat="1" applyFont="1" applyFill="1" applyBorder="1" applyAlignment="1">
      <alignment horizontal="left"/>
    </xf>
    <xf numFmtId="0" fontId="40" fillId="37" borderId="73" xfId="0" applyFont="1" applyFill="1" applyBorder="1"/>
    <xf numFmtId="0" fontId="40" fillId="43" borderId="64" xfId="0" applyFont="1" applyFill="1" applyBorder="1" applyAlignment="1">
      <alignment horizontal="center" wrapText="1"/>
    </xf>
    <xf numFmtId="3" fontId="0" fillId="43" borderId="28" xfId="0" applyNumberFormat="1" applyFill="1" applyBorder="1"/>
    <xf numFmtId="0" fontId="0" fillId="43" borderId="28" xfId="0" applyFill="1" applyBorder="1"/>
    <xf numFmtId="0" fontId="40" fillId="43" borderId="28" xfId="0" applyFont="1" applyFill="1" applyBorder="1" applyAlignment="1">
      <alignment horizontal="center" wrapText="1"/>
    </xf>
    <xf numFmtId="164" fontId="0" fillId="43" borderId="28" xfId="4" applyNumberFormat="1" applyFont="1" applyFill="1" applyBorder="1"/>
    <xf numFmtId="164" fontId="0" fillId="43" borderId="28" xfId="0" applyNumberFormat="1" applyFill="1" applyBorder="1"/>
    <xf numFmtId="164" fontId="40" fillId="43" borderId="28" xfId="0" applyNumberFormat="1" applyFont="1" applyFill="1" applyBorder="1" applyAlignment="1">
      <alignment horizontal="center" wrapText="1"/>
    </xf>
    <xf numFmtId="164" fontId="40" fillId="43" borderId="28" xfId="0" applyNumberFormat="1" applyFont="1" applyFill="1" applyBorder="1" applyAlignment="1">
      <alignment horizontal="left" wrapText="1" indent="1"/>
    </xf>
    <xf numFmtId="171" fontId="40" fillId="43" borderId="28" xfId="0" applyNumberFormat="1" applyFont="1" applyFill="1" applyBorder="1" applyAlignment="1">
      <alignment horizontal="center" wrapText="1"/>
    </xf>
    <xf numFmtId="0" fontId="41" fillId="36" borderId="74" xfId="0" applyFont="1" applyFill="1" applyBorder="1" applyAlignment="1">
      <alignment horizontal="center" vertical="center" wrapText="1"/>
    </xf>
    <xf numFmtId="165" fontId="0" fillId="0" borderId="41" xfId="2" applyNumberFormat="1" applyFont="1" applyFill="1" applyBorder="1" applyAlignment="1">
      <alignment horizontal="right"/>
    </xf>
    <xf numFmtId="173" fontId="0" fillId="0" borderId="28" xfId="127" quotePrefix="1" applyNumberFormat="1" applyFont="1" applyBorder="1" applyAlignment="1">
      <alignment horizontal="left" wrapText="1"/>
    </xf>
    <xf numFmtId="173" fontId="0" fillId="0" borderId="28" xfId="127" applyNumberFormat="1" applyFont="1" applyBorder="1" applyAlignment="1">
      <alignment horizontal="justify" vertical="center" wrapText="1"/>
    </xf>
    <xf numFmtId="173" fontId="0" fillId="0" borderId="25" xfId="0" quotePrefix="1" applyNumberFormat="1" applyBorder="1" applyAlignment="1">
      <alignment horizontal="left" vertical="top" wrapText="1"/>
    </xf>
    <xf numFmtId="173" fontId="112" fillId="0" borderId="28" xfId="127" quotePrefix="1" applyNumberFormat="1" applyBorder="1" applyAlignment="1">
      <alignment horizontal="left" wrapText="1"/>
    </xf>
    <xf numFmtId="173" fontId="112" fillId="0" borderId="28" xfId="127" applyNumberFormat="1" applyBorder="1" applyAlignment="1">
      <alignment horizontal="justify" vertical="center" wrapText="1"/>
    </xf>
    <xf numFmtId="173" fontId="112" fillId="0" borderId="25" xfId="0" quotePrefix="1" applyNumberFormat="1" applyFont="1" applyBorder="1" applyAlignment="1">
      <alignment horizontal="left" vertical="top" wrapText="1"/>
    </xf>
    <xf numFmtId="0" fontId="80" fillId="0" borderId="64" xfId="31331" applyFont="1" applyBorder="1" applyAlignment="1">
      <alignment horizontal="left" wrapText="1"/>
    </xf>
    <xf numFmtId="0" fontId="80" fillId="0" borderId="66" xfId="31314" applyFont="1" applyBorder="1" applyAlignment="1">
      <alignment horizontal="center" wrapText="1"/>
    </xf>
    <xf numFmtId="0" fontId="80" fillId="0" borderId="67" xfId="31314" applyFont="1" applyBorder="1" applyAlignment="1">
      <alignment horizontal="center" wrapText="1"/>
    </xf>
    <xf numFmtId="0" fontId="80" fillId="0" borderId="24" xfId="31314" applyFont="1" applyBorder="1" applyAlignment="1">
      <alignment horizontal="center" wrapText="1"/>
    </xf>
    <xf numFmtId="0" fontId="80" fillId="0" borderId="27" xfId="31314" applyFont="1" applyBorder="1" applyAlignment="1">
      <alignment horizontal="center" wrapText="1"/>
    </xf>
    <xf numFmtId="0" fontId="125" fillId="39" borderId="46" xfId="132" applyFont="1" applyFill="1" applyBorder="1"/>
    <xf numFmtId="0" fontId="125" fillId="39" borderId="65" xfId="132" applyFont="1" applyFill="1" applyBorder="1"/>
    <xf numFmtId="0" fontId="125" fillId="39" borderId="47" xfId="132" applyFont="1" applyFill="1" applyBorder="1"/>
    <xf numFmtId="165" fontId="125" fillId="42" borderId="79" xfId="31322" applyNumberFormat="1" applyFont="1" applyFill="1" applyBorder="1"/>
    <xf numFmtId="165" fontId="125" fillId="42" borderId="52" xfId="2" applyNumberFormat="1" applyFont="1" applyFill="1" applyBorder="1"/>
    <xf numFmtId="165" fontId="125" fillId="42" borderId="75" xfId="2" applyNumberFormat="1" applyFont="1" applyFill="1" applyBorder="1"/>
    <xf numFmtId="164" fontId="40" fillId="0" borderId="0" xfId="4" applyNumberFormat="1" applyFont="1" applyFill="1" applyBorder="1"/>
    <xf numFmtId="0" fontId="80" fillId="0" borderId="0" xfId="0" applyFont="1" applyAlignment="1">
      <alignment horizontal="left" vertical="center"/>
    </xf>
    <xf numFmtId="0" fontId="112" fillId="39" borderId="46" xfId="132" applyFill="1" applyBorder="1"/>
    <xf numFmtId="5" fontId="40" fillId="35" borderId="46" xfId="0" applyNumberFormat="1" applyFont="1" applyFill="1" applyBorder="1" applyAlignment="1">
      <alignment horizontal="left"/>
    </xf>
    <xf numFmtId="0" fontId="40" fillId="37" borderId="46" xfId="0" applyFont="1" applyFill="1" applyBorder="1" applyAlignment="1">
      <alignment wrapText="1"/>
    </xf>
    <xf numFmtId="0" fontId="130" fillId="0" borderId="0" xfId="0" applyFont="1"/>
    <xf numFmtId="0" fontId="40" fillId="0" borderId="67" xfId="132" applyFont="1" applyBorder="1"/>
    <xf numFmtId="0" fontId="40" fillId="0" borderId="58" xfId="132" applyFont="1" applyBorder="1"/>
    <xf numFmtId="165" fontId="112" fillId="0" borderId="73" xfId="693" applyNumberFormat="1" applyFont="1" applyFill="1" applyBorder="1"/>
    <xf numFmtId="165" fontId="112" fillId="0" borderId="50" xfId="693" applyNumberFormat="1" applyFont="1" applyFill="1" applyBorder="1"/>
    <xf numFmtId="0" fontId="112" fillId="39" borderId="34" xfId="132" applyFill="1" applyBorder="1"/>
    <xf numFmtId="0" fontId="112" fillId="39" borderId="42" xfId="132" applyFill="1" applyBorder="1"/>
    <xf numFmtId="0" fontId="125" fillId="39" borderId="0" xfId="132" applyFont="1" applyFill="1"/>
    <xf numFmtId="0" fontId="125" fillId="39" borderId="38" xfId="132" applyFont="1" applyFill="1" applyBorder="1"/>
    <xf numFmtId="5" fontId="40" fillId="35" borderId="49" xfId="0" applyNumberFormat="1" applyFont="1" applyFill="1" applyBorder="1" applyAlignment="1">
      <alignment horizontal="left"/>
    </xf>
    <xf numFmtId="0" fontId="40" fillId="40" borderId="67" xfId="0" applyFont="1" applyFill="1" applyBorder="1" applyAlignment="1">
      <alignment horizontal="center"/>
    </xf>
    <xf numFmtId="0" fontId="40" fillId="40" borderId="68" xfId="0" applyFont="1" applyFill="1" applyBorder="1" applyAlignment="1">
      <alignment horizontal="center"/>
    </xf>
    <xf numFmtId="0" fontId="40" fillId="38" borderId="48" xfId="0" applyFont="1" applyFill="1" applyBorder="1"/>
    <xf numFmtId="0" fontId="0" fillId="0" borderId="49" xfId="0" applyBorder="1" applyAlignment="1">
      <alignment horizontal="center"/>
    </xf>
    <xf numFmtId="171" fontId="0" fillId="0" borderId="50" xfId="0" applyNumberFormat="1" applyBorder="1"/>
    <xf numFmtId="0" fontId="0" fillId="0" borderId="45" xfId="0" applyBorder="1" applyAlignment="1">
      <alignment horizontal="center"/>
    </xf>
    <xf numFmtId="171" fontId="112" fillId="0" borderId="27" xfId="1" applyNumberFormat="1" applyFont="1" applyBorder="1"/>
    <xf numFmtId="165" fontId="112" fillId="0" borderId="43" xfId="693" applyNumberFormat="1" applyFont="1" applyFill="1" applyBorder="1"/>
    <xf numFmtId="0" fontId="112" fillId="0" borderId="27" xfId="127" applyBorder="1" applyAlignment="1">
      <alignment horizontal="center"/>
    </xf>
    <xf numFmtId="0" fontId="125" fillId="0" borderId="0" xfId="0" applyFont="1" applyAlignment="1">
      <alignment wrapText="1"/>
    </xf>
    <xf numFmtId="0" fontId="0" fillId="38" borderId="0" xfId="0" applyFill="1"/>
    <xf numFmtId="3" fontId="112" fillId="0" borderId="0" xfId="4" applyNumberFormat="1" applyFont="1" applyFill="1" applyBorder="1"/>
    <xf numFmtId="3" fontId="112" fillId="38" borderId="0" xfId="4" applyNumberFormat="1" applyFont="1" applyFill="1" applyBorder="1"/>
    <xf numFmtId="164" fontId="112" fillId="0" borderId="0" xfId="4" applyNumberFormat="1" applyFont="1" applyBorder="1"/>
    <xf numFmtId="37" fontId="112" fillId="0" borderId="0" xfId="4" applyNumberFormat="1" applyFont="1" applyBorder="1"/>
    <xf numFmtId="164" fontId="40" fillId="0" borderId="27" xfId="4" applyNumberFormat="1" applyFont="1" applyBorder="1" applyAlignment="1">
      <alignment horizontal="center"/>
    </xf>
    <xf numFmtId="0" fontId="132" fillId="0" borderId="0" xfId="0" applyFont="1" applyAlignment="1">
      <alignment horizontal="center" vertical="center" wrapText="1"/>
    </xf>
    <xf numFmtId="0" fontId="41" fillId="0" borderId="0" xfId="0" applyFont="1"/>
    <xf numFmtId="0" fontId="80" fillId="0" borderId="60" xfId="31314" applyFont="1" applyBorder="1" applyAlignment="1">
      <alignment horizontal="center" wrapText="1"/>
    </xf>
    <xf numFmtId="0" fontId="80" fillId="0" borderId="35" xfId="31314" applyFont="1" applyBorder="1" applyAlignment="1">
      <alignment horizontal="center" wrapText="1"/>
    </xf>
    <xf numFmtId="0" fontId="80" fillId="0" borderId="29" xfId="31314" applyFont="1" applyBorder="1" applyAlignment="1">
      <alignment horizontal="center"/>
    </xf>
    <xf numFmtId="164" fontId="0" fillId="0" borderId="66" xfId="39" applyNumberFormat="1" applyFont="1" applyFill="1" applyBorder="1" applyAlignment="1">
      <alignment horizontal="center" vertical="center" wrapText="1"/>
    </xf>
    <xf numFmtId="164" fontId="0" fillId="0" borderId="68" xfId="39" applyNumberFormat="1" applyFont="1" applyFill="1" applyBorder="1" applyAlignment="1">
      <alignment horizontal="center" vertical="center" wrapText="1"/>
    </xf>
    <xf numFmtId="164" fontId="40" fillId="41" borderId="27" xfId="4" applyNumberFormat="1" applyFont="1" applyFill="1" applyBorder="1" applyAlignment="1">
      <alignment horizontal="center"/>
    </xf>
    <xf numFmtId="0" fontId="0" fillId="0" borderId="0" xfId="132" quotePrefix="1" applyFont="1" applyAlignment="1">
      <alignment horizontal="left"/>
    </xf>
    <xf numFmtId="165" fontId="0" fillId="0" borderId="0" xfId="693" applyNumberFormat="1" applyFont="1" applyFill="1" applyBorder="1" applyAlignment="1"/>
    <xf numFmtId="165" fontId="0" fillId="0" borderId="0" xfId="132" applyNumberFormat="1" applyFont="1"/>
    <xf numFmtId="165" fontId="112" fillId="0" borderId="0" xfId="132" applyNumberFormat="1" applyAlignment="1">
      <alignment vertical="top" wrapText="1"/>
    </xf>
    <xf numFmtId="9" fontId="0" fillId="0" borderId="0" xfId="197" applyFont="1" applyFill="1" applyBorder="1"/>
    <xf numFmtId="0" fontId="0" fillId="36" borderId="46" xfId="132" applyFont="1" applyFill="1" applyBorder="1"/>
    <xf numFmtId="49" fontId="133" fillId="0" borderId="66" xfId="0" applyNumberFormat="1" applyFont="1" applyBorder="1" applyAlignment="1">
      <alignment horizontal="center" wrapText="1"/>
    </xf>
    <xf numFmtId="0" fontId="124" fillId="0" borderId="0" xfId="0" applyFont="1" applyAlignment="1">
      <alignment vertical="center"/>
    </xf>
    <xf numFmtId="0" fontId="78" fillId="0" borderId="0" xfId="127" applyFont="1"/>
    <xf numFmtId="0" fontId="116" fillId="0" borderId="48" xfId="0" applyFont="1" applyBorder="1" applyAlignment="1">
      <alignment horizontal="center"/>
    </xf>
    <xf numFmtId="3" fontId="40" fillId="0" borderId="48" xfId="0" applyNumberFormat="1" applyFont="1" applyBorder="1" applyAlignment="1">
      <alignment horizontal="right" vertical="center"/>
    </xf>
    <xf numFmtId="3" fontId="40" fillId="0" borderId="49" xfId="0" applyNumberFormat="1" applyFont="1" applyBorder="1" applyAlignment="1">
      <alignment horizontal="right" vertical="center"/>
    </xf>
    <xf numFmtId="3" fontId="40" fillId="0" borderId="50" xfId="0" applyNumberFormat="1" applyFont="1" applyBorder="1" applyAlignment="1">
      <alignment horizontal="right" vertical="center"/>
    </xf>
    <xf numFmtId="9" fontId="40" fillId="0" borderId="48" xfId="0" applyNumberFormat="1" applyFont="1" applyBorder="1" applyAlignment="1">
      <alignment horizontal="right" vertical="center"/>
    </xf>
    <xf numFmtId="9" fontId="40" fillId="0" borderId="49" xfId="0" applyNumberFormat="1" applyFont="1" applyBorder="1" applyAlignment="1">
      <alignment horizontal="right" vertical="center"/>
    </xf>
    <xf numFmtId="0" fontId="40" fillId="38" borderId="45" xfId="0" applyFont="1" applyFill="1" applyBorder="1"/>
    <xf numFmtId="9" fontId="112" fillId="0" borderId="25" xfId="132" applyNumberFormat="1" applyBorder="1"/>
    <xf numFmtId="0" fontId="112" fillId="0" borderId="25" xfId="132" applyBorder="1"/>
    <xf numFmtId="171" fontId="0" fillId="0" borderId="0" xfId="1" applyNumberFormat="1" applyFont="1"/>
    <xf numFmtId="42" fontId="112" fillId="0" borderId="67" xfId="31334" applyNumberFormat="1" applyFont="1" applyBorder="1" applyAlignment="1">
      <alignment vertical="top"/>
    </xf>
    <xf numFmtId="42" fontId="112" fillId="0" borderId="41" xfId="31334" applyNumberFormat="1" applyFont="1" applyBorder="1" applyAlignment="1">
      <alignment vertical="top"/>
    </xf>
    <xf numFmtId="42" fontId="112" fillId="0" borderId="27" xfId="31334" applyNumberFormat="1" applyFont="1" applyFill="1" applyBorder="1" applyAlignment="1">
      <alignment vertical="top"/>
    </xf>
    <xf numFmtId="10" fontId="112" fillId="0" borderId="0" xfId="1" applyNumberFormat="1" applyFont="1"/>
    <xf numFmtId="165" fontId="112" fillId="0" borderId="33" xfId="693" applyNumberFormat="1" applyFont="1" applyFill="1" applyBorder="1"/>
    <xf numFmtId="165" fontId="112" fillId="0" borderId="24" xfId="693" applyNumberFormat="1" applyFont="1" applyFill="1" applyBorder="1"/>
    <xf numFmtId="165" fontId="112" fillId="0" borderId="27" xfId="693" applyNumberFormat="1" applyFont="1" applyFill="1" applyBorder="1"/>
    <xf numFmtId="165" fontId="125" fillId="0" borderId="77" xfId="31322" applyNumberFormat="1" applyFont="1" applyFill="1" applyBorder="1"/>
    <xf numFmtId="165" fontId="125" fillId="0" borderId="62" xfId="2" applyNumberFormat="1" applyFont="1" applyFill="1" applyBorder="1"/>
    <xf numFmtId="165" fontId="125" fillId="0" borderId="80" xfId="2" applyNumberFormat="1" applyFont="1" applyFill="1" applyBorder="1"/>
    <xf numFmtId="165" fontId="0" fillId="0" borderId="27" xfId="2" applyNumberFormat="1" applyFont="1" applyBorder="1"/>
    <xf numFmtId="3" fontId="40" fillId="0" borderId="52" xfId="4" applyNumberFormat="1" applyFont="1" applyFill="1" applyBorder="1"/>
    <xf numFmtId="3" fontId="40" fillId="0" borderId="75" xfId="4" applyNumberFormat="1" applyFont="1" applyFill="1" applyBorder="1"/>
    <xf numFmtId="165" fontId="0" fillId="0" borderId="27" xfId="2" applyNumberFormat="1" applyFont="1" applyFill="1" applyBorder="1"/>
    <xf numFmtId="171" fontId="0" fillId="0" borderId="0" xfId="0" applyNumberFormat="1"/>
    <xf numFmtId="0" fontId="0" fillId="37" borderId="48" xfId="0" applyFill="1" applyBorder="1"/>
    <xf numFmtId="164" fontId="0" fillId="0" borderId="49" xfId="0" applyNumberFormat="1" applyBorder="1"/>
    <xf numFmtId="164" fontId="77" fillId="0" borderId="49" xfId="0" applyNumberFormat="1" applyFont="1" applyBorder="1"/>
    <xf numFmtId="165" fontId="77" fillId="0" borderId="49" xfId="2" applyNumberFormat="1" applyFont="1" applyFill="1" applyBorder="1"/>
    <xf numFmtId="6" fontId="134" fillId="0" borderId="0" xfId="0" applyNumberFormat="1" applyFont="1"/>
    <xf numFmtId="0" fontId="40" fillId="40" borderId="32" xfId="0" applyFont="1" applyFill="1" applyBorder="1" applyAlignment="1">
      <alignment horizontal="center"/>
    </xf>
    <xf numFmtId="0" fontId="40" fillId="40" borderId="27" xfId="0" applyFont="1" applyFill="1" applyBorder="1" applyAlignment="1">
      <alignment horizontal="center"/>
    </xf>
    <xf numFmtId="164" fontId="40" fillId="0" borderId="27" xfId="4" applyNumberFormat="1" applyFont="1" applyFill="1" applyBorder="1"/>
    <xf numFmtId="164" fontId="40" fillId="0" borderId="27" xfId="4" applyNumberFormat="1" applyFont="1" applyFill="1" applyBorder="1" applyAlignment="1">
      <alignment horizontal="center"/>
    </xf>
    <xf numFmtId="0" fontId="135" fillId="0" borderId="0" xfId="0" applyFont="1"/>
    <xf numFmtId="43" fontId="112" fillId="0" borderId="0" xfId="0" applyNumberFormat="1" applyFont="1"/>
    <xf numFmtId="9" fontId="80" fillId="0" borderId="0" xfId="4" applyNumberFormat="1" applyFont="1" applyFill="1" applyBorder="1"/>
    <xf numFmtId="2" fontId="80" fillId="0" borderId="0" xfId="4" applyNumberFormat="1" applyFont="1" applyFill="1" applyBorder="1"/>
    <xf numFmtId="165" fontId="0" fillId="0" borderId="28" xfId="2" applyNumberFormat="1" applyFont="1" applyBorder="1" applyAlignment="1">
      <alignment wrapText="1"/>
    </xf>
    <xf numFmtId="0" fontId="40" fillId="44" borderId="45" xfId="0" applyFont="1" applyFill="1" applyBorder="1" applyAlignment="1">
      <alignment horizontal="center" vertical="center" wrapText="1"/>
    </xf>
    <xf numFmtId="0" fontId="40" fillId="39" borderId="45" xfId="0" applyFont="1" applyFill="1" applyBorder="1" applyAlignment="1">
      <alignment horizontal="center" vertical="center" wrapText="1"/>
    </xf>
    <xf numFmtId="164" fontId="0" fillId="0" borderId="94" xfId="518" applyNumberFormat="1" applyFont="1" applyBorder="1"/>
    <xf numFmtId="0" fontId="0" fillId="0" borderId="94" xfId="518" applyFont="1" applyBorder="1"/>
    <xf numFmtId="5" fontId="40" fillId="0" borderId="94" xfId="132" quotePrefix="1" applyNumberFormat="1" applyFont="1" applyBorder="1" applyAlignment="1">
      <alignment horizontal="left"/>
    </xf>
    <xf numFmtId="164" fontId="0" fillId="0" borderId="0" xfId="518" applyNumberFormat="1" applyFont="1"/>
    <xf numFmtId="164" fontId="0" fillId="37" borderId="27" xfId="39" applyNumberFormat="1" applyFont="1" applyFill="1" applyBorder="1"/>
    <xf numFmtId="165" fontId="0" fillId="37" borderId="27" xfId="39" applyNumberFormat="1" applyFont="1" applyFill="1" applyBorder="1"/>
    <xf numFmtId="165" fontId="0" fillId="0" borderId="0" xfId="2" applyNumberFormat="1" applyFont="1"/>
    <xf numFmtId="165" fontId="0" fillId="0" borderId="0" xfId="0" applyNumberFormat="1"/>
    <xf numFmtId="0" fontId="40" fillId="40" borderId="66" xfId="0" applyFont="1" applyFill="1" applyBorder="1" applyAlignment="1">
      <alignment horizontal="center" vertical="center" wrapText="1"/>
    </xf>
    <xf numFmtId="0" fontId="40" fillId="40" borderId="67" xfId="0" applyFont="1" applyFill="1" applyBorder="1" applyAlignment="1">
      <alignment horizontal="center" vertical="center" wrapText="1"/>
    </xf>
    <xf numFmtId="0" fontId="40" fillId="37" borderId="59" xfId="518" applyFont="1" applyFill="1" applyBorder="1"/>
    <xf numFmtId="0" fontId="40" fillId="37" borderId="69" xfId="518" applyFont="1" applyFill="1" applyBorder="1"/>
    <xf numFmtId="0" fontId="112" fillId="0" borderId="28" xfId="518" applyBorder="1"/>
    <xf numFmtId="0" fontId="112" fillId="0" borderId="28" xfId="518" applyBorder="1" applyAlignment="1">
      <alignment horizontal="center"/>
    </xf>
    <xf numFmtId="0" fontId="112" fillId="0" borderId="25" xfId="518" applyBorder="1"/>
    <xf numFmtId="164" fontId="0" fillId="0" borderId="27" xfId="4" applyNumberFormat="1" applyFont="1" applyFill="1" applyBorder="1"/>
    <xf numFmtId="164" fontId="0" fillId="0" borderId="33" xfId="4" applyNumberFormat="1" applyFont="1" applyFill="1" applyBorder="1"/>
    <xf numFmtId="0" fontId="1" fillId="0" borderId="81" xfId="0" applyFont="1" applyBorder="1"/>
    <xf numFmtId="0" fontId="0" fillId="37" borderId="33" xfId="0" applyFill="1" applyBorder="1"/>
    <xf numFmtId="165" fontId="1" fillId="0" borderId="108" xfId="2" applyNumberFormat="1" applyFont="1" applyBorder="1"/>
    <xf numFmtId="164" fontId="1" fillId="0" borderId="81" xfId="4" applyNumberFormat="1" applyFont="1" applyBorder="1"/>
    <xf numFmtId="0" fontId="1" fillId="0" borderId="103" xfId="0" applyFont="1" applyBorder="1"/>
    <xf numFmtId="0" fontId="0" fillId="0" borderId="38" xfId="0" applyBorder="1"/>
    <xf numFmtId="0" fontId="1" fillId="0" borderId="82" xfId="0" applyFont="1" applyBorder="1"/>
    <xf numFmtId="164" fontId="1" fillId="0" borderId="82" xfId="4" applyNumberFormat="1" applyFont="1" applyBorder="1"/>
    <xf numFmtId="165" fontId="1" fillId="0" borderId="109" xfId="2" applyNumberFormat="1" applyFont="1" applyBorder="1"/>
    <xf numFmtId="165" fontId="1" fillId="0" borderId="108" xfId="2" applyNumberFormat="1" applyFont="1" applyFill="1" applyBorder="1"/>
    <xf numFmtId="9" fontId="77" fillId="0" borderId="49" xfId="1" applyFont="1" applyFill="1" applyBorder="1"/>
    <xf numFmtId="0" fontId="119" fillId="0" borderId="0" xfId="518" applyFont="1" applyAlignment="1">
      <alignment vertical="top" wrapText="1"/>
    </xf>
    <xf numFmtId="0" fontId="119" fillId="0" borderId="0" xfId="518" applyFont="1" applyAlignment="1">
      <alignment horizontal="left" vertical="top" wrapText="1"/>
    </xf>
    <xf numFmtId="0" fontId="136" fillId="0" borderId="0" xfId="0" applyFont="1"/>
    <xf numFmtId="0" fontId="136" fillId="0" borderId="0" xfId="0" applyFont="1" applyAlignment="1">
      <alignment horizontal="center" wrapText="1"/>
    </xf>
    <xf numFmtId="0" fontId="136" fillId="35" borderId="0" xfId="0" applyFont="1" applyFill="1"/>
    <xf numFmtId="9" fontId="112" fillId="43" borderId="49" xfId="1" applyFill="1" applyBorder="1" applyAlignment="1">
      <alignment vertical="top" wrapText="1"/>
    </xf>
    <xf numFmtId="0" fontId="78" fillId="0" borderId="0" xfId="132" applyFont="1"/>
    <xf numFmtId="0" fontId="40" fillId="37" borderId="45" xfId="0" applyFont="1" applyFill="1" applyBorder="1" applyAlignment="1">
      <alignment horizontal="center"/>
    </xf>
    <xf numFmtId="0" fontId="40" fillId="0" borderId="24" xfId="0" applyFont="1" applyBorder="1" applyAlignment="1">
      <alignment wrapText="1"/>
    </xf>
    <xf numFmtId="0" fontId="0" fillId="0" borderId="33" xfId="0" applyBorder="1" applyAlignment="1">
      <alignment horizontal="center"/>
    </xf>
    <xf numFmtId="0" fontId="40" fillId="0" borderId="24" xfId="0" applyFont="1" applyBorder="1" applyAlignment="1">
      <alignment horizontal="left" wrapText="1" indent="1"/>
    </xf>
    <xf numFmtId="0" fontId="112" fillId="0" borderId="0" xfId="518"/>
    <xf numFmtId="164" fontId="0" fillId="0" borderId="0" xfId="4" applyNumberFormat="1" applyFont="1" applyFill="1" applyBorder="1"/>
    <xf numFmtId="0" fontId="0" fillId="0" borderId="25" xfId="0" applyBorder="1" applyAlignment="1">
      <alignment horizontal="left" vertical="center" wrapText="1"/>
    </xf>
    <xf numFmtId="0" fontId="0" fillId="0" borderId="25" xfId="0" applyBorder="1" applyAlignment="1">
      <alignment horizontal="left" vertical="center" wrapText="1" indent="1"/>
    </xf>
    <xf numFmtId="0" fontId="40" fillId="39" borderId="25" xfId="0" applyFont="1" applyFill="1" applyBorder="1" applyAlignment="1">
      <alignment horizontal="left" vertical="center" wrapText="1"/>
    </xf>
    <xf numFmtId="0" fontId="0" fillId="0" borderId="0" xfId="0" quotePrefix="1" applyAlignment="1">
      <alignment horizontal="center"/>
    </xf>
    <xf numFmtId="49" fontId="139" fillId="0" borderId="64" xfId="0" applyNumberFormat="1" applyFont="1" applyBorder="1" applyAlignment="1">
      <alignment horizontal="center" wrapText="1"/>
    </xf>
    <xf numFmtId="165" fontId="125" fillId="0" borderId="108" xfId="2" applyNumberFormat="1" applyFont="1" applyFill="1" applyBorder="1"/>
    <xf numFmtId="0" fontId="125" fillId="0" borderId="110" xfId="0" applyFont="1" applyBorder="1"/>
    <xf numFmtId="0" fontId="0" fillId="0" borderId="71" xfId="0" applyBorder="1"/>
    <xf numFmtId="165" fontId="125" fillId="0" borderId="108" xfId="2" applyNumberFormat="1" applyFont="1" applyBorder="1"/>
    <xf numFmtId="0" fontId="125" fillId="0" borderId="111" xfId="0" applyFont="1" applyBorder="1"/>
    <xf numFmtId="165" fontId="0" fillId="0" borderId="49" xfId="2" applyNumberFormat="1" applyFont="1" applyFill="1" applyBorder="1"/>
    <xf numFmtId="9" fontId="0" fillId="0" borderId="49" xfId="1" applyFont="1" applyFill="1" applyBorder="1"/>
    <xf numFmtId="2" fontId="0" fillId="0" borderId="0" xfId="132" applyNumberFormat="1" applyFont="1" applyAlignment="1">
      <alignment wrapText="1"/>
    </xf>
    <xf numFmtId="165" fontId="0" fillId="0" borderId="24" xfId="693" applyNumberFormat="1" applyFont="1" applyFill="1" applyBorder="1"/>
    <xf numFmtId="0" fontId="0" fillId="39" borderId="57" xfId="132" applyFont="1" applyFill="1" applyBorder="1"/>
    <xf numFmtId="6" fontId="140" fillId="0" borderId="0" xfId="0" applyNumberFormat="1" applyFont="1"/>
    <xf numFmtId="42" fontId="112" fillId="0" borderId="68" xfId="31334" applyNumberFormat="1" applyFont="1" applyBorder="1" applyAlignment="1">
      <alignment vertical="top"/>
    </xf>
    <xf numFmtId="44" fontId="136" fillId="0" borderId="0" xfId="0" applyNumberFormat="1" applyFont="1"/>
    <xf numFmtId="0" fontId="0" fillId="0" borderId="76" xfId="0" applyBorder="1"/>
    <xf numFmtId="44" fontId="138" fillId="0" borderId="0" xfId="2" applyFont="1" applyBorder="1"/>
    <xf numFmtId="165" fontId="0" fillId="0" borderId="0" xfId="2" applyNumberFormat="1" applyFont="1" applyFill="1" applyBorder="1"/>
    <xf numFmtId="3" fontId="0" fillId="0" borderId="32" xfId="0" applyNumberFormat="1" applyBorder="1"/>
    <xf numFmtId="0" fontId="0" fillId="0" borderId="32" xfId="0" applyBorder="1"/>
    <xf numFmtId="10" fontId="0" fillId="0" borderId="32" xfId="0" applyNumberFormat="1" applyBorder="1"/>
    <xf numFmtId="3" fontId="0" fillId="0" borderId="24" xfId="0" applyNumberFormat="1" applyBorder="1"/>
    <xf numFmtId="3" fontId="0" fillId="0" borderId="41" xfId="0" applyNumberFormat="1" applyBorder="1"/>
    <xf numFmtId="3" fontId="112" fillId="0" borderId="33" xfId="127" applyNumberFormat="1" applyBorder="1"/>
    <xf numFmtId="3" fontId="112" fillId="0" borderId="28" xfId="127" applyNumberFormat="1" applyBorder="1"/>
    <xf numFmtId="3" fontId="112" fillId="0" borderId="33" xfId="31313" applyNumberFormat="1" applyFont="1" applyBorder="1"/>
    <xf numFmtId="3" fontId="112" fillId="0" borderId="35" xfId="31313" applyNumberFormat="1" applyFont="1" applyBorder="1"/>
    <xf numFmtId="3" fontId="112" fillId="0" borderId="24" xfId="31313" applyNumberFormat="1" applyFont="1" applyBorder="1"/>
    <xf numFmtId="37" fontId="112" fillId="0" borderId="33" xfId="31313" applyNumberFormat="1" applyFont="1" applyBorder="1"/>
    <xf numFmtId="3" fontId="112" fillId="0" borderId="27" xfId="127" applyNumberFormat="1" applyBorder="1"/>
    <xf numFmtId="0" fontId="0" fillId="0" borderId="0" xfId="1" applyNumberFormat="1" applyFont="1"/>
    <xf numFmtId="165" fontId="141" fillId="0" borderId="77" xfId="31322" applyNumberFormat="1" applyFont="1" applyFill="1" applyBorder="1"/>
    <xf numFmtId="165" fontId="40" fillId="0" borderId="62" xfId="2" applyNumberFormat="1" applyFont="1" applyFill="1" applyBorder="1"/>
    <xf numFmtId="165" fontId="40" fillId="0" borderId="80" xfId="2" applyNumberFormat="1" applyFont="1" applyFill="1" applyBorder="1"/>
    <xf numFmtId="42" fontId="40" fillId="0" borderId="119" xfId="132" applyNumberFormat="1" applyFont="1" applyBorder="1" applyAlignment="1">
      <alignment horizontal="center"/>
    </xf>
    <xf numFmtId="0" fontId="0" fillId="0" borderId="118" xfId="518" applyFont="1" applyBorder="1"/>
    <xf numFmtId="0" fontId="40" fillId="0" borderId="118" xfId="518" applyFont="1" applyBorder="1"/>
    <xf numFmtId="0" fontId="0" fillId="39" borderId="118" xfId="0" applyFill="1" applyBorder="1" applyAlignment="1">
      <alignment vertical="center" wrapText="1"/>
    </xf>
    <xf numFmtId="3" fontId="112" fillId="0" borderId="33" xfId="127" applyNumberFormat="1" applyBorder="1" applyAlignment="1">
      <alignment horizontal="right" vertical="center"/>
    </xf>
    <xf numFmtId="3" fontId="112" fillId="0" borderId="28" xfId="127" applyNumberFormat="1" applyBorder="1" applyAlignment="1">
      <alignment horizontal="right" vertical="center"/>
    </xf>
    <xf numFmtId="3" fontId="112" fillId="0" borderId="33" xfId="31313" applyNumberFormat="1" applyFont="1" applyBorder="1" applyAlignment="1">
      <alignment horizontal="right" vertical="center"/>
    </xf>
    <xf numFmtId="3" fontId="112" fillId="0" borderId="35" xfId="31313" applyNumberFormat="1" applyFont="1" applyBorder="1" applyAlignment="1">
      <alignment horizontal="right" vertical="center"/>
    </xf>
    <xf numFmtId="3" fontId="112" fillId="0" borderId="24" xfId="31313" applyNumberFormat="1" applyFont="1" applyBorder="1" applyAlignment="1">
      <alignment horizontal="right" vertical="center"/>
    </xf>
    <xf numFmtId="37" fontId="112" fillId="0" borderId="33" xfId="31313" applyNumberFormat="1" applyFont="1" applyBorder="1" applyAlignment="1">
      <alignment horizontal="right" vertical="center"/>
    </xf>
    <xf numFmtId="3" fontId="112" fillId="0" borderId="32" xfId="127" applyNumberFormat="1" applyBorder="1" applyAlignment="1">
      <alignment horizontal="right" vertical="center"/>
    </xf>
    <xf numFmtId="3" fontId="112" fillId="0" borderId="27" xfId="127" applyNumberFormat="1" applyBorder="1" applyAlignment="1">
      <alignment horizontal="right" vertical="center"/>
    </xf>
    <xf numFmtId="3" fontId="0" fillId="0" borderId="27" xfId="0" applyNumberFormat="1" applyBorder="1"/>
    <xf numFmtId="3" fontId="0" fillId="0" borderId="33" xfId="0" applyNumberFormat="1" applyBorder="1"/>
    <xf numFmtId="3" fontId="0" fillId="0" borderId="67" xfId="0" applyNumberFormat="1" applyBorder="1"/>
    <xf numFmtId="9" fontId="0" fillId="0" borderId="24" xfId="4" applyNumberFormat="1" applyFont="1" applyFill="1" applyBorder="1"/>
    <xf numFmtId="9" fontId="0" fillId="0" borderId="51" xfId="4" applyNumberFormat="1" applyFont="1" applyFill="1" applyBorder="1"/>
    <xf numFmtId="9" fontId="0" fillId="0" borderId="53" xfId="4" applyNumberFormat="1" applyFont="1" applyFill="1" applyBorder="1"/>
    <xf numFmtId="9" fontId="0" fillId="0" borderId="24" xfId="4" applyNumberFormat="1" applyFont="1" applyFill="1" applyBorder="1" applyAlignment="1">
      <alignment horizontal="right"/>
    </xf>
    <xf numFmtId="9" fontId="0" fillId="0" borderId="76" xfId="4" applyNumberFormat="1" applyFont="1" applyFill="1" applyBorder="1"/>
    <xf numFmtId="0" fontId="136" fillId="44" borderId="71" xfId="0" applyFont="1" applyFill="1" applyBorder="1" applyAlignment="1">
      <alignment vertical="top"/>
    </xf>
    <xf numFmtId="0" fontId="142" fillId="44" borderId="32" xfId="0" applyFont="1" applyFill="1" applyBorder="1"/>
    <xf numFmtId="0" fontId="143" fillId="44" borderId="32" xfId="0" applyFont="1" applyFill="1" applyBorder="1"/>
    <xf numFmtId="10" fontId="112" fillId="0" borderId="35" xfId="127" applyNumberFormat="1" applyBorder="1"/>
    <xf numFmtId="10" fontId="112" fillId="0" borderId="35" xfId="127" applyNumberFormat="1" applyBorder="1" applyAlignment="1">
      <alignment horizontal="right" vertical="center"/>
    </xf>
    <xf numFmtId="0" fontId="0" fillId="39" borderId="71" xfId="0" applyFill="1" applyBorder="1"/>
    <xf numFmtId="0" fontId="0" fillId="39" borderId="94" xfId="0" applyFill="1" applyBorder="1"/>
    <xf numFmtId="0" fontId="40" fillId="37" borderId="60" xfId="518" applyFont="1" applyFill="1" applyBorder="1"/>
    <xf numFmtId="0" fontId="142" fillId="44" borderId="58" xfId="0" applyFont="1" applyFill="1" applyBorder="1" applyAlignment="1">
      <alignment vertical="top"/>
    </xf>
    <xf numFmtId="44" fontId="143" fillId="44" borderId="32" xfId="0" applyNumberFormat="1" applyFont="1" applyFill="1" applyBorder="1"/>
    <xf numFmtId="10" fontId="143" fillId="44" borderId="104" xfId="0" applyNumberFormat="1" applyFont="1" applyFill="1" applyBorder="1" applyAlignment="1">
      <alignment vertical="top"/>
    </xf>
    <xf numFmtId="0" fontId="142" fillId="44" borderId="123" xfId="0" applyFont="1" applyFill="1" applyBorder="1" applyAlignment="1">
      <alignment vertical="top"/>
    </xf>
    <xf numFmtId="164" fontId="143" fillId="44" borderId="113" xfId="0" applyNumberFormat="1" applyFont="1" applyFill="1" applyBorder="1" applyAlignment="1">
      <alignment horizontal="center" vertical="top"/>
    </xf>
    <xf numFmtId="2" fontId="143" fillId="44" borderId="91" xfId="4" applyNumberFormat="1" applyFont="1" applyFill="1" applyBorder="1" applyAlignment="1">
      <alignment horizontal="center" vertical="top"/>
    </xf>
    <xf numFmtId="43" fontId="143" fillId="44" borderId="91" xfId="4" applyFont="1" applyFill="1" applyBorder="1" applyAlignment="1">
      <alignment horizontal="center" vertical="top"/>
    </xf>
    <xf numFmtId="44" fontId="143" fillId="44" borderId="91" xfId="2" applyFont="1" applyFill="1" applyBorder="1" applyAlignment="1">
      <alignment horizontal="left" vertical="top"/>
    </xf>
    <xf numFmtId="10" fontId="145" fillId="44" borderId="41" xfId="0" applyNumberFormat="1" applyFont="1" applyFill="1" applyBorder="1" applyAlignment="1">
      <alignment vertical="top"/>
    </xf>
    <xf numFmtId="0" fontId="142" fillId="0" borderId="34" xfId="0" applyFont="1" applyBorder="1" applyAlignment="1">
      <alignment vertical="top"/>
    </xf>
    <xf numFmtId="2" fontId="136" fillId="0" borderId="0" xfId="0" applyNumberFormat="1" applyFont="1" applyAlignment="1">
      <alignment vertical="top"/>
    </xf>
    <xf numFmtId="0" fontId="142" fillId="0" borderId="93" xfId="0" applyFont="1" applyBorder="1" applyAlignment="1">
      <alignment vertical="top"/>
    </xf>
    <xf numFmtId="0" fontId="136" fillId="0" borderId="93" xfId="0" applyFont="1" applyBorder="1" applyAlignment="1">
      <alignment vertical="top"/>
    </xf>
    <xf numFmtId="44" fontId="136" fillId="0" borderId="0" xfId="0" applyNumberFormat="1" applyFont="1" applyAlignment="1">
      <alignment vertical="top"/>
    </xf>
    <xf numFmtId="0" fontId="142" fillId="44" borderId="124" xfId="0" applyFont="1" applyFill="1" applyBorder="1" applyAlignment="1">
      <alignment vertical="top"/>
    </xf>
    <xf numFmtId="0" fontId="142" fillId="44" borderId="73" xfId="0" applyFont="1" applyFill="1" applyBorder="1" applyAlignment="1">
      <alignment vertical="top"/>
    </xf>
    <xf numFmtId="0" fontId="142" fillId="44" borderId="69" xfId="0" applyFont="1" applyFill="1" applyBorder="1" applyAlignment="1">
      <alignment vertical="top"/>
    </xf>
    <xf numFmtId="164" fontId="136" fillId="0" borderId="0" xfId="0" applyNumberFormat="1" applyFont="1" applyAlignment="1">
      <alignment vertical="top"/>
    </xf>
    <xf numFmtId="181" fontId="136" fillId="0" borderId="0" xfId="0" applyNumberFormat="1" applyFont="1" applyAlignment="1">
      <alignment vertical="top"/>
    </xf>
    <xf numFmtId="43" fontId="136" fillId="0" borderId="0" xfId="0" applyNumberFormat="1" applyFont="1" applyAlignment="1">
      <alignment vertical="top"/>
    </xf>
    <xf numFmtId="0" fontId="142" fillId="44" borderId="125" xfId="0" applyFont="1" applyFill="1" applyBorder="1" applyAlignment="1">
      <alignment vertical="top"/>
    </xf>
    <xf numFmtId="0" fontId="142" fillId="44" borderId="32" xfId="0" applyFont="1" applyFill="1" applyBorder="1" applyAlignment="1">
      <alignment vertical="top"/>
    </xf>
    <xf numFmtId="0" fontId="142" fillId="44" borderId="41" xfId="0" applyFont="1" applyFill="1" applyBorder="1" applyAlignment="1">
      <alignment vertical="top"/>
    </xf>
    <xf numFmtId="4" fontId="136" fillId="0" borderId="0" xfId="0" applyNumberFormat="1" applyFont="1" applyAlignment="1">
      <alignment vertical="top"/>
    </xf>
    <xf numFmtId="4" fontId="142" fillId="0" borderId="0" xfId="0" applyNumberFormat="1" applyFont="1" applyAlignment="1">
      <alignment vertical="top"/>
    </xf>
    <xf numFmtId="2" fontId="142" fillId="0" borderId="0" xfId="0" applyNumberFormat="1" applyFont="1" applyAlignment="1">
      <alignment vertical="top"/>
    </xf>
    <xf numFmtId="180" fontId="142" fillId="0" borderId="0" xfId="0" applyNumberFormat="1" applyFont="1" applyAlignment="1">
      <alignment vertical="top"/>
    </xf>
    <xf numFmtId="0" fontId="142" fillId="0" borderId="0" xfId="0" applyFont="1" applyAlignment="1">
      <alignment vertical="top"/>
    </xf>
    <xf numFmtId="1" fontId="136" fillId="0" borderId="0" xfId="0" applyNumberFormat="1" applyFont="1" applyAlignment="1">
      <alignment vertical="top"/>
    </xf>
    <xf numFmtId="44" fontId="136" fillId="0" borderId="0" xfId="0" applyNumberFormat="1" applyFont="1" applyAlignment="1">
      <alignment wrapText="1"/>
    </xf>
    <xf numFmtId="2" fontId="136" fillId="0" borderId="0" xfId="0" applyNumberFormat="1" applyFont="1"/>
    <xf numFmtId="0" fontId="142" fillId="44" borderId="57" xfId="0" applyFont="1" applyFill="1" applyBorder="1"/>
    <xf numFmtId="0" fontId="146" fillId="0" borderId="0" xfId="0" applyFont="1"/>
    <xf numFmtId="0" fontId="142" fillId="44" borderId="46" xfId="0" applyFont="1" applyFill="1" applyBorder="1"/>
    <xf numFmtId="0" fontId="142" fillId="44" borderId="48" xfId="0" applyFont="1" applyFill="1" applyBorder="1"/>
    <xf numFmtId="0" fontId="142" fillId="44" borderId="70" xfId="0" applyFont="1" applyFill="1" applyBorder="1"/>
    <xf numFmtId="0" fontId="142" fillId="44" borderId="47" xfId="0" applyFont="1" applyFill="1" applyBorder="1"/>
    <xf numFmtId="0" fontId="147" fillId="0" borderId="0" xfId="0" applyFont="1" applyAlignment="1">
      <alignment wrapText="1"/>
    </xf>
    <xf numFmtId="0" fontId="148" fillId="0" borderId="0" xfId="0" applyFont="1"/>
    <xf numFmtId="165" fontId="125" fillId="0" borderId="79" xfId="31322" applyNumberFormat="1" applyFont="1" applyFill="1" applyBorder="1"/>
    <xf numFmtId="165" fontId="125" fillId="0" borderId="52" xfId="2" applyNumberFormat="1" applyFont="1" applyFill="1" applyBorder="1"/>
    <xf numFmtId="165" fontId="125" fillId="0" borderId="75" xfId="2" applyNumberFormat="1" applyFont="1" applyFill="1" applyBorder="1"/>
    <xf numFmtId="3" fontId="0" fillId="0" borderId="26" xfId="0" applyNumberFormat="1" applyBorder="1"/>
    <xf numFmtId="3" fontId="0" fillId="0" borderId="68" xfId="0" applyNumberFormat="1" applyBorder="1"/>
    <xf numFmtId="3" fontId="40" fillId="0" borderId="131" xfId="4" applyNumberFormat="1" applyFont="1" applyFill="1" applyBorder="1"/>
    <xf numFmtId="0" fontId="149" fillId="43" borderId="25" xfId="0" applyFont="1" applyFill="1" applyBorder="1" applyAlignment="1">
      <alignment wrapText="1"/>
    </xf>
    <xf numFmtId="0" fontId="80" fillId="0" borderId="25" xfId="0" applyFont="1" applyBorder="1" applyAlignment="1">
      <alignment wrapText="1"/>
    </xf>
    <xf numFmtId="0" fontId="150" fillId="43" borderId="25" xfId="0" applyFont="1" applyFill="1" applyBorder="1" applyAlignment="1">
      <alignment wrapText="1"/>
    </xf>
    <xf numFmtId="0" fontId="80" fillId="0" borderId="25" xfId="0" applyFont="1" applyBorder="1" applyAlignment="1">
      <alignment horizontal="left" wrapText="1" indent="1"/>
    </xf>
    <xf numFmtId="0" fontId="149" fillId="46" borderId="25" xfId="0" applyFont="1" applyFill="1" applyBorder="1" applyAlignment="1">
      <alignment wrapText="1"/>
    </xf>
    <xf numFmtId="0" fontId="80" fillId="0" borderId="28" xfId="0" applyFont="1" applyBorder="1"/>
    <xf numFmtId="0" fontId="80" fillId="0" borderId="28" xfId="0" applyFont="1" applyBorder="1" applyAlignment="1">
      <alignment wrapText="1"/>
    </xf>
    <xf numFmtId="0" fontId="80" fillId="0" borderId="97" xfId="0" applyFont="1" applyBorder="1"/>
    <xf numFmtId="3" fontId="112" fillId="0" borderId="33" xfId="127" applyNumberFormat="1" applyBorder="1" applyAlignment="1">
      <alignment vertical="center"/>
    </xf>
    <xf numFmtId="3" fontId="112" fillId="0" borderId="28" xfId="127" applyNumberFormat="1" applyBorder="1" applyAlignment="1">
      <alignment vertical="center"/>
    </xf>
    <xf numFmtId="3" fontId="112" fillId="0" borderId="33" xfId="31313" applyNumberFormat="1" applyFont="1" applyBorder="1" applyAlignment="1">
      <alignment vertical="center"/>
    </xf>
    <xf numFmtId="3" fontId="112" fillId="0" borderId="35" xfId="31313" applyNumberFormat="1" applyFont="1" applyBorder="1" applyAlignment="1">
      <alignment vertical="center"/>
    </xf>
    <xf numFmtId="3" fontId="112" fillId="0" borderId="24" xfId="31313" applyNumberFormat="1" applyFont="1" applyBorder="1" applyAlignment="1">
      <alignment vertical="center"/>
    </xf>
    <xf numFmtId="37" fontId="112" fillId="0" borderId="33" xfId="31313" applyNumberFormat="1" applyFont="1" applyBorder="1" applyAlignment="1">
      <alignment vertical="center"/>
    </xf>
    <xf numFmtId="3" fontId="112" fillId="0" borderId="32" xfId="127" applyNumberFormat="1" applyBorder="1" applyAlignment="1">
      <alignment vertical="center"/>
    </xf>
    <xf numFmtId="3" fontId="112" fillId="0" borderId="27" xfId="127" applyNumberFormat="1" applyBorder="1" applyAlignment="1">
      <alignment vertical="center"/>
    </xf>
    <xf numFmtId="10" fontId="112" fillId="0" borderId="35" xfId="127" applyNumberFormat="1" applyBorder="1" applyAlignment="1">
      <alignment vertical="center"/>
    </xf>
    <xf numFmtId="0" fontId="0" fillId="0" borderId="0" xfId="0" applyAlignment="1">
      <alignment horizontal="left" wrapText="1"/>
    </xf>
    <xf numFmtId="49" fontId="41" fillId="0" borderId="0" xfId="132" quotePrefix="1" applyNumberFormat="1" applyFont="1" applyAlignment="1">
      <alignment horizontal="center"/>
    </xf>
    <xf numFmtId="49" fontId="112" fillId="0" borderId="0" xfId="132" applyNumberFormat="1" applyAlignment="1">
      <alignment horizontal="center"/>
    </xf>
    <xf numFmtId="0" fontId="0" fillId="0" borderId="0" xfId="0" applyAlignment="1">
      <alignment wrapText="1"/>
    </xf>
    <xf numFmtId="0" fontId="41" fillId="0" borderId="0" xfId="0" applyFont="1" applyAlignment="1">
      <alignment horizontal="center"/>
    </xf>
    <xf numFmtId="49" fontId="41" fillId="0" borderId="0" xfId="0" applyNumberFormat="1" applyFont="1" applyAlignment="1">
      <alignment horizontal="center"/>
    </xf>
    <xf numFmtId="0" fontId="136" fillId="0" borderId="0" xfId="0" applyFont="1" applyAlignment="1">
      <alignment wrapText="1"/>
    </xf>
    <xf numFmtId="0" fontId="136" fillId="0" borderId="0" xfId="0" applyFont="1" applyAlignment="1">
      <alignment vertical="top"/>
    </xf>
    <xf numFmtId="0" fontId="142" fillId="44" borderId="26" xfId="0" applyFont="1" applyFill="1" applyBorder="1" applyAlignment="1">
      <alignment vertical="top"/>
    </xf>
    <xf numFmtId="0" fontId="40" fillId="39" borderId="64" xfId="0" applyFont="1" applyFill="1" applyBorder="1" applyAlignment="1">
      <alignment horizontal="center" wrapText="1"/>
    </xf>
    <xf numFmtId="0" fontId="0" fillId="0" borderId="0" xfId="127" applyFont="1" applyAlignment="1">
      <alignment horizontal="left" wrapText="1"/>
    </xf>
    <xf numFmtId="0" fontId="40" fillId="36" borderId="66" xfId="0" applyFont="1" applyFill="1" applyBorder="1" applyAlignment="1">
      <alignment horizontal="center"/>
    </xf>
    <xf numFmtId="0" fontId="40" fillId="36" borderId="67" xfId="0" applyFont="1" applyFill="1" applyBorder="1" applyAlignment="1">
      <alignment horizontal="center"/>
    </xf>
    <xf numFmtId="0" fontId="40" fillId="36" borderId="68" xfId="0" applyFont="1" applyFill="1" applyBorder="1" applyAlignment="1">
      <alignment horizontal="center"/>
    </xf>
    <xf numFmtId="0" fontId="41" fillId="36" borderId="46" xfId="0" applyFont="1" applyFill="1" applyBorder="1" applyAlignment="1">
      <alignment horizontal="center"/>
    </xf>
    <xf numFmtId="0" fontId="41" fillId="0" borderId="0" xfId="0" applyFont="1" applyAlignment="1">
      <alignment horizontal="center" wrapText="1"/>
    </xf>
    <xf numFmtId="0" fontId="40" fillId="36" borderId="27" xfId="0" applyFont="1" applyFill="1" applyBorder="1" applyAlignment="1">
      <alignment horizontal="center"/>
    </xf>
    <xf numFmtId="0" fontId="40" fillId="36" borderId="42" xfId="0" applyFont="1" applyFill="1" applyBorder="1" applyAlignment="1">
      <alignment horizontal="center"/>
    </xf>
    <xf numFmtId="49" fontId="41" fillId="0" borderId="0" xfId="0" quotePrefix="1" applyNumberFormat="1" applyFont="1" applyAlignment="1">
      <alignment horizontal="center"/>
    </xf>
    <xf numFmtId="49" fontId="0" fillId="0" borderId="0" xfId="0" applyNumberFormat="1" applyAlignment="1">
      <alignment horizontal="center"/>
    </xf>
    <xf numFmtId="49" fontId="41" fillId="0" borderId="0" xfId="0" applyNumberFormat="1" applyFont="1" applyAlignment="1">
      <alignment horizontal="center" vertical="center" wrapText="1"/>
    </xf>
    <xf numFmtId="0" fontId="0" fillId="0" borderId="0" xfId="0" quotePrefix="1" applyAlignment="1">
      <alignment horizontal="left"/>
    </xf>
    <xf numFmtId="0" fontId="40" fillId="36" borderId="48" xfId="127" applyFont="1" applyFill="1" applyBorder="1" applyAlignment="1">
      <alignment horizontal="center" vertical="center" wrapText="1"/>
    </xf>
    <xf numFmtId="0" fontId="40" fillId="36" borderId="49" xfId="127" applyFont="1" applyFill="1" applyBorder="1" applyAlignment="1">
      <alignment horizontal="center" vertical="center" wrapText="1"/>
    </xf>
    <xf numFmtId="0" fontId="40" fillId="36" borderId="50" xfId="127" applyFont="1" applyFill="1" applyBorder="1" applyAlignment="1">
      <alignment horizontal="center" vertical="center" wrapText="1"/>
    </xf>
    <xf numFmtId="0" fontId="40" fillId="0" borderId="0" xfId="0" applyFont="1" applyAlignment="1">
      <alignment wrapText="1"/>
    </xf>
    <xf numFmtId="0" fontId="0" fillId="0" borderId="0" xfId="2797" applyFont="1" applyAlignment="1">
      <alignment vertical="center" wrapText="1"/>
    </xf>
    <xf numFmtId="0" fontId="40" fillId="36" borderId="24" xfId="0" applyFont="1" applyFill="1" applyBorder="1" applyAlignment="1">
      <alignment horizontal="center" vertical="center"/>
    </xf>
    <xf numFmtId="0" fontId="40" fillId="44" borderId="57" xfId="0" applyFont="1" applyFill="1" applyBorder="1"/>
    <xf numFmtId="0" fontId="80" fillId="0" borderId="27" xfId="0" applyFont="1" applyBorder="1" applyAlignment="1">
      <alignment vertical="center"/>
    </xf>
    <xf numFmtId="0" fontId="0" fillId="0" borderId="27" xfId="0" applyBorder="1"/>
    <xf numFmtId="3" fontId="0" fillId="0" borderId="27" xfId="0" applyNumberFormat="1" applyBorder="1" applyAlignment="1">
      <alignment vertical="center"/>
    </xf>
    <xf numFmtId="3" fontId="112" fillId="0" borderId="67" xfId="0" applyNumberFormat="1" applyFont="1" applyBorder="1" applyAlignment="1">
      <alignment horizontal="right" vertical="center"/>
    </xf>
    <xf numFmtId="0" fontId="136" fillId="0" borderId="125" xfId="0" applyFont="1" applyBorder="1"/>
    <xf numFmtId="0" fontId="136" fillId="0" borderId="41" xfId="0" applyFont="1" applyBorder="1"/>
    <xf numFmtId="0" fontId="142" fillId="0" borderId="126" xfId="0" applyFont="1" applyBorder="1"/>
    <xf numFmtId="0" fontId="136" fillId="0" borderId="93" xfId="0" applyFont="1" applyBorder="1"/>
    <xf numFmtId="0" fontId="142" fillId="45" borderId="64" xfId="0" applyFont="1" applyFill="1" applyBorder="1"/>
    <xf numFmtId="0" fontId="142" fillId="45" borderId="28" xfId="0" applyFont="1" applyFill="1" applyBorder="1"/>
    <xf numFmtId="0" fontId="142" fillId="45" borderId="94" xfId="0" applyFont="1" applyFill="1" applyBorder="1"/>
    <xf numFmtId="0" fontId="136" fillId="44" borderId="34" xfId="0" applyFont="1" applyFill="1" applyBorder="1"/>
    <xf numFmtId="0" fontId="142" fillId="45" borderId="72" xfId="0" applyFont="1" applyFill="1" applyBorder="1"/>
    <xf numFmtId="0" fontId="142" fillId="0" borderId="56" xfId="0" applyFont="1" applyBorder="1"/>
    <xf numFmtId="0" fontId="142" fillId="0" borderId="28" xfId="0" applyFont="1" applyBorder="1"/>
    <xf numFmtId="0" fontId="142" fillId="0" borderId="71" xfId="0" applyFont="1" applyBorder="1"/>
    <xf numFmtId="0" fontId="136" fillId="0" borderId="102" xfId="0" applyFont="1" applyBorder="1"/>
    <xf numFmtId="42" fontId="0" fillId="0" borderId="0" xfId="0" applyNumberFormat="1"/>
    <xf numFmtId="42" fontId="0" fillId="0" borderId="25" xfId="693" applyNumberFormat="1" applyFont="1" applyFill="1" applyBorder="1" applyAlignment="1">
      <alignment horizontal="center" vertical="top"/>
    </xf>
    <xf numFmtId="164" fontId="112" fillId="0" borderId="27" xfId="4" applyNumberFormat="1" applyFont="1" applyBorder="1" applyAlignment="1">
      <alignment horizontal="right"/>
    </xf>
    <xf numFmtId="0" fontId="136" fillId="0" borderId="35" xfId="0" applyFont="1" applyBorder="1" applyAlignment="1">
      <alignment wrapText="1"/>
    </xf>
    <xf numFmtId="0" fontId="136" fillId="0" borderId="28" xfId="0" applyFont="1" applyBorder="1"/>
    <xf numFmtId="0" fontId="136" fillId="44" borderId="38" xfId="0" applyFont="1" applyFill="1" applyBorder="1"/>
    <xf numFmtId="0" fontId="136" fillId="0" borderId="36" xfId="0" applyFont="1" applyBorder="1" applyAlignment="1">
      <alignment wrapText="1"/>
    </xf>
    <xf numFmtId="0" fontId="136" fillId="0" borderId="71" xfId="0" applyFont="1" applyBorder="1"/>
    <xf numFmtId="0" fontId="142" fillId="44" borderId="26" xfId="0" applyFont="1" applyFill="1" applyBorder="1" applyAlignment="1">
      <alignment wrapText="1"/>
    </xf>
    <xf numFmtId="0" fontId="142" fillId="44" borderId="28" xfId="0" applyFont="1" applyFill="1" applyBorder="1" applyAlignment="1">
      <alignment wrapText="1"/>
    </xf>
    <xf numFmtId="0" fontId="142" fillId="44" borderId="114" xfId="0" applyFont="1" applyFill="1" applyBorder="1" applyAlignment="1">
      <alignment wrapText="1"/>
    </xf>
    <xf numFmtId="0" fontId="142" fillId="44" borderId="115" xfId="0" applyFont="1" applyFill="1" applyBorder="1"/>
    <xf numFmtId="0" fontId="142" fillId="44" borderId="25" xfId="0" applyFont="1" applyFill="1" applyBorder="1"/>
    <xf numFmtId="0" fontId="142" fillId="44" borderId="28" xfId="0" applyFont="1" applyFill="1" applyBorder="1"/>
    <xf numFmtId="0" fontId="142" fillId="44" borderId="114" xfId="0" applyFont="1" applyFill="1" applyBorder="1"/>
    <xf numFmtId="0" fontId="152" fillId="0" borderId="35" xfId="0" applyFont="1" applyBorder="1" applyAlignment="1">
      <alignment wrapText="1"/>
    </xf>
    <xf numFmtId="0" fontId="136" fillId="0" borderId="28" xfId="0" applyFont="1" applyBorder="1" applyAlignment="1">
      <alignment wrapText="1"/>
    </xf>
    <xf numFmtId="0" fontId="136" fillId="0" borderId="71" xfId="0" applyFont="1" applyBorder="1" applyAlignment="1">
      <alignment wrapText="1"/>
    </xf>
    <xf numFmtId="0" fontId="136" fillId="45" borderId="35" xfId="0" applyFont="1" applyFill="1" applyBorder="1" applyAlignment="1">
      <alignment wrapText="1"/>
    </xf>
    <xf numFmtId="0" fontId="136" fillId="45" borderId="28" xfId="0" applyFont="1" applyFill="1" applyBorder="1" applyAlignment="1">
      <alignment wrapText="1"/>
    </xf>
    <xf numFmtId="0" fontId="136" fillId="44" borderId="71" xfId="0" applyFont="1" applyFill="1" applyBorder="1"/>
    <xf numFmtId="0" fontId="142" fillId="44" borderId="26" xfId="0" applyFont="1" applyFill="1" applyBorder="1"/>
    <xf numFmtId="0" fontId="142" fillId="44" borderId="35" xfId="0" applyFont="1" applyFill="1" applyBorder="1" applyAlignment="1">
      <alignment wrapText="1"/>
    </xf>
    <xf numFmtId="0" fontId="136" fillId="44" borderId="28" xfId="0" applyFont="1" applyFill="1" applyBorder="1"/>
    <xf numFmtId="0" fontId="136" fillId="0" borderId="25" xfId="0" applyFont="1" applyBorder="1"/>
    <xf numFmtId="0" fontId="136" fillId="0" borderId="26" xfId="0" applyFont="1" applyBorder="1"/>
    <xf numFmtId="0" fontId="136" fillId="44" borderId="25" xfId="0" applyFont="1" applyFill="1" applyBorder="1"/>
    <xf numFmtId="0" fontId="136" fillId="44" borderId="26" xfId="0" applyFont="1" applyFill="1" applyBorder="1"/>
    <xf numFmtId="0" fontId="142" fillId="0" borderId="132" xfId="0" applyFont="1" applyBorder="1"/>
    <xf numFmtId="0" fontId="136" fillId="0" borderId="94" xfId="0" applyFont="1" applyBorder="1"/>
    <xf numFmtId="0" fontId="136" fillId="44" borderId="78" xfId="0" applyFont="1" applyFill="1" applyBorder="1"/>
    <xf numFmtId="0" fontId="142" fillId="0" borderId="93" xfId="0" applyFont="1" applyBorder="1"/>
    <xf numFmtId="6" fontId="142" fillId="0" borderId="0" xfId="0" applyNumberFormat="1" applyFont="1"/>
    <xf numFmtId="0" fontId="155" fillId="0" borderId="27" xfId="0" applyFont="1" applyBorder="1"/>
    <xf numFmtId="0" fontId="155" fillId="45" borderId="32" xfId="0" applyFont="1" applyFill="1" applyBorder="1"/>
    <xf numFmtId="3" fontId="155" fillId="45" borderId="32" xfId="0" applyNumberFormat="1" applyFont="1" applyFill="1" applyBorder="1"/>
    <xf numFmtId="0" fontId="155" fillId="45" borderId="40" xfId="0" applyFont="1" applyFill="1" applyBorder="1"/>
    <xf numFmtId="0" fontId="155" fillId="45" borderId="91" xfId="0" applyFont="1" applyFill="1" applyBorder="1"/>
    <xf numFmtId="0" fontId="155" fillId="45" borderId="27" xfId="0" applyFont="1" applyFill="1" applyBorder="1"/>
    <xf numFmtId="0" fontId="155" fillId="45" borderId="135" xfId="0" applyFont="1" applyFill="1" applyBorder="1"/>
    <xf numFmtId="0" fontId="156" fillId="0" borderId="67" xfId="0" applyFont="1" applyBorder="1"/>
    <xf numFmtId="3" fontId="156" fillId="0" borderId="32" xfId="0" applyNumberFormat="1" applyFont="1" applyBorder="1"/>
    <xf numFmtId="3" fontId="0" fillId="0" borderId="27" xfId="0" applyNumberFormat="1" applyBorder="1" applyAlignment="1">
      <alignment horizontal="right"/>
    </xf>
    <xf numFmtId="10" fontId="0" fillId="0" borderId="27" xfId="0" applyNumberFormat="1" applyBorder="1" applyAlignment="1">
      <alignment horizontal="right"/>
    </xf>
    <xf numFmtId="9" fontId="0" fillId="0" borderId="27" xfId="0" applyNumberFormat="1" applyBorder="1" applyAlignment="1">
      <alignment horizontal="right"/>
    </xf>
    <xf numFmtId="10" fontId="0" fillId="0" borderId="33" xfId="0" applyNumberFormat="1" applyBorder="1" applyAlignment="1">
      <alignment horizontal="right"/>
    </xf>
    <xf numFmtId="164" fontId="1" fillId="0" borderId="0" xfId="4" applyNumberFormat="1" applyFont="1" applyBorder="1"/>
    <xf numFmtId="0" fontId="1" fillId="0" borderId="27" xfId="0" applyFont="1" applyBorder="1"/>
    <xf numFmtId="164" fontId="1" fillId="0" borderId="27" xfId="4" applyNumberFormat="1" applyFont="1" applyBorder="1"/>
    <xf numFmtId="165" fontId="1" fillId="0" borderId="27" xfId="2" applyNumberFormat="1" applyFont="1" applyFill="1" applyBorder="1"/>
    <xf numFmtId="0" fontId="125" fillId="0" borderId="27" xfId="0" applyFont="1" applyBorder="1"/>
    <xf numFmtId="164" fontId="125" fillId="0" borderId="27" xfId="4" applyNumberFormat="1" applyFont="1" applyBorder="1"/>
    <xf numFmtId="165" fontId="125" fillId="0" borderId="27" xfId="2" applyNumberFormat="1" applyFont="1" applyFill="1" applyBorder="1"/>
    <xf numFmtId="0" fontId="1" fillId="0" borderId="0" xfId="0" applyFont="1"/>
    <xf numFmtId="165" fontId="1" fillId="0" borderId="0" xfId="2" applyNumberFormat="1" applyFont="1" applyBorder="1"/>
    <xf numFmtId="3" fontId="112" fillId="0" borderId="30" xfId="127" applyNumberFormat="1" applyBorder="1" applyAlignment="1">
      <alignment horizontal="right" vertical="center"/>
    </xf>
    <xf numFmtId="3" fontId="112" fillId="0" borderId="36" xfId="31313" applyNumberFormat="1" applyFont="1" applyBorder="1" applyAlignment="1">
      <alignment horizontal="right" vertical="center"/>
    </xf>
    <xf numFmtId="3" fontId="112" fillId="0" borderId="31" xfId="127" applyNumberFormat="1" applyBorder="1" applyAlignment="1">
      <alignment horizontal="right" vertical="center"/>
    </xf>
    <xf numFmtId="3" fontId="40" fillId="0" borderId="48" xfId="127" applyNumberFormat="1" applyFont="1" applyBorder="1" applyAlignment="1">
      <alignment horizontal="right" vertical="center"/>
    </xf>
    <xf numFmtId="3" fontId="40" fillId="0" borderId="49" xfId="127" applyNumberFormat="1" applyFont="1" applyBorder="1" applyAlignment="1">
      <alignment horizontal="right" vertical="center"/>
    </xf>
    <xf numFmtId="3" fontId="40" fillId="0" borderId="50" xfId="127" applyNumberFormat="1" applyFont="1" applyBorder="1" applyAlignment="1">
      <alignment horizontal="right" vertical="center"/>
    </xf>
    <xf numFmtId="3" fontId="40" fillId="0" borderId="45" xfId="127" applyNumberFormat="1" applyFont="1" applyBorder="1" applyAlignment="1">
      <alignment horizontal="right" vertical="center"/>
    </xf>
    <xf numFmtId="37" fontId="40" fillId="0" borderId="112" xfId="127" applyNumberFormat="1" applyFont="1" applyBorder="1" applyAlignment="1">
      <alignment horizontal="right" vertical="center"/>
    </xf>
    <xf numFmtId="3" fontId="40" fillId="0" borderId="107" xfId="127" applyNumberFormat="1" applyFont="1" applyBorder="1" applyAlignment="1">
      <alignment horizontal="right" vertical="center"/>
    </xf>
    <xf numFmtId="3" fontId="40" fillId="0" borderId="62" xfId="127" applyNumberFormat="1" applyFont="1" applyBorder="1" applyAlignment="1">
      <alignment horizontal="right" vertical="center"/>
    </xf>
    <xf numFmtId="171" fontId="40" fillId="0" borderId="49" xfId="0" applyNumberFormat="1" applyFont="1" applyBorder="1" applyAlignment="1">
      <alignment horizontal="right" vertical="center"/>
    </xf>
    <xf numFmtId="10" fontId="40" fillId="0" borderId="50" xfId="0" applyNumberFormat="1" applyFont="1" applyBorder="1" applyAlignment="1">
      <alignment horizontal="right" vertical="center"/>
    </xf>
    <xf numFmtId="0" fontId="107" fillId="36" borderId="64" xfId="518" applyFont="1" applyFill="1" applyBorder="1" applyAlignment="1">
      <alignment horizontal="center" vertical="center"/>
    </xf>
    <xf numFmtId="0" fontId="40" fillId="36" borderId="64" xfId="518" applyFont="1" applyFill="1" applyBorder="1" applyAlignment="1">
      <alignment horizontal="center" vertical="center"/>
    </xf>
    <xf numFmtId="0" fontId="142" fillId="44" borderId="122" xfId="0" applyFont="1" applyFill="1" applyBorder="1" applyAlignment="1">
      <alignment horizontal="center" vertical="center" wrapText="1"/>
    </xf>
    <xf numFmtId="0" fontId="142" fillId="44" borderId="86" xfId="0" applyFont="1" applyFill="1" applyBorder="1" applyAlignment="1">
      <alignment horizontal="center" vertical="center" wrapText="1"/>
    </xf>
    <xf numFmtId="0" fontId="142" fillId="44" borderId="87" xfId="0" applyFont="1" applyFill="1" applyBorder="1" applyAlignment="1">
      <alignment horizontal="center" vertical="center" wrapText="1"/>
    </xf>
    <xf numFmtId="0" fontId="142" fillId="44" borderId="88" xfId="0" applyFont="1" applyFill="1" applyBorder="1" applyAlignment="1">
      <alignment horizontal="center" vertical="center" wrapText="1"/>
    </xf>
    <xf numFmtId="2" fontId="142" fillId="44" borderId="89" xfId="0" applyNumberFormat="1" applyFont="1" applyFill="1" applyBorder="1" applyAlignment="1">
      <alignment horizontal="center" vertical="center" wrapText="1"/>
    </xf>
    <xf numFmtId="0" fontId="142" fillId="44" borderId="90" xfId="0" applyFont="1" applyFill="1" applyBorder="1" applyAlignment="1">
      <alignment horizontal="center" vertical="center" wrapText="1"/>
    </xf>
    <xf numFmtId="0" fontId="136" fillId="44" borderId="71" xfId="0" applyFont="1" applyFill="1" applyBorder="1" applyAlignment="1">
      <alignment horizontal="center" vertical="center" wrapText="1"/>
    </xf>
    <xf numFmtId="0" fontId="142" fillId="44" borderId="119" xfId="0" applyFont="1" applyFill="1" applyBorder="1" applyAlignment="1">
      <alignment horizontal="center" vertical="center" wrapText="1"/>
    </xf>
    <xf numFmtId="44" fontId="142" fillId="44" borderId="119" xfId="0" applyNumberFormat="1" applyFont="1" applyFill="1" applyBorder="1" applyAlignment="1">
      <alignment horizontal="center" vertical="center" wrapText="1"/>
    </xf>
    <xf numFmtId="0" fontId="136" fillId="44" borderId="56" xfId="0" applyFont="1" applyFill="1" applyBorder="1" applyAlignment="1">
      <alignment horizontal="center" vertical="center"/>
    </xf>
    <xf numFmtId="0" fontId="136" fillId="44" borderId="71" xfId="0" applyFont="1" applyFill="1" applyBorder="1" applyAlignment="1">
      <alignment horizontal="center" vertical="center"/>
    </xf>
    <xf numFmtId="0" fontId="0" fillId="39" borderId="56" xfId="0" applyFill="1" applyBorder="1" applyAlignment="1">
      <alignment horizontal="center" vertical="center"/>
    </xf>
    <xf numFmtId="0" fontId="0" fillId="39" borderId="71" xfId="0" applyFill="1" applyBorder="1" applyAlignment="1">
      <alignment horizontal="center" vertical="center"/>
    </xf>
    <xf numFmtId="0" fontId="107" fillId="36" borderId="28" xfId="0" applyFont="1" applyFill="1" applyBorder="1" applyAlignment="1">
      <alignment horizontal="center" vertical="center"/>
    </xf>
    <xf numFmtId="0" fontId="40" fillId="36" borderId="28" xfId="0" applyFont="1" applyFill="1" applyBorder="1" applyAlignment="1">
      <alignment horizontal="center" vertical="center"/>
    </xf>
    <xf numFmtId="0" fontId="40" fillId="36" borderId="28" xfId="0" applyFont="1" applyFill="1" applyBorder="1" applyAlignment="1">
      <alignment horizontal="center" vertical="center" wrapText="1"/>
    </xf>
    <xf numFmtId="0" fontId="40" fillId="36" borderId="42" xfId="0" applyFont="1" applyFill="1" applyBorder="1" applyAlignment="1">
      <alignment horizontal="center" vertical="center"/>
    </xf>
    <xf numFmtId="0" fontId="40" fillId="36" borderId="29" xfId="0" applyFont="1" applyFill="1" applyBorder="1" applyAlignment="1">
      <alignment vertical="center"/>
    </xf>
    <xf numFmtId="0" fontId="40" fillId="36" borderId="30" xfId="0" applyFont="1" applyFill="1" applyBorder="1" applyAlignment="1">
      <alignment vertical="center"/>
    </xf>
    <xf numFmtId="0" fontId="40" fillId="36" borderId="31" xfId="0" applyFont="1" applyFill="1" applyBorder="1" applyAlignment="1">
      <alignment vertical="center"/>
    </xf>
    <xf numFmtId="0" fontId="40" fillId="36" borderId="27" xfId="0" quotePrefix="1" applyFont="1" applyFill="1" applyBorder="1" applyAlignment="1">
      <alignment horizontal="center"/>
    </xf>
    <xf numFmtId="0" fontId="40" fillId="39" borderId="45" xfId="0" applyFont="1" applyFill="1" applyBorder="1" applyAlignment="1">
      <alignment horizontal="center" vertical="center"/>
    </xf>
    <xf numFmtId="0" fontId="0" fillId="0" borderId="0" xfId="0" applyAlignment="1">
      <alignment horizontal="center" vertical="center"/>
    </xf>
    <xf numFmtId="3" fontId="0" fillId="0" borderId="73" xfId="0" applyNumberFormat="1" applyBorder="1"/>
    <xf numFmtId="3" fontId="0" fillId="0" borderId="35" xfId="0" applyNumberFormat="1" applyBorder="1"/>
    <xf numFmtId="3" fontId="0" fillId="0" borderId="31" xfId="0" applyNumberFormat="1" applyBorder="1"/>
    <xf numFmtId="3" fontId="0" fillId="0" borderId="36" xfId="0" applyNumberFormat="1" applyBorder="1"/>
    <xf numFmtId="3" fontId="40" fillId="0" borderId="48" xfId="16251" applyNumberFormat="1" applyFont="1" applyBorder="1" applyAlignment="1">
      <alignment horizontal="right" vertical="center"/>
    </xf>
    <xf numFmtId="3" fontId="40" fillId="0" borderId="49" xfId="16251" applyNumberFormat="1" applyFont="1" applyBorder="1" applyAlignment="1">
      <alignment horizontal="right" vertical="center"/>
    </xf>
    <xf numFmtId="3" fontId="40" fillId="0" borderId="74" xfId="0" applyNumberFormat="1" applyFont="1" applyBorder="1" applyAlignment="1">
      <alignment horizontal="right" vertical="center"/>
    </xf>
    <xf numFmtId="42" fontId="0" fillId="0" borderId="59" xfId="693" applyNumberFormat="1" applyFont="1" applyBorder="1" applyAlignment="1">
      <alignment horizontal="center" vertical="top"/>
    </xf>
    <xf numFmtId="42" fontId="0" fillId="0" borderId="26" xfId="693" applyNumberFormat="1" applyFont="1" applyBorder="1" applyAlignment="1">
      <alignment horizontal="center" vertical="top"/>
    </xf>
    <xf numFmtId="42" fontId="0" fillId="0" borderId="68" xfId="693" applyNumberFormat="1" applyFont="1" applyBorder="1" applyAlignment="1">
      <alignment vertical="top"/>
    </xf>
    <xf numFmtId="42" fontId="0" fillId="0" borderId="33" xfId="693" applyNumberFormat="1" applyFont="1" applyBorder="1" applyAlignment="1">
      <alignment vertical="top"/>
    </xf>
    <xf numFmtId="0" fontId="79" fillId="44" borderId="64" xfId="0" applyFont="1" applyFill="1" applyBorder="1" applyAlignment="1">
      <alignment wrapText="1"/>
    </xf>
    <xf numFmtId="0" fontId="79" fillId="44" borderId="69" xfId="0" applyFont="1" applyFill="1" applyBorder="1" applyAlignment="1">
      <alignment wrapText="1"/>
    </xf>
    <xf numFmtId="0" fontId="80" fillId="44" borderId="28" xfId="0" applyFont="1" applyFill="1" applyBorder="1"/>
    <xf numFmtId="0" fontId="80" fillId="44" borderId="41" xfId="0" applyFont="1" applyFill="1" applyBorder="1"/>
    <xf numFmtId="0" fontId="79" fillId="44" borderId="41" xfId="0" applyFont="1" applyFill="1" applyBorder="1" applyAlignment="1">
      <alignment wrapText="1"/>
    </xf>
    <xf numFmtId="0" fontId="0" fillId="0" borderId="129" xfId="0" applyBorder="1" applyAlignment="1">
      <alignment wrapText="1"/>
    </xf>
    <xf numFmtId="3" fontId="0" fillId="0" borderId="136" xfId="0" applyNumberFormat="1" applyBorder="1" applyAlignment="1">
      <alignment wrapText="1"/>
    </xf>
    <xf numFmtId="3" fontId="0" fillId="0" borderId="137" xfId="0" applyNumberFormat="1" applyBorder="1" applyAlignment="1">
      <alignment wrapText="1"/>
    </xf>
    <xf numFmtId="3" fontId="0" fillId="0" borderId="138" xfId="0" applyNumberFormat="1" applyBorder="1"/>
    <xf numFmtId="0" fontId="0" fillId="0" borderId="130" xfId="0" applyBorder="1" applyAlignment="1">
      <alignment wrapText="1"/>
    </xf>
    <xf numFmtId="3" fontId="0" fillId="0" borderId="130" xfId="0" applyNumberFormat="1" applyBorder="1" applyAlignment="1">
      <alignment wrapText="1"/>
    </xf>
    <xf numFmtId="0" fontId="0" fillId="0" borderId="139" xfId="0" applyBorder="1" applyAlignment="1">
      <alignment wrapText="1"/>
    </xf>
    <xf numFmtId="3" fontId="0" fillId="0" borderId="139" xfId="0" applyNumberFormat="1" applyBorder="1" applyAlignment="1">
      <alignment wrapText="1"/>
    </xf>
    <xf numFmtId="3" fontId="0" fillId="0" borderId="140" xfId="0" applyNumberFormat="1" applyBorder="1" applyAlignment="1">
      <alignment wrapText="1"/>
    </xf>
    <xf numFmtId="164" fontId="0" fillId="0" borderId="142" xfId="0" applyNumberFormat="1" applyBorder="1" applyAlignment="1">
      <alignment horizontal="left"/>
    </xf>
    <xf numFmtId="164" fontId="0" fillId="0" borderId="143" xfId="4" applyNumberFormat="1" applyFont="1" applyBorder="1"/>
    <xf numFmtId="171" fontId="0" fillId="0" borderId="143" xfId="1" applyNumberFormat="1" applyFont="1" applyBorder="1"/>
    <xf numFmtId="164" fontId="0" fillId="43" borderId="143" xfId="4" applyNumberFormat="1" applyFont="1" applyFill="1" applyBorder="1"/>
    <xf numFmtId="171" fontId="0" fillId="43" borderId="143" xfId="1" applyNumberFormat="1" applyFont="1" applyFill="1" applyBorder="1"/>
    <xf numFmtId="0" fontId="136" fillId="0" borderId="32" xfId="0" applyFont="1" applyBorder="1" applyAlignment="1">
      <alignment wrapText="1"/>
    </xf>
    <xf numFmtId="0" fontId="153" fillId="44" borderId="32" xfId="0" applyFont="1" applyFill="1" applyBorder="1"/>
    <xf numFmtId="0" fontId="136" fillId="44" borderId="32" xfId="0" applyFont="1" applyFill="1" applyBorder="1"/>
    <xf numFmtId="10" fontId="142" fillId="0" borderId="106" xfId="0" applyNumberFormat="1" applyFont="1" applyBorder="1"/>
    <xf numFmtId="0" fontId="142" fillId="0" borderId="141" xfId="0" applyFont="1" applyBorder="1"/>
    <xf numFmtId="0" fontId="136" fillId="44" borderId="57" xfId="0" applyFont="1" applyFill="1" applyBorder="1"/>
    <xf numFmtId="0" fontId="136" fillId="44" borderId="37" xfId="0" applyFont="1" applyFill="1" applyBorder="1"/>
    <xf numFmtId="0" fontId="136" fillId="44" borderId="55" xfId="0" applyFont="1" applyFill="1" applyBorder="1"/>
    <xf numFmtId="3" fontId="0" fillId="0" borderId="133" xfId="0" applyNumberFormat="1" applyBorder="1"/>
    <xf numFmtId="8" fontId="0" fillId="47" borderId="133" xfId="0" applyNumberFormat="1" applyFill="1" applyBorder="1"/>
    <xf numFmtId="8" fontId="0" fillId="0" borderId="133" xfId="0" applyNumberFormat="1" applyBorder="1"/>
    <xf numFmtId="6" fontId="0" fillId="45" borderId="133" xfId="0" applyNumberFormat="1" applyFill="1" applyBorder="1"/>
    <xf numFmtId="6" fontId="0" fillId="45" borderId="134" xfId="0" applyNumberFormat="1" applyFill="1" applyBorder="1"/>
    <xf numFmtId="0" fontId="155" fillId="0" borderId="146" xfId="0" applyFont="1" applyBorder="1"/>
    <xf numFmtId="3" fontId="155" fillId="0" borderId="148" xfId="0" applyNumberFormat="1" applyFont="1" applyBorder="1"/>
    <xf numFmtId="0" fontId="40" fillId="36" borderId="149" xfId="132" applyFont="1" applyFill="1" applyBorder="1"/>
    <xf numFmtId="0" fontId="40" fillId="36" borderId="150" xfId="132" applyFont="1" applyFill="1" applyBorder="1" applyAlignment="1">
      <alignment horizontal="center"/>
    </xf>
    <xf numFmtId="0" fontId="40" fillId="36" borderId="144" xfId="132" applyFont="1" applyFill="1" applyBorder="1" applyAlignment="1">
      <alignment horizontal="center"/>
    </xf>
    <xf numFmtId="0" fontId="40" fillId="36" borderId="151" xfId="132" applyFont="1" applyFill="1" applyBorder="1" applyAlignment="1">
      <alignment horizontal="center"/>
    </xf>
    <xf numFmtId="0" fontId="112" fillId="0" borderId="149" xfId="132" quotePrefix="1" applyBorder="1" applyAlignment="1">
      <alignment horizontal="left" wrapText="1"/>
    </xf>
    <xf numFmtId="0" fontId="0" fillId="0" borderId="149" xfId="132" quotePrefix="1" applyFont="1" applyBorder="1" applyAlignment="1">
      <alignment horizontal="left" wrapText="1"/>
    </xf>
    <xf numFmtId="0" fontId="112" fillId="39" borderId="152" xfId="0" applyFont="1" applyFill="1" applyBorder="1"/>
    <xf numFmtId="0" fontId="112" fillId="0" borderId="149" xfId="132" applyBorder="1" applyAlignment="1">
      <alignment wrapText="1"/>
    </xf>
    <xf numFmtId="0" fontId="40" fillId="0" borderId="153" xfId="132" quotePrefix="1" applyFont="1" applyBorder="1" applyAlignment="1">
      <alignment horizontal="left" wrapText="1"/>
    </xf>
    <xf numFmtId="0" fontId="0" fillId="0" borderId="149" xfId="132" quotePrefix="1" applyFont="1" applyBorder="1" applyAlignment="1">
      <alignment horizontal="left"/>
    </xf>
    <xf numFmtId="0" fontId="0" fillId="0" borderId="149" xfId="132" applyFont="1" applyBorder="1"/>
    <xf numFmtId="42" fontId="0" fillId="0" borderId="154" xfId="693" applyNumberFormat="1" applyFont="1" applyBorder="1" applyAlignment="1">
      <alignment vertical="top"/>
    </xf>
    <xf numFmtId="42" fontId="0" fillId="0" borderId="155" xfId="693" applyNumberFormat="1" applyFont="1" applyBorder="1" applyAlignment="1">
      <alignment horizontal="center" vertical="top"/>
    </xf>
    <xf numFmtId="42" fontId="0" fillId="0" borderId="146" xfId="693" applyNumberFormat="1" applyFont="1" applyBorder="1" applyAlignment="1">
      <alignment vertical="top"/>
    </xf>
    <xf numFmtId="9" fontId="0" fillId="0" borderId="146" xfId="197" applyFont="1" applyBorder="1"/>
    <xf numFmtId="9" fontId="0" fillId="0" borderId="154" xfId="197" applyFont="1" applyBorder="1"/>
    <xf numFmtId="0" fontId="0" fillId="0" borderId="153" xfId="132" quotePrefix="1" applyFont="1" applyBorder="1" applyAlignment="1">
      <alignment horizontal="left"/>
    </xf>
    <xf numFmtId="0" fontId="0" fillId="36" borderId="150" xfId="132" applyFont="1" applyFill="1" applyBorder="1"/>
    <xf numFmtId="0" fontId="112" fillId="0" borderId="153" xfId="132" quotePrefix="1" applyBorder="1" applyAlignment="1">
      <alignment horizontal="left"/>
    </xf>
    <xf numFmtId="0" fontId="0" fillId="37" borderId="152" xfId="518" applyFont="1" applyFill="1" applyBorder="1" applyAlignment="1">
      <alignment horizontal="center"/>
    </xf>
    <xf numFmtId="0" fontId="112" fillId="0" borderId="152" xfId="518" applyBorder="1"/>
    <xf numFmtId="0" fontId="112" fillId="0" borderId="152" xfId="518" applyBorder="1" applyAlignment="1">
      <alignment horizontal="center"/>
    </xf>
    <xf numFmtId="164" fontId="0" fillId="0" borderId="152" xfId="0" applyNumberFormat="1" applyBorder="1"/>
    <xf numFmtId="165" fontId="0" fillId="0" borderId="152" xfId="2" applyNumberFormat="1" applyFont="1" applyBorder="1"/>
    <xf numFmtId="171" fontId="0" fillId="0" borderId="152" xfId="187" applyNumberFormat="1" applyFont="1" applyBorder="1"/>
    <xf numFmtId="0" fontId="40" fillId="37" borderId="152" xfId="518" applyFont="1" applyFill="1" applyBorder="1"/>
    <xf numFmtId="0" fontId="40" fillId="37" borderId="152" xfId="518" applyFont="1" applyFill="1" applyBorder="1" applyAlignment="1">
      <alignment horizontal="center"/>
    </xf>
    <xf numFmtId="0" fontId="0" fillId="37" borderId="152" xfId="518" applyFont="1" applyFill="1" applyBorder="1"/>
    <xf numFmtId="0" fontId="112" fillId="35" borderId="152" xfId="518" applyFill="1" applyBorder="1"/>
    <xf numFmtId="165" fontId="0" fillId="0" borderId="152" xfId="2" applyNumberFormat="1" applyFont="1" applyFill="1" applyBorder="1"/>
    <xf numFmtId="171" fontId="0" fillId="0" borderId="152" xfId="187" applyNumberFormat="1" applyFont="1" applyFill="1" applyBorder="1"/>
    <xf numFmtId="0" fontId="0" fillId="0" borderId="152" xfId="518" applyFont="1" applyBorder="1"/>
    <xf numFmtId="0" fontId="0" fillId="0" borderId="152" xfId="518" applyFont="1" applyBorder="1" applyAlignment="1">
      <alignment horizontal="center"/>
    </xf>
    <xf numFmtId="0" fontId="78" fillId="0" borderId="152" xfId="518" applyFont="1" applyBorder="1"/>
    <xf numFmtId="0" fontId="118" fillId="0" borderId="152" xfId="518" applyFont="1" applyBorder="1"/>
    <xf numFmtId="164" fontId="0" fillId="0" borderId="152" xfId="39" applyNumberFormat="1" applyFont="1" applyBorder="1"/>
    <xf numFmtId="164" fontId="0" fillId="37" borderId="152" xfId="39" applyNumberFormat="1" applyFont="1" applyFill="1" applyBorder="1"/>
    <xf numFmtId="175" fontId="0" fillId="0" borderId="152" xfId="518" applyNumberFormat="1" applyFont="1" applyBorder="1"/>
    <xf numFmtId="0" fontId="40" fillId="0" borderId="152" xfId="518" applyFont="1" applyBorder="1"/>
    <xf numFmtId="164" fontId="0" fillId="0" borderId="152" xfId="39" applyNumberFormat="1" applyFont="1" applyFill="1" applyBorder="1"/>
    <xf numFmtId="165" fontId="0" fillId="0" borderId="152" xfId="693" applyNumberFormat="1" applyFont="1" applyBorder="1"/>
    <xf numFmtId="0" fontId="0" fillId="0" borderId="153" xfId="518" applyFont="1" applyBorder="1"/>
    <xf numFmtId="0" fontId="0" fillId="0" borderId="156" xfId="518" applyFont="1" applyBorder="1"/>
    <xf numFmtId="0" fontId="40" fillId="37" borderId="149" xfId="518" applyFont="1" applyFill="1" applyBorder="1"/>
    <xf numFmtId="0" fontId="0" fillId="37" borderId="148" xfId="518" applyFont="1" applyFill="1" applyBorder="1"/>
    <xf numFmtId="0" fontId="0" fillId="37" borderId="146" xfId="518" applyFont="1" applyFill="1" applyBorder="1"/>
    <xf numFmtId="0" fontId="0" fillId="37" borderId="154" xfId="518" applyFont="1" applyFill="1" applyBorder="1"/>
    <xf numFmtId="0" fontId="0" fillId="0" borderId="149" xfId="518" applyFont="1" applyBorder="1"/>
    <xf numFmtId="0" fontId="40" fillId="0" borderId="149" xfId="518" applyFont="1" applyBorder="1"/>
    <xf numFmtId="9" fontId="0" fillId="0" borderId="152" xfId="0" applyNumberFormat="1" applyBorder="1"/>
    <xf numFmtId="164" fontId="0" fillId="0" borderId="156" xfId="0" applyNumberFormat="1" applyBorder="1"/>
    <xf numFmtId="0" fontId="40" fillId="0" borderId="150" xfId="132" applyFont="1" applyBorder="1" applyAlignment="1">
      <alignment horizontal="center"/>
    </xf>
    <xf numFmtId="0" fontId="40" fillId="0" borderId="144" xfId="132" applyFont="1" applyBorder="1" applyAlignment="1">
      <alignment horizontal="center"/>
    </xf>
    <xf numFmtId="0" fontId="40" fillId="0" borderId="151" xfId="132" applyFont="1" applyBorder="1" applyAlignment="1">
      <alignment horizontal="center"/>
    </xf>
    <xf numFmtId="0" fontId="40" fillId="35" borderId="152" xfId="132" applyFont="1" applyFill="1" applyBorder="1"/>
    <xf numFmtId="0" fontId="107" fillId="35" borderId="149" xfId="132" applyFont="1" applyFill="1" applyBorder="1"/>
    <xf numFmtId="165" fontId="112" fillId="0" borderId="155" xfId="693" applyNumberFormat="1" applyFont="1" applyBorder="1"/>
    <xf numFmtId="165" fontId="112" fillId="0" borderId="146" xfId="693" applyNumberFormat="1" applyFont="1" applyBorder="1"/>
    <xf numFmtId="0" fontId="40" fillId="35" borderId="156" xfId="132" applyFont="1" applyFill="1" applyBorder="1"/>
    <xf numFmtId="165" fontId="112" fillId="0" borderId="151" xfId="693" applyNumberFormat="1" applyFont="1" applyFill="1" applyBorder="1"/>
    <xf numFmtId="0" fontId="40" fillId="0" borderId="152" xfId="518" applyFont="1" applyBorder="1" applyAlignment="1">
      <alignment horizontal="center"/>
    </xf>
    <xf numFmtId="0" fontId="40" fillId="0" borderId="156" xfId="518" applyFont="1" applyBorder="1"/>
    <xf numFmtId="0" fontId="40" fillId="0" borderId="156" xfId="518" applyFont="1" applyBorder="1" applyAlignment="1">
      <alignment horizontal="center"/>
    </xf>
    <xf numFmtId="0" fontId="40" fillId="0" borderId="153" xfId="518" applyFont="1" applyBorder="1"/>
    <xf numFmtId="164" fontId="40" fillId="0" borderId="144" xfId="0" applyNumberFormat="1" applyFont="1" applyBorder="1" applyAlignment="1">
      <alignment horizontal="center" wrapText="1"/>
    </xf>
    <xf numFmtId="0" fontId="40" fillId="0" borderId="151" xfId="518" applyFont="1" applyBorder="1" applyAlignment="1">
      <alignment horizontal="center" wrapText="1"/>
    </xf>
    <xf numFmtId="0" fontId="112" fillId="0" borderId="156" xfId="518" applyBorder="1"/>
    <xf numFmtId="0" fontId="112" fillId="0" borderId="156" xfId="518" applyBorder="1" applyAlignment="1">
      <alignment horizontal="center"/>
    </xf>
    <xf numFmtId="0" fontId="112" fillId="0" borderId="153" xfId="518" applyBorder="1"/>
    <xf numFmtId="164" fontId="0" fillId="0" borderId="144" xfId="4" applyNumberFormat="1" applyFont="1" applyFill="1" applyBorder="1"/>
    <xf numFmtId="164" fontId="0" fillId="0" borderId="151" xfId="4" applyNumberFormat="1" applyFont="1" applyFill="1" applyBorder="1"/>
    <xf numFmtId="0" fontId="40" fillId="36" borderId="149" xfId="0" applyFont="1" applyFill="1" applyBorder="1"/>
    <xf numFmtId="0" fontId="40" fillId="36" borderId="152" xfId="0" applyFont="1" applyFill="1" applyBorder="1"/>
    <xf numFmtId="0" fontId="40" fillId="37" borderId="149" xfId="0" applyFont="1" applyFill="1" applyBorder="1"/>
    <xf numFmtId="0" fontId="0" fillId="37" borderId="155" xfId="0" applyFill="1" applyBorder="1"/>
    <xf numFmtId="0" fontId="0" fillId="37" borderId="146" xfId="0" applyFill="1" applyBorder="1"/>
    <xf numFmtId="0" fontId="77" fillId="37" borderId="146" xfId="0" applyFont="1" applyFill="1" applyBorder="1"/>
    <xf numFmtId="0" fontId="77" fillId="37" borderId="154" xfId="0" applyFont="1" applyFill="1" applyBorder="1"/>
    <xf numFmtId="0" fontId="40" fillId="37" borderId="152" xfId="0" applyFont="1" applyFill="1" applyBorder="1"/>
    <xf numFmtId="0" fontId="0" fillId="37" borderId="154" xfId="0" applyFill="1" applyBorder="1"/>
    <xf numFmtId="0" fontId="0" fillId="35" borderId="149" xfId="0" applyFill="1" applyBorder="1"/>
    <xf numFmtId="0" fontId="0" fillId="0" borderId="155" xfId="0" applyBorder="1"/>
    <xf numFmtId="164" fontId="0" fillId="0" borderId="146" xfId="0" applyNumberFormat="1" applyBorder="1"/>
    <xf numFmtId="164" fontId="77" fillId="0" borderId="146" xfId="0" applyNumberFormat="1" applyFont="1" applyBorder="1"/>
    <xf numFmtId="171" fontId="125" fillId="0" borderId="154" xfId="187" applyNumberFormat="1" applyFont="1" applyBorder="1"/>
    <xf numFmtId="0" fontId="0" fillId="35" borderId="152" xfId="0" applyFill="1" applyBorder="1"/>
    <xf numFmtId="0" fontId="0" fillId="37" borderId="148" xfId="0" applyFill="1" applyBorder="1"/>
    <xf numFmtId="164" fontId="0" fillId="37" borderId="146" xfId="39" applyNumberFormat="1" applyFont="1" applyFill="1" applyBorder="1"/>
    <xf numFmtId="164" fontId="77" fillId="37" borderId="146" xfId="39" applyNumberFormat="1" applyFont="1" applyFill="1" applyBorder="1"/>
    <xf numFmtId="0" fontId="125" fillId="0" borderId="148" xfId="0" applyFont="1" applyBorder="1"/>
    <xf numFmtId="164" fontId="1" fillId="0" borderId="146" xfId="4" applyNumberFormat="1" applyFont="1" applyBorder="1"/>
    <xf numFmtId="0" fontId="1" fillId="0" borderId="146" xfId="0" applyFont="1" applyBorder="1"/>
    <xf numFmtId="165" fontId="1" fillId="0" borderId="146" xfId="2" applyNumberFormat="1" applyFont="1" applyFill="1" applyBorder="1"/>
    <xf numFmtId="164" fontId="125" fillId="0" borderId="146" xfId="4" applyNumberFormat="1" applyFont="1" applyBorder="1"/>
    <xf numFmtId="0" fontId="125" fillId="0" borderId="146" xfId="0" applyFont="1" applyBorder="1"/>
    <xf numFmtId="165" fontId="125" fillId="0" borderId="146" xfId="2" applyNumberFormat="1" applyFont="1" applyFill="1" applyBorder="1"/>
    <xf numFmtId="0" fontId="0" fillId="0" borderId="152" xfId="0" applyBorder="1"/>
    <xf numFmtId="164" fontId="125" fillId="0" borderId="146" xfId="0" applyNumberFormat="1" applyFont="1" applyBorder="1"/>
    <xf numFmtId="164" fontId="1" fillId="0" borderId="146" xfId="0" applyNumberFormat="1" applyFont="1" applyBorder="1"/>
    <xf numFmtId="164" fontId="1" fillId="0" borderId="157" xfId="4" applyNumberFormat="1" applyFont="1" applyBorder="1"/>
    <xf numFmtId="165" fontId="1" fillId="0" borderId="148" xfId="2" applyNumberFormat="1" applyFont="1" applyFill="1" applyBorder="1"/>
    <xf numFmtId="164" fontId="125" fillId="0" borderId="157" xfId="4" applyNumberFormat="1" applyFont="1" applyBorder="1"/>
    <xf numFmtId="165" fontId="125" fillId="0" borderId="148" xfId="2" applyNumberFormat="1" applyFont="1" applyFill="1" applyBorder="1"/>
    <xf numFmtId="164" fontId="0" fillId="37" borderId="157" xfId="39" applyNumberFormat="1" applyFont="1" applyFill="1" applyBorder="1"/>
    <xf numFmtId="165" fontId="0" fillId="37" borderId="148" xfId="39" applyNumberFormat="1" applyFont="1" applyFill="1" applyBorder="1"/>
    <xf numFmtId="0" fontId="0" fillId="0" borderId="148" xfId="0" applyBorder="1"/>
    <xf numFmtId="164" fontId="0" fillId="0" borderId="157" xfId="0" applyNumberFormat="1" applyBorder="1"/>
    <xf numFmtId="165" fontId="77" fillId="0" borderId="148" xfId="0" applyNumberFormat="1" applyFont="1" applyBorder="1"/>
    <xf numFmtId="165" fontId="0" fillId="0" borderId="148" xfId="0" applyNumberFormat="1" applyBorder="1"/>
    <xf numFmtId="165" fontId="77" fillId="0" borderId="146" xfId="0" applyNumberFormat="1" applyFont="1" applyBorder="1"/>
    <xf numFmtId="165" fontId="0" fillId="0" borderId="146" xfId="0" applyNumberFormat="1" applyBorder="1"/>
    <xf numFmtId="165" fontId="0" fillId="37" borderId="146" xfId="39" applyNumberFormat="1" applyFont="1" applyFill="1" applyBorder="1"/>
    <xf numFmtId="0" fontId="0" fillId="0" borderId="154" xfId="0" applyBorder="1"/>
    <xf numFmtId="165" fontId="1" fillId="0" borderId="146" xfId="0" applyNumberFormat="1" applyFont="1" applyBorder="1"/>
    <xf numFmtId="165" fontId="125" fillId="0" borderId="146" xfId="0" applyNumberFormat="1" applyFont="1" applyBorder="1"/>
    <xf numFmtId="0" fontId="77" fillId="0" borderId="154" xfId="0" applyFont="1" applyBorder="1"/>
    <xf numFmtId="0" fontId="77" fillId="0" borderId="147" xfId="0" applyFont="1" applyBorder="1"/>
    <xf numFmtId="164" fontId="0" fillId="37" borderId="146" xfId="518" applyNumberFormat="1" applyFont="1" applyFill="1" applyBorder="1"/>
    <xf numFmtId="165" fontId="0" fillId="37" borderId="146" xfId="518" applyNumberFormat="1" applyFont="1" applyFill="1" applyBorder="1"/>
    <xf numFmtId="0" fontId="0" fillId="0" borderId="148" xfId="518" applyFont="1" applyBorder="1"/>
    <xf numFmtId="164" fontId="0" fillId="0" borderId="146" xfId="39" applyNumberFormat="1" applyFont="1" applyFill="1" applyBorder="1"/>
    <xf numFmtId="164" fontId="0" fillId="0" borderId="146" xfId="39" applyNumberFormat="1" applyFont="1" applyBorder="1"/>
    <xf numFmtId="171" fontId="0" fillId="37" borderId="154" xfId="187" applyNumberFormat="1" applyFont="1" applyFill="1" applyBorder="1"/>
    <xf numFmtId="0" fontId="1" fillId="0" borderId="154" xfId="0" applyFont="1" applyBorder="1"/>
    <xf numFmtId="0" fontId="77" fillId="0" borderId="146" xfId="0" applyFont="1" applyBorder="1"/>
    <xf numFmtId="164" fontId="0" fillId="0" borderId="148" xfId="39" applyNumberFormat="1" applyFont="1" applyFill="1" applyBorder="1"/>
    <xf numFmtId="165" fontId="77" fillId="0" borderId="146" xfId="2" applyNumberFormat="1" applyFont="1" applyBorder="1"/>
    <xf numFmtId="0" fontId="125" fillId="0" borderId="152" xfId="0" applyFont="1" applyBorder="1"/>
    <xf numFmtId="164" fontId="0" fillId="0" borderId="148" xfId="39" applyNumberFormat="1" applyFont="1" applyBorder="1"/>
    <xf numFmtId="165" fontId="0" fillId="0" borderId="146" xfId="2" applyNumberFormat="1" applyFont="1" applyBorder="1"/>
    <xf numFmtId="164" fontId="77" fillId="0" borderId="146" xfId="4" applyNumberFormat="1" applyFont="1" applyBorder="1"/>
    <xf numFmtId="164" fontId="0" fillId="0" borderId="148" xfId="0" applyNumberFormat="1" applyBorder="1"/>
    <xf numFmtId="165" fontId="77" fillId="0" borderId="146" xfId="2" applyNumberFormat="1" applyFont="1" applyFill="1" applyBorder="1"/>
    <xf numFmtId="165" fontId="0" fillId="0" borderId="146" xfId="2" applyNumberFormat="1" applyFont="1" applyFill="1" applyBorder="1"/>
    <xf numFmtId="0" fontId="0" fillId="37" borderId="150" xfId="0" applyFill="1" applyBorder="1"/>
    <xf numFmtId="0" fontId="0" fillId="37" borderId="144" xfId="0" applyFill="1" applyBorder="1"/>
    <xf numFmtId="0" fontId="108" fillId="37" borderId="144" xfId="0" applyFont="1" applyFill="1" applyBorder="1"/>
    <xf numFmtId="164" fontId="108" fillId="37" borderId="144" xfId="39" applyNumberFormat="1" applyFont="1" applyFill="1" applyBorder="1"/>
    <xf numFmtId="164" fontId="108" fillId="37" borderId="144" xfId="0" applyNumberFormat="1" applyFont="1" applyFill="1" applyBorder="1"/>
    <xf numFmtId="164" fontId="0" fillId="37" borderId="144" xfId="39" applyNumberFormat="1" applyFont="1" applyFill="1" applyBorder="1"/>
    <xf numFmtId="0" fontId="0" fillId="37" borderId="151" xfId="0" applyFill="1" applyBorder="1"/>
    <xf numFmtId="0" fontId="40" fillId="37" borderId="156" xfId="0" applyFont="1" applyFill="1" applyBorder="1"/>
    <xf numFmtId="0" fontId="109" fillId="37" borderId="144" xfId="0" applyFont="1" applyFill="1" applyBorder="1"/>
    <xf numFmtId="164" fontId="109" fillId="37" borderId="144" xfId="39" applyNumberFormat="1" applyFont="1" applyFill="1" applyBorder="1"/>
    <xf numFmtId="164" fontId="109" fillId="37" borderId="144" xfId="0" applyNumberFormat="1" applyFont="1" applyFill="1" applyBorder="1"/>
    <xf numFmtId="0" fontId="40" fillId="0" borderId="155" xfId="0" applyFont="1" applyBorder="1" applyAlignment="1">
      <alignment wrapText="1"/>
    </xf>
    <xf numFmtId="3" fontId="0" fillId="0" borderId="154" xfId="0" applyNumberFormat="1" applyBorder="1" applyAlignment="1">
      <alignment horizontal="center"/>
    </xf>
    <xf numFmtId="0" fontId="40" fillId="0" borderId="150" xfId="0" applyFont="1" applyBorder="1" applyAlignment="1">
      <alignment wrapText="1"/>
    </xf>
    <xf numFmtId="0" fontId="0" fillId="0" borderId="151" xfId="0" applyBorder="1" applyAlignment="1">
      <alignment horizontal="center"/>
    </xf>
    <xf numFmtId="0" fontId="40" fillId="35" borderId="149" xfId="132" applyFont="1" applyFill="1" applyBorder="1"/>
    <xf numFmtId="165" fontId="112" fillId="0" borderId="154" xfId="693" applyNumberFormat="1" applyFont="1" applyFill="1" applyBorder="1"/>
    <xf numFmtId="165" fontId="0" fillId="0" borderId="155" xfId="693" applyNumberFormat="1" applyFont="1" applyBorder="1"/>
    <xf numFmtId="165" fontId="112" fillId="0" borderId="146" xfId="693" applyNumberFormat="1" applyFont="1" applyFill="1" applyBorder="1"/>
    <xf numFmtId="0" fontId="40" fillId="35" borderId="153" xfId="132" applyFont="1" applyFill="1" applyBorder="1"/>
    <xf numFmtId="0" fontId="142" fillId="44" borderId="158" xfId="0" applyFont="1" applyFill="1" applyBorder="1" applyAlignment="1">
      <alignment horizontal="center" vertical="center" wrapText="1"/>
    </xf>
    <xf numFmtId="0" fontId="136" fillId="0" borderId="157" xfId="0" applyFont="1" applyBorder="1" applyAlignment="1">
      <alignment wrapText="1"/>
    </xf>
    <xf numFmtId="0" fontId="136" fillId="0" borderId="160" xfId="0" applyFont="1" applyBorder="1"/>
    <xf numFmtId="0" fontId="136" fillId="0" borderId="147" xfId="0" applyFont="1" applyBorder="1"/>
    <xf numFmtId="0" fontId="40" fillId="44" borderId="150" xfId="0" applyFont="1" applyFill="1" applyBorder="1"/>
    <xf numFmtId="0" fontId="40" fillId="44" borderId="145" xfId="0" applyFont="1" applyFill="1" applyBorder="1"/>
    <xf numFmtId="0" fontId="142" fillId="0" borderId="152" xfId="0" applyFont="1" applyBorder="1"/>
    <xf numFmtId="0" fontId="142" fillId="0" borderId="156" xfId="0" applyFont="1" applyBorder="1"/>
    <xf numFmtId="0" fontId="40" fillId="39" borderId="155" xfId="0" applyFont="1" applyFill="1" applyBorder="1" applyAlignment="1">
      <alignment horizontal="center" vertical="center" wrapText="1"/>
    </xf>
    <xf numFmtId="0" fontId="40" fillId="39" borderId="146" xfId="0" applyFont="1" applyFill="1" applyBorder="1" applyAlignment="1">
      <alignment horizontal="center" vertical="center" wrapText="1"/>
    </xf>
    <xf numFmtId="0" fontId="40" fillId="39" borderId="154" xfId="0" applyFont="1" applyFill="1" applyBorder="1" applyAlignment="1">
      <alignment horizontal="center" vertical="center" wrapText="1"/>
    </xf>
    <xf numFmtId="0" fontId="40" fillId="39" borderId="145" xfId="0" applyFont="1" applyFill="1" applyBorder="1" applyAlignment="1">
      <alignment horizontal="center" vertical="center" wrapText="1"/>
    </xf>
    <xf numFmtId="0" fontId="40" fillId="39" borderId="144" xfId="0" applyFont="1" applyFill="1" applyBorder="1" applyAlignment="1">
      <alignment horizontal="center" vertical="center" wrapText="1"/>
    </xf>
    <xf numFmtId="0" fontId="40" fillId="39" borderId="151" xfId="0" applyFont="1" applyFill="1" applyBorder="1" applyAlignment="1">
      <alignment horizontal="center" vertical="center" wrapText="1"/>
    </xf>
    <xf numFmtId="164" fontId="0" fillId="0" borderId="155" xfId="0" applyNumberFormat="1" applyBorder="1"/>
    <xf numFmtId="175" fontId="0" fillId="0" borderId="146" xfId="0" applyNumberFormat="1" applyBorder="1"/>
    <xf numFmtId="171" fontId="0" fillId="0" borderId="154" xfId="187" applyNumberFormat="1" applyFont="1" applyBorder="1"/>
    <xf numFmtId="0" fontId="0" fillId="37" borderId="152" xfId="0" applyFill="1" applyBorder="1"/>
    <xf numFmtId="164" fontId="0" fillId="37" borderId="155" xfId="39" applyNumberFormat="1" applyFont="1" applyFill="1" applyBorder="1"/>
    <xf numFmtId="164" fontId="0" fillId="0" borderId="155" xfId="39" applyNumberFormat="1" applyFont="1" applyFill="1" applyBorder="1"/>
    <xf numFmtId="44" fontId="0" fillId="0" borderId="146" xfId="2" applyFont="1" applyFill="1" applyBorder="1"/>
    <xf numFmtId="39" fontId="0" fillId="37" borderId="146" xfId="39" applyNumberFormat="1" applyFont="1" applyFill="1" applyBorder="1"/>
    <xf numFmtId="0" fontId="0" fillId="0" borderId="146" xfId="0" applyBorder="1"/>
    <xf numFmtId="44" fontId="0" fillId="0" borderId="146" xfId="693" applyFont="1" applyBorder="1"/>
    <xf numFmtId="0" fontId="0" fillId="0" borderId="156" xfId="0" applyBorder="1"/>
    <xf numFmtId="0" fontId="0" fillId="37" borderId="156" xfId="0" applyFill="1" applyBorder="1"/>
    <xf numFmtId="0" fontId="0" fillId="0" borderId="157" xfId="518" applyFont="1" applyBorder="1"/>
    <xf numFmtId="0" fontId="40" fillId="0" borderId="157" xfId="518" applyFont="1" applyBorder="1"/>
    <xf numFmtId="0" fontId="0" fillId="0" borderId="150" xfId="0" applyBorder="1" applyAlignment="1">
      <alignment horizontal="left"/>
    </xf>
    <xf numFmtId="0" fontId="109" fillId="0" borderId="144" xfId="0" applyFont="1" applyBorder="1" applyAlignment="1">
      <alignment horizontal="left"/>
    </xf>
    <xf numFmtId="0" fontId="0" fillId="0" borderId="144" xfId="0" applyBorder="1" applyAlignment="1">
      <alignment horizontal="left"/>
    </xf>
    <xf numFmtId="0" fontId="40" fillId="36" borderId="155" xfId="0" applyFont="1" applyFill="1" applyBorder="1" applyAlignment="1">
      <alignment horizontal="center" vertical="center" wrapText="1"/>
    </xf>
    <xf numFmtId="0" fontId="40" fillId="36" borderId="146" xfId="0" applyFont="1" applyFill="1" applyBorder="1" applyAlignment="1">
      <alignment horizontal="center" vertical="center" wrapText="1"/>
    </xf>
    <xf numFmtId="0" fontId="40" fillId="36" borderId="154" xfId="0" applyFont="1" applyFill="1" applyBorder="1" applyAlignment="1">
      <alignment horizontal="center" vertical="center" wrapText="1"/>
    </xf>
    <xf numFmtId="0" fontId="78" fillId="0" borderId="152" xfId="0" applyFont="1" applyBorder="1"/>
    <xf numFmtId="0" fontId="118" fillId="0" borderId="152" xfId="0" applyFont="1" applyBorder="1"/>
    <xf numFmtId="164" fontId="0" fillId="0" borderId="155" xfId="39" applyNumberFormat="1" applyFont="1" applyBorder="1"/>
    <xf numFmtId="0" fontId="40" fillId="0" borderId="152" xfId="0" applyFont="1" applyBorder="1"/>
    <xf numFmtId="164" fontId="0" fillId="37" borderId="154" xfId="39" applyNumberFormat="1" applyFont="1" applyFill="1" applyBorder="1"/>
    <xf numFmtId="164" fontId="0" fillId="0" borderId="154" xfId="0" applyNumberFormat="1" applyBorder="1"/>
    <xf numFmtId="0" fontId="0" fillId="0" borderId="145" xfId="0" applyBorder="1" applyAlignment="1">
      <alignment horizontal="left"/>
    </xf>
    <xf numFmtId="164" fontId="0" fillId="0" borderId="151" xfId="0" applyNumberFormat="1" applyBorder="1"/>
    <xf numFmtId="0" fontId="40" fillId="0" borderId="144" xfId="132" applyFont="1" applyBorder="1"/>
    <xf numFmtId="0" fontId="40" fillId="0" borderId="145" xfId="132" applyFont="1" applyBorder="1" applyAlignment="1">
      <alignment horizontal="center"/>
    </xf>
    <xf numFmtId="0" fontId="40" fillId="35" borderId="146" xfId="132" applyFont="1" applyFill="1" applyBorder="1"/>
    <xf numFmtId="165" fontId="112" fillId="0" borderId="148" xfId="693" applyNumberFormat="1" applyFont="1" applyBorder="1"/>
    <xf numFmtId="0" fontId="40" fillId="35" borderId="144" xfId="132" applyFont="1" applyFill="1" applyBorder="1"/>
    <xf numFmtId="165" fontId="112" fillId="0" borderId="145" xfId="693" applyNumberFormat="1" applyFont="1" applyBorder="1"/>
    <xf numFmtId="165" fontId="112" fillId="0" borderId="144" xfId="693" applyNumberFormat="1" applyFont="1" applyBorder="1"/>
    <xf numFmtId="0" fontId="0" fillId="0" borderId="155" xfId="127" applyFont="1" applyBorder="1"/>
    <xf numFmtId="0" fontId="0" fillId="0" borderId="150" xfId="0" applyBorder="1"/>
    <xf numFmtId="164" fontId="0" fillId="0" borderId="154" xfId="0" applyNumberFormat="1" applyBorder="1" applyAlignment="1">
      <alignment horizontal="right"/>
    </xf>
    <xf numFmtId="164" fontId="138" fillId="0" borderId="154" xfId="4" applyNumberFormat="1" applyFont="1" applyBorder="1"/>
    <xf numFmtId="43" fontId="0" fillId="0" borderId="154" xfId="0" applyNumberFormat="1" applyBorder="1" applyAlignment="1">
      <alignment horizontal="right"/>
    </xf>
    <xf numFmtId="44" fontId="138" fillId="0" borderId="154" xfId="2" applyFont="1" applyBorder="1"/>
    <xf numFmtId="44" fontId="138" fillId="0" borderId="151" xfId="2" applyFont="1" applyBorder="1"/>
    <xf numFmtId="174" fontId="0" fillId="0" borderId="154" xfId="64" applyNumberFormat="1" applyFont="1" applyFill="1" applyBorder="1" applyAlignment="1">
      <alignment horizontal="right"/>
    </xf>
    <xf numFmtId="174" fontId="0" fillId="0" borderId="154" xfId="64" applyNumberFormat="1" applyFont="1" applyFill="1" applyBorder="1"/>
    <xf numFmtId="165" fontId="0" fillId="0" borderId="154" xfId="2" applyNumberFormat="1" applyFont="1" applyFill="1" applyBorder="1"/>
    <xf numFmtId="165" fontId="0" fillId="0" borderId="151" xfId="2" applyNumberFormat="1" applyFont="1" applyFill="1" applyBorder="1"/>
    <xf numFmtId="0" fontId="0" fillId="0" borderId="149" xfId="127" applyFont="1" applyBorder="1"/>
    <xf numFmtId="3" fontId="0" fillId="0" borderId="147" xfId="0" applyNumberFormat="1" applyBorder="1"/>
    <xf numFmtId="3" fontId="0" fillId="0" borderId="148" xfId="4" applyNumberFormat="1" applyFont="1" applyBorder="1"/>
    <xf numFmtId="3" fontId="0" fillId="0" borderId="146" xfId="4" applyNumberFormat="1" applyFont="1" applyBorder="1"/>
    <xf numFmtId="3" fontId="0" fillId="36" borderId="146" xfId="4" applyNumberFormat="1" applyFont="1" applyFill="1" applyBorder="1"/>
    <xf numFmtId="3" fontId="40" fillId="36" borderId="157" xfId="4" applyNumberFormat="1" applyFont="1" applyFill="1" applyBorder="1"/>
    <xf numFmtId="3" fontId="0" fillId="0" borderId="155" xfId="4" applyNumberFormat="1" applyFont="1" applyFill="1" applyBorder="1"/>
    <xf numFmtId="3" fontId="0" fillId="0" borderId="146" xfId="4" applyNumberFormat="1" applyFont="1" applyFill="1" applyBorder="1"/>
    <xf numFmtId="3" fontId="40" fillId="0" borderId="154" xfId="4" applyNumberFormat="1" applyFont="1" applyFill="1" applyBorder="1"/>
    <xf numFmtId="0" fontId="0" fillId="0" borderId="150" xfId="127" applyFont="1" applyBorder="1"/>
    <xf numFmtId="3" fontId="0" fillId="36" borderId="144" xfId="4" applyNumberFormat="1" applyFont="1" applyFill="1" applyBorder="1"/>
    <xf numFmtId="3" fontId="40" fillId="36" borderId="161" xfId="4" applyNumberFormat="1" applyFont="1" applyFill="1" applyBorder="1"/>
    <xf numFmtId="3" fontId="0" fillId="0" borderId="150" xfId="4" applyNumberFormat="1" applyFont="1" applyFill="1" applyBorder="1"/>
    <xf numFmtId="3" fontId="0" fillId="0" borderId="144" xfId="4" applyNumberFormat="1" applyFont="1" applyFill="1" applyBorder="1"/>
    <xf numFmtId="3" fontId="40" fillId="0" borderId="151" xfId="4" applyNumberFormat="1" applyFont="1" applyFill="1" applyBorder="1"/>
    <xf numFmtId="3" fontId="0" fillId="40" borderId="146" xfId="4" applyNumberFormat="1" applyFont="1" applyFill="1" applyBorder="1" applyAlignment="1">
      <alignment horizontal="center"/>
    </xf>
    <xf numFmtId="3" fontId="0" fillId="40" borderId="157" xfId="4" applyNumberFormat="1" applyFont="1" applyFill="1" applyBorder="1" applyAlignment="1">
      <alignment horizontal="center"/>
    </xf>
    <xf numFmtId="0" fontId="40" fillId="36" borderId="146" xfId="0" applyFont="1" applyFill="1" applyBorder="1" applyAlignment="1">
      <alignment horizontal="center" vertical="center"/>
    </xf>
    <xf numFmtId="164" fontId="0" fillId="41" borderId="146" xfId="39" applyNumberFormat="1" applyFont="1" applyFill="1" applyBorder="1" applyAlignment="1">
      <alignment horizontal="left"/>
    </xf>
    <xf numFmtId="164" fontId="0" fillId="41" borderId="146" xfId="0" applyNumberFormat="1" applyFill="1" applyBorder="1" applyAlignment="1">
      <alignment horizontal="left" vertical="center" wrapText="1"/>
    </xf>
    <xf numFmtId="164" fontId="0" fillId="41" borderId="146" xfId="39" applyNumberFormat="1" applyFont="1" applyFill="1" applyBorder="1" applyAlignment="1">
      <alignment horizontal="left" vertical="center" wrapText="1"/>
    </xf>
    <xf numFmtId="164" fontId="0" fillId="0" borderId="146" xfId="0" applyNumberFormat="1" applyBorder="1" applyAlignment="1">
      <alignment horizontal="left"/>
    </xf>
    <xf numFmtId="164" fontId="0" fillId="0" borderId="146" xfId="0" applyNumberFormat="1" applyBorder="1" applyAlignment="1">
      <alignment horizontal="center"/>
    </xf>
    <xf numFmtId="164" fontId="0" fillId="0" borderId="146" xfId="39" applyNumberFormat="1" applyFont="1" applyFill="1" applyBorder="1" applyAlignment="1">
      <alignment horizontal="left"/>
    </xf>
    <xf numFmtId="164" fontId="112" fillId="0" borderId="146" xfId="39" applyNumberFormat="1" applyFont="1" applyBorder="1" applyAlignment="1">
      <alignment horizontal="left"/>
    </xf>
    <xf numFmtId="164" fontId="0" fillId="41" borderId="146" xfId="0" applyNumberFormat="1" applyFill="1" applyBorder="1" applyAlignment="1">
      <alignment horizontal="left"/>
    </xf>
    <xf numFmtId="164" fontId="0" fillId="41" borderId="146" xfId="0" applyNumberFormat="1" applyFill="1" applyBorder="1" applyAlignment="1">
      <alignment horizontal="left" vertical="center"/>
    </xf>
    <xf numFmtId="164" fontId="0" fillId="41" borderId="146" xfId="0" applyNumberFormat="1" applyFill="1" applyBorder="1"/>
    <xf numFmtId="0" fontId="0" fillId="0" borderId="144" xfId="0" applyBorder="1"/>
    <xf numFmtId="164" fontId="0" fillId="41" borderId="144" xfId="0" applyNumberFormat="1" applyFill="1" applyBorder="1"/>
    <xf numFmtId="0" fontId="0" fillId="0" borderId="144" xfId="0" applyBorder="1" applyAlignment="1">
      <alignment horizontal="center"/>
    </xf>
    <xf numFmtId="164" fontId="0" fillId="41" borderId="144" xfId="0" applyNumberFormat="1" applyFill="1" applyBorder="1" applyAlignment="1">
      <alignment horizontal="left"/>
    </xf>
    <xf numFmtId="0" fontId="40" fillId="36" borderId="148" xfId="0" applyFont="1" applyFill="1" applyBorder="1" applyAlignment="1">
      <alignment horizontal="center" vertical="center"/>
    </xf>
    <xf numFmtId="164" fontId="0" fillId="41" borderId="146" xfId="4" quotePrefix="1" applyNumberFormat="1" applyFont="1" applyFill="1" applyBorder="1" applyAlignment="1">
      <alignment horizontal="center"/>
    </xf>
    <xf numFmtId="164" fontId="0" fillId="41" borderId="146" xfId="4" applyNumberFormat="1" applyFont="1" applyFill="1" applyBorder="1"/>
    <xf numFmtId="164" fontId="0" fillId="0" borderId="146" xfId="4" applyNumberFormat="1" applyFont="1" applyBorder="1"/>
    <xf numFmtId="164" fontId="0" fillId="41" borderId="144" xfId="4" applyNumberFormat="1" applyFont="1" applyFill="1" applyBorder="1"/>
    <xf numFmtId="164" fontId="0" fillId="0" borderId="144" xfId="4" applyNumberFormat="1" applyFont="1" applyBorder="1"/>
    <xf numFmtId="164" fontId="77" fillId="0" borderId="144" xfId="4" applyNumberFormat="1" applyFont="1" applyBorder="1"/>
    <xf numFmtId="164" fontId="0" fillId="41" borderId="146" xfId="4" applyNumberFormat="1" applyFont="1" applyFill="1" applyBorder="1" applyAlignment="1">
      <alignment horizontal="center"/>
    </xf>
    <xf numFmtId="43" fontId="0" fillId="41" borderId="146" xfId="4" applyFont="1" applyFill="1" applyBorder="1"/>
    <xf numFmtId="1" fontId="0" fillId="41" borderId="146" xfId="4" applyNumberFormat="1" applyFont="1" applyFill="1" applyBorder="1"/>
    <xf numFmtId="43" fontId="0" fillId="41" borderId="146" xfId="4" applyFont="1" applyFill="1" applyBorder="1" applyAlignment="1">
      <alignment horizontal="center"/>
    </xf>
    <xf numFmtId="164" fontId="0" fillId="35" borderId="146" xfId="4" applyNumberFormat="1" applyFont="1" applyFill="1" applyBorder="1"/>
    <xf numFmtId="164" fontId="0" fillId="35" borderId="144" xfId="4" applyNumberFormat="1" applyFont="1" applyFill="1" applyBorder="1"/>
    <xf numFmtId="0" fontId="40" fillId="36" borderId="146" xfId="0" applyFont="1" applyFill="1" applyBorder="1" applyAlignment="1">
      <alignment horizontal="center"/>
    </xf>
    <xf numFmtId="0" fontId="40" fillId="36" borderId="148" xfId="0" applyFont="1" applyFill="1" applyBorder="1" applyAlignment="1">
      <alignment horizontal="center"/>
    </xf>
    <xf numFmtId="164" fontId="0" fillId="41" borderId="146" xfId="0" applyNumberFormat="1" applyFill="1" applyBorder="1" applyAlignment="1">
      <alignment horizontal="center"/>
    </xf>
    <xf numFmtId="43" fontId="0" fillId="0" borderId="146" xfId="4" applyFont="1" applyBorder="1"/>
    <xf numFmtId="164" fontId="0" fillId="45" borderId="146" xfId="0" applyNumberFormat="1" applyFill="1" applyBorder="1"/>
    <xf numFmtId="0" fontId="155" fillId="45" borderId="145" xfId="0" applyFont="1" applyFill="1" applyBorder="1"/>
    <xf numFmtId="0" fontId="0" fillId="41" borderId="144" xfId="0" applyFill="1" applyBorder="1" applyAlignment="1">
      <alignment horizontal="center"/>
    </xf>
    <xf numFmtId="164" fontId="0" fillId="45" borderId="144" xfId="0" applyNumberFormat="1" applyFill="1" applyBorder="1"/>
    <xf numFmtId="43" fontId="0" fillId="0" borderId="144" xfId="4" applyFont="1" applyBorder="1"/>
    <xf numFmtId="164" fontId="0" fillId="0" borderId="144" xfId="0" applyNumberFormat="1" applyBorder="1" applyAlignment="1">
      <alignment horizontal="center"/>
    </xf>
    <xf numFmtId="0" fontId="40" fillId="36" borderId="155" xfId="0" applyFont="1" applyFill="1" applyBorder="1" applyAlignment="1">
      <alignment horizontal="center"/>
    </xf>
    <xf numFmtId="0" fontId="40" fillId="36" borderId="154" xfId="0" applyFont="1" applyFill="1" applyBorder="1" applyAlignment="1">
      <alignment horizontal="center"/>
    </xf>
    <xf numFmtId="165" fontId="0" fillId="0" borderId="155" xfId="2" applyNumberFormat="1" applyFont="1" applyFill="1" applyBorder="1" applyAlignment="1">
      <alignment horizontal="center"/>
    </xf>
    <xf numFmtId="165" fontId="0" fillId="0" borderId="154" xfId="2" applyNumberFormat="1" applyFont="1" applyFill="1" applyBorder="1" applyAlignment="1">
      <alignment vertical="center"/>
    </xf>
    <xf numFmtId="165" fontId="0" fillId="0" borderId="155" xfId="2" applyNumberFormat="1" applyFont="1" applyBorder="1" applyAlignment="1">
      <alignment horizontal="center"/>
    </xf>
    <xf numFmtId="165" fontId="0" fillId="0" borderId="154" xfId="2" applyNumberFormat="1" applyFont="1" applyBorder="1"/>
    <xf numFmtId="9" fontId="0" fillId="0" borderId="155" xfId="0" applyNumberFormat="1" applyBorder="1" applyAlignment="1">
      <alignment horizontal="center"/>
    </xf>
    <xf numFmtId="9" fontId="0" fillId="0" borderId="146" xfId="0" applyNumberFormat="1" applyBorder="1"/>
    <xf numFmtId="9" fontId="0" fillId="0" borderId="154" xfId="0" applyNumberFormat="1" applyBorder="1"/>
    <xf numFmtId="0" fontId="117" fillId="0" borderId="149" xfId="0" applyFont="1" applyBorder="1"/>
    <xf numFmtId="165" fontId="0" fillId="0" borderId="155" xfId="0" applyNumberFormat="1" applyBorder="1"/>
    <xf numFmtId="165" fontId="0" fillId="0" borderId="154" xfId="0" applyNumberFormat="1" applyBorder="1"/>
    <xf numFmtId="9" fontId="0" fillId="0" borderId="155" xfId="0" applyNumberFormat="1" applyBorder="1"/>
    <xf numFmtId="0" fontId="118" fillId="0" borderId="149" xfId="0" applyFont="1" applyBorder="1"/>
    <xf numFmtId="165" fontId="0" fillId="37" borderId="155" xfId="0" applyNumberFormat="1" applyFill="1" applyBorder="1"/>
    <xf numFmtId="165" fontId="0" fillId="37" borderId="146" xfId="0" applyNumberFormat="1" applyFill="1" applyBorder="1"/>
    <xf numFmtId="165" fontId="0" fillId="37" borderId="154" xfId="0" applyNumberFormat="1" applyFill="1" applyBorder="1"/>
    <xf numFmtId="165" fontId="0" fillId="37" borderId="148" xfId="0" applyNumberFormat="1" applyFill="1" applyBorder="1"/>
    <xf numFmtId="9" fontId="0" fillId="37" borderId="155" xfId="0" applyNumberFormat="1" applyFill="1" applyBorder="1"/>
    <xf numFmtId="9" fontId="0" fillId="37" borderId="146" xfId="0" applyNumberFormat="1" applyFill="1" applyBorder="1"/>
    <xf numFmtId="9" fontId="0" fillId="37" borderId="154" xfId="0" applyNumberFormat="1" applyFill="1" applyBorder="1"/>
    <xf numFmtId="165" fontId="0" fillId="0" borderId="146" xfId="2" applyNumberFormat="1" applyFont="1" applyFill="1" applyBorder="1" applyAlignment="1">
      <alignment horizontal="right"/>
    </xf>
    <xf numFmtId="165" fontId="0" fillId="0" borderId="148" xfId="2" applyNumberFormat="1" applyFont="1" applyFill="1" applyBorder="1" applyAlignment="1">
      <alignment horizontal="center"/>
    </xf>
    <xf numFmtId="9" fontId="0" fillId="0" borderId="146" xfId="0" applyNumberFormat="1" applyBorder="1" applyAlignment="1">
      <alignment horizontal="right"/>
    </xf>
    <xf numFmtId="9" fontId="0" fillId="0" borderId="154" xfId="0" applyNumberFormat="1" applyBorder="1" applyAlignment="1">
      <alignment horizontal="right"/>
    </xf>
    <xf numFmtId="165" fontId="0" fillId="0" borderId="148" xfId="2" applyNumberFormat="1" applyFont="1" applyBorder="1" applyAlignment="1">
      <alignment horizontal="center"/>
    </xf>
    <xf numFmtId="165" fontId="0" fillId="39" borderId="155" xfId="2" applyNumberFormat="1" applyFont="1" applyFill="1" applyBorder="1" applyAlignment="1">
      <alignment horizontal="center"/>
    </xf>
    <xf numFmtId="165" fontId="0" fillId="39" borderId="146" xfId="2" applyNumberFormat="1" applyFont="1" applyFill="1" applyBorder="1"/>
    <xf numFmtId="165" fontId="0" fillId="39" borderId="148" xfId="2" applyNumberFormat="1" applyFont="1" applyFill="1" applyBorder="1" applyAlignment="1">
      <alignment horizontal="center"/>
    </xf>
    <xf numFmtId="9" fontId="0" fillId="39" borderId="155" xfId="0" applyNumberFormat="1" applyFill="1" applyBorder="1" applyAlignment="1">
      <alignment horizontal="center"/>
    </xf>
    <xf numFmtId="9" fontId="0" fillId="39" borderId="146" xfId="0" applyNumberFormat="1" applyFill="1" applyBorder="1"/>
    <xf numFmtId="9" fontId="0" fillId="39" borderId="154" xfId="0" applyNumberFormat="1" applyFill="1" applyBorder="1"/>
    <xf numFmtId="165" fontId="0" fillId="0" borderId="146" xfId="2" applyNumberFormat="1" applyFont="1" applyFill="1" applyBorder="1" applyAlignment="1">
      <alignment vertical="center" wrapText="1"/>
    </xf>
    <xf numFmtId="0" fontId="112" fillId="0" borderId="152" xfId="0" applyFont="1" applyBorder="1"/>
    <xf numFmtId="0" fontId="40" fillId="39" borderId="149" xfId="0" applyFont="1" applyFill="1" applyBorder="1" applyAlignment="1">
      <alignment horizontal="left" vertical="center" wrapText="1"/>
    </xf>
    <xf numFmtId="164" fontId="0" fillId="0" borderId="152" xfId="4" applyNumberFormat="1" applyFont="1" applyBorder="1"/>
    <xf numFmtId="9" fontId="0" fillId="0" borderId="152" xfId="1" applyFont="1" applyBorder="1"/>
    <xf numFmtId="9" fontId="112" fillId="0" borderId="152" xfId="1" applyFont="1" applyBorder="1"/>
    <xf numFmtId="171" fontId="0" fillId="0" borderId="152" xfId="1" applyNumberFormat="1" applyFont="1" applyBorder="1"/>
    <xf numFmtId="0" fontId="0" fillId="0" borderId="152" xfId="31332" applyFont="1" applyBorder="1"/>
    <xf numFmtId="164" fontId="112" fillId="0" borderId="152" xfId="4" applyNumberFormat="1" applyFont="1" applyBorder="1"/>
    <xf numFmtId="164" fontId="0" fillId="0" borderId="152" xfId="4" applyNumberFormat="1" applyFont="1" applyFill="1" applyBorder="1"/>
    <xf numFmtId="0" fontId="0" fillId="40" borderId="152" xfId="0" applyFill="1" applyBorder="1"/>
    <xf numFmtId="164" fontId="112" fillId="0" borderId="152" xfId="4" applyNumberFormat="1" applyFont="1" applyFill="1" applyBorder="1" applyAlignment="1">
      <alignment horizontal="right"/>
    </xf>
    <xf numFmtId="49" fontId="0" fillId="0" borderId="152" xfId="31332" applyNumberFormat="1" applyFont="1" applyBorder="1" applyAlignment="1">
      <alignment horizontal="left" indent="1"/>
    </xf>
    <xf numFmtId="49" fontId="0" fillId="0" borderId="152" xfId="31332" applyNumberFormat="1" applyFont="1" applyBorder="1" applyAlignment="1">
      <alignment horizontal="left" wrapText="1" indent="1"/>
    </xf>
    <xf numFmtId="0" fontId="0" fillId="0" borderId="152" xfId="31332" applyFont="1" applyBorder="1" applyAlignment="1">
      <alignment wrapText="1"/>
    </xf>
    <xf numFmtId="0" fontId="40" fillId="39" borderId="155" xfId="0" applyFont="1" applyFill="1" applyBorder="1" applyAlignment="1">
      <alignment horizontal="center" wrapText="1"/>
    </xf>
    <xf numFmtId="0" fontId="40" fillId="39" borderId="146" xfId="0" applyFont="1" applyFill="1" applyBorder="1" applyAlignment="1">
      <alignment horizontal="center" wrapText="1"/>
    </xf>
    <xf numFmtId="164" fontId="40" fillId="39" borderId="146" xfId="0" applyNumberFormat="1" applyFont="1" applyFill="1" applyBorder="1" applyAlignment="1">
      <alignment horizontal="center" wrapText="1"/>
    </xf>
    <xf numFmtId="171" fontId="40" fillId="39" borderId="146" xfId="0" applyNumberFormat="1" applyFont="1" applyFill="1" applyBorder="1" applyAlignment="1">
      <alignment horizontal="center" wrapText="1"/>
    </xf>
    <xf numFmtId="179" fontId="0" fillId="39" borderId="146" xfId="0" applyNumberFormat="1" applyFill="1" applyBorder="1" applyAlignment="1">
      <alignment wrapText="1"/>
    </xf>
    <xf numFmtId="0" fontId="0" fillId="0" borderId="152" xfId="31332" applyFont="1" applyBorder="1" applyAlignment="1">
      <alignment horizontal="left" indent="1"/>
    </xf>
    <xf numFmtId="0" fontId="0" fillId="0" borderId="149" xfId="31332" applyFont="1" applyBorder="1" applyAlignment="1">
      <alignment horizontal="left" indent="1"/>
    </xf>
    <xf numFmtId="0" fontId="0" fillId="0" borderId="156" xfId="31332" applyFont="1" applyBorder="1"/>
    <xf numFmtId="164" fontId="0" fillId="0" borderId="156" xfId="4" applyNumberFormat="1" applyFont="1" applyBorder="1"/>
    <xf numFmtId="0" fontId="0" fillId="40" borderId="156" xfId="0" applyFill="1" applyBorder="1"/>
    <xf numFmtId="0" fontId="40" fillId="39" borderId="157" xfId="0" applyFont="1" applyFill="1" applyBorder="1" applyAlignment="1">
      <alignment horizontal="left" vertical="center" wrapText="1"/>
    </xf>
    <xf numFmtId="9" fontId="0" fillId="0" borderId="152" xfId="1" applyFont="1" applyFill="1" applyBorder="1"/>
    <xf numFmtId="0" fontId="0" fillId="39" borderId="146" xfId="0" applyFill="1" applyBorder="1" applyAlignment="1">
      <alignment horizontal="center" wrapText="1"/>
    </xf>
    <xf numFmtId="9" fontId="0" fillId="0" borderId="156" xfId="1" applyFont="1" applyBorder="1"/>
    <xf numFmtId="0" fontId="0" fillId="43" borderId="152" xfId="0" applyFill="1" applyBorder="1"/>
    <xf numFmtId="9" fontId="0" fillId="43" borderId="152" xfId="1" applyFont="1" applyFill="1" applyBorder="1"/>
    <xf numFmtId="164" fontId="0" fillId="43" borderId="152" xfId="0" applyNumberFormat="1" applyFill="1" applyBorder="1"/>
    <xf numFmtId="9" fontId="112" fillId="43" borderId="152" xfId="1" applyFont="1" applyFill="1" applyBorder="1"/>
    <xf numFmtId="171" fontId="0" fillId="43" borderId="152" xfId="1" applyNumberFormat="1" applyFont="1" applyFill="1" applyBorder="1"/>
    <xf numFmtId="164" fontId="112" fillId="43" borderId="152" xfId="4" applyNumberFormat="1" applyFont="1" applyFill="1" applyBorder="1"/>
    <xf numFmtId="164" fontId="112" fillId="43" borderId="152" xfId="4" applyNumberFormat="1" applyFont="1" applyFill="1" applyBorder="1" applyAlignment="1">
      <alignment horizontal="right"/>
    </xf>
    <xf numFmtId="0" fontId="40" fillId="43" borderId="155" xfId="0" applyFont="1" applyFill="1" applyBorder="1" applyAlignment="1">
      <alignment horizontal="center" wrapText="1"/>
    </xf>
    <xf numFmtId="0" fontId="40" fillId="43" borderId="146" xfId="0" applyFont="1" applyFill="1" applyBorder="1" applyAlignment="1">
      <alignment horizontal="center" wrapText="1"/>
    </xf>
    <xf numFmtId="164" fontId="40" fillId="43" borderId="146" xfId="0" applyNumberFormat="1" applyFont="1" applyFill="1" applyBorder="1" applyAlignment="1">
      <alignment horizontal="center" wrapText="1"/>
    </xf>
    <xf numFmtId="171" fontId="40" fillId="43" borderId="146" xfId="0" applyNumberFormat="1" applyFont="1" applyFill="1" applyBorder="1" applyAlignment="1">
      <alignment horizontal="center" wrapText="1"/>
    </xf>
    <xf numFmtId="164" fontId="0" fillId="43" borderId="152" xfId="4" applyNumberFormat="1" applyFont="1" applyFill="1" applyBorder="1"/>
    <xf numFmtId="9" fontId="0" fillId="43" borderId="156" xfId="1" applyFont="1" applyFill="1" applyBorder="1"/>
    <xf numFmtId="164" fontId="0" fillId="43" borderId="156" xfId="0" applyNumberFormat="1" applyFill="1" applyBorder="1"/>
    <xf numFmtId="0" fontId="40" fillId="44" borderId="149" xfId="0" applyFont="1" applyFill="1" applyBorder="1" applyAlignment="1">
      <alignment wrapText="1"/>
    </xf>
    <xf numFmtId="0" fontId="79" fillId="44" borderId="146" xfId="0" applyFont="1" applyFill="1" applyBorder="1" applyAlignment="1">
      <alignment wrapText="1"/>
    </xf>
    <xf numFmtId="0" fontId="79" fillId="44" borderId="148" xfId="0" applyFont="1" applyFill="1" applyBorder="1" applyAlignment="1">
      <alignment wrapText="1"/>
    </xf>
    <xf numFmtId="0" fontId="80" fillId="0" borderId="152" xfId="0" applyFont="1" applyBorder="1"/>
    <xf numFmtId="0" fontId="80" fillId="0" borderId="152" xfId="0" applyFont="1" applyBorder="1" applyAlignment="1">
      <alignment wrapText="1"/>
    </xf>
    <xf numFmtId="0" fontId="149" fillId="46" borderId="149" xfId="0" applyFont="1" applyFill="1" applyBorder="1" applyAlignment="1">
      <alignment wrapText="1"/>
    </xf>
    <xf numFmtId="0" fontId="149" fillId="43" borderId="152" xfId="0" applyFont="1" applyFill="1" applyBorder="1"/>
    <xf numFmtId="0" fontId="151" fillId="0" borderId="152" xfId="0" applyFont="1" applyBorder="1"/>
    <xf numFmtId="0" fontId="150" fillId="46" borderId="149" xfId="0" applyFont="1" applyFill="1" applyBorder="1" applyAlignment="1">
      <alignment wrapText="1"/>
    </xf>
    <xf numFmtId="0" fontId="112" fillId="0" borderId="146" xfId="0" applyFont="1" applyBorder="1" applyAlignment="1">
      <alignment horizontal="center" vertical="center" wrapText="1"/>
    </xf>
    <xf numFmtId="0" fontId="0" fillId="0" borderId="155" xfId="0" applyBorder="1" applyAlignment="1">
      <alignment horizontal="center" vertical="center" wrapText="1"/>
    </xf>
    <xf numFmtId="0" fontId="80" fillId="0" borderId="146" xfId="0" applyFont="1" applyBorder="1" applyAlignment="1">
      <alignment vertical="center"/>
    </xf>
    <xf numFmtId="0" fontId="112" fillId="0" borderId="146" xfId="0" applyFont="1" applyBorder="1" applyAlignment="1">
      <alignment horizontal="right" vertical="center"/>
    </xf>
    <xf numFmtId="0" fontId="123" fillId="0" borderId="146" xfId="0" applyFont="1" applyBorder="1" applyAlignment="1">
      <alignment horizontal="center" vertical="center"/>
    </xf>
    <xf numFmtId="3" fontId="112" fillId="0" borderId="146" xfId="0" applyNumberFormat="1" applyFont="1" applyBorder="1" applyAlignment="1">
      <alignment horizontal="right" vertical="center"/>
    </xf>
    <xf numFmtId="164" fontId="123" fillId="0" borderId="146" xfId="4" applyNumberFormat="1" applyFont="1" applyFill="1" applyBorder="1" applyAlignment="1">
      <alignment vertical="center"/>
    </xf>
    <xf numFmtId="164" fontId="112" fillId="0" borderId="146" xfId="4" applyNumberFormat="1" applyFont="1" applyFill="1" applyBorder="1" applyAlignment="1">
      <alignment vertical="center"/>
    </xf>
    <xf numFmtId="0" fontId="123" fillId="0" borderId="146" xfId="0" applyFont="1" applyBorder="1" applyAlignment="1">
      <alignment vertical="center"/>
    </xf>
    <xf numFmtId="0" fontId="0" fillId="0" borderId="146" xfId="0" applyBorder="1" applyAlignment="1">
      <alignment horizontal="right" vertical="center"/>
    </xf>
    <xf numFmtId="0" fontId="0" fillId="0" borderId="146" xfId="127" applyFont="1" applyBorder="1" applyAlignment="1">
      <alignment horizontal="left" vertical="center" wrapText="1"/>
    </xf>
    <xf numFmtId="0" fontId="0" fillId="0" borderId="146" xfId="127" applyFont="1" applyBorder="1" applyAlignment="1">
      <alignment horizontal="center" vertical="center" wrapText="1"/>
    </xf>
    <xf numFmtId="0" fontId="112" fillId="0" borderId="146" xfId="127" applyBorder="1" applyAlignment="1">
      <alignment horizontal="center" vertical="center" wrapText="1"/>
    </xf>
    <xf numFmtId="0" fontId="77" fillId="0" borderId="146" xfId="31319" applyFont="1" applyFill="1" applyBorder="1" applyAlignment="1">
      <alignment horizontal="right" vertical="center"/>
    </xf>
    <xf numFmtId="0" fontId="77" fillId="0" borderId="146" xfId="31319" applyFont="1" applyFill="1" applyBorder="1" applyAlignment="1">
      <alignment horizontal="center" vertical="center"/>
    </xf>
    <xf numFmtId="0" fontId="0" fillId="0" borderId="146" xfId="0" applyBorder="1" applyAlignment="1">
      <alignment horizontal="left" vertical="top" wrapText="1" readingOrder="1"/>
    </xf>
    <xf numFmtId="0" fontId="0" fillId="36" borderId="146" xfId="0" applyFill="1" applyBorder="1"/>
    <xf numFmtId="0" fontId="40" fillId="36" borderId="146" xfId="0" quotePrefix="1" applyFont="1" applyFill="1" applyBorder="1" applyAlignment="1">
      <alignment horizontal="center"/>
    </xf>
    <xf numFmtId="0" fontId="40" fillId="36" borderId="146" xfId="0" applyFont="1" applyFill="1" applyBorder="1" applyAlignment="1">
      <alignment wrapText="1"/>
    </xf>
    <xf numFmtId="0" fontId="0" fillId="0" borderId="146" xfId="0" quotePrefix="1" applyBorder="1" applyAlignment="1">
      <alignment horizontal="left" wrapText="1"/>
    </xf>
    <xf numFmtId="42" fontId="0" fillId="0" borderId="146" xfId="0" applyNumberFormat="1" applyBorder="1" applyAlignment="1">
      <alignment horizontal="center"/>
    </xf>
    <xf numFmtId="42" fontId="0" fillId="0" borderId="146" xfId="0" applyNumberFormat="1" applyBorder="1"/>
    <xf numFmtId="9" fontId="0" fillId="0" borderId="146" xfId="0" applyNumberFormat="1" applyBorder="1" applyAlignment="1">
      <alignment horizontal="center"/>
    </xf>
    <xf numFmtId="0" fontId="0" fillId="0" borderId="146" xfId="0" applyBorder="1" applyAlignment="1">
      <alignment wrapText="1"/>
    </xf>
    <xf numFmtId="0" fontId="0" fillId="0" borderId="146" xfId="0" applyBorder="1" applyAlignment="1">
      <alignment horizontal="center"/>
    </xf>
    <xf numFmtId="0" fontId="40" fillId="0" borderId="146" xfId="0" quotePrefix="1" applyFont="1" applyBorder="1" applyAlignment="1">
      <alignment horizontal="left" wrapText="1"/>
    </xf>
    <xf numFmtId="42" fontId="40" fillId="0" borderId="146" xfId="0" applyNumberFormat="1" applyFont="1" applyBorder="1" applyAlignment="1">
      <alignment horizontal="center"/>
    </xf>
    <xf numFmtId="42" fontId="40" fillId="0" borderId="146" xfId="0" applyNumberFormat="1" applyFont="1" applyBorder="1"/>
    <xf numFmtId="9" fontId="40" fillId="0" borderId="146" xfId="0" applyNumberFormat="1" applyFont="1" applyBorder="1" applyAlignment="1">
      <alignment horizontal="center"/>
    </xf>
    <xf numFmtId="6" fontId="111" fillId="0" borderId="162" xfId="0" applyNumberFormat="1" applyFont="1" applyBorder="1"/>
    <xf numFmtId="42" fontId="111" fillId="0" borderId="146" xfId="0" applyNumberFormat="1" applyFont="1" applyBorder="1"/>
    <xf numFmtId="0" fontId="40" fillId="0" borderId="146" xfId="0" applyFont="1" applyBorder="1" applyAlignment="1">
      <alignment wrapText="1"/>
    </xf>
    <xf numFmtId="0" fontId="44" fillId="0" borderId="146" xfId="127" applyFont="1" applyBorder="1" applyAlignment="1">
      <alignment horizontal="justify" wrapText="1"/>
    </xf>
    <xf numFmtId="0" fontId="44" fillId="0" borderId="146" xfId="127" applyFont="1" applyBorder="1" applyAlignment="1">
      <alignment horizontal="center" wrapText="1"/>
    </xf>
    <xf numFmtId="43" fontId="44" fillId="0" borderId="146" xfId="39" applyFont="1" applyFill="1" applyBorder="1" applyAlignment="1">
      <alignment horizontal="center" wrapText="1"/>
    </xf>
    <xf numFmtId="0" fontId="0" fillId="0" borderId="146" xfId="127" quotePrefix="1" applyFont="1" applyBorder="1" applyAlignment="1">
      <alignment horizontal="left" wrapText="1"/>
    </xf>
    <xf numFmtId="0" fontId="0" fillId="37" borderId="146" xfId="127" applyFont="1" applyFill="1" applyBorder="1" applyAlignment="1">
      <alignment horizontal="center" wrapText="1"/>
    </xf>
    <xf numFmtId="0" fontId="0" fillId="0" borderId="146" xfId="127" applyFont="1" applyBorder="1" applyAlignment="1">
      <alignment horizontal="left" wrapText="1"/>
    </xf>
    <xf numFmtId="44" fontId="0" fillId="37" borderId="146" xfId="64" applyFont="1" applyFill="1" applyBorder="1" applyAlignment="1">
      <alignment wrapText="1"/>
    </xf>
    <xf numFmtId="42" fontId="0" fillId="39" borderId="146" xfId="0" applyNumberFormat="1" applyFill="1" applyBorder="1"/>
    <xf numFmtId="42" fontId="0" fillId="39" borderId="146" xfId="64" applyNumberFormat="1" applyFont="1" applyFill="1" applyBorder="1" applyAlignment="1">
      <alignment wrapText="1"/>
    </xf>
    <xf numFmtId="42" fontId="0" fillId="37" borderId="146" xfId="64" applyNumberFormat="1" applyFont="1" applyFill="1" applyBorder="1" applyAlignment="1">
      <alignment wrapText="1"/>
    </xf>
    <xf numFmtId="9" fontId="0" fillId="37" borderId="146" xfId="187" applyFont="1" applyFill="1" applyBorder="1" applyAlignment="1">
      <alignment horizontal="center" wrapText="1"/>
    </xf>
    <xf numFmtId="44" fontId="0" fillId="37" borderId="146" xfId="64" applyFont="1" applyFill="1" applyBorder="1" applyAlignment="1">
      <alignment horizontal="center" wrapText="1"/>
    </xf>
    <xf numFmtId="42" fontId="111" fillId="0" borderId="162" xfId="0" applyNumberFormat="1" applyFont="1" applyBorder="1"/>
    <xf numFmtId="0" fontId="0" fillId="0" borderId="146" xfId="127" applyFont="1" applyBorder="1" applyAlignment="1">
      <alignment horizontal="left" vertical="top" wrapText="1"/>
    </xf>
    <xf numFmtId="42" fontId="111" fillId="39" borderId="146" xfId="64" applyNumberFormat="1" applyFont="1" applyFill="1" applyBorder="1" applyAlignment="1">
      <alignment wrapText="1"/>
    </xf>
    <xf numFmtId="42" fontId="111" fillId="39" borderId="146" xfId="0" applyNumberFormat="1" applyFont="1" applyFill="1" applyBorder="1"/>
    <xf numFmtId="42" fontId="111" fillId="37" borderId="146" xfId="64" applyNumberFormat="1" applyFont="1" applyFill="1" applyBorder="1" applyAlignment="1">
      <alignment wrapText="1"/>
    </xf>
    <xf numFmtId="0" fontId="0" fillId="0" borderId="146" xfId="127" quotePrefix="1" applyFont="1" applyBorder="1" applyAlignment="1">
      <alignment horizontal="left" vertical="top" wrapText="1"/>
    </xf>
    <xf numFmtId="42" fontId="137" fillId="0" borderId="162" xfId="0" applyNumberFormat="1" applyFont="1" applyBorder="1"/>
    <xf numFmtId="42" fontId="137" fillId="0" borderId="146" xfId="0" applyNumberFormat="1" applyFont="1" applyBorder="1"/>
    <xf numFmtId="0" fontId="40" fillId="39" borderId="146" xfId="127" applyFont="1" applyFill="1" applyBorder="1" applyAlignment="1">
      <alignment horizontal="center"/>
    </xf>
    <xf numFmtId="0" fontId="0" fillId="39" borderId="146" xfId="127" applyFont="1" applyFill="1" applyBorder="1" applyAlignment="1">
      <alignment horizontal="center"/>
    </xf>
    <xf numFmtId="0" fontId="0" fillId="0" borderId="146" xfId="127" applyFont="1" applyBorder="1" applyAlignment="1">
      <alignment horizontal="justify" vertical="top" wrapText="1"/>
    </xf>
    <xf numFmtId="0" fontId="40" fillId="36" borderId="150" xfId="127" applyFont="1" applyFill="1" applyBorder="1" applyAlignment="1">
      <alignment horizontal="center" vertical="center" wrapText="1"/>
    </xf>
    <xf numFmtId="0" fontId="40" fillId="36" borderId="144" xfId="127" applyFont="1" applyFill="1" applyBorder="1" applyAlignment="1">
      <alignment horizontal="center" vertical="center" wrapText="1"/>
    </xf>
    <xf numFmtId="0" fontId="40" fillId="36" borderId="151" xfId="127" applyFont="1" applyFill="1" applyBorder="1" applyAlignment="1">
      <alignment horizontal="center" vertical="center" wrapText="1"/>
    </xf>
    <xf numFmtId="0" fontId="40" fillId="36" borderId="163" xfId="127" applyFont="1" applyFill="1" applyBorder="1" applyAlignment="1">
      <alignment horizontal="center" vertical="center" wrapText="1"/>
    </xf>
    <xf numFmtId="3" fontId="0" fillId="0" borderId="155" xfId="0" applyNumberFormat="1" applyBorder="1"/>
    <xf numFmtId="3" fontId="0" fillId="0" borderId="148" xfId="0" applyNumberFormat="1" applyBorder="1"/>
    <xf numFmtId="10" fontId="0" fillId="0" borderId="148" xfId="0" applyNumberFormat="1" applyBorder="1"/>
    <xf numFmtId="14" fontId="40" fillId="0" borderId="152" xfId="127" applyNumberFormat="1" applyFont="1" applyBorder="1" applyAlignment="1">
      <alignment horizontal="left"/>
    </xf>
    <xf numFmtId="0" fontId="0" fillId="0" borderId="154" xfId="0" applyBorder="1" applyAlignment="1">
      <alignment horizontal="center"/>
    </xf>
    <xf numFmtId="3" fontId="112" fillId="0" borderId="155" xfId="127" applyNumberFormat="1" applyBorder="1"/>
    <xf numFmtId="3" fontId="112" fillId="0" borderId="146" xfId="127" applyNumberFormat="1" applyBorder="1"/>
    <xf numFmtId="3" fontId="112" fillId="0" borderId="154" xfId="127" applyNumberFormat="1" applyBorder="1"/>
    <xf numFmtId="3" fontId="112" fillId="0" borderId="146" xfId="31313" applyNumberFormat="1" applyFont="1" applyBorder="1"/>
    <xf numFmtId="3" fontId="112" fillId="0" borderId="155" xfId="31313" applyNumberFormat="1" applyFont="1" applyBorder="1"/>
    <xf numFmtId="3" fontId="112" fillId="0" borderId="148" xfId="127" applyNumberFormat="1" applyBorder="1"/>
    <xf numFmtId="0" fontId="112" fillId="0" borderId="154" xfId="0" applyFont="1" applyBorder="1" applyAlignment="1">
      <alignment horizontal="center"/>
    </xf>
    <xf numFmtId="3" fontId="112" fillId="0" borderId="155" xfId="127" applyNumberFormat="1" applyBorder="1" applyAlignment="1">
      <alignment horizontal="right" vertical="center"/>
    </xf>
    <xf numFmtId="3" fontId="112" fillId="0" borderId="146" xfId="127" applyNumberFormat="1" applyBorder="1" applyAlignment="1">
      <alignment horizontal="right" vertical="center"/>
    </xf>
    <xf numFmtId="3" fontId="112" fillId="0" borderId="154" xfId="127" applyNumberFormat="1" applyBorder="1" applyAlignment="1">
      <alignment horizontal="right" vertical="center"/>
    </xf>
    <xf numFmtId="3" fontId="112" fillId="0" borderId="146" xfId="31313" applyNumberFormat="1" applyFont="1" applyBorder="1" applyAlignment="1">
      <alignment horizontal="right" vertical="center"/>
    </xf>
    <xf numFmtId="3" fontId="112" fillId="0" borderId="155" xfId="31313" applyNumberFormat="1" applyFont="1" applyBorder="1" applyAlignment="1">
      <alignment horizontal="right" vertical="center"/>
    </xf>
    <xf numFmtId="3" fontId="112" fillId="0" borderId="155" xfId="127" applyNumberFormat="1" applyBorder="1" applyAlignment="1">
      <alignment vertical="center"/>
    </xf>
    <xf numFmtId="3" fontId="112" fillId="0" borderId="146" xfId="127" applyNumberFormat="1" applyBorder="1" applyAlignment="1">
      <alignment vertical="center"/>
    </xf>
    <xf numFmtId="3" fontId="112" fillId="0" borderId="154" xfId="127" applyNumberFormat="1" applyBorder="1" applyAlignment="1">
      <alignment vertical="center"/>
    </xf>
    <xf numFmtId="3" fontId="112" fillId="0" borderId="146" xfId="31313" applyNumberFormat="1" applyFont="1" applyBorder="1" applyAlignment="1">
      <alignment vertical="center"/>
    </xf>
    <xf numFmtId="3" fontId="112" fillId="0" borderId="155" xfId="31313" applyNumberFormat="1" applyFont="1" applyBorder="1" applyAlignment="1">
      <alignment vertical="center"/>
    </xf>
    <xf numFmtId="3" fontId="112" fillId="0" borderId="148" xfId="127" applyNumberFormat="1" applyBorder="1" applyAlignment="1">
      <alignment horizontal="right" vertical="center"/>
    </xf>
    <xf numFmtId="0" fontId="40" fillId="0" borderId="153" xfId="127" applyFont="1" applyBorder="1" applyAlignment="1">
      <alignment horizontal="center"/>
    </xf>
    <xf numFmtId="177" fontId="40" fillId="0" borderId="155" xfId="127" applyNumberFormat="1" applyFont="1" applyBorder="1" applyAlignment="1">
      <alignment horizontal="left"/>
    </xf>
    <xf numFmtId="3" fontId="77" fillId="0" borderId="146" xfId="31294" applyNumberFormat="1" applyFont="1" applyFill="1" applyBorder="1" applyAlignment="1">
      <alignment horizontal="center" vertical="center"/>
    </xf>
    <xf numFmtId="3" fontId="0" fillId="0" borderId="146" xfId="127" applyNumberFormat="1" applyFont="1" applyBorder="1" applyAlignment="1">
      <alignment horizontal="center" vertical="center"/>
    </xf>
    <xf numFmtId="3" fontId="0" fillId="0" borderId="146" xfId="0" applyNumberFormat="1" applyBorder="1" applyAlignment="1">
      <alignment horizontal="center" vertical="center"/>
    </xf>
    <xf numFmtId="0" fontId="0" fillId="0" borderId="157" xfId="127" applyFont="1" applyBorder="1"/>
    <xf numFmtId="3" fontId="0" fillId="0" borderId="146" xfId="0" applyNumberFormat="1" applyBorder="1"/>
    <xf numFmtId="3" fontId="0" fillId="0" borderId="154" xfId="0" applyNumberFormat="1" applyBorder="1"/>
    <xf numFmtId="9" fontId="0" fillId="0" borderId="146" xfId="4" applyNumberFormat="1" applyFont="1" applyFill="1" applyBorder="1"/>
    <xf numFmtId="9" fontId="0" fillId="0" borderId="154" xfId="4" applyNumberFormat="1" applyFont="1" applyFill="1" applyBorder="1"/>
    <xf numFmtId="9" fontId="0" fillId="0" borderId="146" xfId="4" applyNumberFormat="1" applyFont="1" applyFill="1" applyBorder="1" applyAlignment="1">
      <alignment horizontal="right"/>
    </xf>
    <xf numFmtId="0" fontId="0" fillId="0" borderId="155" xfId="0" applyBorder="1" applyAlignment="1">
      <alignment horizontal="left"/>
    </xf>
    <xf numFmtId="3" fontId="0" fillId="0" borderId="146" xfId="0" applyNumberFormat="1" applyBorder="1" applyAlignment="1">
      <alignment horizontal="right"/>
    </xf>
    <xf numFmtId="3" fontId="0" fillId="0" borderId="146" xfId="0" applyNumberFormat="1" applyBorder="1" applyAlignment="1">
      <alignment horizontal="right" vertical="center"/>
    </xf>
    <xf numFmtId="171" fontId="0" fillId="0" borderId="146" xfId="0" applyNumberFormat="1" applyBorder="1" applyAlignment="1">
      <alignment horizontal="right" vertical="center"/>
    </xf>
    <xf numFmtId="3" fontId="0" fillId="0" borderId="146" xfId="16249" applyNumberFormat="1" applyFont="1" applyBorder="1" applyAlignment="1">
      <alignment horizontal="right" vertical="center"/>
    </xf>
    <xf numFmtId="9" fontId="0" fillId="0" borderId="146" xfId="0" applyNumberFormat="1" applyBorder="1" applyAlignment="1">
      <alignment horizontal="right" vertical="center"/>
    </xf>
    <xf numFmtId="10" fontId="0" fillId="0" borderId="154" xfId="0" applyNumberFormat="1" applyBorder="1" applyAlignment="1">
      <alignment horizontal="right" vertical="center"/>
    </xf>
    <xf numFmtId="3" fontId="0" fillId="0" borderId="146" xfId="16256" applyNumberFormat="1" applyFont="1" applyBorder="1" applyAlignment="1">
      <alignment horizontal="right" vertical="center"/>
    </xf>
    <xf numFmtId="0" fontId="40" fillId="36" borderId="150" xfId="0" applyFont="1" applyFill="1" applyBorder="1" applyAlignment="1">
      <alignment horizontal="center" vertical="center" wrapText="1"/>
    </xf>
    <xf numFmtId="0" fontId="40" fillId="36" borderId="144" xfId="0" applyFont="1" applyFill="1" applyBorder="1" applyAlignment="1">
      <alignment horizontal="center" vertical="center" wrapText="1"/>
    </xf>
    <xf numFmtId="0" fontId="40" fillId="36" borderId="161" xfId="0" applyFont="1" applyFill="1" applyBorder="1" applyAlignment="1">
      <alignment horizontal="center" vertical="center" wrapText="1"/>
    </xf>
    <xf numFmtId="0" fontId="40" fillId="36" borderId="151" xfId="0" applyFont="1" applyFill="1" applyBorder="1" applyAlignment="1">
      <alignment horizontal="center" vertical="center" wrapText="1"/>
    </xf>
    <xf numFmtId="0" fontId="80" fillId="0" borderId="152" xfId="31331" applyFont="1" applyBorder="1" applyAlignment="1">
      <alignment horizontal="left" wrapText="1"/>
    </xf>
    <xf numFmtId="164" fontId="0" fillId="0" borderId="155" xfId="39" applyNumberFormat="1" applyFont="1" applyBorder="1" applyAlignment="1">
      <alignment horizontal="center" vertical="center" wrapText="1"/>
    </xf>
    <xf numFmtId="164" fontId="0" fillId="0" borderId="154" xfId="39" applyNumberFormat="1" applyFont="1" applyBorder="1" applyAlignment="1">
      <alignment horizontal="center" vertical="center" wrapText="1"/>
    </xf>
    <xf numFmtId="0" fontId="80" fillId="0" borderId="155" xfId="31314" applyFont="1" applyBorder="1" applyAlignment="1">
      <alignment horizontal="center" wrapText="1"/>
    </xf>
    <xf numFmtId="0" fontId="80" fillId="0" borderId="146" xfId="31314" applyFont="1" applyBorder="1" applyAlignment="1">
      <alignment horizontal="center"/>
    </xf>
    <xf numFmtId="0" fontId="80" fillId="0" borderId="157" xfId="31314" applyFont="1" applyBorder="1" applyAlignment="1">
      <alignment horizontal="center"/>
    </xf>
    <xf numFmtId="0" fontId="80" fillId="0" borderId="155" xfId="31314" applyFont="1" applyBorder="1" applyAlignment="1">
      <alignment horizontal="center"/>
    </xf>
    <xf numFmtId="0" fontId="80" fillId="0" borderId="156" xfId="31331" applyFont="1" applyBorder="1" applyAlignment="1">
      <alignment horizontal="left" wrapText="1"/>
    </xf>
    <xf numFmtId="0" fontId="80" fillId="0" borderId="150" xfId="31314" applyFont="1" applyBorder="1" applyAlignment="1">
      <alignment horizontal="center" wrapText="1"/>
    </xf>
    <xf numFmtId="0" fontId="80" fillId="0" borderId="144" xfId="31314" applyFont="1" applyBorder="1" applyAlignment="1">
      <alignment horizontal="center" wrapText="1"/>
    </xf>
    <xf numFmtId="0" fontId="80" fillId="0" borderId="144" xfId="31314" applyFont="1" applyBorder="1" applyAlignment="1">
      <alignment horizontal="center"/>
    </xf>
    <xf numFmtId="0" fontId="80" fillId="0" borderId="161" xfId="31314" applyFont="1" applyBorder="1" applyAlignment="1">
      <alignment horizontal="center"/>
    </xf>
    <xf numFmtId="164" fontId="0" fillId="0" borderId="150" xfId="39" applyNumberFormat="1" applyFont="1" applyBorder="1" applyAlignment="1">
      <alignment horizontal="center" vertical="center" wrapText="1"/>
    </xf>
    <xf numFmtId="164" fontId="0" fillId="0" borderId="151" xfId="39" applyNumberFormat="1" applyFont="1" applyBorder="1" applyAlignment="1">
      <alignment horizontal="center" vertical="center" wrapText="1"/>
    </xf>
    <xf numFmtId="0" fontId="40" fillId="39" borderId="155" xfId="0" applyFont="1" applyFill="1" applyBorder="1"/>
    <xf numFmtId="0" fontId="40" fillId="39" borderId="146" xfId="0" applyFont="1" applyFill="1" applyBorder="1" applyAlignment="1">
      <alignment horizontal="center"/>
    </xf>
    <xf numFmtId="165" fontId="0" fillId="39" borderId="146" xfId="693" applyNumberFormat="1" applyFont="1" applyFill="1" applyBorder="1" applyAlignment="1">
      <alignment vertical="center"/>
    </xf>
    <xf numFmtId="165" fontId="0" fillId="39" borderId="146" xfId="693" applyNumberFormat="1" applyFont="1" applyFill="1" applyBorder="1" applyAlignment="1">
      <alignment horizontal="center" vertical="center"/>
    </xf>
    <xf numFmtId="165" fontId="112" fillId="39" borderId="146" xfId="693" applyNumberFormat="1" applyFont="1" applyFill="1" applyBorder="1" applyAlignment="1">
      <alignment horizontal="center" vertical="center"/>
    </xf>
    <xf numFmtId="165" fontId="112" fillId="39" borderId="146" xfId="693" applyNumberFormat="1" applyFont="1" applyFill="1" applyBorder="1" applyAlignment="1">
      <alignment vertical="center"/>
    </xf>
    <xf numFmtId="9" fontId="112" fillId="39" borderId="154" xfId="0" applyNumberFormat="1" applyFont="1" applyFill="1" applyBorder="1"/>
    <xf numFmtId="0" fontId="0" fillId="0" borderId="155" xfId="0" quotePrefix="1" applyBorder="1" applyAlignment="1">
      <alignment horizontal="left"/>
    </xf>
    <xf numFmtId="0" fontId="0" fillId="0" borderId="146" xfId="0" quotePrefix="1" applyBorder="1" applyAlignment="1">
      <alignment horizontal="center"/>
    </xf>
    <xf numFmtId="165" fontId="0" fillId="0" borderId="146" xfId="693" applyNumberFormat="1" applyFont="1" applyFill="1" applyBorder="1" applyAlignment="1">
      <alignment vertical="center"/>
    </xf>
    <xf numFmtId="165" fontId="0" fillId="0" borderId="146" xfId="693" applyNumberFormat="1" applyFont="1" applyFill="1" applyBorder="1" applyAlignment="1">
      <alignment horizontal="center" vertical="center"/>
    </xf>
    <xf numFmtId="165" fontId="112" fillId="0" borderId="146" xfId="693" applyNumberFormat="1" applyFont="1" applyFill="1" applyBorder="1" applyAlignment="1">
      <alignment horizontal="center" vertical="center"/>
    </xf>
    <xf numFmtId="9" fontId="112" fillId="0" borderId="146" xfId="1" applyFont="1" applyFill="1" applyBorder="1" applyAlignment="1">
      <alignment vertical="center"/>
    </xf>
    <xf numFmtId="9" fontId="112" fillId="0" borderId="154" xfId="1" applyFont="1" applyFill="1" applyBorder="1" applyAlignment="1">
      <alignment vertical="center"/>
    </xf>
    <xf numFmtId="9" fontId="112" fillId="0" borderId="154" xfId="0" applyNumberFormat="1" applyFont="1" applyBorder="1"/>
    <xf numFmtId="0" fontId="40" fillId="0" borderId="155" xfId="0" quotePrefix="1" applyFont="1" applyBorder="1" applyAlignment="1">
      <alignment horizontal="left"/>
    </xf>
    <xf numFmtId="0" fontId="40" fillId="0" borderId="146" xfId="0" quotePrefix="1" applyFont="1" applyBorder="1" applyAlignment="1">
      <alignment horizontal="center"/>
    </xf>
    <xf numFmtId="165" fontId="40" fillId="0" borderId="146" xfId="693" applyNumberFormat="1" applyFont="1" applyFill="1" applyBorder="1" applyAlignment="1">
      <alignment vertical="center"/>
    </xf>
    <xf numFmtId="165" fontId="40" fillId="0" borderId="146" xfId="693" applyNumberFormat="1" applyFont="1" applyFill="1" applyBorder="1" applyAlignment="1">
      <alignment horizontal="center" vertical="center"/>
    </xf>
    <xf numFmtId="165" fontId="40" fillId="0" borderId="146" xfId="0" applyNumberFormat="1" applyFont="1" applyBorder="1"/>
    <xf numFmtId="9" fontId="40" fillId="0" borderId="146" xfId="1" applyFont="1" applyFill="1" applyBorder="1" applyAlignment="1">
      <alignment vertical="center"/>
    </xf>
    <xf numFmtId="9" fontId="40" fillId="0" borderId="154" xfId="1" applyFont="1" applyFill="1" applyBorder="1" applyAlignment="1">
      <alignment vertical="center"/>
    </xf>
    <xf numFmtId="165" fontId="112" fillId="0" borderId="146" xfId="693" applyNumberFormat="1" applyFont="1" applyFill="1" applyBorder="1" applyAlignment="1">
      <alignment vertical="center"/>
    </xf>
    <xf numFmtId="42" fontId="0" fillId="39" borderId="146" xfId="0" applyNumberFormat="1" applyFill="1" applyBorder="1" applyAlignment="1">
      <alignment horizontal="center"/>
    </xf>
    <xf numFmtId="173" fontId="0" fillId="0" borderId="155" xfId="127" quotePrefix="1" applyNumberFormat="1" applyFont="1" applyBorder="1" applyAlignment="1">
      <alignment horizontal="left" vertical="center" wrapText="1"/>
    </xf>
    <xf numFmtId="173" fontId="0" fillId="0" borderId="146" xfId="127" quotePrefix="1" applyNumberFormat="1" applyFont="1" applyBorder="1" applyAlignment="1">
      <alignment horizontal="center" vertical="center" wrapText="1"/>
    </xf>
    <xf numFmtId="173" fontId="0" fillId="0" borderId="155" xfId="127" applyNumberFormat="1" applyFont="1" applyBorder="1" applyAlignment="1">
      <alignment horizontal="justify" vertical="center" wrapText="1"/>
    </xf>
    <xf numFmtId="0" fontId="109" fillId="0" borderId="146" xfId="0" applyFont="1" applyBorder="1" applyAlignment="1">
      <alignment horizontal="center"/>
    </xf>
    <xf numFmtId="0" fontId="40" fillId="0" borderId="155" xfId="0" applyFont="1" applyBorder="1"/>
    <xf numFmtId="0" fontId="40" fillId="0" borderId="146" xfId="0" applyFont="1" applyBorder="1" applyAlignment="1">
      <alignment horizontal="center"/>
    </xf>
    <xf numFmtId="0" fontId="109" fillId="0" borderId="144" xfId="0" applyFont="1" applyBorder="1" applyAlignment="1">
      <alignment horizontal="center"/>
    </xf>
    <xf numFmtId="42" fontId="0" fillId="0" borderId="144" xfId="0" applyNumberFormat="1" applyBorder="1"/>
    <xf numFmtId="42" fontId="0" fillId="0" borderId="144" xfId="0" applyNumberFormat="1" applyBorder="1" applyAlignment="1">
      <alignment horizontal="center"/>
    </xf>
    <xf numFmtId="165" fontId="0" fillId="0" borderId="144" xfId="693" applyNumberFormat="1" applyFont="1" applyFill="1" applyBorder="1" applyAlignment="1">
      <alignment vertical="center"/>
    </xf>
    <xf numFmtId="165" fontId="0" fillId="0" borderId="144" xfId="693" applyNumberFormat="1" applyFont="1" applyFill="1" applyBorder="1" applyAlignment="1">
      <alignment horizontal="center" vertical="center"/>
    </xf>
    <xf numFmtId="9" fontId="0" fillId="0" borderId="144" xfId="0" applyNumberFormat="1" applyBorder="1"/>
    <xf numFmtId="165" fontId="112" fillId="0" borderId="144" xfId="693" applyNumberFormat="1" applyFont="1" applyFill="1" applyBorder="1" applyAlignment="1">
      <alignment horizontal="center" vertical="center"/>
    </xf>
    <xf numFmtId="165" fontId="112" fillId="0" borderId="144" xfId="693" applyNumberFormat="1" applyFont="1" applyFill="1" applyBorder="1" applyAlignment="1">
      <alignment vertical="center"/>
    </xf>
    <xf numFmtId="9" fontId="112" fillId="0" borderId="151" xfId="0" applyNumberFormat="1" applyFont="1" applyBorder="1"/>
    <xf numFmtId="171" fontId="112" fillId="0" borderId="146" xfId="1" applyNumberFormat="1" applyFont="1" applyBorder="1"/>
    <xf numFmtId="171" fontId="0" fillId="0" borderId="146" xfId="1" applyNumberFormat="1" applyFont="1" applyBorder="1"/>
    <xf numFmtId="0" fontId="112" fillId="0" borderId="152" xfId="127" applyBorder="1"/>
    <xf numFmtId="171" fontId="112" fillId="0" borderId="152" xfId="1" applyNumberFormat="1" applyFont="1" applyBorder="1"/>
    <xf numFmtId="0" fontId="112" fillId="0" borderId="156" xfId="127" applyBorder="1"/>
    <xf numFmtId="171" fontId="112" fillId="0" borderId="156" xfId="1" applyNumberFormat="1" applyFont="1" applyBorder="1"/>
    <xf numFmtId="182" fontId="0" fillId="39" borderId="28" xfId="0" applyNumberFormat="1" applyFill="1" applyBorder="1" applyAlignment="1">
      <alignment wrapText="1"/>
    </xf>
    <xf numFmtId="182" fontId="0" fillId="39" borderId="154" xfId="0" applyNumberFormat="1" applyFill="1" applyBorder="1" applyAlignment="1">
      <alignment wrapText="1"/>
    </xf>
    <xf numFmtId="0" fontId="40" fillId="0" borderId="164" xfId="132" quotePrefix="1" applyFont="1" applyBorder="1" applyAlignment="1">
      <alignment horizontal="left"/>
    </xf>
    <xf numFmtId="42" fontId="0" fillId="39" borderId="164" xfId="132" applyNumberFormat="1" applyFont="1" applyFill="1" applyBorder="1"/>
    <xf numFmtId="0" fontId="0" fillId="0" borderId="164" xfId="132" applyFont="1" applyBorder="1"/>
    <xf numFmtId="0" fontId="40" fillId="0" borderId="164" xfId="132" applyFont="1" applyBorder="1"/>
    <xf numFmtId="42" fontId="40" fillId="0" borderId="165" xfId="693" applyNumberFormat="1" applyFont="1" applyBorder="1" applyAlignment="1">
      <alignment horizontal="center" vertical="top"/>
    </xf>
    <xf numFmtId="42" fontId="40" fillId="0" borderId="166" xfId="693" applyNumberFormat="1" applyFont="1" applyBorder="1" applyAlignment="1">
      <alignment vertical="top"/>
    </xf>
    <xf numFmtId="42" fontId="40" fillId="0" borderId="167" xfId="693" applyNumberFormat="1" applyFont="1" applyBorder="1" applyAlignment="1">
      <alignment vertical="top"/>
    </xf>
    <xf numFmtId="9" fontId="40" fillId="0" borderId="166" xfId="197" applyFont="1" applyBorder="1"/>
    <xf numFmtId="9" fontId="40" fillId="0" borderId="167" xfId="197" applyFont="1" applyBorder="1"/>
    <xf numFmtId="0" fontId="0" fillId="0" borderId="168" xfId="518" applyFont="1" applyBorder="1"/>
    <xf numFmtId="0" fontId="107" fillId="35" borderId="164" xfId="132" applyFont="1" applyFill="1" applyBorder="1"/>
    <xf numFmtId="0" fontId="40" fillId="37" borderId="168" xfId="0" applyFont="1" applyFill="1" applyBorder="1"/>
    <xf numFmtId="164" fontId="0" fillId="0" borderId="166" xfId="0" applyNumberFormat="1" applyBorder="1"/>
    <xf numFmtId="164" fontId="77" fillId="0" borderId="166" xfId="0" applyNumberFormat="1" applyFont="1" applyBorder="1"/>
    <xf numFmtId="0" fontId="0" fillId="0" borderId="165" xfId="0" applyBorder="1"/>
    <xf numFmtId="0" fontId="40" fillId="37" borderId="164" xfId="0" applyFont="1" applyFill="1" applyBorder="1"/>
    <xf numFmtId="0" fontId="142" fillId="0" borderId="168" xfId="0" applyFont="1" applyBorder="1"/>
    <xf numFmtId="0" fontId="0" fillId="0" borderId="168" xfId="0" applyBorder="1"/>
    <xf numFmtId="0" fontId="0" fillId="0" borderId="164" xfId="127" applyFont="1" applyBorder="1"/>
    <xf numFmtId="3" fontId="0" fillId="0" borderId="166" xfId="4" applyNumberFormat="1" applyFont="1" applyBorder="1"/>
    <xf numFmtId="0" fontId="0" fillId="0" borderId="165" xfId="127" applyFont="1" applyBorder="1"/>
    <xf numFmtId="3" fontId="0" fillId="36" borderId="166" xfId="4" applyNumberFormat="1" applyFont="1" applyFill="1" applyBorder="1"/>
    <xf numFmtId="3" fontId="0" fillId="0" borderId="165" xfId="4" applyNumberFormat="1" applyFont="1" applyFill="1" applyBorder="1"/>
    <xf numFmtId="3" fontId="0" fillId="0" borderId="166" xfId="4" applyNumberFormat="1" applyFont="1" applyFill="1" applyBorder="1"/>
    <xf numFmtId="3" fontId="40" fillId="0" borderId="167" xfId="4" applyNumberFormat="1" applyFont="1" applyFill="1" applyBorder="1"/>
    <xf numFmtId="3" fontId="0" fillId="40" borderId="166" xfId="4" applyNumberFormat="1" applyFont="1" applyFill="1" applyBorder="1" applyAlignment="1">
      <alignment horizontal="center"/>
    </xf>
    <xf numFmtId="164" fontId="0" fillId="41" borderId="166" xfId="4" applyNumberFormat="1" applyFont="1" applyFill="1" applyBorder="1"/>
    <xf numFmtId="164" fontId="0" fillId="0" borderId="166" xfId="4" applyNumberFormat="1" applyFont="1" applyBorder="1"/>
    <xf numFmtId="0" fontId="117" fillId="0" borderId="164" xfId="0" applyFont="1" applyBorder="1"/>
    <xf numFmtId="9" fontId="0" fillId="0" borderId="165" xfId="0" applyNumberFormat="1" applyBorder="1" applyAlignment="1">
      <alignment horizontal="center"/>
    </xf>
    <xf numFmtId="9" fontId="0" fillId="0" borderId="166" xfId="0" applyNumberFormat="1" applyBorder="1"/>
    <xf numFmtId="9" fontId="0" fillId="0" borderId="167" xfId="0" applyNumberFormat="1" applyBorder="1"/>
    <xf numFmtId="176" fontId="0" fillId="0" borderId="166" xfId="0" applyNumberFormat="1" applyBorder="1"/>
    <xf numFmtId="176" fontId="0" fillId="0" borderId="167" xfId="0" applyNumberFormat="1" applyBorder="1"/>
    <xf numFmtId="0" fontId="0" fillId="0" borderId="168" xfId="31332" applyFont="1" applyBorder="1" applyAlignment="1">
      <alignment horizontal="left" indent="1"/>
    </xf>
    <xf numFmtId="164" fontId="0" fillId="0" borderId="168" xfId="4" applyNumberFormat="1" applyFont="1" applyBorder="1"/>
    <xf numFmtId="164" fontId="0" fillId="0" borderId="168" xfId="0" applyNumberFormat="1" applyBorder="1"/>
    <xf numFmtId="0" fontId="0" fillId="40" borderId="168" xfId="0" applyFill="1" applyBorder="1"/>
    <xf numFmtId="164" fontId="0" fillId="43" borderId="168" xfId="0" applyNumberFormat="1" applyFill="1" applyBorder="1"/>
    <xf numFmtId="0" fontId="80" fillId="0" borderId="168" xfId="0" applyFont="1" applyBorder="1"/>
    <xf numFmtId="3" fontId="112" fillId="0" borderId="165" xfId="127" applyNumberFormat="1" applyBorder="1" applyAlignment="1">
      <alignment horizontal="right" vertical="center"/>
    </xf>
    <xf numFmtId="3" fontId="112" fillId="0" borderId="166" xfId="127" applyNumberFormat="1" applyBorder="1" applyAlignment="1">
      <alignment horizontal="right" vertical="center"/>
    </xf>
    <xf numFmtId="3" fontId="112" fillId="0" borderId="166" xfId="31313" applyNumberFormat="1" applyFont="1" applyBorder="1" applyAlignment="1">
      <alignment horizontal="right" vertical="center"/>
    </xf>
    <xf numFmtId="3" fontId="112" fillId="0" borderId="165" xfId="31313" applyNumberFormat="1" applyFont="1" applyBorder="1" applyAlignment="1">
      <alignment horizontal="right" vertical="center"/>
    </xf>
    <xf numFmtId="0" fontId="112" fillId="0" borderId="167" xfId="0" applyFont="1" applyBorder="1" applyAlignment="1">
      <alignment horizontal="center"/>
    </xf>
    <xf numFmtId="177" fontId="40" fillId="0" borderId="165" xfId="127" applyNumberFormat="1" applyFont="1" applyBorder="1" applyAlignment="1">
      <alignment horizontal="left"/>
    </xf>
    <xf numFmtId="3" fontId="0" fillId="0" borderId="166" xfId="127" applyNumberFormat="1" applyFont="1" applyBorder="1" applyAlignment="1">
      <alignment horizontal="center" vertical="center"/>
    </xf>
    <xf numFmtId="3" fontId="0" fillId="0" borderId="165" xfId="0" applyNumberFormat="1" applyBorder="1"/>
    <xf numFmtId="3" fontId="0" fillId="0" borderId="166" xfId="0" applyNumberFormat="1" applyBorder="1"/>
    <xf numFmtId="3" fontId="0" fillId="0" borderId="167" xfId="0" applyNumberFormat="1" applyBorder="1"/>
    <xf numFmtId="9" fontId="0" fillId="0" borderId="166" xfId="4" applyNumberFormat="1" applyFont="1" applyFill="1" applyBorder="1"/>
    <xf numFmtId="9" fontId="0" fillId="0" borderId="167" xfId="4" applyNumberFormat="1" applyFont="1" applyFill="1" applyBorder="1"/>
    <xf numFmtId="0" fontId="0" fillId="0" borderId="165" xfId="0" applyBorder="1" applyAlignment="1">
      <alignment horizontal="left"/>
    </xf>
    <xf numFmtId="3" fontId="0" fillId="0" borderId="166" xfId="0" applyNumberFormat="1" applyBorder="1" applyAlignment="1">
      <alignment horizontal="right" vertical="center"/>
    </xf>
    <xf numFmtId="0" fontId="80" fillId="0" borderId="166" xfId="31314" applyFont="1" applyBorder="1" applyAlignment="1">
      <alignment horizontal="center" wrapText="1"/>
    </xf>
    <xf numFmtId="0" fontId="80" fillId="0" borderId="165" xfId="31314" applyFont="1" applyBorder="1" applyAlignment="1">
      <alignment horizontal="center" wrapText="1"/>
    </xf>
    <xf numFmtId="0" fontId="80" fillId="0" borderId="166" xfId="31314" applyFont="1" applyBorder="1" applyAlignment="1">
      <alignment horizontal="center"/>
    </xf>
    <xf numFmtId="0" fontId="0" fillId="0" borderId="103" xfId="0" applyBorder="1"/>
    <xf numFmtId="0" fontId="1" fillId="0" borderId="152" xfId="0" applyFont="1" applyBorder="1"/>
    <xf numFmtId="0" fontId="0" fillId="0" borderId="110" xfId="0" applyBorder="1"/>
    <xf numFmtId="0" fontId="0" fillId="0" borderId="0" xfId="0" applyAlignment="1">
      <alignment horizontal="center" vertical="top" wrapText="1"/>
    </xf>
    <xf numFmtId="0" fontId="0" fillId="0" borderId="0" xfId="518" applyFont="1" applyAlignment="1">
      <alignment horizontal="center" vertical="top" wrapText="1"/>
    </xf>
    <xf numFmtId="0" fontId="0" fillId="0" borderId="40" xfId="0" applyBorder="1" applyAlignment="1">
      <alignment horizontal="left" vertical="top" wrapText="1"/>
    </xf>
    <xf numFmtId="10" fontId="40" fillId="0" borderId="32" xfId="0" applyNumberFormat="1" applyFont="1" applyBorder="1"/>
    <xf numFmtId="3" fontId="40" fillId="0" borderId="32" xfId="0" applyNumberFormat="1" applyFont="1" applyBorder="1"/>
    <xf numFmtId="171" fontId="40" fillId="0" borderId="50" xfId="0" applyNumberFormat="1" applyFont="1" applyBorder="1" applyAlignment="1">
      <alignment horizontal="right" vertical="center"/>
    </xf>
    <xf numFmtId="164" fontId="0" fillId="0" borderId="133" xfId="4" applyNumberFormat="1" applyFont="1" applyBorder="1"/>
    <xf numFmtId="8" fontId="0" fillId="49" borderId="133" xfId="0" applyNumberFormat="1" applyFill="1" applyBorder="1"/>
    <xf numFmtId="175" fontId="0" fillId="35" borderId="133" xfId="0" applyNumberFormat="1" applyFill="1" applyBorder="1"/>
    <xf numFmtId="175" fontId="0" fillId="35" borderId="134" xfId="0" applyNumberFormat="1" applyFill="1" applyBorder="1"/>
    <xf numFmtId="164" fontId="0" fillId="35" borderId="25" xfId="4" applyNumberFormat="1" applyFont="1" applyFill="1" applyBorder="1" applyAlignment="1">
      <alignment horizontal="center"/>
    </xf>
    <xf numFmtId="164" fontId="0" fillId="35" borderId="27" xfId="4" applyNumberFormat="1" applyFont="1" applyFill="1" applyBorder="1" applyAlignment="1">
      <alignment horizontal="center"/>
    </xf>
    <xf numFmtId="164" fontId="0" fillId="35" borderId="41" xfId="4" applyNumberFormat="1" applyFont="1" applyFill="1" applyBorder="1" applyAlignment="1">
      <alignment horizontal="center"/>
    </xf>
    <xf numFmtId="0" fontId="0" fillId="0" borderId="25" xfId="0" applyBorder="1" applyAlignment="1">
      <alignment horizontal="center"/>
    </xf>
    <xf numFmtId="3" fontId="0" fillId="38" borderId="146" xfId="4" applyNumberFormat="1" applyFont="1" applyFill="1" applyBorder="1" applyAlignment="1">
      <alignment horizontal="center"/>
    </xf>
    <xf numFmtId="3" fontId="0" fillId="38" borderId="147" xfId="4" applyNumberFormat="1" applyFont="1" applyFill="1" applyBorder="1" applyAlignment="1">
      <alignment horizontal="center"/>
    </xf>
    <xf numFmtId="164" fontId="0" fillId="35" borderId="34" xfId="4" applyNumberFormat="1" applyFont="1" applyFill="1" applyBorder="1" applyAlignment="1">
      <alignment horizontal="center"/>
    </xf>
    <xf numFmtId="164" fontId="0" fillId="35" borderId="42" xfId="4" applyNumberFormat="1" applyFont="1" applyFill="1" applyBorder="1" applyAlignment="1">
      <alignment horizontal="center"/>
    </xf>
    <xf numFmtId="164" fontId="0" fillId="35" borderId="38" xfId="4" applyNumberFormat="1" applyFont="1" applyFill="1" applyBorder="1" applyAlignment="1">
      <alignment horizontal="center"/>
    </xf>
    <xf numFmtId="0" fontId="0" fillId="0" borderId="34" xfId="0" applyBorder="1" applyAlignment="1">
      <alignment horizontal="center"/>
    </xf>
    <xf numFmtId="3" fontId="0" fillId="38" borderId="166" xfId="4" applyNumberFormat="1" applyFont="1" applyFill="1" applyBorder="1" applyAlignment="1">
      <alignment horizontal="center"/>
    </xf>
    <xf numFmtId="3" fontId="0" fillId="38" borderId="39" xfId="4" applyNumberFormat="1" applyFont="1" applyFill="1" applyBorder="1" applyAlignment="1">
      <alignment horizontal="center"/>
    </xf>
    <xf numFmtId="164" fontId="0" fillId="35" borderId="46" xfId="4" applyNumberFormat="1" applyFont="1" applyFill="1" applyBorder="1" applyAlignment="1">
      <alignment horizontal="center"/>
    </xf>
    <xf numFmtId="164" fontId="0" fillId="35" borderId="49" xfId="4" applyNumberFormat="1" applyFont="1" applyFill="1" applyBorder="1" applyAlignment="1">
      <alignment horizontal="center"/>
    </xf>
    <xf numFmtId="164" fontId="0" fillId="35" borderId="47" xfId="4" applyNumberFormat="1" applyFont="1" applyFill="1" applyBorder="1" applyAlignment="1">
      <alignment horizontal="center"/>
    </xf>
    <xf numFmtId="3" fontId="40" fillId="38" borderId="46" xfId="4" applyNumberFormat="1" applyFont="1" applyFill="1" applyBorder="1" applyAlignment="1">
      <alignment horizontal="center"/>
    </xf>
    <xf numFmtId="3" fontId="40" fillId="38" borderId="49" xfId="4" applyNumberFormat="1" applyFont="1" applyFill="1" applyBorder="1" applyAlignment="1">
      <alignment horizontal="center"/>
    </xf>
    <xf numFmtId="3" fontId="40" fillId="38" borderId="47" xfId="4" applyNumberFormat="1" applyFont="1" applyFill="1" applyBorder="1" applyAlignment="1">
      <alignment horizontal="center"/>
    </xf>
    <xf numFmtId="164" fontId="155" fillId="0" borderId="146" xfId="4" applyNumberFormat="1" applyFont="1" applyBorder="1"/>
    <xf numFmtId="164" fontId="155" fillId="35" borderId="146" xfId="4" applyNumberFormat="1" applyFont="1" applyFill="1" applyBorder="1" applyAlignment="1">
      <alignment horizontal="right"/>
    </xf>
    <xf numFmtId="164" fontId="80" fillId="0" borderId="28" xfId="4" applyNumberFormat="1" applyFont="1" applyBorder="1" applyAlignment="1">
      <alignment horizontal="right" vertical="center" wrapText="1"/>
    </xf>
    <xf numFmtId="3" fontId="80" fillId="0" borderId="28" xfId="0" applyNumberFormat="1" applyFont="1" applyBorder="1" applyAlignment="1">
      <alignment horizontal="right" vertical="center" wrapText="1"/>
    </xf>
    <xf numFmtId="10" fontId="80" fillId="0" borderId="152" xfId="0" applyNumberFormat="1" applyFont="1" applyBorder="1" applyAlignment="1">
      <alignment horizontal="right"/>
    </xf>
    <xf numFmtId="164" fontId="80" fillId="0" borderId="28" xfId="4" applyNumberFormat="1" applyFont="1" applyBorder="1" applyAlignment="1">
      <alignment horizontal="right" wrapText="1"/>
    </xf>
    <xf numFmtId="0" fontId="80" fillId="0" borderId="28" xfId="0" applyFont="1" applyBorder="1" applyAlignment="1">
      <alignment horizontal="right" vertical="center" wrapText="1"/>
    </xf>
    <xf numFmtId="2" fontId="80" fillId="0" borderId="28" xfId="0" applyNumberFormat="1" applyFont="1" applyBorder="1" applyAlignment="1">
      <alignment horizontal="right" vertical="center" wrapText="1"/>
    </xf>
    <xf numFmtId="1" fontId="80" fillId="0" borderId="28" xfId="0" applyNumberFormat="1" applyFont="1" applyBorder="1" applyAlignment="1">
      <alignment horizontal="right" vertical="center" wrapText="1"/>
    </xf>
    <xf numFmtId="164" fontId="80" fillId="0" borderId="28" xfId="4" applyNumberFormat="1" applyFont="1" applyBorder="1" applyAlignment="1">
      <alignment horizontal="right" vertical="center"/>
    </xf>
    <xf numFmtId="0" fontId="80" fillId="0" borderId="28" xfId="0" applyFont="1" applyBorder="1" applyAlignment="1">
      <alignment horizontal="right" vertical="center"/>
    </xf>
    <xf numFmtId="10" fontId="80" fillId="0" borderId="28" xfId="0" applyNumberFormat="1" applyFont="1" applyBorder="1" applyAlignment="1">
      <alignment horizontal="right"/>
    </xf>
    <xf numFmtId="164" fontId="80" fillId="39" borderId="28" xfId="4" applyNumberFormat="1" applyFont="1" applyFill="1" applyBorder="1" applyAlignment="1">
      <alignment horizontal="right" vertical="center" wrapText="1"/>
    </xf>
    <xf numFmtId="0" fontId="80" fillId="39" borderId="28" xfId="0" applyFont="1" applyFill="1" applyBorder="1" applyAlignment="1">
      <alignment horizontal="right" vertical="center" wrapText="1"/>
    </xf>
    <xf numFmtId="9" fontId="80" fillId="39" borderId="152" xfId="0" applyNumberFormat="1" applyFont="1" applyFill="1" applyBorder="1" applyAlignment="1">
      <alignment horizontal="right"/>
    </xf>
    <xf numFmtId="164" fontId="80" fillId="39" borderId="28" xfId="4" applyNumberFormat="1" applyFont="1" applyFill="1" applyBorder="1" applyAlignment="1">
      <alignment horizontal="right" wrapText="1"/>
    </xf>
    <xf numFmtId="9" fontId="80" fillId="39" borderId="28" xfId="0" applyNumberFormat="1" applyFont="1" applyFill="1" applyBorder="1" applyAlignment="1">
      <alignment horizontal="right"/>
    </xf>
    <xf numFmtId="2" fontId="80" fillId="39" borderId="28" xfId="0" applyNumberFormat="1" applyFont="1" applyFill="1" applyBorder="1" applyAlignment="1">
      <alignment horizontal="right" vertical="center" wrapText="1"/>
    </xf>
    <xf numFmtId="1" fontId="80" fillId="39" borderId="28" xfId="0" applyNumberFormat="1" applyFont="1" applyFill="1" applyBorder="1" applyAlignment="1">
      <alignment horizontal="right" vertical="center" wrapText="1"/>
    </xf>
    <xf numFmtId="44" fontId="80" fillId="39" borderId="28" xfId="2" applyFont="1" applyFill="1" applyBorder="1" applyAlignment="1">
      <alignment wrapText="1"/>
    </xf>
    <xf numFmtId="2" fontId="80" fillId="0" borderId="28" xfId="4" applyNumberFormat="1" applyFont="1" applyBorder="1" applyAlignment="1">
      <alignment horizontal="right" vertical="center" wrapText="1"/>
    </xf>
    <xf numFmtId="44" fontId="80" fillId="0" borderId="28" xfId="2" applyFont="1" applyBorder="1" applyAlignment="1">
      <alignment wrapText="1"/>
    </xf>
    <xf numFmtId="2" fontId="80" fillId="0" borderId="28" xfId="0" applyNumberFormat="1" applyFont="1" applyBorder="1" applyAlignment="1">
      <alignment horizontal="right" vertical="center"/>
    </xf>
    <xf numFmtId="164" fontId="80" fillId="44" borderId="28" xfId="4" applyNumberFormat="1" applyFont="1" applyFill="1" applyBorder="1" applyAlignment="1">
      <alignment horizontal="right" vertical="center" wrapText="1"/>
    </xf>
    <xf numFmtId="0" fontId="80" fillId="44" borderId="28" xfId="0" applyFont="1" applyFill="1" applyBorder="1" applyAlignment="1">
      <alignment horizontal="right" vertical="center" wrapText="1"/>
    </xf>
    <xf numFmtId="0" fontId="80" fillId="44" borderId="28" xfId="0" applyFont="1" applyFill="1" applyBorder="1" applyAlignment="1">
      <alignment horizontal="right" wrapText="1"/>
    </xf>
    <xf numFmtId="164" fontId="80" fillId="44" borderId="28" xfId="4" applyNumberFormat="1" applyFont="1" applyFill="1" applyBorder="1" applyAlignment="1">
      <alignment horizontal="right" wrapText="1"/>
    </xf>
    <xf numFmtId="164" fontId="80" fillId="44" borderId="146" xfId="4" applyNumberFormat="1" applyFont="1" applyFill="1" applyBorder="1" applyAlignment="1">
      <alignment horizontal="right" vertical="center" wrapText="1"/>
    </xf>
    <xf numFmtId="44" fontId="80" fillId="44" borderId="28" xfId="2" applyFont="1" applyFill="1" applyBorder="1" applyAlignment="1">
      <alignment wrapText="1"/>
    </xf>
    <xf numFmtId="164" fontId="80" fillId="39" borderId="95" xfId="4" applyNumberFormat="1" applyFont="1" applyFill="1" applyBorder="1" applyAlignment="1">
      <alignment horizontal="right" vertical="center" wrapText="1"/>
    </xf>
    <xf numFmtId="0" fontId="80" fillId="39" borderId="95" xfId="0" applyFont="1" applyFill="1" applyBorder="1" applyAlignment="1">
      <alignment horizontal="right" vertical="center" wrapText="1"/>
    </xf>
    <xf numFmtId="0" fontId="80" fillId="39" borderId="92" xfId="0" applyFont="1" applyFill="1" applyBorder="1" applyAlignment="1">
      <alignment horizontal="right" vertical="center" wrapText="1"/>
    </xf>
    <xf numFmtId="0" fontId="157" fillId="39" borderId="28" xfId="0" applyFont="1" applyFill="1" applyBorder="1" applyAlignment="1">
      <alignment horizontal="right" wrapText="1"/>
    </xf>
    <xf numFmtId="44" fontId="80" fillId="44" borderId="154" xfId="2" applyFont="1" applyFill="1" applyBorder="1" applyAlignment="1">
      <alignment wrapText="1"/>
    </xf>
    <xf numFmtId="164" fontId="80" fillId="0" borderId="71" xfId="4" applyNumberFormat="1" applyFont="1" applyBorder="1" applyAlignment="1">
      <alignment horizontal="right" vertical="center" wrapText="1"/>
    </xf>
    <xf numFmtId="0" fontId="80" fillId="0" borderId="71" xfId="0" applyFont="1" applyBorder="1" applyAlignment="1">
      <alignment horizontal="right" vertical="center" wrapText="1"/>
    </xf>
    <xf numFmtId="164" fontId="80" fillId="0" borderId="71" xfId="4" applyNumberFormat="1" applyFont="1" applyBorder="1" applyAlignment="1">
      <alignment horizontal="right" wrapText="1"/>
    </xf>
    <xf numFmtId="43" fontId="80" fillId="0" borderId="28" xfId="4" applyFont="1" applyBorder="1" applyAlignment="1">
      <alignment horizontal="right" vertical="center" wrapText="1"/>
    </xf>
    <xf numFmtId="44" fontId="80" fillId="0" borderId="71" xfId="2" applyFont="1" applyBorder="1" applyAlignment="1">
      <alignment wrapText="1"/>
    </xf>
    <xf numFmtId="10" fontId="80" fillId="39" borderId="92" xfId="0" applyNumberFormat="1" applyFont="1" applyFill="1" applyBorder="1" applyAlignment="1">
      <alignment horizontal="right" vertical="center" wrapText="1"/>
    </xf>
    <xf numFmtId="164" fontId="80" fillId="39" borderId="96" xfId="4" applyNumberFormat="1" applyFont="1" applyFill="1" applyBorder="1" applyAlignment="1">
      <alignment horizontal="right" vertical="center" wrapText="1"/>
    </xf>
    <xf numFmtId="2" fontId="80" fillId="39" borderId="92" xfId="0" applyNumberFormat="1" applyFont="1" applyFill="1" applyBorder="1" applyAlignment="1">
      <alignment horizontal="right" vertical="center" wrapText="1"/>
    </xf>
    <xf numFmtId="1" fontId="80" fillId="39" borderId="92" xfId="0" applyNumberFormat="1" applyFont="1" applyFill="1" applyBorder="1" applyAlignment="1">
      <alignment horizontal="right" vertical="center" wrapText="1"/>
    </xf>
    <xf numFmtId="44" fontId="80" fillId="39" borderId="95" xfId="2" applyFont="1" applyFill="1" applyBorder="1" applyAlignment="1">
      <alignment vertical="center" wrapText="1"/>
    </xf>
    <xf numFmtId="2" fontId="80" fillId="0" borderId="28" xfId="4" applyNumberFormat="1" applyFont="1" applyBorder="1" applyAlignment="1">
      <alignment vertical="center" wrapText="1"/>
    </xf>
    <xf numFmtId="2" fontId="80" fillId="0" borderId="28" xfId="0" applyNumberFormat="1" applyFont="1" applyBorder="1" applyAlignment="1">
      <alignment vertical="center" wrapText="1"/>
    </xf>
    <xf numFmtId="164" fontId="80" fillId="0" borderId="121" xfId="4" applyNumberFormat="1" applyFont="1" applyBorder="1" applyAlignment="1">
      <alignment horizontal="right" vertical="center" wrapText="1"/>
    </xf>
    <xf numFmtId="10" fontId="80" fillId="0" borderId="170" xfId="0" applyNumberFormat="1" applyFont="1" applyBorder="1" applyAlignment="1">
      <alignment horizontal="right"/>
    </xf>
    <xf numFmtId="44" fontId="80" fillId="0" borderId="28" xfId="2" applyFont="1" applyBorder="1" applyAlignment="1">
      <alignment horizontal="right" vertical="center" wrapText="1"/>
    </xf>
    <xf numFmtId="43" fontId="80" fillId="0" borderId="28" xfId="4" applyFont="1" applyBorder="1" applyAlignment="1">
      <alignment vertical="center" wrapText="1"/>
    </xf>
    <xf numFmtId="164" fontId="80" fillId="44" borderId="95" xfId="4" applyNumberFormat="1" applyFont="1" applyFill="1" applyBorder="1" applyAlignment="1">
      <alignment horizontal="right" vertical="center" wrapText="1"/>
    </xf>
    <xf numFmtId="0" fontId="80" fillId="44" borderId="95" xfId="0" applyFont="1" applyFill="1" applyBorder="1" applyAlignment="1">
      <alignment horizontal="right" vertical="center" wrapText="1"/>
    </xf>
    <xf numFmtId="44" fontId="80" fillId="0" borderId="28" xfId="2" applyFont="1" applyBorder="1" applyAlignment="1">
      <alignment horizontal="right" wrapText="1"/>
    </xf>
    <xf numFmtId="164" fontId="157" fillId="39" borderId="28" xfId="4" applyNumberFormat="1" applyFont="1" applyFill="1" applyBorder="1" applyAlignment="1">
      <alignment horizontal="right" wrapText="1"/>
    </xf>
    <xf numFmtId="10" fontId="157" fillId="39" borderId="28" xfId="0" applyNumberFormat="1" applyFont="1" applyFill="1" applyBorder="1" applyAlignment="1">
      <alignment horizontal="right" wrapText="1"/>
    </xf>
    <xf numFmtId="2" fontId="157" fillId="39" borderId="28" xfId="0" applyNumberFormat="1" applyFont="1" applyFill="1" applyBorder="1" applyAlignment="1">
      <alignment horizontal="right" wrapText="1"/>
    </xf>
    <xf numFmtId="1" fontId="157" fillId="39" borderId="28" xfId="0" applyNumberFormat="1" applyFont="1" applyFill="1" applyBorder="1" applyAlignment="1">
      <alignment horizontal="right" wrapText="1"/>
    </xf>
    <xf numFmtId="44" fontId="157" fillId="39" borderId="28" xfId="2" applyFont="1" applyFill="1" applyBorder="1" applyAlignment="1">
      <alignment horizontal="right" wrapText="1"/>
    </xf>
    <xf numFmtId="10" fontId="80" fillId="0" borderId="168" xfId="0" applyNumberFormat="1" applyFont="1" applyBorder="1" applyAlignment="1">
      <alignment horizontal="right"/>
    </xf>
    <xf numFmtId="2" fontId="80" fillId="0" borderId="71" xfId="0" applyNumberFormat="1" applyFont="1" applyBorder="1" applyAlignment="1">
      <alignment horizontal="right" vertical="center" wrapText="1"/>
    </xf>
    <xf numFmtId="1" fontId="80" fillId="0" borderId="71" xfId="0" applyNumberFormat="1" applyFont="1" applyBorder="1" applyAlignment="1">
      <alignment horizontal="right" vertical="center" wrapText="1"/>
    </xf>
    <xf numFmtId="44" fontId="80" fillId="0" borderId="71" xfId="2" applyFont="1" applyBorder="1" applyAlignment="1">
      <alignment horizontal="right" vertical="center" wrapText="1"/>
    </xf>
    <xf numFmtId="164" fontId="80" fillId="0" borderId="98" xfId="4" applyNumberFormat="1" applyFont="1" applyBorder="1" applyAlignment="1">
      <alignment horizontal="right" vertical="center"/>
    </xf>
    <xf numFmtId="0" fontId="80" fillId="0" borderId="98" xfId="0" applyFont="1" applyBorder="1" applyAlignment="1">
      <alignment horizontal="right" vertical="center"/>
    </xf>
    <xf numFmtId="10" fontId="80" fillId="0" borderId="99" xfId="0" applyNumberFormat="1" applyFont="1" applyBorder="1" applyAlignment="1">
      <alignment horizontal="right"/>
    </xf>
    <xf numFmtId="164" fontId="80" fillId="0" borderId="99" xfId="4" applyNumberFormat="1" applyFont="1" applyBorder="1" applyAlignment="1">
      <alignment horizontal="right" wrapText="1"/>
    </xf>
    <xf numFmtId="164" fontId="80" fillId="0" borderId="99" xfId="4" applyNumberFormat="1" applyFont="1" applyBorder="1" applyAlignment="1">
      <alignment horizontal="right" vertical="center" wrapText="1"/>
    </xf>
    <xf numFmtId="0" fontId="80" fillId="0" borderId="99" xfId="0" applyFont="1" applyBorder="1" applyAlignment="1">
      <alignment horizontal="right" vertical="center" wrapText="1"/>
    </xf>
    <xf numFmtId="2" fontId="80" fillId="0" borderId="98" xfId="0" applyNumberFormat="1" applyFont="1" applyBorder="1" applyAlignment="1">
      <alignment horizontal="right" vertical="center" wrapText="1"/>
    </xf>
    <xf numFmtId="1" fontId="80" fillId="0" borderId="100" xfId="0" applyNumberFormat="1" applyFont="1" applyBorder="1" applyAlignment="1">
      <alignment horizontal="right" vertical="center" wrapText="1"/>
    </xf>
    <xf numFmtId="0" fontId="80" fillId="0" borderId="100" xfId="0" applyFont="1" applyBorder="1" applyAlignment="1">
      <alignment horizontal="right" vertical="center" wrapText="1"/>
    </xf>
    <xf numFmtId="44" fontId="80" fillId="0" borderId="101" xfId="2" applyFont="1" applyBorder="1" applyAlignment="1">
      <alignment horizontal="right" vertical="center" wrapText="1"/>
    </xf>
    <xf numFmtId="0" fontId="0" fillId="0" borderId="40" xfId="0" applyBorder="1" applyAlignment="1">
      <alignment horizontal="center" vertical="center" wrapText="1"/>
    </xf>
    <xf numFmtId="0" fontId="0" fillId="0" borderId="91" xfId="0" applyBorder="1" applyAlignment="1">
      <alignment horizontal="center" vertical="center" wrapText="1"/>
    </xf>
    <xf numFmtId="0" fontId="0" fillId="0" borderId="40" xfId="0" applyBorder="1" applyAlignment="1">
      <alignment vertical="top" wrapText="1" readingOrder="1"/>
    </xf>
    <xf numFmtId="0" fontId="0" fillId="0" borderId="91" xfId="0" applyBorder="1" applyAlignment="1">
      <alignment vertical="top" wrapText="1" readingOrder="1"/>
    </xf>
    <xf numFmtId="0" fontId="158" fillId="0" borderId="91" xfId="0" applyFont="1" applyBorder="1" applyAlignment="1">
      <alignment vertical="top" wrapText="1"/>
    </xf>
    <xf numFmtId="2" fontId="136" fillId="0" borderId="32" xfId="0" applyNumberFormat="1" applyFont="1" applyBorder="1" applyAlignment="1">
      <alignment wrapText="1"/>
    </xf>
    <xf numFmtId="180" fontId="136" fillId="0" borderId="32" xfId="0" applyNumberFormat="1" applyFont="1" applyBorder="1" applyAlignment="1">
      <alignment wrapText="1"/>
    </xf>
    <xf numFmtId="44" fontId="136" fillId="0" borderId="32" xfId="0" applyNumberFormat="1" applyFont="1" applyBorder="1" applyAlignment="1">
      <alignment wrapText="1"/>
    </xf>
    <xf numFmtId="2" fontId="136" fillId="0" borderId="44" xfId="0" applyNumberFormat="1" applyFont="1" applyBorder="1" applyAlignment="1">
      <alignment wrapText="1"/>
    </xf>
    <xf numFmtId="180" fontId="136" fillId="0" borderId="44" xfId="0" applyNumberFormat="1" applyFont="1" applyBorder="1" applyAlignment="1">
      <alignment wrapText="1"/>
    </xf>
    <xf numFmtId="44" fontId="136" fillId="0" borderId="44" xfId="0" applyNumberFormat="1" applyFont="1" applyBorder="1" applyAlignment="1">
      <alignment wrapText="1"/>
    </xf>
    <xf numFmtId="2" fontId="142" fillId="44" borderId="32" xfId="0" applyNumberFormat="1" applyFont="1" applyFill="1" applyBorder="1"/>
    <xf numFmtId="2" fontId="143" fillId="44" borderId="32" xfId="0" applyNumberFormat="1" applyFont="1" applyFill="1" applyBorder="1"/>
    <xf numFmtId="180" fontId="143" fillId="44" borderId="32" xfId="0" applyNumberFormat="1" applyFont="1" applyFill="1" applyBorder="1"/>
    <xf numFmtId="44" fontId="143" fillId="44" borderId="32" xfId="0" applyNumberFormat="1" applyFont="1" applyFill="1" applyBorder="1" applyAlignment="1">
      <alignment horizontal="left"/>
    </xf>
    <xf numFmtId="10" fontId="142" fillId="44" borderId="105" xfId="0" applyNumberFormat="1" applyFont="1" applyFill="1" applyBorder="1" applyAlignment="1">
      <alignment vertical="top"/>
    </xf>
    <xf numFmtId="2" fontId="142" fillId="44" borderId="116" xfId="0" applyNumberFormat="1" applyFont="1" applyFill="1" applyBorder="1"/>
    <xf numFmtId="2" fontId="143" fillId="44" borderId="116" xfId="0" applyNumberFormat="1" applyFont="1" applyFill="1" applyBorder="1"/>
    <xf numFmtId="180" fontId="143" fillId="44" borderId="116" xfId="0" applyNumberFormat="1" applyFont="1" applyFill="1" applyBorder="1"/>
    <xf numFmtId="44" fontId="143" fillId="44" borderId="116" xfId="0" applyNumberFormat="1" applyFont="1" applyFill="1" applyBorder="1"/>
    <xf numFmtId="10" fontId="142" fillId="44" borderId="117" xfId="0" applyNumberFormat="1" applyFont="1" applyFill="1" applyBorder="1" applyAlignment="1">
      <alignment vertical="top"/>
    </xf>
    <xf numFmtId="10" fontId="142" fillId="44" borderId="41" xfId="0" applyNumberFormat="1" applyFont="1" applyFill="1" applyBorder="1" applyAlignment="1">
      <alignment vertical="top" wrapText="1"/>
    </xf>
    <xf numFmtId="10" fontId="143" fillId="44" borderId="41" xfId="0" applyNumberFormat="1" applyFont="1" applyFill="1" applyBorder="1" applyAlignment="1">
      <alignment vertical="top"/>
    </xf>
    <xf numFmtId="2" fontId="153" fillId="44" borderId="32" xfId="0" applyNumberFormat="1" applyFont="1" applyFill="1" applyBorder="1"/>
    <xf numFmtId="180" fontId="153" fillId="44" borderId="32" xfId="0" applyNumberFormat="1" applyFont="1" applyFill="1" applyBorder="1"/>
    <xf numFmtId="2" fontId="136" fillId="44" borderId="32" xfId="0" applyNumberFormat="1" applyFont="1" applyFill="1" applyBorder="1"/>
    <xf numFmtId="180" fontId="136" fillId="44" borderId="32" xfId="0" applyNumberFormat="1" applyFont="1" applyFill="1" applyBorder="1"/>
    <xf numFmtId="44" fontId="136" fillId="0" borderId="32" xfId="0" applyNumberFormat="1" applyFont="1" applyBorder="1"/>
    <xf numFmtId="2" fontId="136" fillId="44" borderId="26" xfId="0" applyNumberFormat="1" applyFont="1" applyFill="1" applyBorder="1" applyAlignment="1">
      <alignment horizontal="left"/>
    </xf>
    <xf numFmtId="0" fontId="136" fillId="44" borderId="159" xfId="0" applyFont="1" applyFill="1" applyBorder="1" applyAlignment="1">
      <alignment vertical="top"/>
    </xf>
    <xf numFmtId="2" fontId="136" fillId="44" borderId="26" xfId="0" applyNumberFormat="1" applyFont="1" applyFill="1" applyBorder="1"/>
    <xf numFmtId="180" fontId="136" fillId="44" borderId="26" xfId="0" applyNumberFormat="1" applyFont="1" applyFill="1" applyBorder="1"/>
    <xf numFmtId="44" fontId="136" fillId="44" borderId="26" xfId="0" applyNumberFormat="1" applyFont="1" applyFill="1" applyBorder="1"/>
    <xf numFmtId="2" fontId="142" fillId="0" borderId="106" xfId="0" applyNumberFormat="1" applyFont="1" applyBorder="1"/>
    <xf numFmtId="180" fontId="142" fillId="0" borderId="106" xfId="0" applyNumberFormat="1" applyFont="1" applyBorder="1"/>
    <xf numFmtId="183" fontId="142" fillId="0" borderId="106" xfId="0" applyNumberFormat="1" applyFont="1" applyBorder="1"/>
    <xf numFmtId="43" fontId="142" fillId="0" borderId="106" xfId="4" applyFont="1" applyBorder="1" applyAlignment="1">
      <alignment horizontal="right"/>
    </xf>
    <xf numFmtId="181" fontId="142" fillId="0" borderId="106" xfId="4" applyNumberFormat="1" applyFont="1" applyBorder="1" applyAlignment="1">
      <alignment horizontal="right"/>
    </xf>
    <xf numFmtId="44" fontId="142" fillId="0" borderId="106" xfId="4" applyNumberFormat="1" applyFont="1" applyBorder="1"/>
    <xf numFmtId="0" fontId="142" fillId="0" borderId="41" xfId="0" applyFont="1" applyBorder="1" applyAlignment="1">
      <alignment horizontal="center" vertical="top"/>
    </xf>
    <xf numFmtId="0" fontId="142" fillId="0" borderId="38" xfId="0" applyFont="1" applyBorder="1" applyAlignment="1">
      <alignment horizontal="center" vertical="top"/>
    </xf>
    <xf numFmtId="0" fontId="142" fillId="0" borderId="169" xfId="0" applyFont="1" applyBorder="1" applyAlignment="1">
      <alignment horizontal="center" vertical="top"/>
    </xf>
    <xf numFmtId="0" fontId="142" fillId="0" borderId="102" xfId="0" applyFont="1" applyBorder="1" applyAlignment="1">
      <alignment horizontal="center" vertical="top"/>
    </xf>
    <xf numFmtId="6" fontId="136" fillId="48" borderId="146" xfId="0" applyNumberFormat="1" applyFont="1" applyFill="1" applyBorder="1"/>
    <xf numFmtId="6" fontId="136" fillId="48" borderId="154" xfId="0" applyNumberFormat="1" applyFont="1" applyFill="1" applyBorder="1"/>
    <xf numFmtId="6" fontId="136" fillId="48" borderId="27" xfId="0" applyNumberFormat="1" applyFont="1" applyFill="1" applyBorder="1"/>
    <xf numFmtId="6" fontId="136" fillId="48" borderId="127" xfId="0" applyNumberFormat="1" applyFont="1" applyFill="1" applyBorder="1"/>
    <xf numFmtId="6" fontId="136" fillId="48" borderId="107" xfId="0" applyNumberFormat="1" applyFont="1" applyFill="1" applyBorder="1"/>
    <xf numFmtId="6" fontId="136" fillId="48" borderId="128" xfId="0" applyNumberFormat="1" applyFont="1" applyFill="1" applyBorder="1"/>
    <xf numFmtId="182" fontId="142" fillId="0" borderId="0" xfId="0" applyNumberFormat="1" applyFont="1"/>
    <xf numFmtId="10" fontId="136" fillId="0" borderId="41" xfId="1" applyNumberFormat="1" applyFont="1" applyFill="1" applyBorder="1" applyAlignment="1">
      <alignment vertical="top"/>
    </xf>
    <xf numFmtId="0" fontId="136" fillId="0" borderId="32" xfId="0" quotePrefix="1" applyFont="1" applyBorder="1"/>
    <xf numFmtId="6" fontId="136" fillId="48" borderId="33" xfId="0" applyNumberFormat="1" applyFont="1" applyFill="1" applyBorder="1"/>
    <xf numFmtId="0" fontId="136" fillId="48" borderId="146" xfId="0" applyFont="1" applyFill="1" applyBorder="1"/>
    <xf numFmtId="0" fontId="136" fillId="48" borderId="148" xfId="0" applyFont="1" applyFill="1" applyBorder="1"/>
    <xf numFmtId="0" fontId="136" fillId="48" borderId="154" xfId="0" applyFont="1" applyFill="1" applyBorder="1"/>
    <xf numFmtId="6" fontId="136" fillId="48" borderId="32" xfId="0" applyNumberFormat="1" applyFont="1" applyFill="1" applyBorder="1"/>
    <xf numFmtId="6" fontId="136" fillId="48" borderId="144" xfId="0" applyNumberFormat="1" applyFont="1" applyFill="1" applyBorder="1"/>
    <xf numFmtId="6" fontId="136" fillId="48" borderId="145" xfId="0" applyNumberFormat="1" applyFont="1" applyFill="1" applyBorder="1"/>
    <xf numFmtId="164" fontId="80" fillId="0" borderId="28" xfId="4" applyNumberFormat="1" applyFont="1" applyFill="1" applyBorder="1" applyAlignment="1">
      <alignment horizontal="right" wrapText="1"/>
    </xf>
    <xf numFmtId="164" fontId="80" fillId="0" borderId="28" xfId="4" applyNumberFormat="1" applyFont="1" applyFill="1" applyBorder="1" applyAlignment="1">
      <alignment horizontal="right" vertical="center" wrapText="1"/>
    </xf>
    <xf numFmtId="44" fontId="80" fillId="0" borderId="28" xfId="2" applyFont="1" applyFill="1" applyBorder="1" applyAlignment="1">
      <alignment wrapText="1"/>
    </xf>
    <xf numFmtId="44" fontId="80" fillId="0" borderId="28" xfId="2" applyFont="1" applyBorder="1" applyAlignment="1">
      <alignment horizontal="right" vertical="center"/>
    </xf>
    <xf numFmtId="44" fontId="80" fillId="0" borderId="28" xfId="2" applyFont="1" applyBorder="1" applyAlignment="1">
      <alignment vertical="center" wrapText="1"/>
    </xf>
    <xf numFmtId="0" fontId="80" fillId="0" borderId="38" xfId="0" applyFont="1" applyBorder="1" applyAlignment="1">
      <alignment horizontal="right" vertical="center" wrapText="1"/>
    </xf>
    <xf numFmtId="42" fontId="112" fillId="0" borderId="41" xfId="31334" applyNumberFormat="1" applyFont="1" applyFill="1" applyBorder="1" applyAlignment="1">
      <alignment vertical="top"/>
    </xf>
    <xf numFmtId="42" fontId="112" fillId="0" borderId="27" xfId="693" applyNumberFormat="1" applyFont="1" applyFill="1" applyBorder="1" applyAlignment="1">
      <alignment vertical="top"/>
    </xf>
    <xf numFmtId="165" fontId="112" fillId="0" borderId="49" xfId="132" applyNumberFormat="1" applyBorder="1" applyAlignment="1">
      <alignment vertical="top" wrapText="1"/>
    </xf>
    <xf numFmtId="44" fontId="0" fillId="0" borderId="146" xfId="2" applyFont="1" applyFill="1" applyBorder="1" applyAlignment="1">
      <alignment vertical="center"/>
    </xf>
    <xf numFmtId="44" fontId="0" fillId="0" borderId="146" xfId="2" applyFont="1" applyBorder="1"/>
    <xf numFmtId="44" fontId="40" fillId="0" borderId="146" xfId="2" applyFont="1" applyBorder="1"/>
    <xf numFmtId="44" fontId="40" fillId="0" borderId="146" xfId="2" applyFont="1" applyFill="1" applyBorder="1" applyAlignment="1">
      <alignment vertical="center"/>
    </xf>
    <xf numFmtId="44" fontId="0" fillId="0" borderId="144" xfId="2" applyFont="1" applyFill="1" applyBorder="1" applyAlignment="1">
      <alignment vertical="center"/>
    </xf>
    <xf numFmtId="1" fontId="155" fillId="45" borderId="32" xfId="0" applyNumberFormat="1" applyFont="1" applyFill="1" applyBorder="1"/>
    <xf numFmtId="1" fontId="155" fillId="0" borderId="148" xfId="0" applyNumberFormat="1" applyFont="1" applyBorder="1"/>
    <xf numFmtId="2" fontId="156" fillId="0" borderId="32" xfId="0" applyNumberFormat="1" applyFont="1" applyBorder="1"/>
    <xf numFmtId="164" fontId="40" fillId="0" borderId="27" xfId="4" applyNumberFormat="1" applyFont="1" applyBorder="1" applyAlignment="1">
      <alignment horizontal="left" indent="1"/>
    </xf>
    <xf numFmtId="42" fontId="40" fillId="0" borderId="174" xfId="693" applyNumberFormat="1" applyFont="1" applyBorder="1" applyAlignment="1">
      <alignment horizontal="center" vertical="top"/>
    </xf>
    <xf numFmtId="42" fontId="40" fillId="0" borderId="175" xfId="693" applyNumberFormat="1" applyFont="1" applyBorder="1" applyAlignment="1">
      <alignment vertical="top"/>
    </xf>
    <xf numFmtId="42" fontId="40" fillId="0" borderId="176" xfId="693" applyNumberFormat="1" applyFont="1" applyBorder="1" applyAlignment="1">
      <alignment vertical="top"/>
    </xf>
    <xf numFmtId="42" fontId="40" fillId="35" borderId="175" xfId="693" applyNumberFormat="1" applyFont="1" applyFill="1" applyBorder="1" applyAlignment="1">
      <alignment vertical="top"/>
    </xf>
    <xf numFmtId="9" fontId="112" fillId="0" borderId="175" xfId="197" applyFont="1" applyBorder="1"/>
    <xf numFmtId="9" fontId="112" fillId="0" borderId="177" xfId="197" applyFont="1" applyBorder="1"/>
    <xf numFmtId="9" fontId="0" fillId="0" borderId="175" xfId="197" applyFont="1" applyBorder="1"/>
    <xf numFmtId="9" fontId="0" fillId="0" borderId="177" xfId="197" applyFont="1" applyBorder="1"/>
    <xf numFmtId="42" fontId="40" fillId="0" borderId="178" xfId="132" applyNumberFormat="1" applyFont="1" applyBorder="1"/>
    <xf numFmtId="42" fontId="40" fillId="0" borderId="175" xfId="132" applyNumberFormat="1" applyFont="1" applyBorder="1"/>
    <xf numFmtId="42" fontId="40" fillId="0" borderId="178" xfId="132" applyNumberFormat="1" applyFont="1" applyBorder="1" applyAlignment="1">
      <alignment horizontal="center"/>
    </xf>
    <xf numFmtId="42" fontId="40" fillId="0" borderId="177" xfId="132" applyNumberFormat="1" applyFont="1" applyBorder="1"/>
    <xf numFmtId="9" fontId="40" fillId="0" borderId="175" xfId="197" applyFont="1" applyBorder="1"/>
    <xf numFmtId="165" fontId="112" fillId="0" borderId="174" xfId="132" applyNumberFormat="1" applyBorder="1" applyAlignment="1">
      <alignment horizontal="center" vertical="top" wrapText="1"/>
    </xf>
    <xf numFmtId="165" fontId="112" fillId="0" borderId="175" xfId="132" applyNumberFormat="1" applyBorder="1" applyAlignment="1">
      <alignment vertical="top" wrapText="1"/>
    </xf>
    <xf numFmtId="165" fontId="0" fillId="0" borderId="177" xfId="693" applyNumberFormat="1" applyFont="1" applyFill="1" applyBorder="1" applyAlignment="1">
      <alignment vertical="top"/>
    </xf>
    <xf numFmtId="0" fontId="0" fillId="36" borderId="178" xfId="132" applyFont="1" applyFill="1" applyBorder="1"/>
    <xf numFmtId="165" fontId="0" fillId="40" borderId="175" xfId="693" applyNumberFormat="1" applyFont="1" applyFill="1" applyBorder="1" applyAlignment="1"/>
    <xf numFmtId="165" fontId="0" fillId="40" borderId="179" xfId="132" applyNumberFormat="1" applyFont="1" applyFill="1" applyBorder="1"/>
    <xf numFmtId="165" fontId="0" fillId="0" borderId="177" xfId="132" applyNumberFormat="1" applyFont="1" applyBorder="1"/>
    <xf numFmtId="165" fontId="112" fillId="0" borderId="174" xfId="132" applyNumberFormat="1" applyBorder="1" applyAlignment="1">
      <alignment vertical="top" wrapText="1"/>
    </xf>
    <xf numFmtId="165" fontId="0" fillId="0" borderId="177" xfId="693" applyNumberFormat="1" applyFont="1" applyBorder="1" applyAlignment="1">
      <alignment vertical="top"/>
    </xf>
    <xf numFmtId="9" fontId="0" fillId="43" borderId="177" xfId="1" applyFont="1" applyFill="1" applyBorder="1"/>
    <xf numFmtId="0" fontId="40" fillId="0" borderId="176" xfId="518" applyFont="1" applyBorder="1"/>
    <xf numFmtId="0" fontId="40" fillId="0" borderId="174" xfId="132" applyFont="1" applyBorder="1"/>
    <xf numFmtId="0" fontId="107" fillId="0" borderId="174" xfId="132" applyFont="1" applyBorder="1"/>
    <xf numFmtId="0" fontId="0" fillId="0" borderId="171" xfId="0" applyBorder="1"/>
    <xf numFmtId="0" fontId="40" fillId="0" borderId="178" xfId="0" applyFont="1" applyBorder="1" applyAlignment="1">
      <alignment wrapText="1"/>
    </xf>
    <xf numFmtId="164" fontId="0" fillId="0" borderId="177" xfId="4" applyNumberFormat="1" applyFont="1" applyBorder="1" applyAlignment="1">
      <alignment horizontal="center"/>
    </xf>
    <xf numFmtId="0" fontId="40" fillId="44" borderId="174" xfId="0" applyFont="1" applyFill="1" applyBorder="1"/>
    <xf numFmtId="0" fontId="40" fillId="44" borderId="176" xfId="0" applyFont="1" applyFill="1" applyBorder="1"/>
    <xf numFmtId="6" fontId="136" fillId="48" borderId="177" xfId="0" applyNumberFormat="1" applyFont="1" applyFill="1" applyBorder="1"/>
    <xf numFmtId="0" fontId="109" fillId="37" borderId="175" xfId="0" applyFont="1" applyFill="1" applyBorder="1"/>
    <xf numFmtId="0" fontId="109" fillId="37" borderId="177" xfId="0" applyFont="1" applyFill="1" applyBorder="1"/>
    <xf numFmtId="0" fontId="109" fillId="37" borderId="174" xfId="0" applyFont="1" applyFill="1" applyBorder="1"/>
    <xf numFmtId="44" fontId="0" fillId="0" borderId="177" xfId="2" applyFont="1" applyFill="1" applyBorder="1"/>
    <xf numFmtId="165" fontId="0" fillId="0" borderId="177" xfId="2" applyNumberFormat="1" applyFont="1" applyFill="1" applyBorder="1"/>
    <xf numFmtId="0" fontId="40" fillId="36" borderId="178" xfId="0" applyFont="1" applyFill="1" applyBorder="1"/>
    <xf numFmtId="0" fontId="40" fillId="36" borderId="175" xfId="0" applyFont="1" applyFill="1" applyBorder="1" applyAlignment="1">
      <alignment horizontal="center"/>
    </xf>
    <xf numFmtId="0" fontId="40" fillId="36" borderId="177" xfId="0" applyFont="1" applyFill="1" applyBorder="1" applyAlignment="1">
      <alignment horizontal="center"/>
    </xf>
    <xf numFmtId="0" fontId="40" fillId="36" borderId="178" xfId="0" applyFont="1" applyFill="1" applyBorder="1" applyAlignment="1">
      <alignment horizontal="left"/>
    </xf>
    <xf numFmtId="0" fontId="40" fillId="0" borderId="178" xfId="0" applyFont="1" applyBorder="1"/>
    <xf numFmtId="3" fontId="40" fillId="36" borderId="175" xfId="4" applyNumberFormat="1" applyFont="1" applyFill="1" applyBorder="1"/>
    <xf numFmtId="3" fontId="40" fillId="36" borderId="179" xfId="4" applyNumberFormat="1" applyFont="1" applyFill="1" applyBorder="1"/>
    <xf numFmtId="3" fontId="40" fillId="0" borderId="178" xfId="4" applyNumberFormat="1" applyFont="1" applyFill="1" applyBorder="1"/>
    <xf numFmtId="3" fontId="40" fillId="0" borderId="175" xfId="4" applyNumberFormat="1" applyFont="1" applyFill="1" applyBorder="1"/>
    <xf numFmtId="3" fontId="40" fillId="0" borderId="177" xfId="4" applyNumberFormat="1" applyFont="1" applyFill="1" applyBorder="1"/>
    <xf numFmtId="0" fontId="40" fillId="36" borderId="175" xfId="0" applyFont="1" applyFill="1" applyBorder="1"/>
    <xf numFmtId="0" fontId="0" fillId="37" borderId="171" xfId="0" applyFill="1" applyBorder="1"/>
    <xf numFmtId="165" fontId="0" fillId="0" borderId="171" xfId="2" applyNumberFormat="1" applyFont="1" applyBorder="1" applyAlignment="1">
      <alignment horizontal="center"/>
    </xf>
    <xf numFmtId="165" fontId="0" fillId="0" borderId="171" xfId="2" applyNumberFormat="1" applyFont="1" applyBorder="1"/>
    <xf numFmtId="165" fontId="0" fillId="0" borderId="171" xfId="0" applyNumberFormat="1" applyBorder="1"/>
    <xf numFmtId="165" fontId="0" fillId="37" borderId="171" xfId="0" applyNumberFormat="1" applyFill="1" applyBorder="1"/>
    <xf numFmtId="0" fontId="0" fillId="0" borderId="171" xfId="31332" applyFont="1" applyBorder="1" applyAlignment="1">
      <alignment horizontal="left" indent="1"/>
    </xf>
    <xf numFmtId="3" fontId="0" fillId="0" borderId="171" xfId="0" applyNumberFormat="1" applyBorder="1"/>
    <xf numFmtId="3" fontId="112" fillId="0" borderId="171" xfId="127" applyNumberFormat="1" applyBorder="1"/>
    <xf numFmtId="3" fontId="112" fillId="0" borderId="171" xfId="127" applyNumberFormat="1" applyBorder="1" applyAlignment="1">
      <alignment horizontal="right" vertical="center"/>
    </xf>
    <xf numFmtId="3" fontId="112" fillId="0" borderId="171" xfId="127" applyNumberFormat="1" applyBorder="1" applyAlignment="1">
      <alignment vertical="center"/>
    </xf>
    <xf numFmtId="0" fontId="40" fillId="0" borderId="178" xfId="31314" applyFont="1" applyBorder="1" applyAlignment="1">
      <alignment horizontal="left"/>
    </xf>
    <xf numFmtId="0" fontId="0" fillId="39" borderId="179" xfId="0" applyFill="1" applyBorder="1" applyAlignment="1">
      <alignment vertical="center" wrapText="1"/>
    </xf>
    <xf numFmtId="164" fontId="40" fillId="39" borderId="178" xfId="39" applyNumberFormat="1" applyFont="1" applyFill="1" applyBorder="1" applyAlignment="1">
      <alignment horizontal="center" vertical="center" wrapText="1"/>
    </xf>
    <xf numFmtId="164" fontId="40" fillId="39" borderId="177" xfId="39" applyNumberFormat="1" applyFont="1" applyFill="1" applyBorder="1" applyAlignment="1">
      <alignment horizontal="center" vertical="center" wrapText="1"/>
    </xf>
    <xf numFmtId="0" fontId="40" fillId="36" borderId="178" xfId="0" applyFont="1" applyFill="1" applyBorder="1" applyAlignment="1">
      <alignment horizontal="center"/>
    </xf>
    <xf numFmtId="0" fontId="40" fillId="36" borderId="175" xfId="0" quotePrefix="1" applyFont="1" applyFill="1" applyBorder="1" applyAlignment="1">
      <alignment horizontal="center"/>
    </xf>
    <xf numFmtId="0" fontId="159" fillId="39" borderId="58" xfId="518" applyFont="1" applyFill="1" applyBorder="1"/>
    <xf numFmtId="0" fontId="40" fillId="39" borderId="48" xfId="0" applyFont="1" applyFill="1" applyBorder="1" applyAlignment="1">
      <alignment horizontal="center" vertical="center" wrapText="1" readingOrder="1"/>
    </xf>
    <xf numFmtId="0" fontId="40" fillId="39" borderId="49" xfId="0" applyFont="1" applyFill="1" applyBorder="1" applyAlignment="1">
      <alignment horizontal="center" vertical="center" wrapText="1" readingOrder="1"/>
    </xf>
    <xf numFmtId="0" fontId="40" fillId="39" borderId="50" xfId="0" applyFont="1" applyFill="1" applyBorder="1" applyAlignment="1">
      <alignment horizontal="center" vertical="center" wrapText="1" readingOrder="1"/>
    </xf>
    <xf numFmtId="0" fontId="0" fillId="0" borderId="0" xfId="0" quotePrefix="1" applyAlignment="1">
      <alignment horizontal="left" wrapText="1"/>
    </xf>
    <xf numFmtId="0" fontId="41" fillId="0" borderId="0" xfId="132" applyFont="1" applyAlignment="1">
      <alignment horizontal="center"/>
    </xf>
    <xf numFmtId="0" fontId="112" fillId="0" borderId="0" xfId="132" applyAlignment="1">
      <alignment horizontal="center"/>
    </xf>
    <xf numFmtId="49" fontId="41" fillId="0" borderId="0" xfId="132" quotePrefix="1" applyNumberFormat="1" applyFont="1" applyAlignment="1">
      <alignment horizontal="center"/>
    </xf>
    <xf numFmtId="49" fontId="112" fillId="0" borderId="0" xfId="132" applyNumberFormat="1" applyAlignment="1">
      <alignment horizontal="center"/>
    </xf>
    <xf numFmtId="0" fontId="40" fillId="36" borderId="66" xfId="132" quotePrefix="1" applyFont="1" applyFill="1" applyBorder="1" applyAlignment="1">
      <alignment horizontal="center"/>
    </xf>
    <xf numFmtId="0" fontId="40" fillId="36" borderId="67" xfId="132" applyFont="1" applyFill="1" applyBorder="1" applyAlignment="1">
      <alignment horizontal="center"/>
    </xf>
    <xf numFmtId="0" fontId="40" fillId="36" borderId="68" xfId="132" applyFont="1" applyFill="1" applyBorder="1" applyAlignment="1">
      <alignment horizontal="center"/>
    </xf>
    <xf numFmtId="0" fontId="40" fillId="36" borderId="66" xfId="132" applyFont="1" applyFill="1" applyBorder="1" applyAlignment="1">
      <alignment horizontal="center"/>
    </xf>
    <xf numFmtId="0" fontId="0" fillId="0" borderId="0" xfId="0"/>
    <xf numFmtId="0" fontId="41" fillId="0" borderId="46" xfId="132" applyFont="1" applyBorder="1" applyAlignment="1">
      <alignment horizontal="center"/>
    </xf>
    <xf numFmtId="0" fontId="41" fillId="0" borderId="65" xfId="132" applyFont="1" applyBorder="1" applyAlignment="1">
      <alignment horizontal="center"/>
    </xf>
    <xf numFmtId="0" fontId="41" fillId="0" borderId="47" xfId="132" applyFont="1" applyBorder="1" applyAlignment="1">
      <alignment horizontal="center"/>
    </xf>
    <xf numFmtId="0" fontId="112" fillId="0" borderId="0" xfId="31333" applyAlignment="1">
      <alignment horizontal="left" wrapText="1"/>
    </xf>
    <xf numFmtId="0" fontId="0" fillId="0" borderId="0" xfId="0" applyAlignment="1">
      <alignment wrapText="1"/>
    </xf>
    <xf numFmtId="0" fontId="112" fillId="0" borderId="0" xfId="146" applyAlignment="1">
      <alignment horizontal="left" wrapText="1"/>
    </xf>
    <xf numFmtId="0" fontId="112" fillId="0" borderId="0" xfId="146"/>
    <xf numFmtId="0" fontId="40" fillId="36" borderId="54" xfId="518" applyFont="1" applyFill="1" applyBorder="1" applyAlignment="1">
      <alignment horizontal="center"/>
    </xf>
    <xf numFmtId="0" fontId="40" fillId="36" borderId="51" xfId="518" applyFont="1" applyFill="1" applyBorder="1" applyAlignment="1">
      <alignment horizontal="center"/>
    </xf>
    <xf numFmtId="0" fontId="40" fillId="36" borderId="53" xfId="518" applyFont="1" applyFill="1" applyBorder="1" applyAlignment="1">
      <alignment horizontal="center"/>
    </xf>
    <xf numFmtId="0" fontId="0" fillId="0" borderId="0" xfId="146" applyFont="1" applyAlignment="1">
      <alignment horizontal="left" vertical="top" wrapText="1"/>
    </xf>
    <xf numFmtId="0" fontId="41" fillId="0" borderId="0" xfId="0" applyFont="1" applyAlignment="1">
      <alignment horizontal="center"/>
    </xf>
    <xf numFmtId="0" fontId="40" fillId="0" borderId="58" xfId="132" quotePrefix="1" applyFont="1" applyBorder="1" applyAlignment="1">
      <alignment horizontal="center" vertical="center"/>
    </xf>
    <xf numFmtId="0" fontId="40" fillId="0" borderId="59" xfId="132" quotePrefix="1" applyFont="1" applyBorder="1" applyAlignment="1">
      <alignment horizontal="center" vertical="center"/>
    </xf>
    <xf numFmtId="0" fontId="40" fillId="0" borderId="69" xfId="132" quotePrefix="1" applyFont="1" applyBorder="1" applyAlignment="1">
      <alignment horizontal="center" vertical="center"/>
    </xf>
    <xf numFmtId="0" fontId="0" fillId="0" borderId="0" xfId="0" applyAlignment="1">
      <alignment horizontal="left" wrapText="1"/>
    </xf>
    <xf numFmtId="0" fontId="40" fillId="0" borderId="146" xfId="518" applyFont="1" applyBorder="1" applyAlignment="1">
      <alignment horizontal="center"/>
    </xf>
    <xf numFmtId="0" fontId="40" fillId="0" borderId="154" xfId="518" applyFont="1" applyBorder="1" applyAlignment="1">
      <alignment horizontal="center"/>
    </xf>
    <xf numFmtId="0" fontId="112" fillId="0" borderId="0" xfId="146" applyAlignment="1">
      <alignment horizontal="left" indent="2"/>
    </xf>
    <xf numFmtId="0" fontId="41" fillId="36" borderId="46" xfId="518" applyFont="1" applyFill="1" applyBorder="1" applyAlignment="1">
      <alignment horizontal="center"/>
    </xf>
    <xf numFmtId="0" fontId="41" fillId="36" borderId="65" xfId="518" applyFont="1" applyFill="1" applyBorder="1" applyAlignment="1">
      <alignment horizontal="center"/>
    </xf>
    <xf numFmtId="0" fontId="41" fillId="36" borderId="47" xfId="518" applyFont="1" applyFill="1" applyBorder="1" applyAlignment="1">
      <alignment horizontal="center"/>
    </xf>
    <xf numFmtId="0" fontId="40" fillId="37" borderId="37" xfId="518" applyFont="1" applyFill="1" applyBorder="1" applyAlignment="1">
      <alignment horizontal="center" wrapText="1"/>
    </xf>
    <xf numFmtId="0" fontId="40" fillId="37" borderId="55" xfId="518" applyFont="1" applyFill="1" applyBorder="1" applyAlignment="1">
      <alignment horizontal="center" wrapText="1"/>
    </xf>
    <xf numFmtId="0" fontId="40" fillId="37" borderId="57" xfId="518" applyFont="1" applyFill="1" applyBorder="1" applyAlignment="1">
      <alignment horizontal="center" wrapText="1"/>
    </xf>
    <xf numFmtId="0" fontId="0" fillId="0" borderId="0" xfId="146" applyFont="1" applyAlignment="1">
      <alignment horizontal="left" wrapText="1"/>
    </xf>
    <xf numFmtId="0" fontId="0" fillId="0" borderId="0" xfId="0" applyAlignment="1">
      <alignment horizontal="left"/>
    </xf>
    <xf numFmtId="0" fontId="112" fillId="0" borderId="0" xfId="0" applyFont="1" applyAlignment="1">
      <alignment horizontal="left" wrapText="1"/>
    </xf>
    <xf numFmtId="0" fontId="112" fillId="0" borderId="0" xfId="31295" quotePrefix="1" applyAlignment="1">
      <alignment horizontal="left" vertical="top" wrapText="1"/>
    </xf>
    <xf numFmtId="0" fontId="112" fillId="0" borderId="0" xfId="0" applyFont="1"/>
    <xf numFmtId="0" fontId="112" fillId="0" borderId="0" xfId="146" applyAlignment="1">
      <alignment horizontal="left"/>
    </xf>
    <xf numFmtId="17" fontId="41" fillId="0" borderId="0" xfId="0" quotePrefix="1" applyNumberFormat="1" applyFont="1" applyAlignment="1">
      <alignment horizontal="center"/>
    </xf>
    <xf numFmtId="49" fontId="41" fillId="0" borderId="0" xfId="0" applyNumberFormat="1" applyFont="1" applyAlignment="1">
      <alignment horizontal="center"/>
    </xf>
    <xf numFmtId="0" fontId="40" fillId="36" borderId="46" xfId="0" applyFont="1" applyFill="1" applyBorder="1" applyAlignment="1">
      <alignment horizontal="center"/>
    </xf>
    <xf numFmtId="0" fontId="40" fillId="36" borderId="65" xfId="0" applyFont="1" applyFill="1" applyBorder="1" applyAlignment="1">
      <alignment horizontal="center"/>
    </xf>
    <xf numFmtId="0" fontId="40" fillId="36" borderId="47" xfId="0" applyFont="1" applyFill="1" applyBorder="1" applyAlignment="1">
      <alignment horizontal="center"/>
    </xf>
    <xf numFmtId="0" fontId="78" fillId="0" borderId="0" xfId="0" applyFont="1" applyAlignment="1">
      <alignment horizontal="center" wrapText="1"/>
    </xf>
    <xf numFmtId="0" fontId="41" fillId="36" borderId="46" xfId="0" applyFont="1" applyFill="1" applyBorder="1" applyAlignment="1">
      <alignment horizontal="center" wrapText="1"/>
    </xf>
    <xf numFmtId="0" fontId="41" fillId="36" borderId="65" xfId="0" applyFont="1" applyFill="1" applyBorder="1" applyAlignment="1">
      <alignment horizontal="center" wrapText="1"/>
    </xf>
    <xf numFmtId="0" fontId="41" fillId="36" borderId="47" xfId="0" applyFont="1" applyFill="1" applyBorder="1" applyAlignment="1">
      <alignment horizontal="center" wrapText="1"/>
    </xf>
    <xf numFmtId="0" fontId="112" fillId="0" borderId="0" xfId="0" applyFont="1" applyAlignment="1">
      <alignment horizontal="left" vertical="center"/>
    </xf>
    <xf numFmtId="0" fontId="144" fillId="0" borderId="0" xfId="0" applyFont="1"/>
    <xf numFmtId="0" fontId="136" fillId="0" borderId="0" xfId="0" applyFont="1"/>
    <xf numFmtId="0" fontId="136" fillId="0" borderId="0" xfId="0" applyFont="1" applyAlignment="1">
      <alignment wrapText="1"/>
    </xf>
    <xf numFmtId="0" fontId="136" fillId="0" borderId="0" xfId="0" applyFont="1" applyAlignment="1">
      <alignment vertical="top"/>
    </xf>
    <xf numFmtId="0" fontId="142" fillId="44" borderId="57" xfId="0" applyFont="1" applyFill="1" applyBorder="1"/>
    <xf numFmtId="0" fontId="142" fillId="44" borderId="37" xfId="0" applyFont="1" applyFill="1" applyBorder="1"/>
    <xf numFmtId="0" fontId="142" fillId="44" borderId="84" xfId="0" applyFont="1" applyFill="1" applyBorder="1"/>
    <xf numFmtId="0" fontId="40" fillId="44" borderId="58" xfId="0" applyFont="1" applyFill="1" applyBorder="1"/>
    <xf numFmtId="0" fontId="40" fillId="44" borderId="59" xfId="0" applyFont="1" applyFill="1" applyBorder="1"/>
    <xf numFmtId="0" fontId="40" fillId="44" borderId="120" xfId="0" applyFont="1" applyFill="1" applyBorder="1"/>
    <xf numFmtId="49" fontId="41" fillId="0" borderId="0" xfId="132" applyNumberFormat="1" applyFont="1" applyAlignment="1">
      <alignment horizontal="center"/>
    </xf>
    <xf numFmtId="0" fontId="142" fillId="44" borderId="56" xfId="0" applyFont="1" applyFill="1" applyBorder="1" applyAlignment="1">
      <alignment horizontal="center" vertical="center"/>
    </xf>
    <xf numFmtId="0" fontId="142" fillId="44" borderId="71" xfId="0" applyFont="1" applyFill="1" applyBorder="1" applyAlignment="1">
      <alignment horizontal="center" vertical="center"/>
    </xf>
    <xf numFmtId="0" fontId="142" fillId="44" borderId="78" xfId="0" applyFont="1" applyFill="1" applyBorder="1" applyAlignment="1">
      <alignment horizontal="center" vertical="center"/>
    </xf>
    <xf numFmtId="0" fontId="142" fillId="44" borderId="56" xfId="0" applyFont="1" applyFill="1" applyBorder="1" applyAlignment="1">
      <alignment horizontal="center" vertical="center" wrapText="1"/>
    </xf>
    <xf numFmtId="0" fontId="142" fillId="44" borderId="71" xfId="0" applyFont="1" applyFill="1" applyBorder="1" applyAlignment="1">
      <alignment horizontal="center" vertical="center" wrapText="1"/>
    </xf>
    <xf numFmtId="0" fontId="142" fillId="44" borderId="78" xfId="0" applyFont="1" applyFill="1" applyBorder="1" applyAlignment="1">
      <alignment horizontal="center" vertical="center" wrapText="1"/>
    </xf>
    <xf numFmtId="0" fontId="142" fillId="44" borderId="57" xfId="0" applyFont="1" applyFill="1" applyBorder="1" applyAlignment="1">
      <alignment horizontal="center" vertical="center"/>
    </xf>
    <xf numFmtId="0" fontId="142" fillId="44" borderId="37" xfId="0" applyFont="1" applyFill="1" applyBorder="1" applyAlignment="1">
      <alignment horizontal="center" vertical="center"/>
    </xf>
    <xf numFmtId="0" fontId="142" fillId="44" borderId="84" xfId="0" applyFont="1" applyFill="1" applyBorder="1" applyAlignment="1">
      <alignment horizontal="center" vertical="center"/>
    </xf>
    <xf numFmtId="0" fontId="142" fillId="44" borderId="46" xfId="0" applyFont="1" applyFill="1" applyBorder="1" applyAlignment="1">
      <alignment horizontal="center" vertical="center"/>
    </xf>
    <xf numFmtId="0" fontId="142" fillId="44" borderId="65" xfId="0" applyFont="1" applyFill="1" applyBorder="1" applyAlignment="1">
      <alignment horizontal="center" vertical="center"/>
    </xf>
    <xf numFmtId="0" fontId="142" fillId="44" borderId="83" xfId="0" applyFont="1" applyFill="1" applyBorder="1" applyAlignment="1">
      <alignment horizontal="center" vertical="center"/>
    </xf>
    <xf numFmtId="0" fontId="142" fillId="44" borderId="26" xfId="0" applyFont="1" applyFill="1" applyBorder="1" applyAlignment="1">
      <alignment horizontal="center" vertical="center"/>
    </xf>
    <xf numFmtId="0" fontId="142" fillId="44" borderId="85" xfId="0" applyFont="1" applyFill="1" applyBorder="1" applyAlignment="1">
      <alignment horizontal="center" vertical="center"/>
    </xf>
    <xf numFmtId="0" fontId="40" fillId="39" borderId="64" xfId="0" applyFont="1" applyFill="1" applyBorder="1" applyAlignment="1">
      <alignment horizontal="center" vertical="center"/>
    </xf>
    <xf numFmtId="0" fontId="40" fillId="39" borderId="152" xfId="0" applyFont="1" applyFill="1" applyBorder="1" applyAlignment="1">
      <alignment horizontal="center" vertical="center"/>
    </xf>
    <xf numFmtId="0" fontId="40" fillId="39" borderId="156" xfId="0" applyFont="1" applyFill="1" applyBorder="1" applyAlignment="1">
      <alignment horizontal="center" vertical="center"/>
    </xf>
    <xf numFmtId="0" fontId="40" fillId="39" borderId="64" xfId="0" applyFont="1" applyFill="1" applyBorder="1" applyAlignment="1">
      <alignment horizontal="center" vertical="center" wrapText="1"/>
    </xf>
    <xf numFmtId="0" fontId="40" fillId="39" borderId="152" xfId="0" applyFont="1" applyFill="1" applyBorder="1" applyAlignment="1">
      <alignment horizontal="center" vertical="center" wrapText="1"/>
    </xf>
    <xf numFmtId="0" fontId="40" fillId="39" borderId="156" xfId="0" applyFont="1" applyFill="1" applyBorder="1" applyAlignment="1">
      <alignment horizontal="center" vertical="center" wrapText="1"/>
    </xf>
    <xf numFmtId="0" fontId="79" fillId="39" borderId="73" xfId="0" applyFont="1" applyFill="1" applyBorder="1" applyAlignment="1">
      <alignment horizontal="center" vertical="center"/>
    </xf>
    <xf numFmtId="0" fontId="79" fillId="39" borderId="67" xfId="0" applyFont="1" applyFill="1" applyBorder="1" applyAlignment="1">
      <alignment horizontal="center" vertical="center"/>
    </xf>
    <xf numFmtId="0" fontId="79" fillId="39" borderId="68" xfId="0" applyFont="1" applyFill="1" applyBorder="1" applyAlignment="1">
      <alignment horizontal="center" vertical="center"/>
    </xf>
    <xf numFmtId="0" fontId="40" fillId="39" borderId="66" xfId="0" applyFont="1" applyFill="1" applyBorder="1" applyAlignment="1">
      <alignment horizontal="center" vertical="center"/>
    </xf>
    <xf numFmtId="0" fontId="40" fillId="39" borderId="67" xfId="0" applyFont="1" applyFill="1" applyBorder="1" applyAlignment="1">
      <alignment horizontal="center" vertical="center"/>
    </xf>
    <xf numFmtId="0" fontId="40" fillId="39" borderId="68" xfId="0" applyFont="1" applyFill="1" applyBorder="1" applyAlignment="1">
      <alignment horizontal="center" vertical="center"/>
    </xf>
    <xf numFmtId="0" fontId="40" fillId="39" borderId="148" xfId="0" applyFont="1" applyFill="1" applyBorder="1" applyAlignment="1">
      <alignment horizontal="center" vertical="center"/>
    </xf>
    <xf numFmtId="0" fontId="40" fillId="39" borderId="146" xfId="0" applyFont="1" applyFill="1" applyBorder="1" applyAlignment="1">
      <alignment horizontal="center" vertical="center"/>
    </xf>
    <xf numFmtId="0" fontId="40" fillId="39" borderId="154" xfId="0" applyFont="1" applyFill="1" applyBorder="1" applyAlignment="1">
      <alignment horizontal="center" vertical="center"/>
    </xf>
    <xf numFmtId="0" fontId="123" fillId="0" borderId="118" xfId="0" applyFont="1" applyBorder="1" applyAlignment="1">
      <alignment horizontal="left" wrapText="1"/>
    </xf>
    <xf numFmtId="0" fontId="79" fillId="39" borderId="57" xfId="0" applyFont="1" applyFill="1" applyBorder="1" applyAlignment="1">
      <alignment horizontal="center" vertical="center"/>
    </xf>
    <xf numFmtId="0" fontId="79" fillId="39" borderId="37" xfId="0" applyFont="1" applyFill="1" applyBorder="1" applyAlignment="1">
      <alignment horizontal="center" vertical="center"/>
    </xf>
    <xf numFmtId="0" fontId="79" fillId="39" borderId="55" xfId="0" applyFont="1" applyFill="1" applyBorder="1" applyAlignment="1">
      <alignment horizontal="center" vertical="center"/>
    </xf>
    <xf numFmtId="0" fontId="0" fillId="0" borderId="0" xfId="146" applyFont="1" applyAlignment="1">
      <alignment vertical="top" wrapText="1"/>
    </xf>
    <xf numFmtId="0" fontId="112" fillId="0" borderId="0" xfId="146" applyAlignment="1">
      <alignment horizontal="left" vertical="top" wrapText="1"/>
    </xf>
    <xf numFmtId="0" fontId="41" fillId="36" borderId="57" xfId="0" applyFont="1" applyFill="1" applyBorder="1" applyAlignment="1">
      <alignment horizontal="center"/>
    </xf>
    <xf numFmtId="0" fontId="41" fillId="36" borderId="37" xfId="0" applyFont="1" applyFill="1" applyBorder="1" applyAlignment="1">
      <alignment horizontal="center"/>
    </xf>
    <xf numFmtId="0" fontId="41" fillId="36" borderId="55" xfId="0" applyFont="1" applyFill="1" applyBorder="1" applyAlignment="1">
      <alignment horizontal="center"/>
    </xf>
    <xf numFmtId="0" fontId="40" fillId="36" borderId="66" xfId="0" applyFont="1" applyFill="1" applyBorder="1" applyAlignment="1">
      <alignment horizontal="center"/>
    </xf>
    <xf numFmtId="0" fontId="40" fillId="36" borderId="67" xfId="0" applyFont="1" applyFill="1" applyBorder="1" applyAlignment="1">
      <alignment horizontal="center"/>
    </xf>
    <xf numFmtId="0" fontId="40" fillId="36" borderId="68" xfId="0" applyFont="1" applyFill="1" applyBorder="1" applyAlignment="1">
      <alignment horizontal="center"/>
    </xf>
    <xf numFmtId="0" fontId="0" fillId="0" borderId="0" xfId="127" applyFont="1" applyAlignment="1">
      <alignment horizontal="left" wrapText="1"/>
    </xf>
    <xf numFmtId="0" fontId="41" fillId="36" borderId="46" xfId="0" applyFont="1" applyFill="1" applyBorder="1" applyAlignment="1">
      <alignment horizontal="center"/>
    </xf>
    <xf numFmtId="0" fontId="41" fillId="36" borderId="47" xfId="0" applyFont="1" applyFill="1" applyBorder="1" applyAlignment="1">
      <alignment horizontal="center"/>
    </xf>
    <xf numFmtId="0" fontId="41" fillId="0" borderId="0" xfId="0" applyFont="1" applyAlignment="1">
      <alignment horizontal="center" wrapText="1"/>
    </xf>
    <xf numFmtId="0" fontId="0" fillId="0" borderId="0" xfId="0" applyAlignment="1">
      <alignment horizontal="center"/>
    </xf>
    <xf numFmtId="0" fontId="112" fillId="0" borderId="0" xfId="127"/>
    <xf numFmtId="0" fontId="0" fillId="0" borderId="0" xfId="31332" applyFont="1" applyAlignment="1">
      <alignment wrapText="1"/>
    </xf>
    <xf numFmtId="0" fontId="112" fillId="0" borderId="0" xfId="31332" applyFont="1" applyAlignment="1">
      <alignment wrapText="1"/>
    </xf>
    <xf numFmtId="49" fontId="40" fillId="36" borderId="58" xfId="0" applyNumberFormat="1" applyFont="1" applyFill="1" applyBorder="1" applyAlignment="1">
      <alignment horizontal="center"/>
    </xf>
    <xf numFmtId="49" fontId="40" fillId="36" borderId="59" xfId="0" applyNumberFormat="1" applyFont="1" applyFill="1" applyBorder="1" applyAlignment="1">
      <alignment horizontal="center"/>
    </xf>
    <xf numFmtId="49" fontId="40" fillId="36" borderId="69" xfId="0" applyNumberFormat="1" applyFont="1" applyFill="1" applyBorder="1" applyAlignment="1">
      <alignment horizontal="center"/>
    </xf>
    <xf numFmtId="0" fontId="40" fillId="36" borderId="175" xfId="0" applyFont="1" applyFill="1" applyBorder="1" applyAlignment="1">
      <alignment horizontal="center"/>
    </xf>
    <xf numFmtId="0" fontId="40" fillId="36" borderId="177" xfId="0" applyFont="1" applyFill="1" applyBorder="1" applyAlignment="1">
      <alignment horizontal="center"/>
    </xf>
    <xf numFmtId="3" fontId="40" fillId="36" borderId="179" xfId="4" applyNumberFormat="1" applyFont="1" applyFill="1" applyBorder="1" applyAlignment="1">
      <alignment horizontal="center"/>
    </xf>
    <xf numFmtId="3" fontId="40" fillId="36" borderId="118" xfId="4" applyNumberFormat="1" applyFont="1" applyFill="1" applyBorder="1" applyAlignment="1">
      <alignment horizontal="center"/>
    </xf>
    <xf numFmtId="3" fontId="40" fillId="36" borderId="119" xfId="4" applyNumberFormat="1" applyFont="1" applyFill="1" applyBorder="1" applyAlignment="1">
      <alignment horizontal="center"/>
    </xf>
    <xf numFmtId="49" fontId="40" fillId="36" borderId="66" xfId="0" applyNumberFormat="1" applyFont="1" applyFill="1" applyBorder="1" applyAlignment="1">
      <alignment horizontal="center"/>
    </xf>
    <xf numFmtId="49" fontId="40" fillId="36" borderId="67" xfId="0" applyNumberFormat="1" applyFont="1" applyFill="1" applyBorder="1" applyAlignment="1">
      <alignment horizontal="center"/>
    </xf>
    <xf numFmtId="49" fontId="40" fillId="36" borderId="68" xfId="0" applyNumberFormat="1" applyFont="1" applyFill="1" applyBorder="1" applyAlignment="1">
      <alignment horizontal="center"/>
    </xf>
    <xf numFmtId="49" fontId="40" fillId="36" borderId="157" xfId="0" applyNumberFormat="1" applyFont="1" applyFill="1" applyBorder="1" applyAlignment="1">
      <alignment horizontal="center"/>
    </xf>
    <xf numFmtId="49" fontId="40" fillId="36" borderId="171" xfId="0" applyNumberFormat="1" applyFont="1" applyFill="1" applyBorder="1" applyAlignment="1">
      <alignment horizontal="center"/>
    </xf>
    <xf numFmtId="49" fontId="40" fillId="36" borderId="148" xfId="0" applyNumberFormat="1" applyFont="1" applyFill="1" applyBorder="1" applyAlignment="1">
      <alignment horizontal="center"/>
    </xf>
    <xf numFmtId="3" fontId="40" fillId="36" borderId="74" xfId="4" applyNumberFormat="1" applyFont="1" applyFill="1" applyBorder="1" applyAlignment="1">
      <alignment horizontal="center"/>
    </xf>
    <xf numFmtId="3" fontId="40" fillId="36" borderId="65" xfId="4" applyNumberFormat="1" applyFont="1" applyFill="1" applyBorder="1" applyAlignment="1">
      <alignment horizontal="center"/>
    </xf>
    <xf numFmtId="3" fontId="40" fillId="36" borderId="70" xfId="4" applyNumberFormat="1" applyFont="1" applyFill="1" applyBorder="1" applyAlignment="1">
      <alignment horizontal="center"/>
    </xf>
    <xf numFmtId="0" fontId="40" fillId="0" borderId="44" xfId="0" applyFont="1" applyBorder="1" applyAlignment="1">
      <alignment horizontal="center" wrapText="1"/>
    </xf>
    <xf numFmtId="0" fontId="40" fillId="0" borderId="42" xfId="0" applyFont="1" applyBorder="1" applyAlignment="1">
      <alignment horizontal="center" wrapText="1"/>
    </xf>
    <xf numFmtId="0" fontId="40" fillId="0" borderId="36" xfId="0" applyFont="1" applyBorder="1" applyAlignment="1">
      <alignment horizontal="center" wrapText="1"/>
    </xf>
    <xf numFmtId="0" fontId="40" fillId="0" borderId="44" xfId="0" applyFont="1" applyBorder="1" applyAlignment="1">
      <alignment horizontal="center"/>
    </xf>
    <xf numFmtId="0" fontId="0" fillId="0" borderId="42" xfId="0" applyBorder="1" applyAlignment="1">
      <alignment horizontal="center"/>
    </xf>
    <xf numFmtId="0" fontId="0" fillId="0" borderId="36" xfId="0" applyBorder="1" applyAlignment="1">
      <alignment horizontal="center"/>
    </xf>
    <xf numFmtId="17" fontId="40" fillId="0" borderId="44" xfId="0" quotePrefix="1" applyNumberFormat="1" applyFont="1" applyBorder="1" applyAlignment="1">
      <alignment horizontal="center"/>
    </xf>
    <xf numFmtId="0" fontId="0" fillId="0" borderId="0" xfId="0" applyAlignment="1">
      <alignment horizontal="left" vertical="top" wrapText="1"/>
    </xf>
    <xf numFmtId="0" fontId="0" fillId="0" borderId="44" xfId="0" applyBorder="1" applyAlignment="1">
      <alignment vertical="top" wrapText="1"/>
    </xf>
    <xf numFmtId="0" fontId="0" fillId="0" borderId="42" xfId="0" applyBorder="1" applyAlignment="1">
      <alignment vertical="top" wrapText="1"/>
    </xf>
    <xf numFmtId="0" fontId="0" fillId="0" borderId="36" xfId="0" applyBorder="1" applyAlignment="1">
      <alignment vertical="top" wrapText="1"/>
    </xf>
    <xf numFmtId="0" fontId="40" fillId="36" borderId="27" xfId="0" applyFont="1" applyFill="1" applyBorder="1" applyAlignment="1">
      <alignment horizontal="center"/>
    </xf>
    <xf numFmtId="0" fontId="40" fillId="36" borderId="36" xfId="0" applyFont="1" applyFill="1" applyBorder="1" applyAlignment="1">
      <alignment horizontal="center"/>
    </xf>
    <xf numFmtId="0" fontId="0" fillId="36" borderId="36" xfId="0" applyFill="1" applyBorder="1" applyAlignment="1">
      <alignment horizontal="center"/>
    </xf>
    <xf numFmtId="0" fontId="0" fillId="36" borderId="35" xfId="0" applyFill="1" applyBorder="1" applyAlignment="1">
      <alignment horizontal="center"/>
    </xf>
    <xf numFmtId="0" fontId="40" fillId="36" borderId="166" xfId="0" applyFont="1" applyFill="1" applyBorder="1" applyAlignment="1">
      <alignment horizontal="center" wrapText="1"/>
    </xf>
    <xf numFmtId="0" fontId="40" fillId="36" borderId="42" xfId="0" applyFont="1" applyFill="1" applyBorder="1" applyAlignment="1">
      <alignment horizontal="center" wrapText="1"/>
    </xf>
    <xf numFmtId="0" fontId="40" fillId="36" borderId="27" xfId="0" applyFont="1" applyFill="1" applyBorder="1" applyAlignment="1">
      <alignment horizontal="center" wrapText="1"/>
    </xf>
    <xf numFmtId="49" fontId="41" fillId="36" borderId="157" xfId="0" applyNumberFormat="1" applyFont="1" applyFill="1" applyBorder="1" applyAlignment="1">
      <alignment horizontal="center"/>
    </xf>
    <xf numFmtId="49" fontId="41" fillId="36" borderId="171" xfId="0" applyNumberFormat="1" applyFont="1" applyFill="1" applyBorder="1" applyAlignment="1">
      <alignment horizontal="center"/>
    </xf>
    <xf numFmtId="49" fontId="41" fillId="36" borderId="148" xfId="0" applyNumberFormat="1" applyFont="1" applyFill="1" applyBorder="1" applyAlignment="1">
      <alignment horizontal="center"/>
    </xf>
    <xf numFmtId="0" fontId="40" fillId="36" borderId="27" xfId="0" applyFont="1" applyFill="1" applyBorder="1"/>
    <xf numFmtId="0" fontId="40" fillId="36" borderId="146" xfId="0" applyFont="1" applyFill="1" applyBorder="1" applyAlignment="1">
      <alignment horizontal="center"/>
    </xf>
    <xf numFmtId="0" fontId="40" fillId="36" borderId="27" xfId="0" applyFont="1" applyFill="1" applyBorder="1" applyAlignment="1">
      <alignment horizontal="center" vertical="center"/>
    </xf>
    <xf numFmtId="0" fontId="40" fillId="36" borderId="27" xfId="0" applyFont="1" applyFill="1" applyBorder="1" applyAlignment="1">
      <alignment vertical="center"/>
    </xf>
    <xf numFmtId="0" fontId="40" fillId="36" borderId="36" xfId="0" applyFont="1" applyFill="1" applyBorder="1" applyAlignment="1">
      <alignment horizontal="center" vertical="center"/>
    </xf>
    <xf numFmtId="0" fontId="0" fillId="36" borderId="36" xfId="0" applyFill="1" applyBorder="1" applyAlignment="1">
      <alignment horizontal="center" vertical="center"/>
    </xf>
    <xf numFmtId="0" fontId="0" fillId="36" borderId="35" xfId="0" applyFill="1" applyBorder="1" applyAlignment="1">
      <alignment horizontal="center" vertical="center"/>
    </xf>
    <xf numFmtId="0" fontId="40" fillId="36" borderId="42" xfId="0" applyFont="1" applyFill="1" applyBorder="1" applyAlignment="1">
      <alignment horizontal="center" vertical="center"/>
    </xf>
    <xf numFmtId="0" fontId="0" fillId="36" borderId="42" xfId="0" applyFill="1" applyBorder="1" applyAlignment="1">
      <alignment horizontal="center" vertical="center"/>
    </xf>
    <xf numFmtId="0" fontId="0" fillId="36" borderId="27" xfId="0" applyFill="1" applyBorder="1" applyAlignment="1">
      <alignment horizontal="center" vertical="center"/>
    </xf>
    <xf numFmtId="0" fontId="40" fillId="36" borderId="146" xfId="0" applyFont="1" applyFill="1" applyBorder="1" applyAlignment="1">
      <alignment horizontal="center" vertical="center"/>
    </xf>
    <xf numFmtId="0" fontId="40" fillId="36" borderId="146" xfId="0" applyFont="1" applyFill="1" applyBorder="1" applyAlignment="1">
      <alignment horizontal="center" vertical="center" wrapText="1"/>
    </xf>
    <xf numFmtId="49" fontId="41" fillId="0" borderId="0" xfId="0" quotePrefix="1" applyNumberFormat="1" applyFont="1" applyAlignment="1">
      <alignment horizontal="center"/>
    </xf>
    <xf numFmtId="49" fontId="0" fillId="0" borderId="0" xfId="0" applyNumberFormat="1" applyAlignment="1">
      <alignment horizontal="center"/>
    </xf>
    <xf numFmtId="0" fontId="40" fillId="36" borderId="157" xfId="0" applyFont="1" applyFill="1" applyBorder="1" applyAlignment="1">
      <alignment horizontal="center" vertical="center" wrapText="1"/>
    </xf>
    <xf numFmtId="0" fontId="40" fillId="36" borderId="171" xfId="0" applyFont="1" applyFill="1" applyBorder="1" applyAlignment="1">
      <alignment horizontal="center" vertical="center" wrapText="1"/>
    </xf>
    <xf numFmtId="0" fontId="40" fillId="36" borderId="148" xfId="0" applyFont="1" applyFill="1" applyBorder="1" applyAlignment="1">
      <alignment horizontal="center" vertical="center" wrapText="1"/>
    </xf>
    <xf numFmtId="0" fontId="40" fillId="36" borderId="166" xfId="0" applyFont="1" applyFill="1" applyBorder="1" applyAlignment="1">
      <alignment horizontal="center" vertical="center" wrapText="1"/>
    </xf>
    <xf numFmtId="0" fontId="40" fillId="36" borderId="42" xfId="0" applyFont="1" applyFill="1" applyBorder="1" applyAlignment="1">
      <alignment horizontal="center" vertical="center" wrapText="1"/>
    </xf>
    <xf numFmtId="0" fontId="40" fillId="36" borderId="27" xfId="0" applyFont="1" applyFill="1" applyBorder="1" applyAlignment="1">
      <alignment horizontal="center" vertical="center" wrapText="1"/>
    </xf>
    <xf numFmtId="0" fontId="0" fillId="0" borderId="0" xfId="132" applyFont="1"/>
    <xf numFmtId="0" fontId="77" fillId="0" borderId="0" xfId="0" quotePrefix="1" applyFont="1" applyAlignment="1">
      <alignment horizontal="left" wrapText="1"/>
    </xf>
    <xf numFmtId="0" fontId="77" fillId="0" borderId="0" xfId="0" applyFont="1" applyAlignment="1">
      <alignment horizontal="left" wrapText="1"/>
    </xf>
    <xf numFmtId="0" fontId="40" fillId="36" borderId="58" xfId="132" applyFont="1" applyFill="1" applyBorder="1" applyAlignment="1">
      <alignment horizontal="center"/>
    </xf>
    <xf numFmtId="0" fontId="40" fillId="36" borderId="59" xfId="132" applyFont="1" applyFill="1" applyBorder="1" applyAlignment="1">
      <alignment horizontal="center"/>
    </xf>
    <xf numFmtId="0" fontId="40" fillId="36" borderId="69" xfId="132" applyFont="1" applyFill="1" applyBorder="1" applyAlignment="1">
      <alignment horizontal="center"/>
    </xf>
    <xf numFmtId="49" fontId="49" fillId="0" borderId="0" xfId="0" applyNumberFormat="1" applyFont="1" applyAlignment="1">
      <alignment horizontal="center"/>
    </xf>
    <xf numFmtId="0" fontId="49" fillId="0" borderId="0" xfId="0" applyFont="1" applyAlignment="1">
      <alignment horizontal="center"/>
    </xf>
    <xf numFmtId="0" fontId="40" fillId="36" borderId="66" xfId="0" quotePrefix="1" applyFont="1" applyFill="1" applyBorder="1" applyAlignment="1">
      <alignment horizontal="center"/>
    </xf>
    <xf numFmtId="0" fontId="40" fillId="36" borderId="58" xfId="0" applyFont="1" applyFill="1" applyBorder="1" applyAlignment="1">
      <alignment horizontal="center"/>
    </xf>
    <xf numFmtId="0" fontId="40" fillId="36" borderId="59" xfId="0" applyFont="1" applyFill="1" applyBorder="1" applyAlignment="1">
      <alignment horizontal="center"/>
    </xf>
    <xf numFmtId="0" fontId="40" fillId="36" borderId="69" xfId="0" applyFont="1" applyFill="1" applyBorder="1" applyAlignment="1">
      <alignment horizontal="center"/>
    </xf>
    <xf numFmtId="0" fontId="0" fillId="0" borderId="0" xfId="127" applyFont="1"/>
    <xf numFmtId="0" fontId="111" fillId="50" borderId="0" xfId="0" applyFont="1" applyFill="1"/>
    <xf numFmtId="0" fontId="0" fillId="50" borderId="0" xfId="0" applyFill="1"/>
    <xf numFmtId="0" fontId="0" fillId="0" borderId="0" xfId="31332" applyFont="1"/>
    <xf numFmtId="0" fontId="0" fillId="0" borderId="0" xfId="518" applyFont="1"/>
    <xf numFmtId="0" fontId="112" fillId="0" borderId="0" xfId="31332" applyFont="1"/>
    <xf numFmtId="0" fontId="41" fillId="0" borderId="0" xfId="0" applyFont="1" applyAlignment="1">
      <alignment horizontal="center" vertical="center" wrapText="1"/>
    </xf>
    <xf numFmtId="0" fontId="41" fillId="0" borderId="0" xfId="0" applyFont="1" applyAlignment="1">
      <alignment horizontal="center" vertical="center"/>
    </xf>
    <xf numFmtId="17" fontId="41" fillId="0" borderId="0" xfId="0" quotePrefix="1" applyNumberFormat="1" applyFont="1" applyAlignment="1">
      <alignment horizontal="center" vertical="center"/>
    </xf>
    <xf numFmtId="49" fontId="41" fillId="0" borderId="0" xfId="0" applyNumberFormat="1" applyFont="1" applyAlignment="1">
      <alignment horizontal="center" vertical="center"/>
    </xf>
    <xf numFmtId="17" fontId="0" fillId="0" borderId="0" xfId="0" quotePrefix="1" applyNumberFormat="1" applyAlignment="1">
      <alignment horizontal="left" vertical="center" wrapText="1"/>
    </xf>
    <xf numFmtId="0" fontId="112" fillId="0" borderId="0" xfId="127" applyAlignment="1">
      <alignment vertical="top" wrapText="1"/>
    </xf>
    <xf numFmtId="0" fontId="132" fillId="0" borderId="0" xfId="0" applyFont="1" applyAlignment="1">
      <alignment horizontal="center" vertical="center"/>
    </xf>
    <xf numFmtId="49" fontId="41" fillId="0" borderId="0" xfId="0" quotePrefix="1" applyNumberFormat="1" applyFont="1" applyAlignment="1">
      <alignment horizontal="center" vertical="center" wrapText="1"/>
    </xf>
    <xf numFmtId="49" fontId="41" fillId="0" borderId="0" xfId="0" applyNumberFormat="1" applyFont="1" applyAlignment="1">
      <alignment horizontal="center" vertical="center" wrapText="1"/>
    </xf>
    <xf numFmtId="0" fontId="121" fillId="0" borderId="0" xfId="0" applyFont="1"/>
    <xf numFmtId="0" fontId="112" fillId="0" borderId="0" xfId="127" applyAlignment="1">
      <alignment horizontal="left" vertical="top" wrapText="1"/>
    </xf>
    <xf numFmtId="0" fontId="41" fillId="0" borderId="0" xfId="0" applyFont="1" applyAlignment="1">
      <alignment horizontal="center" vertical="top" wrapText="1"/>
    </xf>
    <xf numFmtId="0" fontId="41" fillId="0" borderId="0" xfId="518" applyFont="1" applyAlignment="1">
      <alignment horizontal="center" vertical="top" wrapText="1"/>
    </xf>
    <xf numFmtId="49" fontId="41" fillId="0" borderId="0" xfId="518" quotePrefix="1" applyNumberFormat="1" applyFont="1" applyAlignment="1">
      <alignment horizontal="center" vertical="top" wrapText="1"/>
    </xf>
    <xf numFmtId="49" fontId="41" fillId="0" borderId="0" xfId="518" applyNumberFormat="1" applyFont="1" applyAlignment="1">
      <alignment horizontal="center" vertical="top" wrapText="1"/>
    </xf>
    <xf numFmtId="0" fontId="0" fillId="0" borderId="0" xfId="0" quotePrefix="1" applyAlignment="1">
      <alignment horizontal="left"/>
    </xf>
    <xf numFmtId="49" fontId="41" fillId="0" borderId="44" xfId="0" quotePrefix="1" applyNumberFormat="1" applyFont="1" applyBorder="1" applyAlignment="1">
      <alignment horizontal="center"/>
    </xf>
    <xf numFmtId="49" fontId="41" fillId="0" borderId="42" xfId="0" applyNumberFormat="1" applyFont="1" applyBorder="1" applyAlignment="1">
      <alignment horizontal="center"/>
    </xf>
    <xf numFmtId="49" fontId="41" fillId="0" borderId="36" xfId="0" applyNumberFormat="1" applyFont="1" applyBorder="1" applyAlignment="1">
      <alignment horizontal="center"/>
    </xf>
    <xf numFmtId="0" fontId="40" fillId="36" borderId="146" xfId="0" quotePrefix="1" applyFont="1" applyFill="1" applyBorder="1" applyAlignment="1">
      <alignment horizontal="center"/>
    </xf>
    <xf numFmtId="0" fontId="0" fillId="0" borderId="0" xfId="0" quotePrefix="1"/>
    <xf numFmtId="49" fontId="41" fillId="0" borderId="0" xfId="127" quotePrefix="1" applyNumberFormat="1" applyFont="1" applyAlignment="1">
      <alignment horizontal="center"/>
    </xf>
    <xf numFmtId="49" fontId="41" fillId="0" borderId="118" xfId="127" applyNumberFormat="1" applyFont="1" applyBorder="1" applyAlignment="1">
      <alignment horizontal="center"/>
    </xf>
    <xf numFmtId="0" fontId="41" fillId="36" borderId="64" xfId="127" applyFont="1" applyFill="1" applyBorder="1" applyAlignment="1">
      <alignment horizontal="center" vertical="center"/>
    </xf>
    <xf numFmtId="0" fontId="41" fillId="36" borderId="152" xfId="127" applyFont="1" applyFill="1" applyBorder="1" applyAlignment="1">
      <alignment horizontal="center" vertical="center"/>
    </xf>
    <xf numFmtId="0" fontId="41" fillId="36" borderId="156" xfId="127" applyFont="1" applyFill="1" applyBorder="1" applyAlignment="1">
      <alignment horizontal="center" vertical="center"/>
    </xf>
    <xf numFmtId="0" fontId="40" fillId="36" borderId="46" xfId="127" applyFont="1" applyFill="1" applyBorder="1" applyAlignment="1">
      <alignment horizontal="center" vertical="center" wrapText="1"/>
    </xf>
    <xf numFmtId="0" fontId="40" fillId="36" borderId="65" xfId="127" applyFont="1" applyFill="1" applyBorder="1" applyAlignment="1">
      <alignment horizontal="center" vertical="center" wrapText="1"/>
    </xf>
    <xf numFmtId="0" fontId="40" fillId="36" borderId="47" xfId="127" applyFont="1" applyFill="1" applyBorder="1" applyAlignment="1">
      <alignment horizontal="center" vertical="center" wrapText="1"/>
    </xf>
    <xf numFmtId="0" fontId="40" fillId="36" borderId="48" xfId="127" applyFont="1" applyFill="1" applyBorder="1" applyAlignment="1">
      <alignment horizontal="center" vertical="center" wrapText="1"/>
    </xf>
    <xf numFmtId="0" fontId="40" fillId="36" borderId="49" xfId="127" applyFont="1" applyFill="1" applyBorder="1" applyAlignment="1">
      <alignment horizontal="center" vertical="center" wrapText="1"/>
    </xf>
    <xf numFmtId="0" fontId="40" fillId="36" borderId="50" xfId="127" applyFont="1" applyFill="1" applyBorder="1" applyAlignment="1">
      <alignment horizontal="center" vertical="center" wrapText="1"/>
    </xf>
    <xf numFmtId="0" fontId="40" fillId="36" borderId="57" xfId="127" applyFont="1" applyFill="1" applyBorder="1" applyAlignment="1">
      <alignment horizontal="center" vertical="center" wrapText="1"/>
    </xf>
    <xf numFmtId="0" fontId="40" fillId="36" borderId="37" xfId="127" applyFont="1" applyFill="1" applyBorder="1" applyAlignment="1">
      <alignment horizontal="center" vertical="center" wrapText="1"/>
    </xf>
    <xf numFmtId="0" fontId="40" fillId="36" borderId="48" xfId="31313" applyFont="1" applyFill="1" applyBorder="1" applyAlignment="1">
      <alignment horizontal="center" vertical="center" wrapText="1"/>
    </xf>
    <xf numFmtId="0" fontId="40" fillId="36" borderId="74" xfId="31313" applyFont="1" applyFill="1" applyBorder="1" applyAlignment="1">
      <alignment horizontal="center" vertical="center" wrapText="1"/>
    </xf>
    <xf numFmtId="0" fontId="40" fillId="36" borderId="54" xfId="127" applyFont="1" applyFill="1" applyBorder="1" applyAlignment="1">
      <alignment horizontal="center" vertical="center" wrapText="1"/>
    </xf>
    <xf numFmtId="0" fontId="40" fillId="36" borderId="44" xfId="127" applyFont="1" applyFill="1" applyBorder="1" applyAlignment="1">
      <alignment horizontal="center" vertical="center" wrapText="1"/>
    </xf>
    <xf numFmtId="0" fontId="40" fillId="36" borderId="119" xfId="127" applyFont="1" applyFill="1" applyBorder="1" applyAlignment="1">
      <alignment horizontal="center" vertical="center" wrapText="1"/>
    </xf>
    <xf numFmtId="0" fontId="40" fillId="36" borderId="51" xfId="127" applyFont="1" applyFill="1" applyBorder="1" applyAlignment="1">
      <alignment horizontal="center" vertical="center" wrapText="1"/>
    </xf>
    <xf numFmtId="0" fontId="40" fillId="36" borderId="42" xfId="127" applyFont="1" applyFill="1" applyBorder="1" applyAlignment="1">
      <alignment horizontal="center" vertical="center" wrapText="1"/>
    </xf>
    <xf numFmtId="0" fontId="40" fillId="36" borderId="175" xfId="127" applyFont="1" applyFill="1" applyBorder="1" applyAlignment="1">
      <alignment horizontal="center" vertical="center" wrapText="1"/>
    </xf>
    <xf numFmtId="0" fontId="40" fillId="36" borderId="66" xfId="127" applyFont="1" applyFill="1" applyBorder="1" applyAlignment="1">
      <alignment horizontal="center" vertical="center" wrapText="1"/>
    </xf>
    <xf numFmtId="0" fontId="40" fillId="36" borderId="67" xfId="127" applyFont="1" applyFill="1" applyBorder="1" applyAlignment="1">
      <alignment horizontal="center" vertical="center" wrapText="1"/>
    </xf>
    <xf numFmtId="0" fontId="40" fillId="36" borderId="68" xfId="127" applyFont="1" applyFill="1" applyBorder="1" applyAlignment="1">
      <alignment horizontal="center" vertical="center" wrapText="1"/>
    </xf>
    <xf numFmtId="0" fontId="40" fillId="36" borderId="150" xfId="127" applyFont="1" applyFill="1" applyBorder="1" applyAlignment="1">
      <alignment horizontal="center" vertical="center" wrapText="1"/>
    </xf>
    <xf numFmtId="0" fontId="41" fillId="0" borderId="0" xfId="127" applyFont="1" applyAlignment="1">
      <alignment horizontal="center"/>
    </xf>
    <xf numFmtId="49" fontId="41" fillId="0" borderId="0" xfId="127" applyNumberFormat="1" applyFont="1" applyAlignment="1">
      <alignment horizontal="center"/>
    </xf>
    <xf numFmtId="0" fontId="80" fillId="0" borderId="0" xfId="127" applyFont="1"/>
    <xf numFmtId="0" fontId="40" fillId="40" borderId="51" xfId="0" applyFont="1" applyFill="1" applyBorder="1" applyAlignment="1">
      <alignment horizontal="center" vertical="center" wrapText="1"/>
    </xf>
    <xf numFmtId="0" fontId="40" fillId="40" borderId="42" xfId="0" applyFont="1" applyFill="1" applyBorder="1" applyAlignment="1">
      <alignment horizontal="center" vertical="center" wrapText="1"/>
    </xf>
    <xf numFmtId="0" fontId="40" fillId="40" borderId="175" xfId="0" applyFont="1" applyFill="1" applyBorder="1" applyAlignment="1">
      <alignment horizontal="center" vertical="center" wrapText="1"/>
    </xf>
    <xf numFmtId="0" fontId="40" fillId="36" borderId="144" xfId="127" applyFont="1" applyFill="1" applyBorder="1" applyAlignment="1">
      <alignment horizontal="center" vertical="center" wrapText="1"/>
    </xf>
    <xf numFmtId="0" fontId="112" fillId="0" borderId="175" xfId="0" applyFont="1" applyBorder="1" applyAlignment="1">
      <alignment horizontal="center" vertical="center" wrapText="1"/>
    </xf>
    <xf numFmtId="0" fontId="40" fillId="36" borderId="55" xfId="127" applyFont="1" applyFill="1" applyBorder="1" applyAlignment="1">
      <alignment horizontal="center" vertical="center" wrapText="1"/>
    </xf>
    <xf numFmtId="0" fontId="40" fillId="40" borderId="53" xfId="0" applyFont="1" applyFill="1" applyBorder="1" applyAlignment="1">
      <alignment horizontal="center" vertical="center" wrapText="1"/>
    </xf>
    <xf numFmtId="0" fontId="40" fillId="40" borderId="43" xfId="0" applyFont="1" applyFill="1" applyBorder="1" applyAlignment="1">
      <alignment horizontal="center" vertical="center" wrapText="1"/>
    </xf>
    <xf numFmtId="0" fontId="40" fillId="40" borderId="177" xfId="0" applyFont="1" applyFill="1" applyBorder="1" applyAlignment="1">
      <alignment horizontal="center" vertical="center" wrapText="1"/>
    </xf>
    <xf numFmtId="0" fontId="114" fillId="0" borderId="0" xfId="127" applyFont="1"/>
    <xf numFmtId="0" fontId="40" fillId="36" borderId="69" xfId="127" applyFont="1" applyFill="1" applyBorder="1" applyAlignment="1">
      <alignment horizontal="center" vertical="center" wrapText="1"/>
    </xf>
    <xf numFmtId="0" fontId="40" fillId="36" borderId="158" xfId="127" applyFont="1" applyFill="1" applyBorder="1" applyAlignment="1">
      <alignment horizontal="center" vertical="center" wrapText="1"/>
    </xf>
    <xf numFmtId="0" fontId="40" fillId="36" borderId="151" xfId="127" applyFont="1" applyFill="1" applyBorder="1" applyAlignment="1">
      <alignment horizontal="center" vertical="center" wrapText="1"/>
    </xf>
    <xf numFmtId="0" fontId="40" fillId="36" borderId="53" xfId="127" applyFont="1" applyFill="1" applyBorder="1" applyAlignment="1">
      <alignment horizontal="center" vertical="center" wrapText="1"/>
    </xf>
    <xf numFmtId="0" fontId="40" fillId="36" borderId="177" xfId="127" applyFont="1" applyFill="1" applyBorder="1" applyAlignment="1">
      <alignment horizontal="center" vertical="center" wrapText="1"/>
    </xf>
    <xf numFmtId="0" fontId="40" fillId="36" borderId="56" xfId="127" applyFont="1" applyFill="1" applyBorder="1" applyAlignment="1">
      <alignment horizontal="center" vertical="center" wrapText="1"/>
    </xf>
    <xf numFmtId="0" fontId="40" fillId="36" borderId="94" xfId="127" applyFont="1" applyFill="1" applyBorder="1" applyAlignment="1">
      <alignment horizontal="center" vertical="center" wrapText="1"/>
    </xf>
    <xf numFmtId="0" fontId="40" fillId="0" borderId="0" xfId="0" applyFont="1" applyAlignment="1">
      <alignment wrapText="1"/>
    </xf>
    <xf numFmtId="0" fontId="41" fillId="0" borderId="54" xfId="127" applyFont="1" applyBorder="1" applyAlignment="1">
      <alignment horizontal="center" wrapText="1"/>
    </xf>
    <xf numFmtId="0" fontId="41" fillId="0" borderId="51" xfId="127" applyFont="1" applyBorder="1" applyAlignment="1">
      <alignment horizontal="center"/>
    </xf>
    <xf numFmtId="0" fontId="41" fillId="0" borderId="53" xfId="127" applyFont="1" applyBorder="1" applyAlignment="1">
      <alignment horizontal="center"/>
    </xf>
    <xf numFmtId="49" fontId="41" fillId="0" borderId="34" xfId="127" applyNumberFormat="1" applyFont="1" applyBorder="1" applyAlignment="1">
      <alignment horizontal="center"/>
    </xf>
    <xf numFmtId="49" fontId="0" fillId="0" borderId="38" xfId="0" applyNumberFormat="1" applyBorder="1" applyAlignment="1">
      <alignment horizontal="center"/>
    </xf>
    <xf numFmtId="49" fontId="41" fillId="0" borderId="178" xfId="127" applyNumberFormat="1" applyFont="1" applyBorder="1" applyAlignment="1">
      <alignment horizontal="center" wrapText="1"/>
    </xf>
    <xf numFmtId="49" fontId="41" fillId="0" borderId="175" xfId="127" applyNumberFormat="1" applyFont="1" applyBorder="1" applyAlignment="1">
      <alignment horizontal="center"/>
    </xf>
    <xf numFmtId="49" fontId="41" fillId="0" borderId="177" xfId="127" applyNumberFormat="1" applyFont="1" applyBorder="1" applyAlignment="1">
      <alignment horizontal="center"/>
    </xf>
    <xf numFmtId="0" fontId="129" fillId="0" borderId="0" xfId="0" applyFont="1" applyAlignment="1">
      <alignment wrapText="1"/>
    </xf>
    <xf numFmtId="0" fontId="41" fillId="0" borderId="0" xfId="127" applyFont="1" applyAlignment="1">
      <alignment horizontal="center" wrapText="1"/>
    </xf>
    <xf numFmtId="49" fontId="41" fillId="0" borderId="0" xfId="127" applyNumberFormat="1" applyFont="1" applyAlignment="1">
      <alignment horizontal="center" wrapText="1"/>
    </xf>
    <xf numFmtId="0" fontId="0" fillId="0" borderId="0" xfId="2797" applyFont="1" applyAlignment="1">
      <alignment horizontal="left" vertical="center" wrapText="1"/>
    </xf>
    <xf numFmtId="0" fontId="112" fillId="0" borderId="0" xfId="2797" applyAlignment="1">
      <alignment horizontal="left" vertical="center" wrapText="1"/>
    </xf>
    <xf numFmtId="0" fontId="112" fillId="0" borderId="0" xfId="0" applyFont="1" applyAlignment="1">
      <alignment vertical="center" wrapText="1"/>
    </xf>
    <xf numFmtId="0" fontId="0" fillId="0" borderId="0" xfId="2797" applyFont="1" applyAlignment="1">
      <alignment vertical="center" wrapText="1"/>
    </xf>
    <xf numFmtId="0" fontId="0" fillId="0" borderId="0" xfId="127" applyFont="1" applyAlignment="1">
      <alignment horizontal="left" vertical="center" wrapText="1"/>
    </xf>
    <xf numFmtId="0" fontId="112" fillId="0" borderId="0" xfId="127" applyAlignment="1">
      <alignment horizontal="left" vertical="center" wrapText="1"/>
    </xf>
    <xf numFmtId="0" fontId="0" fillId="0" borderId="0" xfId="173" applyFont="1" applyAlignment="1">
      <alignment horizontal="left" vertical="center" wrapText="1"/>
    </xf>
    <xf numFmtId="0" fontId="41" fillId="36" borderId="58" xfId="0" applyFont="1" applyFill="1" applyBorder="1" applyAlignment="1">
      <alignment horizontal="center" vertical="center" wrapText="1"/>
    </xf>
    <xf numFmtId="0" fontId="41" fillId="36" borderId="153" xfId="0" applyFont="1" applyFill="1" applyBorder="1" applyAlignment="1">
      <alignment horizontal="center" vertical="center" wrapText="1"/>
    </xf>
    <xf numFmtId="0" fontId="41" fillId="36" borderId="54" xfId="0" applyFont="1" applyFill="1" applyBorder="1" applyAlignment="1">
      <alignment horizontal="center" vertical="center" wrapText="1"/>
    </xf>
    <xf numFmtId="0" fontId="41" fillId="36" borderId="51" xfId="0" applyFont="1" applyFill="1" applyBorder="1" applyAlignment="1">
      <alignment horizontal="center" vertical="center" wrapText="1"/>
    </xf>
    <xf numFmtId="0" fontId="41" fillId="36" borderId="53" xfId="0" applyFont="1" applyFill="1" applyBorder="1" applyAlignment="1">
      <alignment horizontal="center" vertical="center" wrapText="1"/>
    </xf>
    <xf numFmtId="0" fontId="41" fillId="36" borderId="63" xfId="0" applyFont="1" applyFill="1" applyBorder="1" applyAlignment="1">
      <alignment horizontal="center" vertical="center" wrapText="1"/>
    </xf>
    <xf numFmtId="0" fontId="112" fillId="0" borderId="0" xfId="0" applyFont="1" applyAlignment="1">
      <alignment vertical="center"/>
    </xf>
    <xf numFmtId="0" fontId="0" fillId="0" borderId="0" xfId="0" applyAlignment="1">
      <alignment vertical="center"/>
    </xf>
    <xf numFmtId="0" fontId="0" fillId="0" borderId="0" xfId="0" applyAlignment="1">
      <alignment horizontal="left" vertical="center" wrapText="1"/>
    </xf>
    <xf numFmtId="0" fontId="112" fillId="0" borderId="0" xfId="127" applyAlignment="1">
      <alignment vertical="center" wrapText="1"/>
    </xf>
    <xf numFmtId="0" fontId="0" fillId="0" borderId="0" xfId="0" applyAlignment="1">
      <alignment vertical="center" wrapText="1"/>
    </xf>
    <xf numFmtId="0" fontId="112" fillId="0" borderId="0" xfId="127" applyAlignment="1">
      <alignment vertical="center"/>
    </xf>
    <xf numFmtId="0" fontId="0" fillId="0" borderId="0" xfId="31314" applyFont="1" applyAlignment="1">
      <alignment vertical="center" wrapText="1"/>
    </xf>
    <xf numFmtId="49" fontId="119" fillId="0" borderId="118" xfId="0" applyNumberFormat="1" applyFont="1" applyBorder="1" applyAlignment="1">
      <alignment horizontal="left"/>
    </xf>
    <xf numFmtId="49" fontId="78" fillId="0" borderId="118" xfId="0" applyNumberFormat="1" applyFont="1" applyBorder="1" applyAlignment="1">
      <alignment horizontal="left"/>
    </xf>
    <xf numFmtId="0" fontId="78" fillId="0" borderId="118" xfId="0" applyFont="1" applyBorder="1" applyAlignment="1">
      <alignment horizontal="left"/>
    </xf>
    <xf numFmtId="0" fontId="40" fillId="36" borderId="58" xfId="0" applyFont="1" applyFill="1" applyBorder="1" applyAlignment="1">
      <alignment horizontal="center" vertical="center" wrapText="1"/>
    </xf>
    <xf numFmtId="0" fontId="40" fillId="36" borderId="149" xfId="0" applyFont="1" applyFill="1" applyBorder="1" applyAlignment="1">
      <alignment horizontal="center" vertical="center" wrapText="1"/>
    </xf>
    <xf numFmtId="0" fontId="40" fillId="36" borderId="57" xfId="0" applyFont="1" applyFill="1" applyBorder="1" applyAlignment="1">
      <alignment horizontal="center" vertical="center" wrapText="1"/>
    </xf>
    <xf numFmtId="0" fontId="40" fillId="36" borderId="37" xfId="0" applyFont="1" applyFill="1" applyBorder="1" applyAlignment="1">
      <alignment horizontal="center" vertical="center" wrapText="1"/>
    </xf>
    <xf numFmtId="0" fontId="40" fillId="36" borderId="61" xfId="0" applyFont="1" applyFill="1" applyBorder="1" applyAlignment="1">
      <alignment horizontal="center" vertical="center" wrapText="1"/>
    </xf>
    <xf numFmtId="0" fontId="40" fillId="36" borderId="63" xfId="0" applyFont="1" applyFill="1" applyBorder="1" applyAlignment="1">
      <alignment horizontal="center" vertical="center" wrapText="1"/>
    </xf>
    <xf numFmtId="0" fontId="0" fillId="0" borderId="55" xfId="0" applyBorder="1"/>
    <xf numFmtId="0" fontId="0" fillId="0" borderId="35" xfId="0" applyBorder="1"/>
    <xf numFmtId="0" fontId="0" fillId="0" borderId="41" xfId="0" applyBorder="1"/>
    <xf numFmtId="0" fontId="40" fillId="36" borderId="25" xfId="0" applyFont="1" applyFill="1" applyBorder="1" applyAlignment="1">
      <alignment horizontal="center" vertical="center" wrapText="1"/>
    </xf>
    <xf numFmtId="0" fontId="40" fillId="36" borderId="26" xfId="0" applyFont="1" applyFill="1" applyBorder="1" applyAlignment="1">
      <alignment horizontal="center" vertical="center" wrapText="1"/>
    </xf>
    <xf numFmtId="0" fontId="40" fillId="36" borderId="32" xfId="0" applyFont="1" applyFill="1" applyBorder="1" applyAlignment="1">
      <alignment horizontal="center" vertical="center" wrapText="1"/>
    </xf>
    <xf numFmtId="0" fontId="41" fillId="0" borderId="0" xfId="0" quotePrefix="1" applyFont="1" applyAlignment="1">
      <alignment horizontal="center"/>
    </xf>
    <xf numFmtId="0" fontId="77" fillId="0" borderId="0" xfId="0" quotePrefix="1" applyFont="1"/>
    <xf numFmtId="0" fontId="40" fillId="36" borderId="48" xfId="132" applyFont="1" applyFill="1" applyBorder="1" applyAlignment="1">
      <alignment horizontal="center" vertical="center"/>
    </xf>
    <xf numFmtId="0" fontId="40" fillId="36" borderId="49" xfId="132" applyFont="1" applyFill="1" applyBorder="1" applyAlignment="1">
      <alignment horizontal="center" vertical="center"/>
    </xf>
    <xf numFmtId="0" fontId="40" fillId="36" borderId="50" xfId="132" applyFont="1" applyFill="1" applyBorder="1" applyAlignment="1">
      <alignment horizontal="center" vertical="center"/>
    </xf>
    <xf numFmtId="49" fontId="119" fillId="0" borderId="0" xfId="0" quotePrefix="1" applyNumberFormat="1" applyFont="1" applyAlignment="1">
      <alignment horizontal="left"/>
    </xf>
    <xf numFmtId="0" fontId="40" fillId="36" borderId="56" xfId="0" applyFont="1" applyFill="1" applyBorder="1" applyAlignment="1">
      <alignment horizontal="center" vertical="center"/>
    </xf>
    <xf numFmtId="0" fontId="40" fillId="36" borderId="94" xfId="0" applyFont="1" applyFill="1" applyBorder="1" applyAlignment="1">
      <alignment horizontal="center" vertical="center"/>
    </xf>
    <xf numFmtId="0" fontId="40" fillId="36" borderId="46" xfId="0" quotePrefix="1" applyFont="1" applyFill="1" applyBorder="1" applyAlignment="1">
      <alignment horizontal="center" vertical="center"/>
    </xf>
    <xf numFmtId="0" fontId="40" fillId="36" borderId="65" xfId="0" quotePrefix="1" applyFont="1" applyFill="1" applyBorder="1" applyAlignment="1">
      <alignment horizontal="center" vertical="center"/>
    </xf>
    <xf numFmtId="0" fontId="40" fillId="36" borderId="47" xfId="0" quotePrefix="1" applyFont="1" applyFill="1" applyBorder="1" applyAlignment="1">
      <alignment horizontal="center" vertical="center"/>
    </xf>
    <xf numFmtId="0" fontId="40" fillId="36" borderId="46" xfId="132" quotePrefix="1" applyFont="1" applyFill="1" applyBorder="1" applyAlignment="1">
      <alignment horizontal="center" vertical="center"/>
    </xf>
    <xf numFmtId="0" fontId="40" fillId="36" borderId="65" xfId="132" quotePrefix="1" applyFont="1" applyFill="1" applyBorder="1" applyAlignment="1">
      <alignment horizontal="center" vertical="center"/>
    </xf>
    <xf numFmtId="0" fontId="40" fillId="36" borderId="47" xfId="132" quotePrefix="1" applyFont="1" applyFill="1" applyBorder="1" applyAlignment="1">
      <alignment horizontal="center" vertical="center"/>
    </xf>
    <xf numFmtId="0" fontId="41" fillId="0" borderId="54" xfId="0" applyFont="1" applyBorder="1" applyAlignment="1">
      <alignment horizontal="center"/>
    </xf>
    <xf numFmtId="0" fontId="41" fillId="0" borderId="51" xfId="0" applyFont="1" applyBorder="1" applyAlignment="1">
      <alignment horizontal="center"/>
    </xf>
    <xf numFmtId="0" fontId="41" fillId="0" borderId="53" xfId="0" applyFont="1" applyBorder="1" applyAlignment="1">
      <alignment horizontal="center"/>
    </xf>
    <xf numFmtId="0" fontId="40" fillId="0" borderId="0" xfId="0" applyFont="1" applyAlignment="1">
      <alignment horizontal="left"/>
    </xf>
  </cellXfs>
  <cellStyles count="46007">
    <cellStyle name="20% - Accent1 2" xfId="6" xr:uid="{00000000-0005-0000-0000-000006000000}"/>
    <cellStyle name="20% - Accent1 2 2" xfId="561" xr:uid="{00000000-0005-0000-0000-00003D020000}"/>
    <cellStyle name="20% - Accent1 2 2 2" xfId="31294" xr:uid="{00000000-0005-0000-0000-00004B7A0000}"/>
    <cellStyle name="20% - Accent1 2 2 2 2" xfId="31319" xr:uid="{DBBB9323-F36D-4EAB-B8FA-E67A4B3DE9ED}"/>
    <cellStyle name="20% - Accent1 2 2 2_ESA Table 3A_3H" xfId="31335" xr:uid="{B8E9431B-8978-44A3-B3AD-85EF4753AA39}"/>
    <cellStyle name="20% - Accent1 2 3" xfId="562" xr:uid="{00000000-0005-0000-0000-00003E020000}"/>
    <cellStyle name="20% - Accent1 2 4" xfId="563" xr:uid="{00000000-0005-0000-0000-00003F020000}"/>
    <cellStyle name="20% - Accent1 2 5" xfId="564" xr:uid="{00000000-0005-0000-0000-000040020000}"/>
    <cellStyle name="20% - Accent1 2 6" xfId="565" xr:uid="{00000000-0005-0000-0000-000041020000}"/>
    <cellStyle name="20% - Accent1 2 7" xfId="560" xr:uid="{00000000-0005-0000-0000-00003C020000}"/>
    <cellStyle name="20% - Accent1 2 8" xfId="361" xr:uid="{00000000-0005-0000-0000-000075010000}"/>
    <cellStyle name="20% - Accent2 2" xfId="7" xr:uid="{00000000-0005-0000-0000-000007000000}"/>
    <cellStyle name="20% - Accent2 2 2" xfId="567" xr:uid="{00000000-0005-0000-0000-000043020000}"/>
    <cellStyle name="20% - Accent2 2 3" xfId="568" xr:uid="{00000000-0005-0000-0000-000044020000}"/>
    <cellStyle name="20% - Accent2 2 4" xfId="569" xr:uid="{00000000-0005-0000-0000-000045020000}"/>
    <cellStyle name="20% - Accent2 2 5" xfId="570" xr:uid="{00000000-0005-0000-0000-000046020000}"/>
    <cellStyle name="20% - Accent2 2 6" xfId="571" xr:uid="{00000000-0005-0000-0000-000047020000}"/>
    <cellStyle name="20% - Accent2 2 7" xfId="566" xr:uid="{00000000-0005-0000-0000-000042020000}"/>
    <cellStyle name="20% - Accent2 2 8" xfId="362" xr:uid="{00000000-0005-0000-0000-000076010000}"/>
    <cellStyle name="20% - Accent3 2" xfId="8" xr:uid="{00000000-0005-0000-0000-000008000000}"/>
    <cellStyle name="20% - Accent3 2 2" xfId="573" xr:uid="{00000000-0005-0000-0000-000049020000}"/>
    <cellStyle name="20% - Accent3 2 3" xfId="574" xr:uid="{00000000-0005-0000-0000-00004A020000}"/>
    <cellStyle name="20% - Accent3 2 4" xfId="575" xr:uid="{00000000-0005-0000-0000-00004B020000}"/>
    <cellStyle name="20% - Accent3 2 5" xfId="576" xr:uid="{00000000-0005-0000-0000-00004C020000}"/>
    <cellStyle name="20% - Accent3 2 6" xfId="577" xr:uid="{00000000-0005-0000-0000-00004D020000}"/>
    <cellStyle name="20% - Accent3 2 7" xfId="572" xr:uid="{00000000-0005-0000-0000-000048020000}"/>
    <cellStyle name="20% - Accent3 2 8" xfId="363" xr:uid="{00000000-0005-0000-0000-000077010000}"/>
    <cellStyle name="20% - Accent4 2" xfId="9" xr:uid="{00000000-0005-0000-0000-000009000000}"/>
    <cellStyle name="20% - Accent4 2 2" xfId="579" xr:uid="{00000000-0005-0000-0000-00004F020000}"/>
    <cellStyle name="20% - Accent4 2 3" xfId="580" xr:uid="{00000000-0005-0000-0000-000050020000}"/>
    <cellStyle name="20% - Accent4 2 4" xfId="581" xr:uid="{00000000-0005-0000-0000-000051020000}"/>
    <cellStyle name="20% - Accent4 2 5" xfId="582" xr:uid="{00000000-0005-0000-0000-000052020000}"/>
    <cellStyle name="20% - Accent4 2 6" xfId="583" xr:uid="{00000000-0005-0000-0000-000053020000}"/>
    <cellStyle name="20% - Accent4 2 7" xfId="578" xr:uid="{00000000-0005-0000-0000-00004E020000}"/>
    <cellStyle name="20% - Accent4 2 8" xfId="364" xr:uid="{00000000-0005-0000-0000-000078010000}"/>
    <cellStyle name="20% - Accent5 2" xfId="10" xr:uid="{00000000-0005-0000-0000-00000A000000}"/>
    <cellStyle name="20% - Accent5 2 2" xfId="365" xr:uid="{00000000-0005-0000-0000-000079010000}"/>
    <cellStyle name="20% - Accent6 2" xfId="11" xr:uid="{00000000-0005-0000-0000-00000B000000}"/>
    <cellStyle name="20% - Accent6 2 2" xfId="585" xr:uid="{00000000-0005-0000-0000-000055020000}"/>
    <cellStyle name="20% - Accent6 2 3" xfId="586" xr:uid="{00000000-0005-0000-0000-000056020000}"/>
    <cellStyle name="20% - Accent6 2 4" xfId="587" xr:uid="{00000000-0005-0000-0000-000057020000}"/>
    <cellStyle name="20% - Accent6 2 5" xfId="588" xr:uid="{00000000-0005-0000-0000-000058020000}"/>
    <cellStyle name="20% - Accent6 2 6" xfId="589" xr:uid="{00000000-0005-0000-0000-000059020000}"/>
    <cellStyle name="20% - Accent6 2 7" xfId="584" xr:uid="{00000000-0005-0000-0000-000054020000}"/>
    <cellStyle name="20% - Accent6 2 8" xfId="366" xr:uid="{00000000-0005-0000-0000-00007A010000}"/>
    <cellStyle name="40% - Accent1 2" xfId="12" xr:uid="{00000000-0005-0000-0000-00000C000000}"/>
    <cellStyle name="40% - Accent1 2 2" xfId="591" xr:uid="{00000000-0005-0000-0000-00005B020000}"/>
    <cellStyle name="40% - Accent1 2 3" xfId="592" xr:uid="{00000000-0005-0000-0000-00005C020000}"/>
    <cellStyle name="40% - Accent1 2 4" xfId="593" xr:uid="{00000000-0005-0000-0000-00005D020000}"/>
    <cellStyle name="40% - Accent1 2 5" xfId="594" xr:uid="{00000000-0005-0000-0000-00005E020000}"/>
    <cellStyle name="40% - Accent1 2 6" xfId="595" xr:uid="{00000000-0005-0000-0000-00005F020000}"/>
    <cellStyle name="40% - Accent1 2 7" xfId="590" xr:uid="{00000000-0005-0000-0000-00005A020000}"/>
    <cellStyle name="40% - Accent1 2 8" xfId="367" xr:uid="{00000000-0005-0000-0000-00007B010000}"/>
    <cellStyle name="40% - Accent2 2" xfId="13" xr:uid="{00000000-0005-0000-0000-00000D000000}"/>
    <cellStyle name="40% - Accent2 2 2" xfId="368" xr:uid="{00000000-0005-0000-0000-00007C010000}"/>
    <cellStyle name="40% - Accent3 2" xfId="14" xr:uid="{00000000-0005-0000-0000-00000E000000}"/>
    <cellStyle name="40% - Accent3 2 2" xfId="597" xr:uid="{00000000-0005-0000-0000-000061020000}"/>
    <cellStyle name="40% - Accent3 2 3" xfId="598" xr:uid="{00000000-0005-0000-0000-000062020000}"/>
    <cellStyle name="40% - Accent3 2 4" xfId="599" xr:uid="{00000000-0005-0000-0000-000063020000}"/>
    <cellStyle name="40% - Accent3 2 5" xfId="600" xr:uid="{00000000-0005-0000-0000-000064020000}"/>
    <cellStyle name="40% - Accent3 2 6" xfId="601" xr:uid="{00000000-0005-0000-0000-000065020000}"/>
    <cellStyle name="40% - Accent3 2 7" xfId="596" xr:uid="{00000000-0005-0000-0000-000060020000}"/>
    <cellStyle name="40% - Accent3 2 8" xfId="369" xr:uid="{00000000-0005-0000-0000-00007D010000}"/>
    <cellStyle name="40% - Accent4 2" xfId="15" xr:uid="{00000000-0005-0000-0000-00000F000000}"/>
    <cellStyle name="40% - Accent4 2 2" xfId="603" xr:uid="{00000000-0005-0000-0000-000067020000}"/>
    <cellStyle name="40% - Accent4 2 3" xfId="604" xr:uid="{00000000-0005-0000-0000-000068020000}"/>
    <cellStyle name="40% - Accent4 2 4" xfId="605" xr:uid="{00000000-0005-0000-0000-000069020000}"/>
    <cellStyle name="40% - Accent4 2 5" xfId="606" xr:uid="{00000000-0005-0000-0000-00006A020000}"/>
    <cellStyle name="40% - Accent4 2 6" xfId="607" xr:uid="{00000000-0005-0000-0000-00006B020000}"/>
    <cellStyle name="40% - Accent4 2 7" xfId="602" xr:uid="{00000000-0005-0000-0000-000066020000}"/>
    <cellStyle name="40% - Accent4 2 8" xfId="370" xr:uid="{00000000-0005-0000-0000-00007E010000}"/>
    <cellStyle name="40% - Accent5 2" xfId="16" xr:uid="{00000000-0005-0000-0000-000010000000}"/>
    <cellStyle name="40% - Accent5 2 2" xfId="371" xr:uid="{00000000-0005-0000-0000-00007F010000}"/>
    <cellStyle name="40% - Accent6 2" xfId="17" xr:uid="{00000000-0005-0000-0000-000011000000}"/>
    <cellStyle name="40% - Accent6 2 2" xfId="609" xr:uid="{00000000-0005-0000-0000-00006D020000}"/>
    <cellStyle name="40% - Accent6 2 3" xfId="610" xr:uid="{00000000-0005-0000-0000-00006E020000}"/>
    <cellStyle name="40% - Accent6 2 4" xfId="611" xr:uid="{00000000-0005-0000-0000-00006F020000}"/>
    <cellStyle name="40% - Accent6 2 5" xfId="612" xr:uid="{00000000-0005-0000-0000-000070020000}"/>
    <cellStyle name="40% - Accent6 2 6" xfId="613" xr:uid="{00000000-0005-0000-0000-000071020000}"/>
    <cellStyle name="40% - Accent6 2 7" xfId="608" xr:uid="{00000000-0005-0000-0000-00006C020000}"/>
    <cellStyle name="40% - Accent6 2 8" xfId="372" xr:uid="{00000000-0005-0000-0000-000080010000}"/>
    <cellStyle name="60% - Accent1 2" xfId="18" xr:uid="{00000000-0005-0000-0000-000012000000}"/>
    <cellStyle name="60% - Accent1 2 2" xfId="615" xr:uid="{00000000-0005-0000-0000-000073020000}"/>
    <cellStyle name="60% - Accent1 2 3" xfId="616" xr:uid="{00000000-0005-0000-0000-000074020000}"/>
    <cellStyle name="60% - Accent1 2 4" xfId="617" xr:uid="{00000000-0005-0000-0000-000075020000}"/>
    <cellStyle name="60% - Accent1 2 5" xfId="618" xr:uid="{00000000-0005-0000-0000-000076020000}"/>
    <cellStyle name="60% - Accent1 2 6" xfId="619" xr:uid="{00000000-0005-0000-0000-000077020000}"/>
    <cellStyle name="60% - Accent1 2 7" xfId="614" xr:uid="{00000000-0005-0000-0000-000072020000}"/>
    <cellStyle name="60% - Accent1 2 8" xfId="373" xr:uid="{00000000-0005-0000-0000-000081010000}"/>
    <cellStyle name="60% - Accent2 2" xfId="19" xr:uid="{00000000-0005-0000-0000-000013000000}"/>
    <cellStyle name="60% - Accent2 2 2" xfId="374" xr:uid="{00000000-0005-0000-0000-000082010000}"/>
    <cellStyle name="60% - Accent3 2" xfId="20" xr:uid="{00000000-0005-0000-0000-000014000000}"/>
    <cellStyle name="60% - Accent3 2 2" xfId="621" xr:uid="{00000000-0005-0000-0000-000079020000}"/>
    <cellStyle name="60% - Accent3 2 3" xfId="622" xr:uid="{00000000-0005-0000-0000-00007A020000}"/>
    <cellStyle name="60% - Accent3 2 4" xfId="623" xr:uid="{00000000-0005-0000-0000-00007B020000}"/>
    <cellStyle name="60% - Accent3 2 5" xfId="624" xr:uid="{00000000-0005-0000-0000-00007C020000}"/>
    <cellStyle name="60% - Accent3 2 6" xfId="625" xr:uid="{00000000-0005-0000-0000-00007D020000}"/>
    <cellStyle name="60% - Accent3 2 7" xfId="620" xr:uid="{00000000-0005-0000-0000-000078020000}"/>
    <cellStyle name="60% - Accent3 2 8" xfId="375" xr:uid="{00000000-0005-0000-0000-000083010000}"/>
    <cellStyle name="60% - Accent4 2" xfId="21" xr:uid="{00000000-0005-0000-0000-000015000000}"/>
    <cellStyle name="60% - Accent4 2 2" xfId="627" xr:uid="{00000000-0005-0000-0000-00007F020000}"/>
    <cellStyle name="60% - Accent4 2 3" xfId="628" xr:uid="{00000000-0005-0000-0000-000080020000}"/>
    <cellStyle name="60% - Accent4 2 4" xfId="629" xr:uid="{00000000-0005-0000-0000-000081020000}"/>
    <cellStyle name="60% - Accent4 2 5" xfId="630" xr:uid="{00000000-0005-0000-0000-000082020000}"/>
    <cellStyle name="60% - Accent4 2 6" xfId="631" xr:uid="{00000000-0005-0000-0000-000083020000}"/>
    <cellStyle name="60% - Accent4 2 7" xfId="626" xr:uid="{00000000-0005-0000-0000-00007E020000}"/>
    <cellStyle name="60% - Accent4 2 8" xfId="376" xr:uid="{00000000-0005-0000-0000-000084010000}"/>
    <cellStyle name="60% - Accent5 2" xfId="22" xr:uid="{00000000-0005-0000-0000-000016000000}"/>
    <cellStyle name="60% - Accent5 2 2" xfId="377" xr:uid="{00000000-0005-0000-0000-000085010000}"/>
    <cellStyle name="60% - Accent6 2" xfId="23" xr:uid="{00000000-0005-0000-0000-000017000000}"/>
    <cellStyle name="60% - Accent6 2 2" xfId="633" xr:uid="{00000000-0005-0000-0000-000085020000}"/>
    <cellStyle name="60% - Accent6 2 3" xfId="634" xr:uid="{00000000-0005-0000-0000-000086020000}"/>
    <cellStyle name="60% - Accent6 2 4" xfId="635" xr:uid="{00000000-0005-0000-0000-000087020000}"/>
    <cellStyle name="60% - Accent6 2 5" xfId="636" xr:uid="{00000000-0005-0000-0000-000088020000}"/>
    <cellStyle name="60% - Accent6 2 6" xfId="637" xr:uid="{00000000-0005-0000-0000-000089020000}"/>
    <cellStyle name="60% - Accent6 2 7" xfId="632" xr:uid="{00000000-0005-0000-0000-000084020000}"/>
    <cellStyle name="60% - Accent6 2 8" xfId="378" xr:uid="{00000000-0005-0000-0000-000086010000}"/>
    <cellStyle name="Accent1 2" xfId="24" xr:uid="{00000000-0005-0000-0000-000018000000}"/>
    <cellStyle name="Accent1 2 2" xfId="639" xr:uid="{00000000-0005-0000-0000-00008B020000}"/>
    <cellStyle name="Accent1 2 3" xfId="640" xr:uid="{00000000-0005-0000-0000-00008C020000}"/>
    <cellStyle name="Accent1 2 4" xfId="641" xr:uid="{00000000-0005-0000-0000-00008D020000}"/>
    <cellStyle name="Accent1 2 5" xfId="642" xr:uid="{00000000-0005-0000-0000-00008E020000}"/>
    <cellStyle name="Accent1 2 6" xfId="643" xr:uid="{00000000-0005-0000-0000-00008F020000}"/>
    <cellStyle name="Accent1 2 7" xfId="638" xr:uid="{00000000-0005-0000-0000-00008A020000}"/>
    <cellStyle name="Accent1 2 8" xfId="379" xr:uid="{00000000-0005-0000-0000-000087010000}"/>
    <cellStyle name="Accent2 2" xfId="25" xr:uid="{00000000-0005-0000-0000-000019000000}"/>
    <cellStyle name="Accent2 2 2" xfId="380" xr:uid="{00000000-0005-0000-0000-000088010000}"/>
    <cellStyle name="Accent3 2" xfId="26" xr:uid="{00000000-0005-0000-0000-00001A000000}"/>
    <cellStyle name="Accent3 2 2" xfId="381" xr:uid="{00000000-0005-0000-0000-000089010000}"/>
    <cellStyle name="Accent4 2" xfId="27" xr:uid="{00000000-0005-0000-0000-00001B000000}"/>
    <cellStyle name="Accent4 2 2" xfId="645" xr:uid="{00000000-0005-0000-0000-000091020000}"/>
    <cellStyle name="Accent4 2 3" xfId="646" xr:uid="{00000000-0005-0000-0000-000092020000}"/>
    <cellStyle name="Accent4 2 4" xfId="647" xr:uid="{00000000-0005-0000-0000-000093020000}"/>
    <cellStyle name="Accent4 2 5" xfId="648" xr:uid="{00000000-0005-0000-0000-000094020000}"/>
    <cellStyle name="Accent4 2 6" xfId="649" xr:uid="{00000000-0005-0000-0000-000095020000}"/>
    <cellStyle name="Accent4 2 7" xfId="644" xr:uid="{00000000-0005-0000-0000-000090020000}"/>
    <cellStyle name="Accent4 2 8" xfId="382" xr:uid="{00000000-0005-0000-0000-00008A010000}"/>
    <cellStyle name="Accent5 2" xfId="28" xr:uid="{00000000-0005-0000-0000-00001C000000}"/>
    <cellStyle name="Accent5 2 2" xfId="383" xr:uid="{00000000-0005-0000-0000-00008B010000}"/>
    <cellStyle name="Accent6 2" xfId="29" xr:uid="{00000000-0005-0000-0000-00001D000000}"/>
    <cellStyle name="Accent6 2 2" xfId="384" xr:uid="{00000000-0005-0000-0000-00008C010000}"/>
    <cellStyle name="Actual Date" xfId="30" xr:uid="{00000000-0005-0000-0000-00001E000000}"/>
    <cellStyle name="Actual Date 2" xfId="31" xr:uid="{00000000-0005-0000-0000-00001F000000}"/>
    <cellStyle name="Actual Date 2 2" xfId="32" xr:uid="{00000000-0005-0000-0000-000020000000}"/>
    <cellStyle name="Actual Date_2011-12 LIEE Table 1 Updated budget" xfId="33" xr:uid="{00000000-0005-0000-0000-000021000000}"/>
    <cellStyle name="ariel" xfId="406" xr:uid="{00000000-0005-0000-0000-0000A2010000}"/>
    <cellStyle name="Bad 2" xfId="34" xr:uid="{00000000-0005-0000-0000-000022000000}"/>
    <cellStyle name="Bad 2 2" xfId="385" xr:uid="{00000000-0005-0000-0000-00008D010000}"/>
    <cellStyle name="Calculation 2" xfId="35" xr:uid="{00000000-0005-0000-0000-000023000000}"/>
    <cellStyle name="Calculation 2 2" xfId="651" xr:uid="{00000000-0005-0000-0000-000097020000}"/>
    <cellStyle name="Calculation 2 3" xfId="652" xr:uid="{00000000-0005-0000-0000-000098020000}"/>
    <cellStyle name="Calculation 2 4" xfId="653" xr:uid="{00000000-0005-0000-0000-000099020000}"/>
    <cellStyle name="Calculation 2 5" xfId="654" xr:uid="{00000000-0005-0000-0000-00009A020000}"/>
    <cellStyle name="Calculation 2 6" xfId="655" xr:uid="{00000000-0005-0000-0000-00009B020000}"/>
    <cellStyle name="Calculation 2 7" xfId="650" xr:uid="{00000000-0005-0000-0000-000096020000}"/>
    <cellStyle name="Calculation 2 8" xfId="386" xr:uid="{00000000-0005-0000-0000-00008E010000}"/>
    <cellStyle name="Check Cell 2" xfId="36" xr:uid="{00000000-0005-0000-0000-000024000000}"/>
    <cellStyle name="Check Cell 2 2" xfId="387" xr:uid="{00000000-0005-0000-0000-00008F010000}"/>
    <cellStyle name="Comma" xfId="4" xr:uid="{00000000-0005-0000-0000-000004000000}"/>
    <cellStyle name="Comma [0]" xfId="5" xr:uid="{00000000-0005-0000-0000-000005000000}"/>
    <cellStyle name="Comma [0] 2" xfId="37" xr:uid="{00000000-0005-0000-0000-000025000000}"/>
    <cellStyle name="Comma [0] 2 2" xfId="38" xr:uid="{00000000-0005-0000-0000-000026000000}"/>
    <cellStyle name="Comma 10" xfId="39" xr:uid="{00000000-0005-0000-0000-000027000000}"/>
    <cellStyle name="Comma 10 2" xfId="656" xr:uid="{00000000-0005-0000-0000-00009C020000}"/>
    <cellStyle name="Comma 11" xfId="40" xr:uid="{00000000-0005-0000-0000-000028000000}"/>
    <cellStyle name="Comma 12" xfId="41" xr:uid="{00000000-0005-0000-0000-000029000000}"/>
    <cellStyle name="Comma 13" xfId="42" xr:uid="{00000000-0005-0000-0000-00002A000000}"/>
    <cellStyle name="Comma 13 2" xfId="43" xr:uid="{00000000-0005-0000-0000-00002B000000}"/>
    <cellStyle name="Comma 14" xfId="44" xr:uid="{00000000-0005-0000-0000-00002C000000}"/>
    <cellStyle name="Comma 15" xfId="45" xr:uid="{00000000-0005-0000-0000-00002D000000}"/>
    <cellStyle name="Comma 16" xfId="46" xr:uid="{00000000-0005-0000-0000-00002E000000}"/>
    <cellStyle name="Comma 17" xfId="47" xr:uid="{00000000-0005-0000-0000-00002F000000}"/>
    <cellStyle name="Comma 18" xfId="48" xr:uid="{00000000-0005-0000-0000-000030000000}"/>
    <cellStyle name="Comma 19" xfId="49" xr:uid="{00000000-0005-0000-0000-000031000000}"/>
    <cellStyle name="Comma 2" xfId="50" xr:uid="{00000000-0005-0000-0000-000032000000}"/>
    <cellStyle name="Comma 2 2" xfId="51" xr:uid="{00000000-0005-0000-0000-000033000000}"/>
    <cellStyle name="Comma 2 2 2" xfId="495" xr:uid="{00000000-0005-0000-0000-0000FB010000}"/>
    <cellStyle name="Comma 2 2 3" xfId="657" xr:uid="{00000000-0005-0000-0000-00009D020000}"/>
    <cellStyle name="Comma 2 2 3 10" xfId="6195" xr:uid="{00000000-0005-0000-0000-000040180000}"/>
    <cellStyle name="Comma 2 2 3 10 3" xfId="21299" xr:uid="{00000000-0005-0000-0000-000040530000}"/>
    <cellStyle name="Comma 2 2 3 12" xfId="16284" xr:uid="{00000000-0005-0000-0000-0000A93F0000}"/>
    <cellStyle name="Comma 2 2 3 2" xfId="1159" xr:uid="{00000000-0005-0000-0000-000094040000}"/>
    <cellStyle name="Comma 2 2 3 2 11" xfId="16338" xr:uid="{00000000-0005-0000-0000-0000DF3F0000}"/>
    <cellStyle name="Comma 2 2 3 2 2" xfId="1267" xr:uid="{00000000-0005-0000-0000-000000050000}"/>
    <cellStyle name="Comma 2 2 3 2 2 10" xfId="16442" xr:uid="{00000000-0005-0000-0000-000047400000}"/>
    <cellStyle name="Comma 2 2 3 2 2 2" xfId="1484" xr:uid="{00000000-0005-0000-0000-0000D9050000}"/>
    <cellStyle name="Comma 2 2 3 2 2 2 2" xfId="1905" xr:uid="{00000000-0005-0000-0000-00007E070000}"/>
    <cellStyle name="Comma 2 2 3 2 2 2 2 2" xfId="2744" xr:uid="{00000000-0005-0000-0000-0000C50A0000}"/>
    <cellStyle name="Comma 2 2 3 2 2 2 2 2 2" xfId="4434" xr:uid="{00000000-0005-0000-0000-00005F110000}"/>
    <cellStyle name="Comma 2 2 3 2 2 2 2 2 2 2" xfId="14507" xr:uid="{00000000-0005-0000-0000-0000B8380000}"/>
    <cellStyle name="Comma 2 2 3 2 2 2 2 2 2 2 3" xfId="29605" xr:uid="{00000000-0005-0000-0000-0000B2730000}"/>
    <cellStyle name="Comma 2 2 3 2 2 2 2 2 2 3" xfId="9487" xr:uid="{00000000-0005-0000-0000-00001C250000}"/>
    <cellStyle name="Comma 2 2 3 2 2 2 2 2 2 3 3" xfId="24588" xr:uid="{00000000-0005-0000-0000-000019600000}"/>
    <cellStyle name="Comma 2 2 3 2 2 2 2 2 2 5" xfId="19575" xr:uid="{00000000-0005-0000-0000-0000844C0000}"/>
    <cellStyle name="Comma 2 2 3 2 2 2 2 2 3" xfId="6126" xr:uid="{00000000-0005-0000-0000-0000FB170000}"/>
    <cellStyle name="Comma 2 2 3 2 2 2 2 2 3 2" xfId="16178" xr:uid="{00000000-0005-0000-0000-00003F3F0000}"/>
    <cellStyle name="Comma 2 2 3 2 2 2 2 2 3 2 3" xfId="31276" xr:uid="{00000000-0005-0000-0000-0000397A0000}"/>
    <cellStyle name="Comma 2 2 3 2 2 2 2 2 3 3" xfId="11158" xr:uid="{00000000-0005-0000-0000-0000A32B0000}"/>
    <cellStyle name="Comma 2 2 3 2 2 2 2 2 3 3 3" xfId="26259" xr:uid="{00000000-0005-0000-0000-0000A0660000}"/>
    <cellStyle name="Comma 2 2 3 2 2 2 2 2 3 5" xfId="21246" xr:uid="{00000000-0005-0000-0000-00000B530000}"/>
    <cellStyle name="Comma 2 2 3 2 2 2 2 2 4" xfId="12836" xr:uid="{00000000-0005-0000-0000-000031320000}"/>
    <cellStyle name="Comma 2 2 3 2 2 2 2 2 4 3" xfId="27934" xr:uid="{00000000-0005-0000-0000-00002B6D0000}"/>
    <cellStyle name="Comma 2 2 3 2 2 2 2 2 5" xfId="7815" xr:uid="{00000000-0005-0000-0000-0000941E0000}"/>
    <cellStyle name="Comma 2 2 3 2 2 2 2 2 5 3" xfId="22917" xr:uid="{00000000-0005-0000-0000-000092590000}"/>
    <cellStyle name="Comma 2 2 3 2 2 2 2 2 7" xfId="17904" xr:uid="{00000000-0005-0000-0000-0000FD450000}"/>
    <cellStyle name="Comma 2 2 3 2 2 2 2 3" xfId="3597" xr:uid="{00000000-0005-0000-0000-00001A0E0000}"/>
    <cellStyle name="Comma 2 2 3 2 2 2 2 3 2" xfId="13671" xr:uid="{00000000-0005-0000-0000-000074350000}"/>
    <cellStyle name="Comma 2 2 3 2 2 2 2 3 2 3" xfId="28769" xr:uid="{00000000-0005-0000-0000-00006E700000}"/>
    <cellStyle name="Comma 2 2 3 2 2 2 2 3 3" xfId="8651" xr:uid="{00000000-0005-0000-0000-0000D8210000}"/>
    <cellStyle name="Comma 2 2 3 2 2 2 2 3 3 3" xfId="23752" xr:uid="{00000000-0005-0000-0000-0000D55C0000}"/>
    <cellStyle name="Comma 2 2 3 2 2 2 2 3 5" xfId="18739" xr:uid="{00000000-0005-0000-0000-000040490000}"/>
    <cellStyle name="Comma 2 2 3 2 2 2 2 4" xfId="5290" xr:uid="{00000000-0005-0000-0000-0000B7140000}"/>
    <cellStyle name="Comma 2 2 3 2 2 2 2 4 2" xfId="15342" xr:uid="{00000000-0005-0000-0000-0000FB3B0000}"/>
    <cellStyle name="Comma 2 2 3 2 2 2 2 4 2 3" xfId="30440" xr:uid="{00000000-0005-0000-0000-0000F5760000}"/>
    <cellStyle name="Comma 2 2 3 2 2 2 2 4 3" xfId="10322" xr:uid="{00000000-0005-0000-0000-00005F280000}"/>
    <cellStyle name="Comma 2 2 3 2 2 2 2 4 3 3" xfId="25423" xr:uid="{00000000-0005-0000-0000-00005C630000}"/>
    <cellStyle name="Comma 2 2 3 2 2 2 2 4 5" xfId="20410" xr:uid="{00000000-0005-0000-0000-0000C74F0000}"/>
    <cellStyle name="Comma 2 2 3 2 2 2 2 5" xfId="12000" xr:uid="{00000000-0005-0000-0000-0000ED2E0000}"/>
    <cellStyle name="Comma 2 2 3 2 2 2 2 5 3" xfId="27098" xr:uid="{00000000-0005-0000-0000-0000E7690000}"/>
    <cellStyle name="Comma 2 2 3 2 2 2 2 6" xfId="6979" xr:uid="{00000000-0005-0000-0000-0000501B0000}"/>
    <cellStyle name="Comma 2 2 3 2 2 2 2 6 3" xfId="22081" xr:uid="{00000000-0005-0000-0000-00004E560000}"/>
    <cellStyle name="Comma 2 2 3 2 2 2 2 8" xfId="17068" xr:uid="{00000000-0005-0000-0000-0000B9420000}"/>
    <cellStyle name="Comma 2 2 3 2 2 2 3" xfId="2326" xr:uid="{00000000-0005-0000-0000-000023090000}"/>
    <cellStyle name="Comma 2 2 3 2 2 2 3 2" xfId="4016" xr:uid="{00000000-0005-0000-0000-0000BD0F0000}"/>
    <cellStyle name="Comma 2 2 3 2 2 2 3 2 2" xfId="14089" xr:uid="{00000000-0005-0000-0000-000016370000}"/>
    <cellStyle name="Comma 2 2 3 2 2 2 3 2 2 3" xfId="29187" xr:uid="{00000000-0005-0000-0000-000010720000}"/>
    <cellStyle name="Comma 2 2 3 2 2 2 3 2 3" xfId="9069" xr:uid="{00000000-0005-0000-0000-00007A230000}"/>
    <cellStyle name="Comma 2 2 3 2 2 2 3 2 3 3" xfId="24170" xr:uid="{00000000-0005-0000-0000-0000775E0000}"/>
    <cellStyle name="Comma 2 2 3 2 2 2 3 2 5" xfId="19157" xr:uid="{00000000-0005-0000-0000-0000E24A0000}"/>
    <cellStyle name="Comma 2 2 3 2 2 2 3 3" xfId="5708" xr:uid="{00000000-0005-0000-0000-000059160000}"/>
    <cellStyle name="Comma 2 2 3 2 2 2 3 3 2" xfId="15760" xr:uid="{00000000-0005-0000-0000-00009D3D0000}"/>
    <cellStyle name="Comma 2 2 3 2 2 2 3 3 2 3" xfId="30858" xr:uid="{00000000-0005-0000-0000-000097780000}"/>
    <cellStyle name="Comma 2 2 3 2 2 2 3 3 3" xfId="10740" xr:uid="{00000000-0005-0000-0000-0000012A0000}"/>
    <cellStyle name="Comma 2 2 3 2 2 2 3 3 3 3" xfId="25841" xr:uid="{00000000-0005-0000-0000-0000FE640000}"/>
    <cellStyle name="Comma 2 2 3 2 2 2 3 3 5" xfId="20828" xr:uid="{00000000-0005-0000-0000-000069510000}"/>
    <cellStyle name="Comma 2 2 3 2 2 2 3 4" xfId="12418" xr:uid="{00000000-0005-0000-0000-00008F300000}"/>
    <cellStyle name="Comma 2 2 3 2 2 2 3 4 3" xfId="27516" xr:uid="{00000000-0005-0000-0000-0000896B0000}"/>
    <cellStyle name="Comma 2 2 3 2 2 2 3 5" xfId="7397" xr:uid="{00000000-0005-0000-0000-0000F21C0000}"/>
    <cellStyle name="Comma 2 2 3 2 2 2 3 5 3" xfId="22499" xr:uid="{00000000-0005-0000-0000-0000F0570000}"/>
    <cellStyle name="Comma 2 2 3 2 2 2 3 7" xfId="17486" xr:uid="{00000000-0005-0000-0000-00005B440000}"/>
    <cellStyle name="Comma 2 2 3 2 2 2 4" xfId="3179" xr:uid="{00000000-0005-0000-0000-0000780C0000}"/>
    <cellStyle name="Comma 2 2 3 2 2 2 4 2" xfId="13253" xr:uid="{00000000-0005-0000-0000-0000D2330000}"/>
    <cellStyle name="Comma 2 2 3 2 2 2 4 2 3" xfId="28351" xr:uid="{00000000-0005-0000-0000-0000CC6E0000}"/>
    <cellStyle name="Comma 2 2 3 2 2 2 4 3" xfId="8233" xr:uid="{00000000-0005-0000-0000-000036200000}"/>
    <cellStyle name="Comma 2 2 3 2 2 2 4 3 3" xfId="23334" xr:uid="{00000000-0005-0000-0000-0000335B0000}"/>
    <cellStyle name="Comma 2 2 3 2 2 2 4 5" xfId="18321" xr:uid="{00000000-0005-0000-0000-00009E470000}"/>
    <cellStyle name="Comma 2 2 3 2 2 2 5" xfId="4872" xr:uid="{00000000-0005-0000-0000-000015130000}"/>
    <cellStyle name="Comma 2 2 3 2 2 2 5 2" xfId="14924" xr:uid="{00000000-0005-0000-0000-0000593A0000}"/>
    <cellStyle name="Comma 2 2 3 2 2 2 5 2 3" xfId="30022" xr:uid="{00000000-0005-0000-0000-000053750000}"/>
    <cellStyle name="Comma 2 2 3 2 2 2 5 3" xfId="9904" xr:uid="{00000000-0005-0000-0000-0000BD260000}"/>
    <cellStyle name="Comma 2 2 3 2 2 2 5 3 3" xfId="25005" xr:uid="{00000000-0005-0000-0000-0000BA610000}"/>
    <cellStyle name="Comma 2 2 3 2 2 2 5 5" xfId="19992" xr:uid="{00000000-0005-0000-0000-0000254E0000}"/>
    <cellStyle name="Comma 2 2 3 2 2 2 6" xfId="11582" xr:uid="{00000000-0005-0000-0000-00004B2D0000}"/>
    <cellStyle name="Comma 2 2 3 2 2 2 6 3" xfId="26680" xr:uid="{00000000-0005-0000-0000-000045680000}"/>
    <cellStyle name="Comma 2 2 3 2 2 2 7" xfId="6561" xr:uid="{00000000-0005-0000-0000-0000AE190000}"/>
    <cellStyle name="Comma 2 2 3 2 2 2 7 3" xfId="21663" xr:uid="{00000000-0005-0000-0000-0000AC540000}"/>
    <cellStyle name="Comma 2 2 3 2 2 2 9" xfId="16650" xr:uid="{00000000-0005-0000-0000-000017410000}"/>
    <cellStyle name="Comma 2 2 3 2 2 3" xfId="1697" xr:uid="{00000000-0005-0000-0000-0000AE060000}"/>
    <cellStyle name="Comma 2 2 3 2 2 3 2" xfId="2536" xr:uid="{00000000-0005-0000-0000-0000F5090000}"/>
    <cellStyle name="Comma 2 2 3 2 2 3 2 2" xfId="4226" xr:uid="{00000000-0005-0000-0000-00008F100000}"/>
    <cellStyle name="Comma 2 2 3 2 2 3 2 2 2" xfId="14299" xr:uid="{00000000-0005-0000-0000-0000E8370000}"/>
    <cellStyle name="Comma 2 2 3 2 2 3 2 2 2 3" xfId="29397" xr:uid="{00000000-0005-0000-0000-0000E2720000}"/>
    <cellStyle name="Comma 2 2 3 2 2 3 2 2 3" xfId="9279" xr:uid="{00000000-0005-0000-0000-00004C240000}"/>
    <cellStyle name="Comma 2 2 3 2 2 3 2 2 3 3" xfId="24380" xr:uid="{00000000-0005-0000-0000-0000495F0000}"/>
    <cellStyle name="Comma 2 2 3 2 2 3 2 2 5" xfId="19367" xr:uid="{00000000-0005-0000-0000-0000B44B0000}"/>
    <cellStyle name="Comma 2 2 3 2 2 3 2 3" xfId="5918" xr:uid="{00000000-0005-0000-0000-00002B170000}"/>
    <cellStyle name="Comma 2 2 3 2 2 3 2 3 2" xfId="15970" xr:uid="{00000000-0005-0000-0000-00006F3E0000}"/>
    <cellStyle name="Comma 2 2 3 2 2 3 2 3 2 3" xfId="31068" xr:uid="{00000000-0005-0000-0000-000069790000}"/>
    <cellStyle name="Comma 2 2 3 2 2 3 2 3 3" xfId="10950" xr:uid="{00000000-0005-0000-0000-0000D32A0000}"/>
    <cellStyle name="Comma 2 2 3 2 2 3 2 3 3 3" xfId="26051" xr:uid="{00000000-0005-0000-0000-0000D0650000}"/>
    <cellStyle name="Comma 2 2 3 2 2 3 2 3 5" xfId="21038" xr:uid="{00000000-0005-0000-0000-00003B520000}"/>
    <cellStyle name="Comma 2 2 3 2 2 3 2 4" xfId="12628" xr:uid="{00000000-0005-0000-0000-000061310000}"/>
    <cellStyle name="Comma 2 2 3 2 2 3 2 4 3" xfId="27726" xr:uid="{00000000-0005-0000-0000-00005B6C0000}"/>
    <cellStyle name="Comma 2 2 3 2 2 3 2 5" xfId="7607" xr:uid="{00000000-0005-0000-0000-0000C41D0000}"/>
    <cellStyle name="Comma 2 2 3 2 2 3 2 5 3" xfId="22709" xr:uid="{00000000-0005-0000-0000-0000C2580000}"/>
    <cellStyle name="Comma 2 2 3 2 2 3 2 7" xfId="17696" xr:uid="{00000000-0005-0000-0000-00002D450000}"/>
    <cellStyle name="Comma 2 2 3 2 2 3 3" xfId="3389" xr:uid="{00000000-0005-0000-0000-00004A0D0000}"/>
    <cellStyle name="Comma 2 2 3 2 2 3 3 2" xfId="13463" xr:uid="{00000000-0005-0000-0000-0000A4340000}"/>
    <cellStyle name="Comma 2 2 3 2 2 3 3 2 3" xfId="28561" xr:uid="{00000000-0005-0000-0000-00009E6F0000}"/>
    <cellStyle name="Comma 2 2 3 2 2 3 3 3" xfId="8443" xr:uid="{00000000-0005-0000-0000-000008210000}"/>
    <cellStyle name="Comma 2 2 3 2 2 3 3 3 3" xfId="23544" xr:uid="{00000000-0005-0000-0000-0000055C0000}"/>
    <cellStyle name="Comma 2 2 3 2 2 3 3 5" xfId="18531" xr:uid="{00000000-0005-0000-0000-000070480000}"/>
    <cellStyle name="Comma 2 2 3 2 2 3 4" xfId="5082" xr:uid="{00000000-0005-0000-0000-0000E7130000}"/>
    <cellStyle name="Comma 2 2 3 2 2 3 4 2" xfId="15134" xr:uid="{00000000-0005-0000-0000-00002B3B0000}"/>
    <cellStyle name="Comma 2 2 3 2 2 3 4 2 3" xfId="30232" xr:uid="{00000000-0005-0000-0000-000025760000}"/>
    <cellStyle name="Comma 2 2 3 2 2 3 4 3" xfId="10114" xr:uid="{00000000-0005-0000-0000-00008F270000}"/>
    <cellStyle name="Comma 2 2 3 2 2 3 4 3 3" xfId="25215" xr:uid="{00000000-0005-0000-0000-00008C620000}"/>
    <cellStyle name="Comma 2 2 3 2 2 3 4 5" xfId="20202" xr:uid="{00000000-0005-0000-0000-0000F74E0000}"/>
    <cellStyle name="Comma 2 2 3 2 2 3 5" xfId="11792" xr:uid="{00000000-0005-0000-0000-00001D2E0000}"/>
    <cellStyle name="Comma 2 2 3 2 2 3 5 3" xfId="26890" xr:uid="{00000000-0005-0000-0000-000017690000}"/>
    <cellStyle name="Comma 2 2 3 2 2 3 6" xfId="6771" xr:uid="{00000000-0005-0000-0000-0000801A0000}"/>
    <cellStyle name="Comma 2 2 3 2 2 3 6 3" xfId="21873" xr:uid="{00000000-0005-0000-0000-00007E550000}"/>
    <cellStyle name="Comma 2 2 3 2 2 3 8" xfId="16860" xr:uid="{00000000-0005-0000-0000-0000E9410000}"/>
    <cellStyle name="Comma 2 2 3 2 2 4" xfId="2118" xr:uid="{00000000-0005-0000-0000-000053080000}"/>
    <cellStyle name="Comma 2 2 3 2 2 4 2" xfId="3808" xr:uid="{00000000-0005-0000-0000-0000ED0E0000}"/>
    <cellStyle name="Comma 2 2 3 2 2 4 2 2" xfId="13881" xr:uid="{00000000-0005-0000-0000-000046360000}"/>
    <cellStyle name="Comma 2 2 3 2 2 4 2 2 3" xfId="28979" xr:uid="{00000000-0005-0000-0000-000040710000}"/>
    <cellStyle name="Comma 2 2 3 2 2 4 2 3" xfId="8861" xr:uid="{00000000-0005-0000-0000-0000AA220000}"/>
    <cellStyle name="Comma 2 2 3 2 2 4 2 3 3" xfId="23962" xr:uid="{00000000-0005-0000-0000-0000A75D0000}"/>
    <cellStyle name="Comma 2 2 3 2 2 4 2 5" xfId="18949" xr:uid="{00000000-0005-0000-0000-0000124A0000}"/>
    <cellStyle name="Comma 2 2 3 2 2 4 3" xfId="5500" xr:uid="{00000000-0005-0000-0000-000089150000}"/>
    <cellStyle name="Comma 2 2 3 2 2 4 3 2" xfId="15552" xr:uid="{00000000-0005-0000-0000-0000CD3C0000}"/>
    <cellStyle name="Comma 2 2 3 2 2 4 3 2 3" xfId="30650" xr:uid="{00000000-0005-0000-0000-0000C7770000}"/>
    <cellStyle name="Comma 2 2 3 2 2 4 3 3" xfId="10532" xr:uid="{00000000-0005-0000-0000-000031290000}"/>
    <cellStyle name="Comma 2 2 3 2 2 4 3 3 3" xfId="25633" xr:uid="{00000000-0005-0000-0000-00002E640000}"/>
    <cellStyle name="Comma 2 2 3 2 2 4 3 5" xfId="20620" xr:uid="{00000000-0005-0000-0000-000099500000}"/>
    <cellStyle name="Comma 2 2 3 2 2 4 4" xfId="12210" xr:uid="{00000000-0005-0000-0000-0000BF2F0000}"/>
    <cellStyle name="Comma 2 2 3 2 2 4 4 3" xfId="27308" xr:uid="{00000000-0005-0000-0000-0000B96A0000}"/>
    <cellStyle name="Comma 2 2 3 2 2 4 5" xfId="7189" xr:uid="{00000000-0005-0000-0000-0000221C0000}"/>
    <cellStyle name="Comma 2 2 3 2 2 4 5 3" xfId="22291" xr:uid="{00000000-0005-0000-0000-000020570000}"/>
    <cellStyle name="Comma 2 2 3 2 2 4 7" xfId="17278" xr:uid="{00000000-0005-0000-0000-00008B430000}"/>
    <cellStyle name="Comma 2 2 3 2 2 5" xfId="2971" xr:uid="{00000000-0005-0000-0000-0000A80B0000}"/>
    <cellStyle name="Comma 2 2 3 2 2 5 2" xfId="13045" xr:uid="{00000000-0005-0000-0000-000002330000}"/>
    <cellStyle name="Comma 2 2 3 2 2 5 2 3" xfId="28143" xr:uid="{00000000-0005-0000-0000-0000FC6D0000}"/>
    <cellStyle name="Comma 2 2 3 2 2 5 3" xfId="8025" xr:uid="{00000000-0005-0000-0000-0000661F0000}"/>
    <cellStyle name="Comma 2 2 3 2 2 5 3 3" xfId="23126" xr:uid="{00000000-0005-0000-0000-0000635A0000}"/>
    <cellStyle name="Comma 2 2 3 2 2 5 5" xfId="18113" xr:uid="{00000000-0005-0000-0000-0000CE460000}"/>
    <cellStyle name="Comma 2 2 3 2 2 6" xfId="4664" xr:uid="{00000000-0005-0000-0000-000045120000}"/>
    <cellStyle name="Comma 2 2 3 2 2 6 2" xfId="14716" xr:uid="{00000000-0005-0000-0000-000089390000}"/>
    <cellStyle name="Comma 2 2 3 2 2 6 2 3" xfId="29814" xr:uid="{00000000-0005-0000-0000-000083740000}"/>
    <cellStyle name="Comma 2 2 3 2 2 6 3" xfId="9696" xr:uid="{00000000-0005-0000-0000-0000ED250000}"/>
    <cellStyle name="Comma 2 2 3 2 2 6 3 3" xfId="24797" xr:uid="{00000000-0005-0000-0000-0000EA600000}"/>
    <cellStyle name="Comma 2 2 3 2 2 6 5" xfId="19784" xr:uid="{00000000-0005-0000-0000-0000554D0000}"/>
    <cellStyle name="Comma 2 2 3 2 2 7" xfId="11374" xr:uid="{00000000-0005-0000-0000-00007B2C0000}"/>
    <cellStyle name="Comma 2 2 3 2 2 7 3" xfId="26472" xr:uid="{00000000-0005-0000-0000-000075670000}"/>
    <cellStyle name="Comma 2 2 3 2 2 8" xfId="6353" xr:uid="{00000000-0005-0000-0000-0000DE180000}"/>
    <cellStyle name="Comma 2 2 3 2 2 8 3" xfId="21455" xr:uid="{00000000-0005-0000-0000-0000DC530000}"/>
    <cellStyle name="Comma 2 2 3 2 3" xfId="1380" xr:uid="{00000000-0005-0000-0000-000071050000}"/>
    <cellStyle name="Comma 2 2 3 2 3 2" xfId="1801" xr:uid="{00000000-0005-0000-0000-000016070000}"/>
    <cellStyle name="Comma 2 2 3 2 3 2 2" xfId="2640" xr:uid="{00000000-0005-0000-0000-00005D0A0000}"/>
    <cellStyle name="Comma 2 2 3 2 3 2 2 2" xfId="4330" xr:uid="{00000000-0005-0000-0000-0000F7100000}"/>
    <cellStyle name="Comma 2 2 3 2 3 2 2 2 2" xfId="14403" xr:uid="{00000000-0005-0000-0000-000050380000}"/>
    <cellStyle name="Comma 2 2 3 2 3 2 2 2 2 3" xfId="29501" xr:uid="{00000000-0005-0000-0000-00004A730000}"/>
    <cellStyle name="Comma 2 2 3 2 3 2 2 2 3" xfId="9383" xr:uid="{00000000-0005-0000-0000-0000B4240000}"/>
    <cellStyle name="Comma 2 2 3 2 3 2 2 2 3 3" xfId="24484" xr:uid="{00000000-0005-0000-0000-0000B15F0000}"/>
    <cellStyle name="Comma 2 2 3 2 3 2 2 2 5" xfId="19471" xr:uid="{00000000-0005-0000-0000-00001C4C0000}"/>
    <cellStyle name="Comma 2 2 3 2 3 2 2 3" xfId="6022" xr:uid="{00000000-0005-0000-0000-000093170000}"/>
    <cellStyle name="Comma 2 2 3 2 3 2 2 3 2" xfId="16074" xr:uid="{00000000-0005-0000-0000-0000D73E0000}"/>
    <cellStyle name="Comma 2 2 3 2 3 2 2 3 2 3" xfId="31172" xr:uid="{00000000-0005-0000-0000-0000D1790000}"/>
    <cellStyle name="Comma 2 2 3 2 3 2 2 3 3" xfId="11054" xr:uid="{00000000-0005-0000-0000-00003B2B0000}"/>
    <cellStyle name="Comma 2 2 3 2 3 2 2 3 3 3" xfId="26155" xr:uid="{00000000-0005-0000-0000-000038660000}"/>
    <cellStyle name="Comma 2 2 3 2 3 2 2 3 5" xfId="21142" xr:uid="{00000000-0005-0000-0000-0000A3520000}"/>
    <cellStyle name="Comma 2 2 3 2 3 2 2 4" xfId="12732" xr:uid="{00000000-0005-0000-0000-0000C9310000}"/>
    <cellStyle name="Comma 2 2 3 2 3 2 2 4 3" xfId="27830" xr:uid="{00000000-0005-0000-0000-0000C36C0000}"/>
    <cellStyle name="Comma 2 2 3 2 3 2 2 5" xfId="7711" xr:uid="{00000000-0005-0000-0000-00002C1E0000}"/>
    <cellStyle name="Comma 2 2 3 2 3 2 2 5 3" xfId="22813" xr:uid="{00000000-0005-0000-0000-00002A590000}"/>
    <cellStyle name="Comma 2 2 3 2 3 2 2 7" xfId="17800" xr:uid="{00000000-0005-0000-0000-000095450000}"/>
    <cellStyle name="Comma 2 2 3 2 3 2 3" xfId="3493" xr:uid="{00000000-0005-0000-0000-0000B20D0000}"/>
    <cellStyle name="Comma 2 2 3 2 3 2 3 2" xfId="13567" xr:uid="{00000000-0005-0000-0000-00000C350000}"/>
    <cellStyle name="Comma 2 2 3 2 3 2 3 2 3" xfId="28665" xr:uid="{00000000-0005-0000-0000-000006700000}"/>
    <cellStyle name="Comma 2 2 3 2 3 2 3 3" xfId="8547" xr:uid="{00000000-0005-0000-0000-000070210000}"/>
    <cellStyle name="Comma 2 2 3 2 3 2 3 3 3" xfId="23648" xr:uid="{00000000-0005-0000-0000-00006D5C0000}"/>
    <cellStyle name="Comma 2 2 3 2 3 2 3 5" xfId="18635" xr:uid="{00000000-0005-0000-0000-0000D8480000}"/>
    <cellStyle name="Comma 2 2 3 2 3 2 4" xfId="5186" xr:uid="{00000000-0005-0000-0000-00004F140000}"/>
    <cellStyle name="Comma 2 2 3 2 3 2 4 2" xfId="15238" xr:uid="{00000000-0005-0000-0000-0000933B0000}"/>
    <cellStyle name="Comma 2 2 3 2 3 2 4 2 3" xfId="30336" xr:uid="{00000000-0005-0000-0000-00008D760000}"/>
    <cellStyle name="Comma 2 2 3 2 3 2 4 3" xfId="10218" xr:uid="{00000000-0005-0000-0000-0000F7270000}"/>
    <cellStyle name="Comma 2 2 3 2 3 2 4 3 3" xfId="25319" xr:uid="{00000000-0005-0000-0000-0000F4620000}"/>
    <cellStyle name="Comma 2 2 3 2 3 2 4 5" xfId="20306" xr:uid="{00000000-0005-0000-0000-00005F4F0000}"/>
    <cellStyle name="Comma 2 2 3 2 3 2 5" xfId="11896" xr:uid="{00000000-0005-0000-0000-0000852E0000}"/>
    <cellStyle name="Comma 2 2 3 2 3 2 5 3" xfId="26994" xr:uid="{00000000-0005-0000-0000-00007F690000}"/>
    <cellStyle name="Comma 2 2 3 2 3 2 6" xfId="6875" xr:uid="{00000000-0005-0000-0000-0000E81A0000}"/>
    <cellStyle name="Comma 2 2 3 2 3 2 6 3" xfId="21977" xr:uid="{00000000-0005-0000-0000-0000E6550000}"/>
    <cellStyle name="Comma 2 2 3 2 3 2 8" xfId="16964" xr:uid="{00000000-0005-0000-0000-000051420000}"/>
    <cellStyle name="Comma 2 2 3 2 3 3" xfId="2222" xr:uid="{00000000-0005-0000-0000-0000BB080000}"/>
    <cellStyle name="Comma 2 2 3 2 3 3 2" xfId="3912" xr:uid="{00000000-0005-0000-0000-0000550F0000}"/>
    <cellStyle name="Comma 2 2 3 2 3 3 2 2" xfId="13985" xr:uid="{00000000-0005-0000-0000-0000AE360000}"/>
    <cellStyle name="Comma 2 2 3 2 3 3 2 2 3" xfId="29083" xr:uid="{00000000-0005-0000-0000-0000A8710000}"/>
    <cellStyle name="Comma 2 2 3 2 3 3 2 3" xfId="8965" xr:uid="{00000000-0005-0000-0000-000012230000}"/>
    <cellStyle name="Comma 2 2 3 2 3 3 2 3 3" xfId="24066" xr:uid="{00000000-0005-0000-0000-00000F5E0000}"/>
    <cellStyle name="Comma 2 2 3 2 3 3 2 5" xfId="19053" xr:uid="{00000000-0005-0000-0000-00007A4A0000}"/>
    <cellStyle name="Comma 2 2 3 2 3 3 3" xfId="5604" xr:uid="{00000000-0005-0000-0000-0000F1150000}"/>
    <cellStyle name="Comma 2 2 3 2 3 3 3 2" xfId="15656" xr:uid="{00000000-0005-0000-0000-0000353D0000}"/>
    <cellStyle name="Comma 2 2 3 2 3 3 3 2 3" xfId="30754" xr:uid="{00000000-0005-0000-0000-00002F780000}"/>
    <cellStyle name="Comma 2 2 3 2 3 3 3 3" xfId="10636" xr:uid="{00000000-0005-0000-0000-000099290000}"/>
    <cellStyle name="Comma 2 2 3 2 3 3 3 3 3" xfId="25737" xr:uid="{00000000-0005-0000-0000-000096640000}"/>
    <cellStyle name="Comma 2 2 3 2 3 3 3 5" xfId="20724" xr:uid="{00000000-0005-0000-0000-000001510000}"/>
    <cellStyle name="Comma 2 2 3 2 3 3 4" xfId="12314" xr:uid="{00000000-0005-0000-0000-000027300000}"/>
    <cellStyle name="Comma 2 2 3 2 3 3 4 3" xfId="27412" xr:uid="{00000000-0005-0000-0000-0000216B0000}"/>
    <cellStyle name="Comma 2 2 3 2 3 3 5" xfId="7293" xr:uid="{00000000-0005-0000-0000-00008A1C0000}"/>
    <cellStyle name="Comma 2 2 3 2 3 3 5 3" xfId="22395" xr:uid="{00000000-0005-0000-0000-000088570000}"/>
    <cellStyle name="Comma 2 2 3 2 3 3 7" xfId="17382" xr:uid="{00000000-0005-0000-0000-0000F3430000}"/>
    <cellStyle name="Comma 2 2 3 2 3 4" xfId="3075" xr:uid="{00000000-0005-0000-0000-0000100C0000}"/>
    <cellStyle name="Comma 2 2 3 2 3 4 2" xfId="13149" xr:uid="{00000000-0005-0000-0000-00006A330000}"/>
    <cellStyle name="Comma 2 2 3 2 3 4 2 3" xfId="28247" xr:uid="{00000000-0005-0000-0000-0000646E0000}"/>
    <cellStyle name="Comma 2 2 3 2 3 4 3" xfId="8129" xr:uid="{00000000-0005-0000-0000-0000CE1F0000}"/>
    <cellStyle name="Comma 2 2 3 2 3 4 3 3" xfId="23230" xr:uid="{00000000-0005-0000-0000-0000CB5A0000}"/>
    <cellStyle name="Comma 2 2 3 2 3 4 5" xfId="18217" xr:uid="{00000000-0005-0000-0000-000036470000}"/>
    <cellStyle name="Comma 2 2 3 2 3 5" xfId="4768" xr:uid="{00000000-0005-0000-0000-0000AD120000}"/>
    <cellStyle name="Comma 2 2 3 2 3 5 2" xfId="14820" xr:uid="{00000000-0005-0000-0000-0000F1390000}"/>
    <cellStyle name="Comma 2 2 3 2 3 5 2 3" xfId="29918" xr:uid="{00000000-0005-0000-0000-0000EB740000}"/>
    <cellStyle name="Comma 2 2 3 2 3 5 3" xfId="9800" xr:uid="{00000000-0005-0000-0000-000055260000}"/>
    <cellStyle name="Comma 2 2 3 2 3 5 3 3" xfId="24901" xr:uid="{00000000-0005-0000-0000-000052610000}"/>
    <cellStyle name="Comma 2 2 3 2 3 5 5" xfId="19888" xr:uid="{00000000-0005-0000-0000-0000BD4D0000}"/>
    <cellStyle name="Comma 2 2 3 2 3 6" xfId="11478" xr:uid="{00000000-0005-0000-0000-0000E32C0000}"/>
    <cellStyle name="Comma 2 2 3 2 3 6 3" xfId="26576" xr:uid="{00000000-0005-0000-0000-0000DD670000}"/>
    <cellStyle name="Comma 2 2 3 2 3 7" xfId="6457" xr:uid="{00000000-0005-0000-0000-000046190000}"/>
    <cellStyle name="Comma 2 2 3 2 3 7 3" xfId="21559" xr:uid="{00000000-0005-0000-0000-000044540000}"/>
    <cellStyle name="Comma 2 2 3 2 3 9" xfId="16546" xr:uid="{00000000-0005-0000-0000-0000AF400000}"/>
    <cellStyle name="Comma 2 2 3 2 4" xfId="1593" xr:uid="{00000000-0005-0000-0000-000046060000}"/>
    <cellStyle name="Comma 2 2 3 2 4 2" xfId="2432" xr:uid="{00000000-0005-0000-0000-00008D090000}"/>
    <cellStyle name="Comma 2 2 3 2 4 2 2" xfId="4122" xr:uid="{00000000-0005-0000-0000-000027100000}"/>
    <cellStyle name="Comma 2 2 3 2 4 2 2 2" xfId="14195" xr:uid="{00000000-0005-0000-0000-000080370000}"/>
    <cellStyle name="Comma 2 2 3 2 4 2 2 2 3" xfId="29293" xr:uid="{00000000-0005-0000-0000-00007A720000}"/>
    <cellStyle name="Comma 2 2 3 2 4 2 2 3" xfId="9175" xr:uid="{00000000-0005-0000-0000-0000E4230000}"/>
    <cellStyle name="Comma 2 2 3 2 4 2 2 3 3" xfId="24276" xr:uid="{00000000-0005-0000-0000-0000E15E0000}"/>
    <cellStyle name="Comma 2 2 3 2 4 2 2 5" xfId="19263" xr:uid="{00000000-0005-0000-0000-00004C4B0000}"/>
    <cellStyle name="Comma 2 2 3 2 4 2 3" xfId="5814" xr:uid="{00000000-0005-0000-0000-0000C3160000}"/>
    <cellStyle name="Comma 2 2 3 2 4 2 3 2" xfId="15866" xr:uid="{00000000-0005-0000-0000-0000073E0000}"/>
    <cellStyle name="Comma 2 2 3 2 4 2 3 2 3" xfId="30964" xr:uid="{00000000-0005-0000-0000-000001790000}"/>
    <cellStyle name="Comma 2 2 3 2 4 2 3 3" xfId="10846" xr:uid="{00000000-0005-0000-0000-00006B2A0000}"/>
    <cellStyle name="Comma 2 2 3 2 4 2 3 3 3" xfId="25947" xr:uid="{00000000-0005-0000-0000-000068650000}"/>
    <cellStyle name="Comma 2 2 3 2 4 2 3 5" xfId="20934" xr:uid="{00000000-0005-0000-0000-0000D3510000}"/>
    <cellStyle name="Comma 2 2 3 2 4 2 4" xfId="12524" xr:uid="{00000000-0005-0000-0000-0000F9300000}"/>
    <cellStyle name="Comma 2 2 3 2 4 2 4 3" xfId="27622" xr:uid="{00000000-0005-0000-0000-0000F36B0000}"/>
    <cellStyle name="Comma 2 2 3 2 4 2 5" xfId="7503" xr:uid="{00000000-0005-0000-0000-00005C1D0000}"/>
    <cellStyle name="Comma 2 2 3 2 4 2 5 3" xfId="22605" xr:uid="{00000000-0005-0000-0000-00005A580000}"/>
    <cellStyle name="Comma 2 2 3 2 4 2 7" xfId="17592" xr:uid="{00000000-0005-0000-0000-0000C5440000}"/>
    <cellStyle name="Comma 2 2 3 2 4 3" xfId="3285" xr:uid="{00000000-0005-0000-0000-0000E20C0000}"/>
    <cellStyle name="Comma 2 2 3 2 4 3 2" xfId="13359" xr:uid="{00000000-0005-0000-0000-00003C340000}"/>
    <cellStyle name="Comma 2 2 3 2 4 3 2 3" xfId="28457" xr:uid="{00000000-0005-0000-0000-0000366F0000}"/>
    <cellStyle name="Comma 2 2 3 2 4 3 3" xfId="8339" xr:uid="{00000000-0005-0000-0000-0000A0200000}"/>
    <cellStyle name="Comma 2 2 3 2 4 3 3 3" xfId="23440" xr:uid="{00000000-0005-0000-0000-00009D5B0000}"/>
    <cellStyle name="Comma 2 2 3 2 4 3 5" xfId="18427" xr:uid="{00000000-0005-0000-0000-000008480000}"/>
    <cellStyle name="Comma 2 2 3 2 4 4" xfId="4978" xr:uid="{00000000-0005-0000-0000-00007F130000}"/>
    <cellStyle name="Comma 2 2 3 2 4 4 2" xfId="15030" xr:uid="{00000000-0005-0000-0000-0000C33A0000}"/>
    <cellStyle name="Comma 2 2 3 2 4 4 2 3" xfId="30128" xr:uid="{00000000-0005-0000-0000-0000BD750000}"/>
    <cellStyle name="Comma 2 2 3 2 4 4 3" xfId="10010" xr:uid="{00000000-0005-0000-0000-000027270000}"/>
    <cellStyle name="Comma 2 2 3 2 4 4 3 3" xfId="25111" xr:uid="{00000000-0005-0000-0000-000024620000}"/>
    <cellStyle name="Comma 2 2 3 2 4 4 5" xfId="20098" xr:uid="{00000000-0005-0000-0000-00008F4E0000}"/>
    <cellStyle name="Comma 2 2 3 2 4 5" xfId="11688" xr:uid="{00000000-0005-0000-0000-0000B52D0000}"/>
    <cellStyle name="Comma 2 2 3 2 4 5 3" xfId="26786" xr:uid="{00000000-0005-0000-0000-0000AF680000}"/>
    <cellStyle name="Comma 2 2 3 2 4 6" xfId="6667" xr:uid="{00000000-0005-0000-0000-0000181A0000}"/>
    <cellStyle name="Comma 2 2 3 2 4 6 3" xfId="21769" xr:uid="{00000000-0005-0000-0000-000016550000}"/>
    <cellStyle name="Comma 2 2 3 2 4 8" xfId="16756" xr:uid="{00000000-0005-0000-0000-000081410000}"/>
    <cellStyle name="Comma 2 2 3 2 5" xfId="2014" xr:uid="{00000000-0005-0000-0000-0000EB070000}"/>
    <cellStyle name="Comma 2 2 3 2 5 2" xfId="3704" xr:uid="{00000000-0005-0000-0000-0000850E0000}"/>
    <cellStyle name="Comma 2 2 3 2 5 2 2" xfId="13777" xr:uid="{00000000-0005-0000-0000-0000DE350000}"/>
    <cellStyle name="Comma 2 2 3 2 5 2 2 3" xfId="28875" xr:uid="{00000000-0005-0000-0000-0000D8700000}"/>
    <cellStyle name="Comma 2 2 3 2 5 2 3" xfId="8757" xr:uid="{00000000-0005-0000-0000-000042220000}"/>
    <cellStyle name="Comma 2 2 3 2 5 2 3 3" xfId="23858" xr:uid="{00000000-0005-0000-0000-00003F5D0000}"/>
    <cellStyle name="Comma 2 2 3 2 5 2 5" xfId="18845" xr:uid="{00000000-0005-0000-0000-0000AA490000}"/>
    <cellStyle name="Comma 2 2 3 2 5 3" xfId="5396" xr:uid="{00000000-0005-0000-0000-000021150000}"/>
    <cellStyle name="Comma 2 2 3 2 5 3 2" xfId="15448" xr:uid="{00000000-0005-0000-0000-0000653C0000}"/>
    <cellStyle name="Comma 2 2 3 2 5 3 2 3" xfId="30546" xr:uid="{00000000-0005-0000-0000-00005F770000}"/>
    <cellStyle name="Comma 2 2 3 2 5 3 3" xfId="10428" xr:uid="{00000000-0005-0000-0000-0000C9280000}"/>
    <cellStyle name="Comma 2 2 3 2 5 3 3 3" xfId="25529" xr:uid="{00000000-0005-0000-0000-0000C6630000}"/>
    <cellStyle name="Comma 2 2 3 2 5 3 5" xfId="20516" xr:uid="{00000000-0005-0000-0000-000031500000}"/>
    <cellStyle name="Comma 2 2 3 2 5 4" xfId="12106" xr:uid="{00000000-0005-0000-0000-0000572F0000}"/>
    <cellStyle name="Comma 2 2 3 2 5 4 3" xfId="27204" xr:uid="{00000000-0005-0000-0000-0000516A0000}"/>
    <cellStyle name="Comma 2 2 3 2 5 5" xfId="7085" xr:uid="{00000000-0005-0000-0000-0000BA1B0000}"/>
    <cellStyle name="Comma 2 2 3 2 5 5 3" xfId="22187" xr:uid="{00000000-0005-0000-0000-0000B8560000}"/>
    <cellStyle name="Comma 2 2 3 2 5 7" xfId="17174" xr:uid="{00000000-0005-0000-0000-000023430000}"/>
    <cellStyle name="Comma 2 2 3 2 6" xfId="2867" xr:uid="{00000000-0005-0000-0000-0000400B0000}"/>
    <cellStyle name="Comma 2 2 3 2 6 2" xfId="12941" xr:uid="{00000000-0005-0000-0000-00009A320000}"/>
    <cellStyle name="Comma 2 2 3 2 6 2 3" xfId="28039" xr:uid="{00000000-0005-0000-0000-0000946D0000}"/>
    <cellStyle name="Comma 2 2 3 2 6 3" xfId="7921" xr:uid="{00000000-0005-0000-0000-0000FE1E0000}"/>
    <cellStyle name="Comma 2 2 3 2 6 3 3" xfId="23022" xr:uid="{00000000-0005-0000-0000-0000FB590000}"/>
    <cellStyle name="Comma 2 2 3 2 6 5" xfId="18009" xr:uid="{00000000-0005-0000-0000-000066460000}"/>
    <cellStyle name="Comma 2 2 3 2 7" xfId="4560" xr:uid="{00000000-0005-0000-0000-0000DD110000}"/>
    <cellStyle name="Comma 2 2 3 2 7 2" xfId="14612" xr:uid="{00000000-0005-0000-0000-000021390000}"/>
    <cellStyle name="Comma 2 2 3 2 7 2 3" xfId="29710" xr:uid="{00000000-0005-0000-0000-00001B740000}"/>
    <cellStyle name="Comma 2 2 3 2 7 3" xfId="9592" xr:uid="{00000000-0005-0000-0000-000085250000}"/>
    <cellStyle name="Comma 2 2 3 2 7 3 3" xfId="24693" xr:uid="{00000000-0005-0000-0000-000082600000}"/>
    <cellStyle name="Comma 2 2 3 2 7 5" xfId="19680" xr:uid="{00000000-0005-0000-0000-0000ED4C0000}"/>
    <cellStyle name="Comma 2 2 3 2 8" xfId="11270" xr:uid="{00000000-0005-0000-0000-0000132C0000}"/>
    <cellStyle name="Comma 2 2 3 2 8 3" xfId="26368" xr:uid="{00000000-0005-0000-0000-00000D670000}"/>
    <cellStyle name="Comma 2 2 3 2 9" xfId="6249" xr:uid="{00000000-0005-0000-0000-000076180000}"/>
    <cellStyle name="Comma 2 2 3 2 9 3" xfId="21351" xr:uid="{00000000-0005-0000-0000-000074530000}"/>
    <cellStyle name="Comma 2 2 3 3" xfId="1213" xr:uid="{00000000-0005-0000-0000-0000CA040000}"/>
    <cellStyle name="Comma 2 2 3 3 10" xfId="16390" xr:uid="{00000000-0005-0000-0000-000013400000}"/>
    <cellStyle name="Comma 2 2 3 3 2" xfId="1432" xr:uid="{00000000-0005-0000-0000-0000A5050000}"/>
    <cellStyle name="Comma 2 2 3 3 2 2" xfId="1853" xr:uid="{00000000-0005-0000-0000-00004A070000}"/>
    <cellStyle name="Comma 2 2 3 3 2 2 2" xfId="2692" xr:uid="{00000000-0005-0000-0000-0000910A0000}"/>
    <cellStyle name="Comma 2 2 3 3 2 2 2 2" xfId="4382" xr:uid="{00000000-0005-0000-0000-00002B110000}"/>
    <cellStyle name="Comma 2 2 3 3 2 2 2 2 2" xfId="14455" xr:uid="{00000000-0005-0000-0000-000084380000}"/>
    <cellStyle name="Comma 2 2 3 3 2 2 2 2 2 3" xfId="29553" xr:uid="{00000000-0005-0000-0000-00007E730000}"/>
    <cellStyle name="Comma 2 2 3 3 2 2 2 2 3" xfId="9435" xr:uid="{00000000-0005-0000-0000-0000E8240000}"/>
    <cellStyle name="Comma 2 2 3 3 2 2 2 2 3 3" xfId="24536" xr:uid="{00000000-0005-0000-0000-0000E55F0000}"/>
    <cellStyle name="Comma 2 2 3 3 2 2 2 2 5" xfId="19523" xr:uid="{00000000-0005-0000-0000-0000504C0000}"/>
    <cellStyle name="Comma 2 2 3 3 2 2 2 3" xfId="6074" xr:uid="{00000000-0005-0000-0000-0000C7170000}"/>
    <cellStyle name="Comma 2 2 3 3 2 2 2 3 2" xfId="16126" xr:uid="{00000000-0005-0000-0000-00000B3F0000}"/>
    <cellStyle name="Comma 2 2 3 3 2 2 2 3 2 3" xfId="31224" xr:uid="{00000000-0005-0000-0000-0000057A0000}"/>
    <cellStyle name="Comma 2 2 3 3 2 2 2 3 3" xfId="11106" xr:uid="{00000000-0005-0000-0000-00006F2B0000}"/>
    <cellStyle name="Comma 2 2 3 3 2 2 2 3 3 3" xfId="26207" xr:uid="{00000000-0005-0000-0000-00006C660000}"/>
    <cellStyle name="Comma 2 2 3 3 2 2 2 3 5" xfId="21194" xr:uid="{00000000-0005-0000-0000-0000D7520000}"/>
    <cellStyle name="Comma 2 2 3 3 2 2 2 4" xfId="12784" xr:uid="{00000000-0005-0000-0000-0000FD310000}"/>
    <cellStyle name="Comma 2 2 3 3 2 2 2 4 3" xfId="27882" xr:uid="{00000000-0005-0000-0000-0000F76C0000}"/>
    <cellStyle name="Comma 2 2 3 3 2 2 2 5" xfId="7763" xr:uid="{00000000-0005-0000-0000-0000601E0000}"/>
    <cellStyle name="Comma 2 2 3 3 2 2 2 5 3" xfId="22865" xr:uid="{00000000-0005-0000-0000-00005E590000}"/>
    <cellStyle name="Comma 2 2 3 3 2 2 2 7" xfId="17852" xr:uid="{00000000-0005-0000-0000-0000C9450000}"/>
    <cellStyle name="Comma 2 2 3 3 2 2 3" xfId="3545" xr:uid="{00000000-0005-0000-0000-0000E60D0000}"/>
    <cellStyle name="Comma 2 2 3 3 2 2 3 2" xfId="13619" xr:uid="{00000000-0005-0000-0000-000040350000}"/>
    <cellStyle name="Comma 2 2 3 3 2 2 3 2 3" xfId="28717" xr:uid="{00000000-0005-0000-0000-00003A700000}"/>
    <cellStyle name="Comma 2 2 3 3 2 2 3 3" xfId="8599" xr:uid="{00000000-0005-0000-0000-0000A4210000}"/>
    <cellStyle name="Comma 2 2 3 3 2 2 3 3 3" xfId="23700" xr:uid="{00000000-0005-0000-0000-0000A15C0000}"/>
    <cellStyle name="Comma 2 2 3 3 2 2 3 5" xfId="18687" xr:uid="{00000000-0005-0000-0000-00000C490000}"/>
    <cellStyle name="Comma 2 2 3 3 2 2 4" xfId="5238" xr:uid="{00000000-0005-0000-0000-000083140000}"/>
    <cellStyle name="Comma 2 2 3 3 2 2 4 2" xfId="15290" xr:uid="{00000000-0005-0000-0000-0000C73B0000}"/>
    <cellStyle name="Comma 2 2 3 3 2 2 4 2 3" xfId="30388" xr:uid="{00000000-0005-0000-0000-0000C1760000}"/>
    <cellStyle name="Comma 2 2 3 3 2 2 4 3" xfId="10270" xr:uid="{00000000-0005-0000-0000-00002B280000}"/>
    <cellStyle name="Comma 2 2 3 3 2 2 4 3 3" xfId="25371" xr:uid="{00000000-0005-0000-0000-000028630000}"/>
    <cellStyle name="Comma 2 2 3 3 2 2 4 5" xfId="20358" xr:uid="{00000000-0005-0000-0000-0000934F0000}"/>
    <cellStyle name="Comma 2 2 3 3 2 2 5" xfId="11948" xr:uid="{00000000-0005-0000-0000-0000B92E0000}"/>
    <cellStyle name="Comma 2 2 3 3 2 2 5 3" xfId="27046" xr:uid="{00000000-0005-0000-0000-0000B3690000}"/>
    <cellStyle name="Comma 2 2 3 3 2 2 6" xfId="6927" xr:uid="{00000000-0005-0000-0000-00001C1B0000}"/>
    <cellStyle name="Comma 2 2 3 3 2 2 6 3" xfId="22029" xr:uid="{00000000-0005-0000-0000-00001A560000}"/>
    <cellStyle name="Comma 2 2 3 3 2 2 8" xfId="17016" xr:uid="{00000000-0005-0000-0000-000085420000}"/>
    <cellStyle name="Comma 2 2 3 3 2 3" xfId="2274" xr:uid="{00000000-0005-0000-0000-0000EF080000}"/>
    <cellStyle name="Comma 2 2 3 3 2 3 2" xfId="3964" xr:uid="{00000000-0005-0000-0000-0000890F0000}"/>
    <cellStyle name="Comma 2 2 3 3 2 3 2 2" xfId="14037" xr:uid="{00000000-0005-0000-0000-0000E2360000}"/>
    <cellStyle name="Comma 2 2 3 3 2 3 2 2 3" xfId="29135" xr:uid="{00000000-0005-0000-0000-0000DC710000}"/>
    <cellStyle name="Comma 2 2 3 3 2 3 2 3" xfId="9017" xr:uid="{00000000-0005-0000-0000-000046230000}"/>
    <cellStyle name="Comma 2 2 3 3 2 3 2 3 3" xfId="24118" xr:uid="{00000000-0005-0000-0000-0000435E0000}"/>
    <cellStyle name="Comma 2 2 3 3 2 3 2 5" xfId="19105" xr:uid="{00000000-0005-0000-0000-0000AE4A0000}"/>
    <cellStyle name="Comma 2 2 3 3 2 3 3" xfId="5656" xr:uid="{00000000-0005-0000-0000-000025160000}"/>
    <cellStyle name="Comma 2 2 3 3 2 3 3 2" xfId="15708" xr:uid="{00000000-0005-0000-0000-0000693D0000}"/>
    <cellStyle name="Comma 2 2 3 3 2 3 3 2 3" xfId="30806" xr:uid="{00000000-0005-0000-0000-000063780000}"/>
    <cellStyle name="Comma 2 2 3 3 2 3 3 3" xfId="10688" xr:uid="{00000000-0005-0000-0000-0000CD290000}"/>
    <cellStyle name="Comma 2 2 3 3 2 3 3 3 3" xfId="25789" xr:uid="{00000000-0005-0000-0000-0000CA640000}"/>
    <cellStyle name="Comma 2 2 3 3 2 3 3 5" xfId="20776" xr:uid="{00000000-0005-0000-0000-000035510000}"/>
    <cellStyle name="Comma 2 2 3 3 2 3 4" xfId="12366" xr:uid="{00000000-0005-0000-0000-00005B300000}"/>
    <cellStyle name="Comma 2 2 3 3 2 3 4 3" xfId="27464" xr:uid="{00000000-0005-0000-0000-0000556B0000}"/>
    <cellStyle name="Comma 2 2 3 3 2 3 5" xfId="7345" xr:uid="{00000000-0005-0000-0000-0000BE1C0000}"/>
    <cellStyle name="Comma 2 2 3 3 2 3 5 3" xfId="22447" xr:uid="{00000000-0005-0000-0000-0000BC570000}"/>
    <cellStyle name="Comma 2 2 3 3 2 3 7" xfId="17434" xr:uid="{00000000-0005-0000-0000-000027440000}"/>
    <cellStyle name="Comma 2 2 3 3 2 4" xfId="3127" xr:uid="{00000000-0005-0000-0000-0000440C0000}"/>
    <cellStyle name="Comma 2 2 3 3 2 4 2" xfId="13201" xr:uid="{00000000-0005-0000-0000-00009E330000}"/>
    <cellStyle name="Comma 2 2 3 3 2 4 2 3" xfId="28299" xr:uid="{00000000-0005-0000-0000-0000986E0000}"/>
    <cellStyle name="Comma 2 2 3 3 2 4 3" xfId="8181" xr:uid="{00000000-0005-0000-0000-000002200000}"/>
    <cellStyle name="Comma 2 2 3 3 2 4 3 3" xfId="23282" xr:uid="{00000000-0005-0000-0000-0000FF5A0000}"/>
    <cellStyle name="Comma 2 2 3 3 2 4 5" xfId="18269" xr:uid="{00000000-0005-0000-0000-00006A470000}"/>
    <cellStyle name="Comma 2 2 3 3 2 5" xfId="4820" xr:uid="{00000000-0005-0000-0000-0000E1120000}"/>
    <cellStyle name="Comma 2 2 3 3 2 5 2" xfId="14872" xr:uid="{00000000-0005-0000-0000-0000253A0000}"/>
    <cellStyle name="Comma 2 2 3 3 2 5 2 3" xfId="29970" xr:uid="{00000000-0005-0000-0000-00001F750000}"/>
    <cellStyle name="Comma 2 2 3 3 2 5 3" xfId="9852" xr:uid="{00000000-0005-0000-0000-000089260000}"/>
    <cellStyle name="Comma 2 2 3 3 2 5 3 3" xfId="24953" xr:uid="{00000000-0005-0000-0000-000086610000}"/>
    <cellStyle name="Comma 2 2 3 3 2 5 5" xfId="19940" xr:uid="{00000000-0005-0000-0000-0000F14D0000}"/>
    <cellStyle name="Comma 2 2 3 3 2 6" xfId="11530" xr:uid="{00000000-0005-0000-0000-0000172D0000}"/>
    <cellStyle name="Comma 2 2 3 3 2 6 3" xfId="26628" xr:uid="{00000000-0005-0000-0000-000011680000}"/>
    <cellStyle name="Comma 2 2 3 3 2 7" xfId="6509" xr:uid="{00000000-0005-0000-0000-00007A190000}"/>
    <cellStyle name="Comma 2 2 3 3 2 7 3" xfId="21611" xr:uid="{00000000-0005-0000-0000-000078540000}"/>
    <cellStyle name="Comma 2 2 3 3 2 9" xfId="16598" xr:uid="{00000000-0005-0000-0000-0000E3400000}"/>
    <cellStyle name="Comma 2 2 3 3 3" xfId="1645" xr:uid="{00000000-0005-0000-0000-00007A060000}"/>
    <cellStyle name="Comma 2 2 3 3 3 2" xfId="2484" xr:uid="{00000000-0005-0000-0000-0000C1090000}"/>
    <cellStyle name="Comma 2 2 3 3 3 2 2" xfId="4174" xr:uid="{00000000-0005-0000-0000-00005B100000}"/>
    <cellStyle name="Comma 2 2 3 3 3 2 2 2" xfId="14247" xr:uid="{00000000-0005-0000-0000-0000B4370000}"/>
    <cellStyle name="Comma 2 2 3 3 3 2 2 2 3" xfId="29345" xr:uid="{00000000-0005-0000-0000-0000AE720000}"/>
    <cellStyle name="Comma 2 2 3 3 3 2 2 3" xfId="9227" xr:uid="{00000000-0005-0000-0000-000018240000}"/>
    <cellStyle name="Comma 2 2 3 3 3 2 2 3 3" xfId="24328" xr:uid="{00000000-0005-0000-0000-0000155F0000}"/>
    <cellStyle name="Comma 2 2 3 3 3 2 2 5" xfId="19315" xr:uid="{00000000-0005-0000-0000-0000804B0000}"/>
    <cellStyle name="Comma 2 2 3 3 3 2 3" xfId="5866" xr:uid="{00000000-0005-0000-0000-0000F7160000}"/>
    <cellStyle name="Comma 2 2 3 3 3 2 3 2" xfId="15918" xr:uid="{00000000-0005-0000-0000-00003B3E0000}"/>
    <cellStyle name="Comma 2 2 3 3 3 2 3 2 3" xfId="31016" xr:uid="{00000000-0005-0000-0000-000035790000}"/>
    <cellStyle name="Comma 2 2 3 3 3 2 3 3" xfId="10898" xr:uid="{00000000-0005-0000-0000-00009F2A0000}"/>
    <cellStyle name="Comma 2 2 3 3 3 2 3 3 3" xfId="25999" xr:uid="{00000000-0005-0000-0000-00009C650000}"/>
    <cellStyle name="Comma 2 2 3 3 3 2 3 5" xfId="20986" xr:uid="{00000000-0005-0000-0000-000007520000}"/>
    <cellStyle name="Comma 2 2 3 3 3 2 4" xfId="12576" xr:uid="{00000000-0005-0000-0000-00002D310000}"/>
    <cellStyle name="Comma 2 2 3 3 3 2 4 3" xfId="27674" xr:uid="{00000000-0005-0000-0000-0000276C0000}"/>
    <cellStyle name="Comma 2 2 3 3 3 2 5" xfId="7555" xr:uid="{00000000-0005-0000-0000-0000901D0000}"/>
    <cellStyle name="Comma 2 2 3 3 3 2 5 3" xfId="22657" xr:uid="{00000000-0005-0000-0000-00008E580000}"/>
    <cellStyle name="Comma 2 2 3 3 3 2 7" xfId="17644" xr:uid="{00000000-0005-0000-0000-0000F9440000}"/>
    <cellStyle name="Comma 2 2 3 3 3 3" xfId="3337" xr:uid="{00000000-0005-0000-0000-0000160D0000}"/>
    <cellStyle name="Comma 2 2 3 3 3 3 2" xfId="13411" xr:uid="{00000000-0005-0000-0000-000070340000}"/>
    <cellStyle name="Comma 2 2 3 3 3 3 2 3" xfId="28509" xr:uid="{00000000-0005-0000-0000-00006A6F0000}"/>
    <cellStyle name="Comma 2 2 3 3 3 3 3" xfId="8391" xr:uid="{00000000-0005-0000-0000-0000D4200000}"/>
    <cellStyle name="Comma 2 2 3 3 3 3 3 3" xfId="23492" xr:uid="{00000000-0005-0000-0000-0000D15B0000}"/>
    <cellStyle name="Comma 2 2 3 3 3 3 5" xfId="18479" xr:uid="{00000000-0005-0000-0000-00003C480000}"/>
    <cellStyle name="Comma 2 2 3 3 3 4" xfId="5030" xr:uid="{00000000-0005-0000-0000-0000B3130000}"/>
    <cellStyle name="Comma 2 2 3 3 3 4 2" xfId="15082" xr:uid="{00000000-0005-0000-0000-0000F73A0000}"/>
    <cellStyle name="Comma 2 2 3 3 3 4 2 3" xfId="30180" xr:uid="{00000000-0005-0000-0000-0000F1750000}"/>
    <cellStyle name="Comma 2 2 3 3 3 4 3" xfId="10062" xr:uid="{00000000-0005-0000-0000-00005B270000}"/>
    <cellStyle name="Comma 2 2 3 3 3 4 3 3" xfId="25163" xr:uid="{00000000-0005-0000-0000-000058620000}"/>
    <cellStyle name="Comma 2 2 3 3 3 4 5" xfId="20150" xr:uid="{00000000-0005-0000-0000-0000C34E0000}"/>
    <cellStyle name="Comma 2 2 3 3 3 5" xfId="11740" xr:uid="{00000000-0005-0000-0000-0000E92D0000}"/>
    <cellStyle name="Comma 2 2 3 3 3 5 3" xfId="26838" xr:uid="{00000000-0005-0000-0000-0000E3680000}"/>
    <cellStyle name="Comma 2 2 3 3 3 6" xfId="6719" xr:uid="{00000000-0005-0000-0000-00004C1A0000}"/>
    <cellStyle name="Comma 2 2 3 3 3 6 3" xfId="21821" xr:uid="{00000000-0005-0000-0000-00004A550000}"/>
    <cellStyle name="Comma 2 2 3 3 3 8" xfId="16808" xr:uid="{00000000-0005-0000-0000-0000B5410000}"/>
    <cellStyle name="Comma 2 2 3 3 4" xfId="2066" xr:uid="{00000000-0005-0000-0000-00001F080000}"/>
    <cellStyle name="Comma 2 2 3 3 4 2" xfId="3756" xr:uid="{00000000-0005-0000-0000-0000B90E0000}"/>
    <cellStyle name="Comma 2 2 3 3 4 2 2" xfId="13829" xr:uid="{00000000-0005-0000-0000-000012360000}"/>
    <cellStyle name="Comma 2 2 3 3 4 2 2 3" xfId="28927" xr:uid="{00000000-0005-0000-0000-00000C710000}"/>
    <cellStyle name="Comma 2 2 3 3 4 2 3" xfId="8809" xr:uid="{00000000-0005-0000-0000-000076220000}"/>
    <cellStyle name="Comma 2 2 3 3 4 2 3 3" xfId="23910" xr:uid="{00000000-0005-0000-0000-0000735D0000}"/>
    <cellStyle name="Comma 2 2 3 3 4 2 5" xfId="18897" xr:uid="{00000000-0005-0000-0000-0000DE490000}"/>
    <cellStyle name="Comma 2 2 3 3 4 3" xfId="5448" xr:uid="{00000000-0005-0000-0000-000055150000}"/>
    <cellStyle name="Comma 2 2 3 3 4 3 2" xfId="15500" xr:uid="{00000000-0005-0000-0000-0000993C0000}"/>
    <cellStyle name="Comma 2 2 3 3 4 3 2 3" xfId="30598" xr:uid="{00000000-0005-0000-0000-000093770000}"/>
    <cellStyle name="Comma 2 2 3 3 4 3 3" xfId="10480" xr:uid="{00000000-0005-0000-0000-0000FD280000}"/>
    <cellStyle name="Comma 2 2 3 3 4 3 3 3" xfId="25581" xr:uid="{00000000-0005-0000-0000-0000FA630000}"/>
    <cellStyle name="Comma 2 2 3 3 4 3 5" xfId="20568" xr:uid="{00000000-0005-0000-0000-000065500000}"/>
    <cellStyle name="Comma 2 2 3 3 4 4" xfId="12158" xr:uid="{00000000-0005-0000-0000-00008B2F0000}"/>
    <cellStyle name="Comma 2 2 3 3 4 4 3" xfId="27256" xr:uid="{00000000-0005-0000-0000-0000856A0000}"/>
    <cellStyle name="Comma 2 2 3 3 4 5" xfId="7137" xr:uid="{00000000-0005-0000-0000-0000EE1B0000}"/>
    <cellStyle name="Comma 2 2 3 3 4 5 3" xfId="22239" xr:uid="{00000000-0005-0000-0000-0000EC560000}"/>
    <cellStyle name="Comma 2 2 3 3 4 7" xfId="17226" xr:uid="{00000000-0005-0000-0000-000057430000}"/>
    <cellStyle name="Comma 2 2 3 3 5" xfId="2919" xr:uid="{00000000-0005-0000-0000-0000740B0000}"/>
    <cellStyle name="Comma 2 2 3 3 5 2" xfId="12993" xr:uid="{00000000-0005-0000-0000-0000CE320000}"/>
    <cellStyle name="Comma 2 2 3 3 5 2 3" xfId="28091" xr:uid="{00000000-0005-0000-0000-0000C86D0000}"/>
    <cellStyle name="Comma 2 2 3 3 5 3" xfId="7973" xr:uid="{00000000-0005-0000-0000-0000321F0000}"/>
    <cellStyle name="Comma 2 2 3 3 5 3 3" xfId="23074" xr:uid="{00000000-0005-0000-0000-00002F5A0000}"/>
    <cellStyle name="Comma 2 2 3 3 5 5" xfId="18061" xr:uid="{00000000-0005-0000-0000-00009A460000}"/>
    <cellStyle name="Comma 2 2 3 3 6" xfId="4612" xr:uid="{00000000-0005-0000-0000-000011120000}"/>
    <cellStyle name="Comma 2 2 3 3 6 2" xfId="14664" xr:uid="{00000000-0005-0000-0000-000055390000}"/>
    <cellStyle name="Comma 2 2 3 3 6 2 3" xfId="29762" xr:uid="{00000000-0005-0000-0000-00004F740000}"/>
    <cellStyle name="Comma 2 2 3 3 6 3" xfId="9644" xr:uid="{00000000-0005-0000-0000-0000B9250000}"/>
    <cellStyle name="Comma 2 2 3 3 6 3 3" xfId="24745" xr:uid="{00000000-0005-0000-0000-0000B6600000}"/>
    <cellStyle name="Comma 2 2 3 3 6 5" xfId="19732" xr:uid="{00000000-0005-0000-0000-0000214D0000}"/>
    <cellStyle name="Comma 2 2 3 3 7" xfId="11322" xr:uid="{00000000-0005-0000-0000-0000472C0000}"/>
    <cellStyle name="Comma 2 2 3 3 7 3" xfId="26420" xr:uid="{00000000-0005-0000-0000-000041670000}"/>
    <cellStyle name="Comma 2 2 3 3 8" xfId="6301" xr:uid="{00000000-0005-0000-0000-0000AA180000}"/>
    <cellStyle name="Comma 2 2 3 3 8 3" xfId="21403" xr:uid="{00000000-0005-0000-0000-0000A8530000}"/>
    <cellStyle name="Comma 2 2 3 4" xfId="1326" xr:uid="{00000000-0005-0000-0000-00003B050000}"/>
    <cellStyle name="Comma 2 2 3 4 2" xfId="1749" xr:uid="{00000000-0005-0000-0000-0000E2060000}"/>
    <cellStyle name="Comma 2 2 3 4 2 2" xfId="2588" xr:uid="{00000000-0005-0000-0000-0000290A0000}"/>
    <cellStyle name="Comma 2 2 3 4 2 2 2" xfId="4278" xr:uid="{00000000-0005-0000-0000-0000C3100000}"/>
    <cellStyle name="Comma 2 2 3 4 2 2 2 2" xfId="14351" xr:uid="{00000000-0005-0000-0000-00001C380000}"/>
    <cellStyle name="Comma 2 2 3 4 2 2 2 2 3" xfId="29449" xr:uid="{00000000-0005-0000-0000-000016730000}"/>
    <cellStyle name="Comma 2 2 3 4 2 2 2 3" xfId="9331" xr:uid="{00000000-0005-0000-0000-000080240000}"/>
    <cellStyle name="Comma 2 2 3 4 2 2 2 3 3" xfId="24432" xr:uid="{00000000-0005-0000-0000-00007D5F0000}"/>
    <cellStyle name="Comma 2 2 3 4 2 2 2 5" xfId="19419" xr:uid="{00000000-0005-0000-0000-0000E84B0000}"/>
    <cellStyle name="Comma 2 2 3 4 2 2 3" xfId="5970" xr:uid="{00000000-0005-0000-0000-00005F170000}"/>
    <cellStyle name="Comma 2 2 3 4 2 2 3 2" xfId="16022" xr:uid="{00000000-0005-0000-0000-0000A33E0000}"/>
    <cellStyle name="Comma 2 2 3 4 2 2 3 2 3" xfId="31120" xr:uid="{00000000-0005-0000-0000-00009D790000}"/>
    <cellStyle name="Comma 2 2 3 4 2 2 3 3" xfId="11002" xr:uid="{00000000-0005-0000-0000-0000072B0000}"/>
    <cellStyle name="Comma 2 2 3 4 2 2 3 3 3" xfId="26103" xr:uid="{00000000-0005-0000-0000-000004660000}"/>
    <cellStyle name="Comma 2 2 3 4 2 2 3 5" xfId="21090" xr:uid="{00000000-0005-0000-0000-00006F520000}"/>
    <cellStyle name="Comma 2 2 3 4 2 2 4" xfId="12680" xr:uid="{00000000-0005-0000-0000-000095310000}"/>
    <cellStyle name="Comma 2 2 3 4 2 2 4 3" xfId="27778" xr:uid="{00000000-0005-0000-0000-00008F6C0000}"/>
    <cellStyle name="Comma 2 2 3 4 2 2 5" xfId="7659" xr:uid="{00000000-0005-0000-0000-0000F81D0000}"/>
    <cellStyle name="Comma 2 2 3 4 2 2 5 3" xfId="22761" xr:uid="{00000000-0005-0000-0000-0000F6580000}"/>
    <cellStyle name="Comma 2 2 3 4 2 2 7" xfId="17748" xr:uid="{00000000-0005-0000-0000-000061450000}"/>
    <cellStyle name="Comma 2 2 3 4 2 3" xfId="3441" xr:uid="{00000000-0005-0000-0000-00007E0D0000}"/>
    <cellStyle name="Comma 2 2 3 4 2 3 2" xfId="13515" xr:uid="{00000000-0005-0000-0000-0000D8340000}"/>
    <cellStyle name="Comma 2 2 3 4 2 3 2 3" xfId="28613" xr:uid="{00000000-0005-0000-0000-0000D26F0000}"/>
    <cellStyle name="Comma 2 2 3 4 2 3 3" xfId="8495" xr:uid="{00000000-0005-0000-0000-00003C210000}"/>
    <cellStyle name="Comma 2 2 3 4 2 3 3 3" xfId="23596" xr:uid="{00000000-0005-0000-0000-0000395C0000}"/>
    <cellStyle name="Comma 2 2 3 4 2 3 5" xfId="18583" xr:uid="{00000000-0005-0000-0000-0000A4480000}"/>
    <cellStyle name="Comma 2 2 3 4 2 4" xfId="5134" xr:uid="{00000000-0005-0000-0000-00001B140000}"/>
    <cellStyle name="Comma 2 2 3 4 2 4 2" xfId="15186" xr:uid="{00000000-0005-0000-0000-00005F3B0000}"/>
    <cellStyle name="Comma 2 2 3 4 2 4 2 3" xfId="30284" xr:uid="{00000000-0005-0000-0000-000059760000}"/>
    <cellStyle name="Comma 2 2 3 4 2 4 3" xfId="10166" xr:uid="{00000000-0005-0000-0000-0000C3270000}"/>
    <cellStyle name="Comma 2 2 3 4 2 4 3 3" xfId="25267" xr:uid="{00000000-0005-0000-0000-0000C0620000}"/>
    <cellStyle name="Comma 2 2 3 4 2 4 5" xfId="20254" xr:uid="{00000000-0005-0000-0000-00002B4F0000}"/>
    <cellStyle name="Comma 2 2 3 4 2 5" xfId="11844" xr:uid="{00000000-0005-0000-0000-0000512E0000}"/>
    <cellStyle name="Comma 2 2 3 4 2 5 3" xfId="26942" xr:uid="{00000000-0005-0000-0000-00004B690000}"/>
    <cellStyle name="Comma 2 2 3 4 2 6" xfId="6823" xr:uid="{00000000-0005-0000-0000-0000B41A0000}"/>
    <cellStyle name="Comma 2 2 3 4 2 6 3" xfId="21925" xr:uid="{00000000-0005-0000-0000-0000B2550000}"/>
    <cellStyle name="Comma 2 2 3 4 2 8" xfId="16912" xr:uid="{00000000-0005-0000-0000-00001D420000}"/>
    <cellStyle name="Comma 2 2 3 4 3" xfId="2170" xr:uid="{00000000-0005-0000-0000-000087080000}"/>
    <cellStyle name="Comma 2 2 3 4 3 2" xfId="3860" xr:uid="{00000000-0005-0000-0000-0000210F0000}"/>
    <cellStyle name="Comma 2 2 3 4 3 2 2" xfId="13933" xr:uid="{00000000-0005-0000-0000-00007A360000}"/>
    <cellStyle name="Comma 2 2 3 4 3 2 2 3" xfId="29031" xr:uid="{00000000-0005-0000-0000-000074710000}"/>
    <cellStyle name="Comma 2 2 3 4 3 2 3" xfId="8913" xr:uid="{00000000-0005-0000-0000-0000DE220000}"/>
    <cellStyle name="Comma 2 2 3 4 3 2 3 3" xfId="24014" xr:uid="{00000000-0005-0000-0000-0000DB5D0000}"/>
    <cellStyle name="Comma 2 2 3 4 3 2 5" xfId="19001" xr:uid="{00000000-0005-0000-0000-0000464A0000}"/>
    <cellStyle name="Comma 2 2 3 4 3 3" xfId="5552" xr:uid="{00000000-0005-0000-0000-0000BD150000}"/>
    <cellStyle name="Comma 2 2 3 4 3 3 2" xfId="15604" xr:uid="{00000000-0005-0000-0000-0000013D0000}"/>
    <cellStyle name="Comma 2 2 3 4 3 3 2 3" xfId="30702" xr:uid="{00000000-0005-0000-0000-0000FB770000}"/>
    <cellStyle name="Comma 2 2 3 4 3 3 3" xfId="10584" xr:uid="{00000000-0005-0000-0000-000065290000}"/>
    <cellStyle name="Comma 2 2 3 4 3 3 3 3" xfId="25685" xr:uid="{00000000-0005-0000-0000-000062640000}"/>
    <cellStyle name="Comma 2 2 3 4 3 3 5" xfId="20672" xr:uid="{00000000-0005-0000-0000-0000CD500000}"/>
    <cellStyle name="Comma 2 2 3 4 3 4" xfId="12262" xr:uid="{00000000-0005-0000-0000-0000F32F0000}"/>
    <cellStyle name="Comma 2 2 3 4 3 4 3" xfId="27360" xr:uid="{00000000-0005-0000-0000-0000ED6A0000}"/>
    <cellStyle name="Comma 2 2 3 4 3 5" xfId="7241" xr:uid="{00000000-0005-0000-0000-0000561C0000}"/>
    <cellStyle name="Comma 2 2 3 4 3 5 3" xfId="22343" xr:uid="{00000000-0005-0000-0000-000054570000}"/>
    <cellStyle name="Comma 2 2 3 4 3 7" xfId="17330" xr:uid="{00000000-0005-0000-0000-0000BF430000}"/>
    <cellStyle name="Comma 2 2 3 4 4" xfId="3023" xr:uid="{00000000-0005-0000-0000-0000DC0B0000}"/>
    <cellStyle name="Comma 2 2 3 4 4 2" xfId="13097" xr:uid="{00000000-0005-0000-0000-000036330000}"/>
    <cellStyle name="Comma 2 2 3 4 4 2 3" xfId="28195" xr:uid="{00000000-0005-0000-0000-0000306E0000}"/>
    <cellStyle name="Comma 2 2 3 4 4 3" xfId="8077" xr:uid="{00000000-0005-0000-0000-00009A1F0000}"/>
    <cellStyle name="Comma 2 2 3 4 4 3 3" xfId="23178" xr:uid="{00000000-0005-0000-0000-0000975A0000}"/>
    <cellStyle name="Comma 2 2 3 4 4 5" xfId="18165" xr:uid="{00000000-0005-0000-0000-000002470000}"/>
    <cellStyle name="Comma 2 2 3 4 5" xfId="4716" xr:uid="{00000000-0005-0000-0000-000079120000}"/>
    <cellStyle name="Comma 2 2 3 4 5 2" xfId="14768" xr:uid="{00000000-0005-0000-0000-0000BD390000}"/>
    <cellStyle name="Comma 2 2 3 4 5 2 3" xfId="29866" xr:uid="{00000000-0005-0000-0000-0000B7740000}"/>
    <cellStyle name="Comma 2 2 3 4 5 3" xfId="9748" xr:uid="{00000000-0005-0000-0000-000021260000}"/>
    <cellStyle name="Comma 2 2 3 4 5 3 3" xfId="24849" xr:uid="{00000000-0005-0000-0000-00001E610000}"/>
    <cellStyle name="Comma 2 2 3 4 5 5" xfId="19836" xr:uid="{00000000-0005-0000-0000-0000894D0000}"/>
    <cellStyle name="Comma 2 2 3 4 6" xfId="11426" xr:uid="{00000000-0005-0000-0000-0000AF2C0000}"/>
    <cellStyle name="Comma 2 2 3 4 6 3" xfId="26524" xr:uid="{00000000-0005-0000-0000-0000A9670000}"/>
    <cellStyle name="Comma 2 2 3 4 7" xfId="6405" xr:uid="{00000000-0005-0000-0000-000012190000}"/>
    <cellStyle name="Comma 2 2 3 4 7 3" xfId="21507" xr:uid="{00000000-0005-0000-0000-000010540000}"/>
    <cellStyle name="Comma 2 2 3 4 9" xfId="16494" xr:uid="{00000000-0005-0000-0000-00007B400000}"/>
    <cellStyle name="Comma 2 2 3 5" xfId="1539" xr:uid="{00000000-0005-0000-0000-000010060000}"/>
    <cellStyle name="Comma 2 2 3 5 2" xfId="2380" xr:uid="{00000000-0005-0000-0000-000059090000}"/>
    <cellStyle name="Comma 2 2 3 5 2 2" xfId="4070" xr:uid="{00000000-0005-0000-0000-0000F30F0000}"/>
    <cellStyle name="Comma 2 2 3 5 2 2 2" xfId="14143" xr:uid="{00000000-0005-0000-0000-00004C370000}"/>
    <cellStyle name="Comma 2 2 3 5 2 2 2 3" xfId="29241" xr:uid="{00000000-0005-0000-0000-000046720000}"/>
    <cellStyle name="Comma 2 2 3 5 2 2 3" xfId="9123" xr:uid="{00000000-0005-0000-0000-0000B0230000}"/>
    <cellStyle name="Comma 2 2 3 5 2 2 3 3" xfId="24224" xr:uid="{00000000-0005-0000-0000-0000AD5E0000}"/>
    <cellStyle name="Comma 2 2 3 5 2 2 5" xfId="19211" xr:uid="{00000000-0005-0000-0000-0000184B0000}"/>
    <cellStyle name="Comma 2 2 3 5 2 3" xfId="5762" xr:uid="{00000000-0005-0000-0000-00008F160000}"/>
    <cellStyle name="Comma 2 2 3 5 2 3 2" xfId="15814" xr:uid="{00000000-0005-0000-0000-0000D33D0000}"/>
    <cellStyle name="Comma 2 2 3 5 2 3 2 3" xfId="30912" xr:uid="{00000000-0005-0000-0000-0000CD780000}"/>
    <cellStyle name="Comma 2 2 3 5 2 3 3" xfId="10794" xr:uid="{00000000-0005-0000-0000-0000372A0000}"/>
    <cellStyle name="Comma 2 2 3 5 2 3 3 3" xfId="25895" xr:uid="{00000000-0005-0000-0000-000034650000}"/>
    <cellStyle name="Comma 2 2 3 5 2 3 5" xfId="20882" xr:uid="{00000000-0005-0000-0000-00009F510000}"/>
    <cellStyle name="Comma 2 2 3 5 2 4" xfId="12472" xr:uid="{00000000-0005-0000-0000-0000C5300000}"/>
    <cellStyle name="Comma 2 2 3 5 2 4 3" xfId="27570" xr:uid="{00000000-0005-0000-0000-0000BF6B0000}"/>
    <cellStyle name="Comma 2 2 3 5 2 5" xfId="7451" xr:uid="{00000000-0005-0000-0000-0000281D0000}"/>
    <cellStyle name="Comma 2 2 3 5 2 5 3" xfId="22553" xr:uid="{00000000-0005-0000-0000-000026580000}"/>
    <cellStyle name="Comma 2 2 3 5 2 7" xfId="17540" xr:uid="{00000000-0005-0000-0000-000091440000}"/>
    <cellStyle name="Comma 2 2 3 5 3" xfId="3233" xr:uid="{00000000-0005-0000-0000-0000AE0C0000}"/>
    <cellStyle name="Comma 2 2 3 5 3 2" xfId="13307" xr:uid="{00000000-0005-0000-0000-000008340000}"/>
    <cellStyle name="Comma 2 2 3 5 3 2 3" xfId="28405" xr:uid="{00000000-0005-0000-0000-0000026F0000}"/>
    <cellStyle name="Comma 2 2 3 5 3 3" xfId="8287" xr:uid="{00000000-0005-0000-0000-00006C200000}"/>
    <cellStyle name="Comma 2 2 3 5 3 3 3" xfId="23388" xr:uid="{00000000-0005-0000-0000-0000695B0000}"/>
    <cellStyle name="Comma 2 2 3 5 3 5" xfId="18375" xr:uid="{00000000-0005-0000-0000-0000D4470000}"/>
    <cellStyle name="Comma 2 2 3 5 4" xfId="4926" xr:uid="{00000000-0005-0000-0000-00004B130000}"/>
    <cellStyle name="Comma 2 2 3 5 4 2" xfId="14978" xr:uid="{00000000-0005-0000-0000-00008F3A0000}"/>
    <cellStyle name="Comma 2 2 3 5 4 2 3" xfId="30076" xr:uid="{00000000-0005-0000-0000-000089750000}"/>
    <cellStyle name="Comma 2 2 3 5 4 3" xfId="9958" xr:uid="{00000000-0005-0000-0000-0000F3260000}"/>
    <cellStyle name="Comma 2 2 3 5 4 3 3" xfId="25059" xr:uid="{00000000-0005-0000-0000-0000F0610000}"/>
    <cellStyle name="Comma 2 2 3 5 4 5" xfId="20046" xr:uid="{00000000-0005-0000-0000-00005B4E0000}"/>
    <cellStyle name="Comma 2 2 3 5 5" xfId="11636" xr:uid="{00000000-0005-0000-0000-0000812D0000}"/>
    <cellStyle name="Comma 2 2 3 5 5 3" xfId="26734" xr:uid="{00000000-0005-0000-0000-00007B680000}"/>
    <cellStyle name="Comma 2 2 3 5 6" xfId="6615" xr:uid="{00000000-0005-0000-0000-0000E4190000}"/>
    <cellStyle name="Comma 2 2 3 5 6 3" xfId="21717" xr:uid="{00000000-0005-0000-0000-0000E2540000}"/>
    <cellStyle name="Comma 2 2 3 5 8" xfId="16704" xr:uid="{00000000-0005-0000-0000-00004D410000}"/>
    <cellStyle name="Comma 2 2 3 6" xfId="1960" xr:uid="{00000000-0005-0000-0000-0000B5070000}"/>
    <cellStyle name="Comma 2 2 3 6 2" xfId="3652" xr:uid="{00000000-0005-0000-0000-0000510E0000}"/>
    <cellStyle name="Comma 2 2 3 6 2 2" xfId="13725" xr:uid="{00000000-0005-0000-0000-0000AA350000}"/>
    <cellStyle name="Comma 2 2 3 6 2 2 3" xfId="28823" xr:uid="{00000000-0005-0000-0000-0000A4700000}"/>
    <cellStyle name="Comma 2 2 3 6 2 3" xfId="8705" xr:uid="{00000000-0005-0000-0000-00000E220000}"/>
    <cellStyle name="Comma 2 2 3 6 2 3 3" xfId="23806" xr:uid="{00000000-0005-0000-0000-00000B5D0000}"/>
    <cellStyle name="Comma 2 2 3 6 2 5" xfId="18793" xr:uid="{00000000-0005-0000-0000-000076490000}"/>
    <cellStyle name="Comma 2 2 3 6 3" xfId="5344" xr:uid="{00000000-0005-0000-0000-0000ED140000}"/>
    <cellStyle name="Comma 2 2 3 6 3 2" xfId="15396" xr:uid="{00000000-0005-0000-0000-0000313C0000}"/>
    <cellStyle name="Comma 2 2 3 6 3 2 3" xfId="30494" xr:uid="{00000000-0005-0000-0000-00002B770000}"/>
    <cellStyle name="Comma 2 2 3 6 3 3" xfId="10376" xr:uid="{00000000-0005-0000-0000-000095280000}"/>
    <cellStyle name="Comma 2 2 3 6 3 3 3" xfId="25477" xr:uid="{00000000-0005-0000-0000-000092630000}"/>
    <cellStyle name="Comma 2 2 3 6 3 5" xfId="20464" xr:uid="{00000000-0005-0000-0000-0000FD4F0000}"/>
    <cellStyle name="Comma 2 2 3 6 4" xfId="12054" xr:uid="{00000000-0005-0000-0000-0000232F0000}"/>
    <cellStyle name="Comma 2 2 3 6 4 3" xfId="27152" xr:uid="{00000000-0005-0000-0000-00001D6A0000}"/>
    <cellStyle name="Comma 2 2 3 6 5" xfId="7033" xr:uid="{00000000-0005-0000-0000-0000861B0000}"/>
    <cellStyle name="Comma 2 2 3 6 5 3" xfId="22135" xr:uid="{00000000-0005-0000-0000-000084560000}"/>
    <cellStyle name="Comma 2 2 3 6 7" xfId="17122" xr:uid="{00000000-0005-0000-0000-0000EF420000}"/>
    <cellStyle name="Comma 2 2 3 7" xfId="2809" xr:uid="{00000000-0005-0000-0000-0000060B0000}"/>
    <cellStyle name="Comma 2 2 3 7 2" xfId="12889" xr:uid="{00000000-0005-0000-0000-000066320000}"/>
    <cellStyle name="Comma 2 2 3 7 2 3" xfId="27987" xr:uid="{00000000-0005-0000-0000-0000606D0000}"/>
    <cellStyle name="Comma 2 2 3 7 3" xfId="7869" xr:uid="{00000000-0005-0000-0000-0000CA1E0000}"/>
    <cellStyle name="Comma 2 2 3 7 3 3" xfId="22970" xr:uid="{00000000-0005-0000-0000-0000C7590000}"/>
    <cellStyle name="Comma 2 2 3 7 5" xfId="17957" xr:uid="{00000000-0005-0000-0000-000032460000}"/>
    <cellStyle name="Comma 2 2 3 8" xfId="4504" xr:uid="{00000000-0005-0000-0000-0000A5110000}"/>
    <cellStyle name="Comma 2 2 3 8 2" xfId="14560" xr:uid="{00000000-0005-0000-0000-0000ED380000}"/>
    <cellStyle name="Comma 2 2 3 8 2 3" xfId="29658" xr:uid="{00000000-0005-0000-0000-0000E7730000}"/>
    <cellStyle name="Comma 2 2 3 8 3" xfId="9540" xr:uid="{00000000-0005-0000-0000-000051250000}"/>
    <cellStyle name="Comma 2 2 3 8 3 3" xfId="24641" xr:uid="{00000000-0005-0000-0000-00004E600000}"/>
    <cellStyle name="Comma 2 2 3 8 5" xfId="19628" xr:uid="{00000000-0005-0000-0000-0000B94C0000}"/>
    <cellStyle name="Comma 2 2 3 9" xfId="11216" xr:uid="{00000000-0005-0000-0000-0000DD2B0000}"/>
    <cellStyle name="Comma 2 2 3 9 3" xfId="26316" xr:uid="{00000000-0005-0000-0000-0000D9660000}"/>
    <cellStyle name="Comma 2 3" xfId="494" xr:uid="{00000000-0005-0000-0000-0000FA010000}"/>
    <cellStyle name="Comma 2 3 2" xfId="659" xr:uid="{00000000-0005-0000-0000-00009F020000}"/>
    <cellStyle name="Comma 2 3 3" xfId="660" xr:uid="{00000000-0005-0000-0000-0000A0020000}"/>
    <cellStyle name="Comma 2 3 4" xfId="661" xr:uid="{00000000-0005-0000-0000-0000A1020000}"/>
    <cellStyle name="Comma 2 3 5" xfId="662" xr:uid="{00000000-0005-0000-0000-0000A2020000}"/>
    <cellStyle name="Comma 2 3 6" xfId="663" xr:uid="{00000000-0005-0000-0000-0000A3020000}"/>
    <cellStyle name="Comma 2 3 6 10" xfId="6196" xr:uid="{00000000-0005-0000-0000-000041180000}"/>
    <cellStyle name="Comma 2 3 6 10 3" xfId="21300" xr:uid="{00000000-0005-0000-0000-000041530000}"/>
    <cellStyle name="Comma 2 3 6 12" xfId="16285" xr:uid="{00000000-0005-0000-0000-0000AA3F0000}"/>
    <cellStyle name="Comma 2 3 6 2" xfId="1160" xr:uid="{00000000-0005-0000-0000-000095040000}"/>
    <cellStyle name="Comma 2 3 6 2 11" xfId="16339" xr:uid="{00000000-0005-0000-0000-0000E03F0000}"/>
    <cellStyle name="Comma 2 3 6 2 2" xfId="1268" xr:uid="{00000000-0005-0000-0000-000001050000}"/>
    <cellStyle name="Comma 2 3 6 2 2 10" xfId="16443" xr:uid="{00000000-0005-0000-0000-000048400000}"/>
    <cellStyle name="Comma 2 3 6 2 2 2" xfId="1485" xr:uid="{00000000-0005-0000-0000-0000DA050000}"/>
    <cellStyle name="Comma 2 3 6 2 2 2 2" xfId="1906" xr:uid="{00000000-0005-0000-0000-00007F070000}"/>
    <cellStyle name="Comma 2 3 6 2 2 2 2 2" xfId="2745" xr:uid="{00000000-0005-0000-0000-0000C60A0000}"/>
    <cellStyle name="Comma 2 3 6 2 2 2 2 2 2" xfId="4435" xr:uid="{00000000-0005-0000-0000-000060110000}"/>
    <cellStyle name="Comma 2 3 6 2 2 2 2 2 2 2" xfId="14508" xr:uid="{00000000-0005-0000-0000-0000B9380000}"/>
    <cellStyle name="Comma 2 3 6 2 2 2 2 2 2 2 3" xfId="29606" xr:uid="{00000000-0005-0000-0000-0000B3730000}"/>
    <cellStyle name="Comma 2 3 6 2 2 2 2 2 2 3" xfId="9488" xr:uid="{00000000-0005-0000-0000-00001D250000}"/>
    <cellStyle name="Comma 2 3 6 2 2 2 2 2 2 3 3" xfId="24589" xr:uid="{00000000-0005-0000-0000-00001A600000}"/>
    <cellStyle name="Comma 2 3 6 2 2 2 2 2 2 5" xfId="19576" xr:uid="{00000000-0005-0000-0000-0000854C0000}"/>
    <cellStyle name="Comma 2 3 6 2 2 2 2 2 3" xfId="6127" xr:uid="{00000000-0005-0000-0000-0000FC170000}"/>
    <cellStyle name="Comma 2 3 6 2 2 2 2 2 3 2" xfId="16179" xr:uid="{00000000-0005-0000-0000-0000403F0000}"/>
    <cellStyle name="Comma 2 3 6 2 2 2 2 2 3 2 3" xfId="31277" xr:uid="{00000000-0005-0000-0000-00003A7A0000}"/>
    <cellStyle name="Comma 2 3 6 2 2 2 2 2 3 3" xfId="11159" xr:uid="{00000000-0005-0000-0000-0000A42B0000}"/>
    <cellStyle name="Comma 2 3 6 2 2 2 2 2 3 3 3" xfId="26260" xr:uid="{00000000-0005-0000-0000-0000A1660000}"/>
    <cellStyle name="Comma 2 3 6 2 2 2 2 2 3 5" xfId="21247" xr:uid="{00000000-0005-0000-0000-00000C530000}"/>
    <cellStyle name="Comma 2 3 6 2 2 2 2 2 4" xfId="12837" xr:uid="{00000000-0005-0000-0000-000032320000}"/>
    <cellStyle name="Comma 2 3 6 2 2 2 2 2 4 3" xfId="27935" xr:uid="{00000000-0005-0000-0000-00002C6D0000}"/>
    <cellStyle name="Comma 2 3 6 2 2 2 2 2 5" xfId="7816" xr:uid="{00000000-0005-0000-0000-0000951E0000}"/>
    <cellStyle name="Comma 2 3 6 2 2 2 2 2 5 3" xfId="22918" xr:uid="{00000000-0005-0000-0000-000093590000}"/>
    <cellStyle name="Comma 2 3 6 2 2 2 2 2 7" xfId="17905" xr:uid="{00000000-0005-0000-0000-0000FE450000}"/>
    <cellStyle name="Comma 2 3 6 2 2 2 2 3" xfId="3598" xr:uid="{00000000-0005-0000-0000-00001B0E0000}"/>
    <cellStyle name="Comma 2 3 6 2 2 2 2 3 2" xfId="13672" xr:uid="{00000000-0005-0000-0000-000075350000}"/>
    <cellStyle name="Comma 2 3 6 2 2 2 2 3 2 3" xfId="28770" xr:uid="{00000000-0005-0000-0000-00006F700000}"/>
    <cellStyle name="Comma 2 3 6 2 2 2 2 3 3" xfId="8652" xr:uid="{00000000-0005-0000-0000-0000D9210000}"/>
    <cellStyle name="Comma 2 3 6 2 2 2 2 3 3 3" xfId="23753" xr:uid="{00000000-0005-0000-0000-0000D65C0000}"/>
    <cellStyle name="Comma 2 3 6 2 2 2 2 3 5" xfId="18740" xr:uid="{00000000-0005-0000-0000-000041490000}"/>
    <cellStyle name="Comma 2 3 6 2 2 2 2 4" xfId="5291" xr:uid="{00000000-0005-0000-0000-0000B8140000}"/>
    <cellStyle name="Comma 2 3 6 2 2 2 2 4 2" xfId="15343" xr:uid="{00000000-0005-0000-0000-0000FC3B0000}"/>
    <cellStyle name="Comma 2 3 6 2 2 2 2 4 2 3" xfId="30441" xr:uid="{00000000-0005-0000-0000-0000F6760000}"/>
    <cellStyle name="Comma 2 3 6 2 2 2 2 4 3" xfId="10323" xr:uid="{00000000-0005-0000-0000-000060280000}"/>
    <cellStyle name="Comma 2 3 6 2 2 2 2 4 3 3" xfId="25424" xr:uid="{00000000-0005-0000-0000-00005D630000}"/>
    <cellStyle name="Comma 2 3 6 2 2 2 2 4 5" xfId="20411" xr:uid="{00000000-0005-0000-0000-0000C84F0000}"/>
    <cellStyle name="Comma 2 3 6 2 2 2 2 5" xfId="12001" xr:uid="{00000000-0005-0000-0000-0000EE2E0000}"/>
    <cellStyle name="Comma 2 3 6 2 2 2 2 5 3" xfId="27099" xr:uid="{00000000-0005-0000-0000-0000E8690000}"/>
    <cellStyle name="Comma 2 3 6 2 2 2 2 6" xfId="6980" xr:uid="{00000000-0005-0000-0000-0000511B0000}"/>
    <cellStyle name="Comma 2 3 6 2 2 2 2 6 3" xfId="22082" xr:uid="{00000000-0005-0000-0000-00004F560000}"/>
    <cellStyle name="Comma 2 3 6 2 2 2 2 8" xfId="17069" xr:uid="{00000000-0005-0000-0000-0000BA420000}"/>
    <cellStyle name="Comma 2 3 6 2 2 2 3" xfId="2327" xr:uid="{00000000-0005-0000-0000-000024090000}"/>
    <cellStyle name="Comma 2 3 6 2 2 2 3 2" xfId="4017" xr:uid="{00000000-0005-0000-0000-0000BE0F0000}"/>
    <cellStyle name="Comma 2 3 6 2 2 2 3 2 2" xfId="14090" xr:uid="{00000000-0005-0000-0000-000017370000}"/>
    <cellStyle name="Comma 2 3 6 2 2 2 3 2 2 3" xfId="29188" xr:uid="{00000000-0005-0000-0000-000011720000}"/>
    <cellStyle name="Comma 2 3 6 2 2 2 3 2 3" xfId="9070" xr:uid="{00000000-0005-0000-0000-00007B230000}"/>
    <cellStyle name="Comma 2 3 6 2 2 2 3 2 3 3" xfId="24171" xr:uid="{00000000-0005-0000-0000-0000785E0000}"/>
    <cellStyle name="Comma 2 3 6 2 2 2 3 2 5" xfId="19158" xr:uid="{00000000-0005-0000-0000-0000E34A0000}"/>
    <cellStyle name="Comma 2 3 6 2 2 2 3 3" xfId="5709" xr:uid="{00000000-0005-0000-0000-00005A160000}"/>
    <cellStyle name="Comma 2 3 6 2 2 2 3 3 2" xfId="15761" xr:uid="{00000000-0005-0000-0000-00009E3D0000}"/>
    <cellStyle name="Comma 2 3 6 2 2 2 3 3 2 3" xfId="30859" xr:uid="{00000000-0005-0000-0000-000098780000}"/>
    <cellStyle name="Comma 2 3 6 2 2 2 3 3 3" xfId="10741" xr:uid="{00000000-0005-0000-0000-0000022A0000}"/>
    <cellStyle name="Comma 2 3 6 2 2 2 3 3 3 3" xfId="25842" xr:uid="{00000000-0005-0000-0000-0000FF640000}"/>
    <cellStyle name="Comma 2 3 6 2 2 2 3 3 5" xfId="20829" xr:uid="{00000000-0005-0000-0000-00006A510000}"/>
    <cellStyle name="Comma 2 3 6 2 2 2 3 4" xfId="12419" xr:uid="{00000000-0005-0000-0000-000090300000}"/>
    <cellStyle name="Comma 2 3 6 2 2 2 3 4 3" xfId="27517" xr:uid="{00000000-0005-0000-0000-00008A6B0000}"/>
    <cellStyle name="Comma 2 3 6 2 2 2 3 5" xfId="7398" xr:uid="{00000000-0005-0000-0000-0000F31C0000}"/>
    <cellStyle name="Comma 2 3 6 2 2 2 3 5 3" xfId="22500" xr:uid="{00000000-0005-0000-0000-0000F1570000}"/>
    <cellStyle name="Comma 2 3 6 2 2 2 3 7" xfId="17487" xr:uid="{00000000-0005-0000-0000-00005C440000}"/>
    <cellStyle name="Comma 2 3 6 2 2 2 4" xfId="3180" xr:uid="{00000000-0005-0000-0000-0000790C0000}"/>
    <cellStyle name="Comma 2 3 6 2 2 2 4 2" xfId="13254" xr:uid="{00000000-0005-0000-0000-0000D3330000}"/>
    <cellStyle name="Comma 2 3 6 2 2 2 4 2 3" xfId="28352" xr:uid="{00000000-0005-0000-0000-0000CD6E0000}"/>
    <cellStyle name="Comma 2 3 6 2 2 2 4 3" xfId="8234" xr:uid="{00000000-0005-0000-0000-000037200000}"/>
    <cellStyle name="Comma 2 3 6 2 2 2 4 3 3" xfId="23335" xr:uid="{00000000-0005-0000-0000-0000345B0000}"/>
    <cellStyle name="Comma 2 3 6 2 2 2 4 5" xfId="18322" xr:uid="{00000000-0005-0000-0000-00009F470000}"/>
    <cellStyle name="Comma 2 3 6 2 2 2 5" xfId="4873" xr:uid="{00000000-0005-0000-0000-000016130000}"/>
    <cellStyle name="Comma 2 3 6 2 2 2 5 2" xfId="14925" xr:uid="{00000000-0005-0000-0000-00005A3A0000}"/>
    <cellStyle name="Comma 2 3 6 2 2 2 5 2 3" xfId="30023" xr:uid="{00000000-0005-0000-0000-000054750000}"/>
    <cellStyle name="Comma 2 3 6 2 2 2 5 3" xfId="9905" xr:uid="{00000000-0005-0000-0000-0000BE260000}"/>
    <cellStyle name="Comma 2 3 6 2 2 2 5 3 3" xfId="25006" xr:uid="{00000000-0005-0000-0000-0000BB610000}"/>
    <cellStyle name="Comma 2 3 6 2 2 2 5 5" xfId="19993" xr:uid="{00000000-0005-0000-0000-0000264E0000}"/>
    <cellStyle name="Comma 2 3 6 2 2 2 6" xfId="11583" xr:uid="{00000000-0005-0000-0000-00004C2D0000}"/>
    <cellStyle name="Comma 2 3 6 2 2 2 6 3" xfId="26681" xr:uid="{00000000-0005-0000-0000-000046680000}"/>
    <cellStyle name="Comma 2 3 6 2 2 2 7" xfId="6562" xr:uid="{00000000-0005-0000-0000-0000AF190000}"/>
    <cellStyle name="Comma 2 3 6 2 2 2 7 3" xfId="21664" xr:uid="{00000000-0005-0000-0000-0000AD540000}"/>
    <cellStyle name="Comma 2 3 6 2 2 2 9" xfId="16651" xr:uid="{00000000-0005-0000-0000-000018410000}"/>
    <cellStyle name="Comma 2 3 6 2 2 3" xfId="1698" xr:uid="{00000000-0005-0000-0000-0000AF060000}"/>
    <cellStyle name="Comma 2 3 6 2 2 3 2" xfId="2537" xr:uid="{00000000-0005-0000-0000-0000F6090000}"/>
    <cellStyle name="Comma 2 3 6 2 2 3 2 2" xfId="4227" xr:uid="{00000000-0005-0000-0000-000090100000}"/>
    <cellStyle name="Comma 2 3 6 2 2 3 2 2 2" xfId="14300" xr:uid="{00000000-0005-0000-0000-0000E9370000}"/>
    <cellStyle name="Comma 2 3 6 2 2 3 2 2 2 3" xfId="29398" xr:uid="{00000000-0005-0000-0000-0000E3720000}"/>
    <cellStyle name="Comma 2 3 6 2 2 3 2 2 3" xfId="9280" xr:uid="{00000000-0005-0000-0000-00004D240000}"/>
    <cellStyle name="Comma 2 3 6 2 2 3 2 2 3 3" xfId="24381" xr:uid="{00000000-0005-0000-0000-00004A5F0000}"/>
    <cellStyle name="Comma 2 3 6 2 2 3 2 2 5" xfId="19368" xr:uid="{00000000-0005-0000-0000-0000B54B0000}"/>
    <cellStyle name="Comma 2 3 6 2 2 3 2 3" xfId="5919" xr:uid="{00000000-0005-0000-0000-00002C170000}"/>
    <cellStyle name="Comma 2 3 6 2 2 3 2 3 2" xfId="15971" xr:uid="{00000000-0005-0000-0000-0000703E0000}"/>
    <cellStyle name="Comma 2 3 6 2 2 3 2 3 2 3" xfId="31069" xr:uid="{00000000-0005-0000-0000-00006A790000}"/>
    <cellStyle name="Comma 2 3 6 2 2 3 2 3 3" xfId="10951" xr:uid="{00000000-0005-0000-0000-0000D42A0000}"/>
    <cellStyle name="Comma 2 3 6 2 2 3 2 3 3 3" xfId="26052" xr:uid="{00000000-0005-0000-0000-0000D1650000}"/>
    <cellStyle name="Comma 2 3 6 2 2 3 2 3 5" xfId="21039" xr:uid="{00000000-0005-0000-0000-00003C520000}"/>
    <cellStyle name="Comma 2 3 6 2 2 3 2 4" xfId="12629" xr:uid="{00000000-0005-0000-0000-000062310000}"/>
    <cellStyle name="Comma 2 3 6 2 2 3 2 4 3" xfId="27727" xr:uid="{00000000-0005-0000-0000-00005C6C0000}"/>
    <cellStyle name="Comma 2 3 6 2 2 3 2 5" xfId="7608" xr:uid="{00000000-0005-0000-0000-0000C51D0000}"/>
    <cellStyle name="Comma 2 3 6 2 2 3 2 5 3" xfId="22710" xr:uid="{00000000-0005-0000-0000-0000C3580000}"/>
    <cellStyle name="Comma 2 3 6 2 2 3 2 7" xfId="17697" xr:uid="{00000000-0005-0000-0000-00002E450000}"/>
    <cellStyle name="Comma 2 3 6 2 2 3 3" xfId="3390" xr:uid="{00000000-0005-0000-0000-00004B0D0000}"/>
    <cellStyle name="Comma 2 3 6 2 2 3 3 2" xfId="13464" xr:uid="{00000000-0005-0000-0000-0000A5340000}"/>
    <cellStyle name="Comma 2 3 6 2 2 3 3 2 3" xfId="28562" xr:uid="{00000000-0005-0000-0000-00009F6F0000}"/>
    <cellStyle name="Comma 2 3 6 2 2 3 3 3" xfId="8444" xr:uid="{00000000-0005-0000-0000-000009210000}"/>
    <cellStyle name="Comma 2 3 6 2 2 3 3 3 3" xfId="23545" xr:uid="{00000000-0005-0000-0000-0000065C0000}"/>
    <cellStyle name="Comma 2 3 6 2 2 3 3 5" xfId="18532" xr:uid="{00000000-0005-0000-0000-000071480000}"/>
    <cellStyle name="Comma 2 3 6 2 2 3 4" xfId="5083" xr:uid="{00000000-0005-0000-0000-0000E8130000}"/>
    <cellStyle name="Comma 2 3 6 2 2 3 4 2" xfId="15135" xr:uid="{00000000-0005-0000-0000-00002C3B0000}"/>
    <cellStyle name="Comma 2 3 6 2 2 3 4 2 3" xfId="30233" xr:uid="{00000000-0005-0000-0000-000026760000}"/>
    <cellStyle name="Comma 2 3 6 2 2 3 4 3" xfId="10115" xr:uid="{00000000-0005-0000-0000-000090270000}"/>
    <cellStyle name="Comma 2 3 6 2 2 3 4 3 3" xfId="25216" xr:uid="{00000000-0005-0000-0000-00008D620000}"/>
    <cellStyle name="Comma 2 3 6 2 2 3 4 5" xfId="20203" xr:uid="{00000000-0005-0000-0000-0000F84E0000}"/>
    <cellStyle name="Comma 2 3 6 2 2 3 5" xfId="11793" xr:uid="{00000000-0005-0000-0000-00001E2E0000}"/>
    <cellStyle name="Comma 2 3 6 2 2 3 5 3" xfId="26891" xr:uid="{00000000-0005-0000-0000-000018690000}"/>
    <cellStyle name="Comma 2 3 6 2 2 3 6" xfId="6772" xr:uid="{00000000-0005-0000-0000-0000811A0000}"/>
    <cellStyle name="Comma 2 3 6 2 2 3 6 3" xfId="21874" xr:uid="{00000000-0005-0000-0000-00007F550000}"/>
    <cellStyle name="Comma 2 3 6 2 2 3 8" xfId="16861" xr:uid="{00000000-0005-0000-0000-0000EA410000}"/>
    <cellStyle name="Comma 2 3 6 2 2 4" xfId="2119" xr:uid="{00000000-0005-0000-0000-000054080000}"/>
    <cellStyle name="Comma 2 3 6 2 2 4 2" xfId="3809" xr:uid="{00000000-0005-0000-0000-0000EE0E0000}"/>
    <cellStyle name="Comma 2 3 6 2 2 4 2 2" xfId="13882" xr:uid="{00000000-0005-0000-0000-000047360000}"/>
    <cellStyle name="Comma 2 3 6 2 2 4 2 2 3" xfId="28980" xr:uid="{00000000-0005-0000-0000-000041710000}"/>
    <cellStyle name="Comma 2 3 6 2 2 4 2 3" xfId="8862" xr:uid="{00000000-0005-0000-0000-0000AB220000}"/>
    <cellStyle name="Comma 2 3 6 2 2 4 2 3 3" xfId="23963" xr:uid="{00000000-0005-0000-0000-0000A85D0000}"/>
    <cellStyle name="Comma 2 3 6 2 2 4 2 5" xfId="18950" xr:uid="{00000000-0005-0000-0000-0000134A0000}"/>
    <cellStyle name="Comma 2 3 6 2 2 4 3" xfId="5501" xr:uid="{00000000-0005-0000-0000-00008A150000}"/>
    <cellStyle name="Comma 2 3 6 2 2 4 3 2" xfId="15553" xr:uid="{00000000-0005-0000-0000-0000CE3C0000}"/>
    <cellStyle name="Comma 2 3 6 2 2 4 3 2 3" xfId="30651" xr:uid="{00000000-0005-0000-0000-0000C8770000}"/>
    <cellStyle name="Comma 2 3 6 2 2 4 3 3" xfId="10533" xr:uid="{00000000-0005-0000-0000-000032290000}"/>
    <cellStyle name="Comma 2 3 6 2 2 4 3 3 3" xfId="25634" xr:uid="{00000000-0005-0000-0000-00002F640000}"/>
    <cellStyle name="Comma 2 3 6 2 2 4 3 5" xfId="20621" xr:uid="{00000000-0005-0000-0000-00009A500000}"/>
    <cellStyle name="Comma 2 3 6 2 2 4 4" xfId="12211" xr:uid="{00000000-0005-0000-0000-0000C02F0000}"/>
    <cellStyle name="Comma 2 3 6 2 2 4 4 3" xfId="27309" xr:uid="{00000000-0005-0000-0000-0000BA6A0000}"/>
    <cellStyle name="Comma 2 3 6 2 2 4 5" xfId="7190" xr:uid="{00000000-0005-0000-0000-0000231C0000}"/>
    <cellStyle name="Comma 2 3 6 2 2 4 5 3" xfId="22292" xr:uid="{00000000-0005-0000-0000-000021570000}"/>
    <cellStyle name="Comma 2 3 6 2 2 4 7" xfId="17279" xr:uid="{00000000-0005-0000-0000-00008C430000}"/>
    <cellStyle name="Comma 2 3 6 2 2 5" xfId="2972" xr:uid="{00000000-0005-0000-0000-0000A90B0000}"/>
    <cellStyle name="Comma 2 3 6 2 2 5 2" xfId="13046" xr:uid="{00000000-0005-0000-0000-000003330000}"/>
    <cellStyle name="Comma 2 3 6 2 2 5 2 3" xfId="28144" xr:uid="{00000000-0005-0000-0000-0000FD6D0000}"/>
    <cellStyle name="Comma 2 3 6 2 2 5 3" xfId="8026" xr:uid="{00000000-0005-0000-0000-0000671F0000}"/>
    <cellStyle name="Comma 2 3 6 2 2 5 3 3" xfId="23127" xr:uid="{00000000-0005-0000-0000-0000645A0000}"/>
    <cellStyle name="Comma 2 3 6 2 2 5 5" xfId="18114" xr:uid="{00000000-0005-0000-0000-0000CF460000}"/>
    <cellStyle name="Comma 2 3 6 2 2 6" xfId="4665" xr:uid="{00000000-0005-0000-0000-000046120000}"/>
    <cellStyle name="Comma 2 3 6 2 2 6 2" xfId="14717" xr:uid="{00000000-0005-0000-0000-00008A390000}"/>
    <cellStyle name="Comma 2 3 6 2 2 6 2 3" xfId="29815" xr:uid="{00000000-0005-0000-0000-000084740000}"/>
    <cellStyle name="Comma 2 3 6 2 2 6 3" xfId="9697" xr:uid="{00000000-0005-0000-0000-0000EE250000}"/>
    <cellStyle name="Comma 2 3 6 2 2 6 3 3" xfId="24798" xr:uid="{00000000-0005-0000-0000-0000EB600000}"/>
    <cellStyle name="Comma 2 3 6 2 2 6 5" xfId="19785" xr:uid="{00000000-0005-0000-0000-0000564D0000}"/>
    <cellStyle name="Comma 2 3 6 2 2 7" xfId="11375" xr:uid="{00000000-0005-0000-0000-00007C2C0000}"/>
    <cellStyle name="Comma 2 3 6 2 2 7 3" xfId="26473" xr:uid="{00000000-0005-0000-0000-000076670000}"/>
    <cellStyle name="Comma 2 3 6 2 2 8" xfId="6354" xr:uid="{00000000-0005-0000-0000-0000DF180000}"/>
    <cellStyle name="Comma 2 3 6 2 2 8 3" xfId="21456" xr:uid="{00000000-0005-0000-0000-0000DD530000}"/>
    <cellStyle name="Comma 2 3 6 2 3" xfId="1381" xr:uid="{00000000-0005-0000-0000-000072050000}"/>
    <cellStyle name="Comma 2 3 6 2 3 2" xfId="1802" xr:uid="{00000000-0005-0000-0000-000017070000}"/>
    <cellStyle name="Comma 2 3 6 2 3 2 2" xfId="2641" xr:uid="{00000000-0005-0000-0000-00005E0A0000}"/>
    <cellStyle name="Comma 2 3 6 2 3 2 2 2" xfId="4331" xr:uid="{00000000-0005-0000-0000-0000F8100000}"/>
    <cellStyle name="Comma 2 3 6 2 3 2 2 2 2" xfId="14404" xr:uid="{00000000-0005-0000-0000-000051380000}"/>
    <cellStyle name="Comma 2 3 6 2 3 2 2 2 2 3" xfId="29502" xr:uid="{00000000-0005-0000-0000-00004B730000}"/>
    <cellStyle name="Comma 2 3 6 2 3 2 2 2 3" xfId="9384" xr:uid="{00000000-0005-0000-0000-0000B5240000}"/>
    <cellStyle name="Comma 2 3 6 2 3 2 2 2 3 3" xfId="24485" xr:uid="{00000000-0005-0000-0000-0000B25F0000}"/>
    <cellStyle name="Comma 2 3 6 2 3 2 2 2 5" xfId="19472" xr:uid="{00000000-0005-0000-0000-00001D4C0000}"/>
    <cellStyle name="Comma 2 3 6 2 3 2 2 3" xfId="6023" xr:uid="{00000000-0005-0000-0000-000094170000}"/>
    <cellStyle name="Comma 2 3 6 2 3 2 2 3 2" xfId="16075" xr:uid="{00000000-0005-0000-0000-0000D83E0000}"/>
    <cellStyle name="Comma 2 3 6 2 3 2 2 3 2 3" xfId="31173" xr:uid="{00000000-0005-0000-0000-0000D2790000}"/>
    <cellStyle name="Comma 2 3 6 2 3 2 2 3 3" xfId="11055" xr:uid="{00000000-0005-0000-0000-00003C2B0000}"/>
    <cellStyle name="Comma 2 3 6 2 3 2 2 3 3 3" xfId="26156" xr:uid="{00000000-0005-0000-0000-000039660000}"/>
    <cellStyle name="Comma 2 3 6 2 3 2 2 3 5" xfId="21143" xr:uid="{00000000-0005-0000-0000-0000A4520000}"/>
    <cellStyle name="Comma 2 3 6 2 3 2 2 4" xfId="12733" xr:uid="{00000000-0005-0000-0000-0000CA310000}"/>
    <cellStyle name="Comma 2 3 6 2 3 2 2 4 3" xfId="27831" xr:uid="{00000000-0005-0000-0000-0000C46C0000}"/>
    <cellStyle name="Comma 2 3 6 2 3 2 2 5" xfId="7712" xr:uid="{00000000-0005-0000-0000-00002D1E0000}"/>
    <cellStyle name="Comma 2 3 6 2 3 2 2 5 3" xfId="22814" xr:uid="{00000000-0005-0000-0000-00002B590000}"/>
    <cellStyle name="Comma 2 3 6 2 3 2 2 7" xfId="17801" xr:uid="{00000000-0005-0000-0000-000096450000}"/>
    <cellStyle name="Comma 2 3 6 2 3 2 3" xfId="3494" xr:uid="{00000000-0005-0000-0000-0000B30D0000}"/>
    <cellStyle name="Comma 2 3 6 2 3 2 3 2" xfId="13568" xr:uid="{00000000-0005-0000-0000-00000D350000}"/>
    <cellStyle name="Comma 2 3 6 2 3 2 3 2 3" xfId="28666" xr:uid="{00000000-0005-0000-0000-000007700000}"/>
    <cellStyle name="Comma 2 3 6 2 3 2 3 3" xfId="8548" xr:uid="{00000000-0005-0000-0000-000071210000}"/>
    <cellStyle name="Comma 2 3 6 2 3 2 3 3 3" xfId="23649" xr:uid="{00000000-0005-0000-0000-00006E5C0000}"/>
    <cellStyle name="Comma 2 3 6 2 3 2 3 5" xfId="18636" xr:uid="{00000000-0005-0000-0000-0000D9480000}"/>
    <cellStyle name="Comma 2 3 6 2 3 2 4" xfId="5187" xr:uid="{00000000-0005-0000-0000-000050140000}"/>
    <cellStyle name="Comma 2 3 6 2 3 2 4 2" xfId="15239" xr:uid="{00000000-0005-0000-0000-0000943B0000}"/>
    <cellStyle name="Comma 2 3 6 2 3 2 4 2 3" xfId="30337" xr:uid="{00000000-0005-0000-0000-00008E760000}"/>
    <cellStyle name="Comma 2 3 6 2 3 2 4 3" xfId="10219" xr:uid="{00000000-0005-0000-0000-0000F8270000}"/>
    <cellStyle name="Comma 2 3 6 2 3 2 4 3 3" xfId="25320" xr:uid="{00000000-0005-0000-0000-0000F5620000}"/>
    <cellStyle name="Comma 2 3 6 2 3 2 4 5" xfId="20307" xr:uid="{00000000-0005-0000-0000-0000604F0000}"/>
    <cellStyle name="Comma 2 3 6 2 3 2 5" xfId="11897" xr:uid="{00000000-0005-0000-0000-0000862E0000}"/>
    <cellStyle name="Comma 2 3 6 2 3 2 5 3" xfId="26995" xr:uid="{00000000-0005-0000-0000-000080690000}"/>
    <cellStyle name="Comma 2 3 6 2 3 2 6" xfId="6876" xr:uid="{00000000-0005-0000-0000-0000E91A0000}"/>
    <cellStyle name="Comma 2 3 6 2 3 2 6 3" xfId="21978" xr:uid="{00000000-0005-0000-0000-0000E7550000}"/>
    <cellStyle name="Comma 2 3 6 2 3 2 8" xfId="16965" xr:uid="{00000000-0005-0000-0000-000052420000}"/>
    <cellStyle name="Comma 2 3 6 2 3 3" xfId="2223" xr:uid="{00000000-0005-0000-0000-0000BC080000}"/>
    <cellStyle name="Comma 2 3 6 2 3 3 2" xfId="3913" xr:uid="{00000000-0005-0000-0000-0000560F0000}"/>
    <cellStyle name="Comma 2 3 6 2 3 3 2 2" xfId="13986" xr:uid="{00000000-0005-0000-0000-0000AF360000}"/>
    <cellStyle name="Comma 2 3 6 2 3 3 2 2 3" xfId="29084" xr:uid="{00000000-0005-0000-0000-0000A9710000}"/>
    <cellStyle name="Comma 2 3 6 2 3 3 2 3" xfId="8966" xr:uid="{00000000-0005-0000-0000-000013230000}"/>
    <cellStyle name="Comma 2 3 6 2 3 3 2 3 3" xfId="24067" xr:uid="{00000000-0005-0000-0000-0000105E0000}"/>
    <cellStyle name="Comma 2 3 6 2 3 3 2 5" xfId="19054" xr:uid="{00000000-0005-0000-0000-00007B4A0000}"/>
    <cellStyle name="Comma 2 3 6 2 3 3 3" xfId="5605" xr:uid="{00000000-0005-0000-0000-0000F2150000}"/>
    <cellStyle name="Comma 2 3 6 2 3 3 3 2" xfId="15657" xr:uid="{00000000-0005-0000-0000-0000363D0000}"/>
    <cellStyle name="Comma 2 3 6 2 3 3 3 2 3" xfId="30755" xr:uid="{00000000-0005-0000-0000-000030780000}"/>
    <cellStyle name="Comma 2 3 6 2 3 3 3 3" xfId="10637" xr:uid="{00000000-0005-0000-0000-00009A290000}"/>
    <cellStyle name="Comma 2 3 6 2 3 3 3 3 3" xfId="25738" xr:uid="{00000000-0005-0000-0000-000097640000}"/>
    <cellStyle name="Comma 2 3 6 2 3 3 3 5" xfId="20725" xr:uid="{00000000-0005-0000-0000-000002510000}"/>
    <cellStyle name="Comma 2 3 6 2 3 3 4" xfId="12315" xr:uid="{00000000-0005-0000-0000-000028300000}"/>
    <cellStyle name="Comma 2 3 6 2 3 3 4 3" xfId="27413" xr:uid="{00000000-0005-0000-0000-0000226B0000}"/>
    <cellStyle name="Comma 2 3 6 2 3 3 5" xfId="7294" xr:uid="{00000000-0005-0000-0000-00008B1C0000}"/>
    <cellStyle name="Comma 2 3 6 2 3 3 5 3" xfId="22396" xr:uid="{00000000-0005-0000-0000-000089570000}"/>
    <cellStyle name="Comma 2 3 6 2 3 3 7" xfId="17383" xr:uid="{00000000-0005-0000-0000-0000F4430000}"/>
    <cellStyle name="Comma 2 3 6 2 3 4" xfId="3076" xr:uid="{00000000-0005-0000-0000-0000110C0000}"/>
    <cellStyle name="Comma 2 3 6 2 3 4 2" xfId="13150" xr:uid="{00000000-0005-0000-0000-00006B330000}"/>
    <cellStyle name="Comma 2 3 6 2 3 4 2 3" xfId="28248" xr:uid="{00000000-0005-0000-0000-0000656E0000}"/>
    <cellStyle name="Comma 2 3 6 2 3 4 3" xfId="8130" xr:uid="{00000000-0005-0000-0000-0000CF1F0000}"/>
    <cellStyle name="Comma 2 3 6 2 3 4 3 3" xfId="23231" xr:uid="{00000000-0005-0000-0000-0000CC5A0000}"/>
    <cellStyle name="Comma 2 3 6 2 3 4 5" xfId="18218" xr:uid="{00000000-0005-0000-0000-000037470000}"/>
    <cellStyle name="Comma 2 3 6 2 3 5" xfId="4769" xr:uid="{00000000-0005-0000-0000-0000AE120000}"/>
    <cellStyle name="Comma 2 3 6 2 3 5 2" xfId="14821" xr:uid="{00000000-0005-0000-0000-0000F2390000}"/>
    <cellStyle name="Comma 2 3 6 2 3 5 2 3" xfId="29919" xr:uid="{00000000-0005-0000-0000-0000EC740000}"/>
    <cellStyle name="Comma 2 3 6 2 3 5 3" xfId="9801" xr:uid="{00000000-0005-0000-0000-000056260000}"/>
    <cellStyle name="Comma 2 3 6 2 3 5 3 3" xfId="24902" xr:uid="{00000000-0005-0000-0000-000053610000}"/>
    <cellStyle name="Comma 2 3 6 2 3 5 5" xfId="19889" xr:uid="{00000000-0005-0000-0000-0000BE4D0000}"/>
    <cellStyle name="Comma 2 3 6 2 3 6" xfId="11479" xr:uid="{00000000-0005-0000-0000-0000E42C0000}"/>
    <cellStyle name="Comma 2 3 6 2 3 6 3" xfId="26577" xr:uid="{00000000-0005-0000-0000-0000DE670000}"/>
    <cellStyle name="Comma 2 3 6 2 3 7" xfId="6458" xr:uid="{00000000-0005-0000-0000-000047190000}"/>
    <cellStyle name="Comma 2 3 6 2 3 7 3" xfId="21560" xr:uid="{00000000-0005-0000-0000-000045540000}"/>
    <cellStyle name="Comma 2 3 6 2 3 9" xfId="16547" xr:uid="{00000000-0005-0000-0000-0000B0400000}"/>
    <cellStyle name="Comma 2 3 6 2 4" xfId="1594" xr:uid="{00000000-0005-0000-0000-000047060000}"/>
    <cellStyle name="Comma 2 3 6 2 4 2" xfId="2433" xr:uid="{00000000-0005-0000-0000-00008E090000}"/>
    <cellStyle name="Comma 2 3 6 2 4 2 2" xfId="4123" xr:uid="{00000000-0005-0000-0000-000028100000}"/>
    <cellStyle name="Comma 2 3 6 2 4 2 2 2" xfId="14196" xr:uid="{00000000-0005-0000-0000-000081370000}"/>
    <cellStyle name="Comma 2 3 6 2 4 2 2 2 3" xfId="29294" xr:uid="{00000000-0005-0000-0000-00007B720000}"/>
    <cellStyle name="Comma 2 3 6 2 4 2 2 3" xfId="9176" xr:uid="{00000000-0005-0000-0000-0000E5230000}"/>
    <cellStyle name="Comma 2 3 6 2 4 2 2 3 3" xfId="24277" xr:uid="{00000000-0005-0000-0000-0000E25E0000}"/>
    <cellStyle name="Comma 2 3 6 2 4 2 2 5" xfId="19264" xr:uid="{00000000-0005-0000-0000-00004D4B0000}"/>
    <cellStyle name="Comma 2 3 6 2 4 2 3" xfId="5815" xr:uid="{00000000-0005-0000-0000-0000C4160000}"/>
    <cellStyle name="Comma 2 3 6 2 4 2 3 2" xfId="15867" xr:uid="{00000000-0005-0000-0000-0000083E0000}"/>
    <cellStyle name="Comma 2 3 6 2 4 2 3 2 3" xfId="30965" xr:uid="{00000000-0005-0000-0000-000002790000}"/>
    <cellStyle name="Comma 2 3 6 2 4 2 3 3" xfId="10847" xr:uid="{00000000-0005-0000-0000-00006C2A0000}"/>
    <cellStyle name="Comma 2 3 6 2 4 2 3 3 3" xfId="25948" xr:uid="{00000000-0005-0000-0000-000069650000}"/>
    <cellStyle name="Comma 2 3 6 2 4 2 3 5" xfId="20935" xr:uid="{00000000-0005-0000-0000-0000D4510000}"/>
    <cellStyle name="Comma 2 3 6 2 4 2 4" xfId="12525" xr:uid="{00000000-0005-0000-0000-0000FA300000}"/>
    <cellStyle name="Comma 2 3 6 2 4 2 4 3" xfId="27623" xr:uid="{00000000-0005-0000-0000-0000F46B0000}"/>
    <cellStyle name="Comma 2 3 6 2 4 2 5" xfId="7504" xr:uid="{00000000-0005-0000-0000-00005D1D0000}"/>
    <cellStyle name="Comma 2 3 6 2 4 2 5 3" xfId="22606" xr:uid="{00000000-0005-0000-0000-00005B580000}"/>
    <cellStyle name="Comma 2 3 6 2 4 2 7" xfId="17593" xr:uid="{00000000-0005-0000-0000-0000C6440000}"/>
    <cellStyle name="Comma 2 3 6 2 4 3" xfId="3286" xr:uid="{00000000-0005-0000-0000-0000E30C0000}"/>
    <cellStyle name="Comma 2 3 6 2 4 3 2" xfId="13360" xr:uid="{00000000-0005-0000-0000-00003D340000}"/>
    <cellStyle name="Comma 2 3 6 2 4 3 2 3" xfId="28458" xr:uid="{00000000-0005-0000-0000-0000376F0000}"/>
    <cellStyle name="Comma 2 3 6 2 4 3 3" xfId="8340" xr:uid="{00000000-0005-0000-0000-0000A1200000}"/>
    <cellStyle name="Comma 2 3 6 2 4 3 3 3" xfId="23441" xr:uid="{00000000-0005-0000-0000-00009E5B0000}"/>
    <cellStyle name="Comma 2 3 6 2 4 3 5" xfId="18428" xr:uid="{00000000-0005-0000-0000-000009480000}"/>
    <cellStyle name="Comma 2 3 6 2 4 4" xfId="4979" xr:uid="{00000000-0005-0000-0000-000080130000}"/>
    <cellStyle name="Comma 2 3 6 2 4 4 2" xfId="15031" xr:uid="{00000000-0005-0000-0000-0000C43A0000}"/>
    <cellStyle name="Comma 2 3 6 2 4 4 2 3" xfId="30129" xr:uid="{00000000-0005-0000-0000-0000BE750000}"/>
    <cellStyle name="Comma 2 3 6 2 4 4 3" xfId="10011" xr:uid="{00000000-0005-0000-0000-000028270000}"/>
    <cellStyle name="Comma 2 3 6 2 4 4 3 3" xfId="25112" xr:uid="{00000000-0005-0000-0000-000025620000}"/>
    <cellStyle name="Comma 2 3 6 2 4 4 5" xfId="20099" xr:uid="{00000000-0005-0000-0000-0000904E0000}"/>
    <cellStyle name="Comma 2 3 6 2 4 5" xfId="11689" xr:uid="{00000000-0005-0000-0000-0000B62D0000}"/>
    <cellStyle name="Comma 2 3 6 2 4 5 3" xfId="26787" xr:uid="{00000000-0005-0000-0000-0000B0680000}"/>
    <cellStyle name="Comma 2 3 6 2 4 6" xfId="6668" xr:uid="{00000000-0005-0000-0000-0000191A0000}"/>
    <cellStyle name="Comma 2 3 6 2 4 6 3" xfId="21770" xr:uid="{00000000-0005-0000-0000-000017550000}"/>
    <cellStyle name="Comma 2 3 6 2 4 8" xfId="16757" xr:uid="{00000000-0005-0000-0000-000082410000}"/>
    <cellStyle name="Comma 2 3 6 2 5" xfId="2015" xr:uid="{00000000-0005-0000-0000-0000EC070000}"/>
    <cellStyle name="Comma 2 3 6 2 5 2" xfId="3705" xr:uid="{00000000-0005-0000-0000-0000860E0000}"/>
    <cellStyle name="Comma 2 3 6 2 5 2 2" xfId="13778" xr:uid="{00000000-0005-0000-0000-0000DF350000}"/>
    <cellStyle name="Comma 2 3 6 2 5 2 2 3" xfId="28876" xr:uid="{00000000-0005-0000-0000-0000D9700000}"/>
    <cellStyle name="Comma 2 3 6 2 5 2 3" xfId="8758" xr:uid="{00000000-0005-0000-0000-000043220000}"/>
    <cellStyle name="Comma 2 3 6 2 5 2 3 3" xfId="23859" xr:uid="{00000000-0005-0000-0000-0000405D0000}"/>
    <cellStyle name="Comma 2 3 6 2 5 2 5" xfId="18846" xr:uid="{00000000-0005-0000-0000-0000AB490000}"/>
    <cellStyle name="Comma 2 3 6 2 5 3" xfId="5397" xr:uid="{00000000-0005-0000-0000-000022150000}"/>
    <cellStyle name="Comma 2 3 6 2 5 3 2" xfId="15449" xr:uid="{00000000-0005-0000-0000-0000663C0000}"/>
    <cellStyle name="Comma 2 3 6 2 5 3 2 3" xfId="30547" xr:uid="{00000000-0005-0000-0000-000060770000}"/>
    <cellStyle name="Comma 2 3 6 2 5 3 3" xfId="10429" xr:uid="{00000000-0005-0000-0000-0000CA280000}"/>
    <cellStyle name="Comma 2 3 6 2 5 3 3 3" xfId="25530" xr:uid="{00000000-0005-0000-0000-0000C7630000}"/>
    <cellStyle name="Comma 2 3 6 2 5 3 5" xfId="20517" xr:uid="{00000000-0005-0000-0000-000032500000}"/>
    <cellStyle name="Comma 2 3 6 2 5 4" xfId="12107" xr:uid="{00000000-0005-0000-0000-0000582F0000}"/>
    <cellStyle name="Comma 2 3 6 2 5 4 3" xfId="27205" xr:uid="{00000000-0005-0000-0000-0000526A0000}"/>
    <cellStyle name="Comma 2 3 6 2 5 5" xfId="7086" xr:uid="{00000000-0005-0000-0000-0000BB1B0000}"/>
    <cellStyle name="Comma 2 3 6 2 5 5 3" xfId="22188" xr:uid="{00000000-0005-0000-0000-0000B9560000}"/>
    <cellStyle name="Comma 2 3 6 2 5 7" xfId="17175" xr:uid="{00000000-0005-0000-0000-000024430000}"/>
    <cellStyle name="Comma 2 3 6 2 6" xfId="2868" xr:uid="{00000000-0005-0000-0000-0000410B0000}"/>
    <cellStyle name="Comma 2 3 6 2 6 2" xfId="12942" xr:uid="{00000000-0005-0000-0000-00009B320000}"/>
    <cellStyle name="Comma 2 3 6 2 6 2 3" xfId="28040" xr:uid="{00000000-0005-0000-0000-0000956D0000}"/>
    <cellStyle name="Comma 2 3 6 2 6 3" xfId="7922" xr:uid="{00000000-0005-0000-0000-0000FF1E0000}"/>
    <cellStyle name="Comma 2 3 6 2 6 3 3" xfId="23023" xr:uid="{00000000-0005-0000-0000-0000FC590000}"/>
    <cellStyle name="Comma 2 3 6 2 6 5" xfId="18010" xr:uid="{00000000-0005-0000-0000-000067460000}"/>
    <cellStyle name="Comma 2 3 6 2 7" xfId="4561" xr:uid="{00000000-0005-0000-0000-0000DE110000}"/>
    <cellStyle name="Comma 2 3 6 2 7 2" xfId="14613" xr:uid="{00000000-0005-0000-0000-000022390000}"/>
    <cellStyle name="Comma 2 3 6 2 7 2 3" xfId="29711" xr:uid="{00000000-0005-0000-0000-00001C740000}"/>
    <cellStyle name="Comma 2 3 6 2 7 3" xfId="9593" xr:uid="{00000000-0005-0000-0000-000086250000}"/>
    <cellStyle name="Comma 2 3 6 2 7 3 3" xfId="24694" xr:uid="{00000000-0005-0000-0000-000083600000}"/>
    <cellStyle name="Comma 2 3 6 2 7 5" xfId="19681" xr:uid="{00000000-0005-0000-0000-0000EE4C0000}"/>
    <cellStyle name="Comma 2 3 6 2 8" xfId="11271" xr:uid="{00000000-0005-0000-0000-0000142C0000}"/>
    <cellStyle name="Comma 2 3 6 2 8 3" xfId="26369" xr:uid="{00000000-0005-0000-0000-00000E670000}"/>
    <cellStyle name="Comma 2 3 6 2 9" xfId="6250" xr:uid="{00000000-0005-0000-0000-000077180000}"/>
    <cellStyle name="Comma 2 3 6 2 9 3" xfId="21352" xr:uid="{00000000-0005-0000-0000-000075530000}"/>
    <cellStyle name="Comma 2 3 6 3" xfId="1214" xr:uid="{00000000-0005-0000-0000-0000CB040000}"/>
    <cellStyle name="Comma 2 3 6 3 10" xfId="16391" xr:uid="{00000000-0005-0000-0000-000014400000}"/>
    <cellStyle name="Comma 2 3 6 3 2" xfId="1433" xr:uid="{00000000-0005-0000-0000-0000A6050000}"/>
    <cellStyle name="Comma 2 3 6 3 2 2" xfId="1854" xr:uid="{00000000-0005-0000-0000-00004B070000}"/>
    <cellStyle name="Comma 2 3 6 3 2 2 2" xfId="2693" xr:uid="{00000000-0005-0000-0000-0000920A0000}"/>
    <cellStyle name="Comma 2 3 6 3 2 2 2 2" xfId="4383" xr:uid="{00000000-0005-0000-0000-00002C110000}"/>
    <cellStyle name="Comma 2 3 6 3 2 2 2 2 2" xfId="14456" xr:uid="{00000000-0005-0000-0000-000085380000}"/>
    <cellStyle name="Comma 2 3 6 3 2 2 2 2 2 3" xfId="29554" xr:uid="{00000000-0005-0000-0000-00007F730000}"/>
    <cellStyle name="Comma 2 3 6 3 2 2 2 2 3" xfId="9436" xr:uid="{00000000-0005-0000-0000-0000E9240000}"/>
    <cellStyle name="Comma 2 3 6 3 2 2 2 2 3 3" xfId="24537" xr:uid="{00000000-0005-0000-0000-0000E65F0000}"/>
    <cellStyle name="Comma 2 3 6 3 2 2 2 2 5" xfId="19524" xr:uid="{00000000-0005-0000-0000-0000514C0000}"/>
    <cellStyle name="Comma 2 3 6 3 2 2 2 3" xfId="6075" xr:uid="{00000000-0005-0000-0000-0000C8170000}"/>
    <cellStyle name="Comma 2 3 6 3 2 2 2 3 2" xfId="16127" xr:uid="{00000000-0005-0000-0000-00000C3F0000}"/>
    <cellStyle name="Comma 2 3 6 3 2 2 2 3 2 3" xfId="31225" xr:uid="{00000000-0005-0000-0000-0000067A0000}"/>
    <cellStyle name="Comma 2 3 6 3 2 2 2 3 3" xfId="11107" xr:uid="{00000000-0005-0000-0000-0000702B0000}"/>
    <cellStyle name="Comma 2 3 6 3 2 2 2 3 3 3" xfId="26208" xr:uid="{00000000-0005-0000-0000-00006D660000}"/>
    <cellStyle name="Comma 2 3 6 3 2 2 2 3 5" xfId="21195" xr:uid="{00000000-0005-0000-0000-0000D8520000}"/>
    <cellStyle name="Comma 2 3 6 3 2 2 2 4" xfId="12785" xr:uid="{00000000-0005-0000-0000-0000FE310000}"/>
    <cellStyle name="Comma 2 3 6 3 2 2 2 4 3" xfId="27883" xr:uid="{00000000-0005-0000-0000-0000F86C0000}"/>
    <cellStyle name="Comma 2 3 6 3 2 2 2 5" xfId="7764" xr:uid="{00000000-0005-0000-0000-0000611E0000}"/>
    <cellStyle name="Comma 2 3 6 3 2 2 2 5 3" xfId="22866" xr:uid="{00000000-0005-0000-0000-00005F590000}"/>
    <cellStyle name="Comma 2 3 6 3 2 2 2 7" xfId="17853" xr:uid="{00000000-0005-0000-0000-0000CA450000}"/>
    <cellStyle name="Comma 2 3 6 3 2 2 3" xfId="3546" xr:uid="{00000000-0005-0000-0000-0000E70D0000}"/>
    <cellStyle name="Comma 2 3 6 3 2 2 3 2" xfId="13620" xr:uid="{00000000-0005-0000-0000-000041350000}"/>
    <cellStyle name="Comma 2 3 6 3 2 2 3 2 3" xfId="28718" xr:uid="{00000000-0005-0000-0000-00003B700000}"/>
    <cellStyle name="Comma 2 3 6 3 2 2 3 3" xfId="8600" xr:uid="{00000000-0005-0000-0000-0000A5210000}"/>
    <cellStyle name="Comma 2 3 6 3 2 2 3 3 3" xfId="23701" xr:uid="{00000000-0005-0000-0000-0000A25C0000}"/>
    <cellStyle name="Comma 2 3 6 3 2 2 3 5" xfId="18688" xr:uid="{00000000-0005-0000-0000-00000D490000}"/>
    <cellStyle name="Comma 2 3 6 3 2 2 4" xfId="5239" xr:uid="{00000000-0005-0000-0000-000084140000}"/>
    <cellStyle name="Comma 2 3 6 3 2 2 4 2" xfId="15291" xr:uid="{00000000-0005-0000-0000-0000C83B0000}"/>
    <cellStyle name="Comma 2 3 6 3 2 2 4 2 3" xfId="30389" xr:uid="{00000000-0005-0000-0000-0000C2760000}"/>
    <cellStyle name="Comma 2 3 6 3 2 2 4 3" xfId="10271" xr:uid="{00000000-0005-0000-0000-00002C280000}"/>
    <cellStyle name="Comma 2 3 6 3 2 2 4 3 3" xfId="25372" xr:uid="{00000000-0005-0000-0000-000029630000}"/>
    <cellStyle name="Comma 2 3 6 3 2 2 4 5" xfId="20359" xr:uid="{00000000-0005-0000-0000-0000944F0000}"/>
    <cellStyle name="Comma 2 3 6 3 2 2 5" xfId="11949" xr:uid="{00000000-0005-0000-0000-0000BA2E0000}"/>
    <cellStyle name="Comma 2 3 6 3 2 2 5 3" xfId="27047" xr:uid="{00000000-0005-0000-0000-0000B4690000}"/>
    <cellStyle name="Comma 2 3 6 3 2 2 6" xfId="6928" xr:uid="{00000000-0005-0000-0000-00001D1B0000}"/>
    <cellStyle name="Comma 2 3 6 3 2 2 6 3" xfId="22030" xr:uid="{00000000-0005-0000-0000-00001B560000}"/>
    <cellStyle name="Comma 2 3 6 3 2 2 8" xfId="17017" xr:uid="{00000000-0005-0000-0000-000086420000}"/>
    <cellStyle name="Comma 2 3 6 3 2 3" xfId="2275" xr:uid="{00000000-0005-0000-0000-0000F0080000}"/>
    <cellStyle name="Comma 2 3 6 3 2 3 2" xfId="3965" xr:uid="{00000000-0005-0000-0000-00008A0F0000}"/>
    <cellStyle name="Comma 2 3 6 3 2 3 2 2" xfId="14038" xr:uid="{00000000-0005-0000-0000-0000E3360000}"/>
    <cellStyle name="Comma 2 3 6 3 2 3 2 2 3" xfId="29136" xr:uid="{00000000-0005-0000-0000-0000DD710000}"/>
    <cellStyle name="Comma 2 3 6 3 2 3 2 3" xfId="9018" xr:uid="{00000000-0005-0000-0000-000047230000}"/>
    <cellStyle name="Comma 2 3 6 3 2 3 2 3 3" xfId="24119" xr:uid="{00000000-0005-0000-0000-0000445E0000}"/>
    <cellStyle name="Comma 2 3 6 3 2 3 2 5" xfId="19106" xr:uid="{00000000-0005-0000-0000-0000AF4A0000}"/>
    <cellStyle name="Comma 2 3 6 3 2 3 3" xfId="5657" xr:uid="{00000000-0005-0000-0000-000026160000}"/>
    <cellStyle name="Comma 2 3 6 3 2 3 3 2" xfId="15709" xr:uid="{00000000-0005-0000-0000-00006A3D0000}"/>
    <cellStyle name="Comma 2 3 6 3 2 3 3 2 3" xfId="30807" xr:uid="{00000000-0005-0000-0000-000064780000}"/>
    <cellStyle name="Comma 2 3 6 3 2 3 3 3" xfId="10689" xr:uid="{00000000-0005-0000-0000-0000CE290000}"/>
    <cellStyle name="Comma 2 3 6 3 2 3 3 3 3" xfId="25790" xr:uid="{00000000-0005-0000-0000-0000CB640000}"/>
    <cellStyle name="Comma 2 3 6 3 2 3 3 5" xfId="20777" xr:uid="{00000000-0005-0000-0000-000036510000}"/>
    <cellStyle name="Comma 2 3 6 3 2 3 4" xfId="12367" xr:uid="{00000000-0005-0000-0000-00005C300000}"/>
    <cellStyle name="Comma 2 3 6 3 2 3 4 3" xfId="27465" xr:uid="{00000000-0005-0000-0000-0000566B0000}"/>
    <cellStyle name="Comma 2 3 6 3 2 3 5" xfId="7346" xr:uid="{00000000-0005-0000-0000-0000BF1C0000}"/>
    <cellStyle name="Comma 2 3 6 3 2 3 5 3" xfId="22448" xr:uid="{00000000-0005-0000-0000-0000BD570000}"/>
    <cellStyle name="Comma 2 3 6 3 2 3 7" xfId="17435" xr:uid="{00000000-0005-0000-0000-000028440000}"/>
    <cellStyle name="Comma 2 3 6 3 2 4" xfId="3128" xr:uid="{00000000-0005-0000-0000-0000450C0000}"/>
    <cellStyle name="Comma 2 3 6 3 2 4 2" xfId="13202" xr:uid="{00000000-0005-0000-0000-00009F330000}"/>
    <cellStyle name="Comma 2 3 6 3 2 4 2 3" xfId="28300" xr:uid="{00000000-0005-0000-0000-0000996E0000}"/>
    <cellStyle name="Comma 2 3 6 3 2 4 3" xfId="8182" xr:uid="{00000000-0005-0000-0000-000003200000}"/>
    <cellStyle name="Comma 2 3 6 3 2 4 3 3" xfId="23283" xr:uid="{00000000-0005-0000-0000-0000005B0000}"/>
    <cellStyle name="Comma 2 3 6 3 2 4 5" xfId="18270" xr:uid="{00000000-0005-0000-0000-00006B470000}"/>
    <cellStyle name="Comma 2 3 6 3 2 5" xfId="4821" xr:uid="{00000000-0005-0000-0000-0000E2120000}"/>
    <cellStyle name="Comma 2 3 6 3 2 5 2" xfId="14873" xr:uid="{00000000-0005-0000-0000-0000263A0000}"/>
    <cellStyle name="Comma 2 3 6 3 2 5 2 3" xfId="29971" xr:uid="{00000000-0005-0000-0000-000020750000}"/>
    <cellStyle name="Comma 2 3 6 3 2 5 3" xfId="9853" xr:uid="{00000000-0005-0000-0000-00008A260000}"/>
    <cellStyle name="Comma 2 3 6 3 2 5 3 3" xfId="24954" xr:uid="{00000000-0005-0000-0000-000087610000}"/>
    <cellStyle name="Comma 2 3 6 3 2 5 5" xfId="19941" xr:uid="{00000000-0005-0000-0000-0000F24D0000}"/>
    <cellStyle name="Comma 2 3 6 3 2 6" xfId="11531" xr:uid="{00000000-0005-0000-0000-0000182D0000}"/>
    <cellStyle name="Comma 2 3 6 3 2 6 3" xfId="26629" xr:uid="{00000000-0005-0000-0000-000012680000}"/>
    <cellStyle name="Comma 2 3 6 3 2 7" xfId="6510" xr:uid="{00000000-0005-0000-0000-00007B190000}"/>
    <cellStyle name="Comma 2 3 6 3 2 7 3" xfId="21612" xr:uid="{00000000-0005-0000-0000-000079540000}"/>
    <cellStyle name="Comma 2 3 6 3 2 9" xfId="16599" xr:uid="{00000000-0005-0000-0000-0000E4400000}"/>
    <cellStyle name="Comma 2 3 6 3 3" xfId="1646" xr:uid="{00000000-0005-0000-0000-00007B060000}"/>
    <cellStyle name="Comma 2 3 6 3 3 2" xfId="2485" xr:uid="{00000000-0005-0000-0000-0000C2090000}"/>
    <cellStyle name="Comma 2 3 6 3 3 2 2" xfId="4175" xr:uid="{00000000-0005-0000-0000-00005C100000}"/>
    <cellStyle name="Comma 2 3 6 3 3 2 2 2" xfId="14248" xr:uid="{00000000-0005-0000-0000-0000B5370000}"/>
    <cellStyle name="Comma 2 3 6 3 3 2 2 2 3" xfId="29346" xr:uid="{00000000-0005-0000-0000-0000AF720000}"/>
    <cellStyle name="Comma 2 3 6 3 3 2 2 3" xfId="9228" xr:uid="{00000000-0005-0000-0000-000019240000}"/>
    <cellStyle name="Comma 2 3 6 3 3 2 2 3 3" xfId="24329" xr:uid="{00000000-0005-0000-0000-0000165F0000}"/>
    <cellStyle name="Comma 2 3 6 3 3 2 2 5" xfId="19316" xr:uid="{00000000-0005-0000-0000-0000814B0000}"/>
    <cellStyle name="Comma 2 3 6 3 3 2 3" xfId="5867" xr:uid="{00000000-0005-0000-0000-0000F8160000}"/>
    <cellStyle name="Comma 2 3 6 3 3 2 3 2" xfId="15919" xr:uid="{00000000-0005-0000-0000-00003C3E0000}"/>
    <cellStyle name="Comma 2 3 6 3 3 2 3 2 3" xfId="31017" xr:uid="{00000000-0005-0000-0000-000036790000}"/>
    <cellStyle name="Comma 2 3 6 3 3 2 3 3" xfId="10899" xr:uid="{00000000-0005-0000-0000-0000A02A0000}"/>
    <cellStyle name="Comma 2 3 6 3 3 2 3 3 3" xfId="26000" xr:uid="{00000000-0005-0000-0000-00009D650000}"/>
    <cellStyle name="Comma 2 3 6 3 3 2 3 5" xfId="20987" xr:uid="{00000000-0005-0000-0000-000008520000}"/>
    <cellStyle name="Comma 2 3 6 3 3 2 4" xfId="12577" xr:uid="{00000000-0005-0000-0000-00002E310000}"/>
    <cellStyle name="Comma 2 3 6 3 3 2 4 3" xfId="27675" xr:uid="{00000000-0005-0000-0000-0000286C0000}"/>
    <cellStyle name="Comma 2 3 6 3 3 2 5" xfId="7556" xr:uid="{00000000-0005-0000-0000-0000911D0000}"/>
    <cellStyle name="Comma 2 3 6 3 3 2 5 3" xfId="22658" xr:uid="{00000000-0005-0000-0000-00008F580000}"/>
    <cellStyle name="Comma 2 3 6 3 3 2 7" xfId="17645" xr:uid="{00000000-0005-0000-0000-0000FA440000}"/>
    <cellStyle name="Comma 2 3 6 3 3 3" xfId="3338" xr:uid="{00000000-0005-0000-0000-0000170D0000}"/>
    <cellStyle name="Comma 2 3 6 3 3 3 2" xfId="13412" xr:uid="{00000000-0005-0000-0000-000071340000}"/>
    <cellStyle name="Comma 2 3 6 3 3 3 2 3" xfId="28510" xr:uid="{00000000-0005-0000-0000-00006B6F0000}"/>
    <cellStyle name="Comma 2 3 6 3 3 3 3" xfId="8392" xr:uid="{00000000-0005-0000-0000-0000D5200000}"/>
    <cellStyle name="Comma 2 3 6 3 3 3 3 3" xfId="23493" xr:uid="{00000000-0005-0000-0000-0000D25B0000}"/>
    <cellStyle name="Comma 2 3 6 3 3 3 5" xfId="18480" xr:uid="{00000000-0005-0000-0000-00003D480000}"/>
    <cellStyle name="Comma 2 3 6 3 3 4" xfId="5031" xr:uid="{00000000-0005-0000-0000-0000B4130000}"/>
    <cellStyle name="Comma 2 3 6 3 3 4 2" xfId="15083" xr:uid="{00000000-0005-0000-0000-0000F83A0000}"/>
    <cellStyle name="Comma 2 3 6 3 3 4 2 3" xfId="30181" xr:uid="{00000000-0005-0000-0000-0000F2750000}"/>
    <cellStyle name="Comma 2 3 6 3 3 4 3" xfId="10063" xr:uid="{00000000-0005-0000-0000-00005C270000}"/>
    <cellStyle name="Comma 2 3 6 3 3 4 3 3" xfId="25164" xr:uid="{00000000-0005-0000-0000-000059620000}"/>
    <cellStyle name="Comma 2 3 6 3 3 4 5" xfId="20151" xr:uid="{00000000-0005-0000-0000-0000C44E0000}"/>
    <cellStyle name="Comma 2 3 6 3 3 5" xfId="11741" xr:uid="{00000000-0005-0000-0000-0000EA2D0000}"/>
    <cellStyle name="Comma 2 3 6 3 3 5 3" xfId="26839" xr:uid="{00000000-0005-0000-0000-0000E4680000}"/>
    <cellStyle name="Comma 2 3 6 3 3 6" xfId="6720" xr:uid="{00000000-0005-0000-0000-00004D1A0000}"/>
    <cellStyle name="Comma 2 3 6 3 3 6 3" xfId="21822" xr:uid="{00000000-0005-0000-0000-00004B550000}"/>
    <cellStyle name="Comma 2 3 6 3 3 8" xfId="16809" xr:uid="{00000000-0005-0000-0000-0000B6410000}"/>
    <cellStyle name="Comma 2 3 6 3 4" xfId="2067" xr:uid="{00000000-0005-0000-0000-000020080000}"/>
    <cellStyle name="Comma 2 3 6 3 4 2" xfId="3757" xr:uid="{00000000-0005-0000-0000-0000BA0E0000}"/>
    <cellStyle name="Comma 2 3 6 3 4 2 2" xfId="13830" xr:uid="{00000000-0005-0000-0000-000013360000}"/>
    <cellStyle name="Comma 2 3 6 3 4 2 2 3" xfId="28928" xr:uid="{00000000-0005-0000-0000-00000D710000}"/>
    <cellStyle name="Comma 2 3 6 3 4 2 3" xfId="8810" xr:uid="{00000000-0005-0000-0000-000077220000}"/>
    <cellStyle name="Comma 2 3 6 3 4 2 3 3" xfId="23911" xr:uid="{00000000-0005-0000-0000-0000745D0000}"/>
    <cellStyle name="Comma 2 3 6 3 4 2 5" xfId="18898" xr:uid="{00000000-0005-0000-0000-0000DF490000}"/>
    <cellStyle name="Comma 2 3 6 3 4 3" xfId="5449" xr:uid="{00000000-0005-0000-0000-000056150000}"/>
    <cellStyle name="Comma 2 3 6 3 4 3 2" xfId="15501" xr:uid="{00000000-0005-0000-0000-00009A3C0000}"/>
    <cellStyle name="Comma 2 3 6 3 4 3 2 3" xfId="30599" xr:uid="{00000000-0005-0000-0000-000094770000}"/>
    <cellStyle name="Comma 2 3 6 3 4 3 3" xfId="10481" xr:uid="{00000000-0005-0000-0000-0000FE280000}"/>
    <cellStyle name="Comma 2 3 6 3 4 3 3 3" xfId="25582" xr:uid="{00000000-0005-0000-0000-0000FB630000}"/>
    <cellStyle name="Comma 2 3 6 3 4 3 5" xfId="20569" xr:uid="{00000000-0005-0000-0000-000066500000}"/>
    <cellStyle name="Comma 2 3 6 3 4 4" xfId="12159" xr:uid="{00000000-0005-0000-0000-00008C2F0000}"/>
    <cellStyle name="Comma 2 3 6 3 4 4 3" xfId="27257" xr:uid="{00000000-0005-0000-0000-0000866A0000}"/>
    <cellStyle name="Comma 2 3 6 3 4 5" xfId="7138" xr:uid="{00000000-0005-0000-0000-0000EF1B0000}"/>
    <cellStyle name="Comma 2 3 6 3 4 5 3" xfId="22240" xr:uid="{00000000-0005-0000-0000-0000ED560000}"/>
    <cellStyle name="Comma 2 3 6 3 4 7" xfId="17227" xr:uid="{00000000-0005-0000-0000-000058430000}"/>
    <cellStyle name="Comma 2 3 6 3 5" xfId="2920" xr:uid="{00000000-0005-0000-0000-0000750B0000}"/>
    <cellStyle name="Comma 2 3 6 3 5 2" xfId="12994" xr:uid="{00000000-0005-0000-0000-0000CF320000}"/>
    <cellStyle name="Comma 2 3 6 3 5 2 3" xfId="28092" xr:uid="{00000000-0005-0000-0000-0000C96D0000}"/>
    <cellStyle name="Comma 2 3 6 3 5 3" xfId="7974" xr:uid="{00000000-0005-0000-0000-0000331F0000}"/>
    <cellStyle name="Comma 2 3 6 3 5 3 3" xfId="23075" xr:uid="{00000000-0005-0000-0000-0000305A0000}"/>
    <cellStyle name="Comma 2 3 6 3 5 5" xfId="18062" xr:uid="{00000000-0005-0000-0000-00009B460000}"/>
    <cellStyle name="Comma 2 3 6 3 6" xfId="4613" xr:uid="{00000000-0005-0000-0000-000012120000}"/>
    <cellStyle name="Comma 2 3 6 3 6 2" xfId="14665" xr:uid="{00000000-0005-0000-0000-000056390000}"/>
    <cellStyle name="Comma 2 3 6 3 6 2 3" xfId="29763" xr:uid="{00000000-0005-0000-0000-000050740000}"/>
    <cellStyle name="Comma 2 3 6 3 6 3" xfId="9645" xr:uid="{00000000-0005-0000-0000-0000BA250000}"/>
    <cellStyle name="Comma 2 3 6 3 6 3 3" xfId="24746" xr:uid="{00000000-0005-0000-0000-0000B7600000}"/>
    <cellStyle name="Comma 2 3 6 3 6 5" xfId="19733" xr:uid="{00000000-0005-0000-0000-0000224D0000}"/>
    <cellStyle name="Comma 2 3 6 3 7" xfId="11323" xr:uid="{00000000-0005-0000-0000-0000482C0000}"/>
    <cellStyle name="Comma 2 3 6 3 7 3" xfId="26421" xr:uid="{00000000-0005-0000-0000-000042670000}"/>
    <cellStyle name="Comma 2 3 6 3 8" xfId="6302" xr:uid="{00000000-0005-0000-0000-0000AB180000}"/>
    <cellStyle name="Comma 2 3 6 3 8 3" xfId="21404" xr:uid="{00000000-0005-0000-0000-0000A9530000}"/>
    <cellStyle name="Comma 2 3 6 4" xfId="1327" xr:uid="{00000000-0005-0000-0000-00003C050000}"/>
    <cellStyle name="Comma 2 3 6 4 2" xfId="1750" xr:uid="{00000000-0005-0000-0000-0000E3060000}"/>
    <cellStyle name="Comma 2 3 6 4 2 2" xfId="2589" xr:uid="{00000000-0005-0000-0000-00002A0A0000}"/>
    <cellStyle name="Comma 2 3 6 4 2 2 2" xfId="4279" xr:uid="{00000000-0005-0000-0000-0000C4100000}"/>
    <cellStyle name="Comma 2 3 6 4 2 2 2 2" xfId="14352" xr:uid="{00000000-0005-0000-0000-00001D380000}"/>
    <cellStyle name="Comma 2 3 6 4 2 2 2 2 3" xfId="29450" xr:uid="{00000000-0005-0000-0000-000017730000}"/>
    <cellStyle name="Comma 2 3 6 4 2 2 2 3" xfId="9332" xr:uid="{00000000-0005-0000-0000-000081240000}"/>
    <cellStyle name="Comma 2 3 6 4 2 2 2 3 3" xfId="24433" xr:uid="{00000000-0005-0000-0000-00007E5F0000}"/>
    <cellStyle name="Comma 2 3 6 4 2 2 2 5" xfId="19420" xr:uid="{00000000-0005-0000-0000-0000E94B0000}"/>
    <cellStyle name="Comma 2 3 6 4 2 2 3" xfId="5971" xr:uid="{00000000-0005-0000-0000-000060170000}"/>
    <cellStyle name="Comma 2 3 6 4 2 2 3 2" xfId="16023" xr:uid="{00000000-0005-0000-0000-0000A43E0000}"/>
    <cellStyle name="Comma 2 3 6 4 2 2 3 2 3" xfId="31121" xr:uid="{00000000-0005-0000-0000-00009E790000}"/>
    <cellStyle name="Comma 2 3 6 4 2 2 3 3" xfId="11003" xr:uid="{00000000-0005-0000-0000-0000082B0000}"/>
    <cellStyle name="Comma 2 3 6 4 2 2 3 3 3" xfId="26104" xr:uid="{00000000-0005-0000-0000-000005660000}"/>
    <cellStyle name="Comma 2 3 6 4 2 2 3 5" xfId="21091" xr:uid="{00000000-0005-0000-0000-000070520000}"/>
    <cellStyle name="Comma 2 3 6 4 2 2 4" xfId="12681" xr:uid="{00000000-0005-0000-0000-000096310000}"/>
    <cellStyle name="Comma 2 3 6 4 2 2 4 3" xfId="27779" xr:uid="{00000000-0005-0000-0000-0000906C0000}"/>
    <cellStyle name="Comma 2 3 6 4 2 2 5" xfId="7660" xr:uid="{00000000-0005-0000-0000-0000F91D0000}"/>
    <cellStyle name="Comma 2 3 6 4 2 2 5 3" xfId="22762" xr:uid="{00000000-0005-0000-0000-0000F7580000}"/>
    <cellStyle name="Comma 2 3 6 4 2 2 7" xfId="17749" xr:uid="{00000000-0005-0000-0000-000062450000}"/>
    <cellStyle name="Comma 2 3 6 4 2 3" xfId="3442" xr:uid="{00000000-0005-0000-0000-00007F0D0000}"/>
    <cellStyle name="Comma 2 3 6 4 2 3 2" xfId="13516" xr:uid="{00000000-0005-0000-0000-0000D9340000}"/>
    <cellStyle name="Comma 2 3 6 4 2 3 2 3" xfId="28614" xr:uid="{00000000-0005-0000-0000-0000D36F0000}"/>
    <cellStyle name="Comma 2 3 6 4 2 3 3" xfId="8496" xr:uid="{00000000-0005-0000-0000-00003D210000}"/>
    <cellStyle name="Comma 2 3 6 4 2 3 3 3" xfId="23597" xr:uid="{00000000-0005-0000-0000-00003A5C0000}"/>
    <cellStyle name="Comma 2 3 6 4 2 3 5" xfId="18584" xr:uid="{00000000-0005-0000-0000-0000A5480000}"/>
    <cellStyle name="Comma 2 3 6 4 2 4" xfId="5135" xr:uid="{00000000-0005-0000-0000-00001C140000}"/>
    <cellStyle name="Comma 2 3 6 4 2 4 2" xfId="15187" xr:uid="{00000000-0005-0000-0000-0000603B0000}"/>
    <cellStyle name="Comma 2 3 6 4 2 4 2 3" xfId="30285" xr:uid="{00000000-0005-0000-0000-00005A760000}"/>
    <cellStyle name="Comma 2 3 6 4 2 4 3" xfId="10167" xr:uid="{00000000-0005-0000-0000-0000C4270000}"/>
    <cellStyle name="Comma 2 3 6 4 2 4 3 3" xfId="25268" xr:uid="{00000000-0005-0000-0000-0000C1620000}"/>
    <cellStyle name="Comma 2 3 6 4 2 4 5" xfId="20255" xr:uid="{00000000-0005-0000-0000-00002C4F0000}"/>
    <cellStyle name="Comma 2 3 6 4 2 5" xfId="11845" xr:uid="{00000000-0005-0000-0000-0000522E0000}"/>
    <cellStyle name="Comma 2 3 6 4 2 5 3" xfId="26943" xr:uid="{00000000-0005-0000-0000-00004C690000}"/>
    <cellStyle name="Comma 2 3 6 4 2 6" xfId="6824" xr:uid="{00000000-0005-0000-0000-0000B51A0000}"/>
    <cellStyle name="Comma 2 3 6 4 2 6 3" xfId="21926" xr:uid="{00000000-0005-0000-0000-0000B3550000}"/>
    <cellStyle name="Comma 2 3 6 4 2 8" xfId="16913" xr:uid="{00000000-0005-0000-0000-00001E420000}"/>
    <cellStyle name="Comma 2 3 6 4 3" xfId="2171" xr:uid="{00000000-0005-0000-0000-000088080000}"/>
    <cellStyle name="Comma 2 3 6 4 3 2" xfId="3861" xr:uid="{00000000-0005-0000-0000-0000220F0000}"/>
    <cellStyle name="Comma 2 3 6 4 3 2 2" xfId="13934" xr:uid="{00000000-0005-0000-0000-00007B360000}"/>
    <cellStyle name="Comma 2 3 6 4 3 2 2 3" xfId="29032" xr:uid="{00000000-0005-0000-0000-000075710000}"/>
    <cellStyle name="Comma 2 3 6 4 3 2 3" xfId="8914" xr:uid="{00000000-0005-0000-0000-0000DF220000}"/>
    <cellStyle name="Comma 2 3 6 4 3 2 3 3" xfId="24015" xr:uid="{00000000-0005-0000-0000-0000DC5D0000}"/>
    <cellStyle name="Comma 2 3 6 4 3 2 5" xfId="19002" xr:uid="{00000000-0005-0000-0000-0000474A0000}"/>
    <cellStyle name="Comma 2 3 6 4 3 3" xfId="5553" xr:uid="{00000000-0005-0000-0000-0000BE150000}"/>
    <cellStyle name="Comma 2 3 6 4 3 3 2" xfId="15605" xr:uid="{00000000-0005-0000-0000-0000023D0000}"/>
    <cellStyle name="Comma 2 3 6 4 3 3 2 3" xfId="30703" xr:uid="{00000000-0005-0000-0000-0000FC770000}"/>
    <cellStyle name="Comma 2 3 6 4 3 3 3" xfId="10585" xr:uid="{00000000-0005-0000-0000-000066290000}"/>
    <cellStyle name="Comma 2 3 6 4 3 3 3 3" xfId="25686" xr:uid="{00000000-0005-0000-0000-000063640000}"/>
    <cellStyle name="Comma 2 3 6 4 3 3 5" xfId="20673" xr:uid="{00000000-0005-0000-0000-0000CE500000}"/>
    <cellStyle name="Comma 2 3 6 4 3 4" xfId="12263" xr:uid="{00000000-0005-0000-0000-0000F42F0000}"/>
    <cellStyle name="Comma 2 3 6 4 3 4 3" xfId="27361" xr:uid="{00000000-0005-0000-0000-0000EE6A0000}"/>
    <cellStyle name="Comma 2 3 6 4 3 5" xfId="7242" xr:uid="{00000000-0005-0000-0000-0000571C0000}"/>
    <cellStyle name="Comma 2 3 6 4 3 5 3" xfId="22344" xr:uid="{00000000-0005-0000-0000-000055570000}"/>
    <cellStyle name="Comma 2 3 6 4 3 7" xfId="17331" xr:uid="{00000000-0005-0000-0000-0000C0430000}"/>
    <cellStyle name="Comma 2 3 6 4 4" xfId="3024" xr:uid="{00000000-0005-0000-0000-0000DD0B0000}"/>
    <cellStyle name="Comma 2 3 6 4 4 2" xfId="13098" xr:uid="{00000000-0005-0000-0000-000037330000}"/>
    <cellStyle name="Comma 2 3 6 4 4 2 3" xfId="28196" xr:uid="{00000000-0005-0000-0000-0000316E0000}"/>
    <cellStyle name="Comma 2 3 6 4 4 3" xfId="8078" xr:uid="{00000000-0005-0000-0000-00009B1F0000}"/>
    <cellStyle name="Comma 2 3 6 4 4 3 3" xfId="23179" xr:uid="{00000000-0005-0000-0000-0000985A0000}"/>
    <cellStyle name="Comma 2 3 6 4 4 5" xfId="18166" xr:uid="{00000000-0005-0000-0000-000003470000}"/>
    <cellStyle name="Comma 2 3 6 4 5" xfId="4717" xr:uid="{00000000-0005-0000-0000-00007A120000}"/>
    <cellStyle name="Comma 2 3 6 4 5 2" xfId="14769" xr:uid="{00000000-0005-0000-0000-0000BE390000}"/>
    <cellStyle name="Comma 2 3 6 4 5 2 3" xfId="29867" xr:uid="{00000000-0005-0000-0000-0000B8740000}"/>
    <cellStyle name="Comma 2 3 6 4 5 3" xfId="9749" xr:uid="{00000000-0005-0000-0000-000022260000}"/>
    <cellStyle name="Comma 2 3 6 4 5 3 3" xfId="24850" xr:uid="{00000000-0005-0000-0000-00001F610000}"/>
    <cellStyle name="Comma 2 3 6 4 5 5" xfId="19837" xr:uid="{00000000-0005-0000-0000-00008A4D0000}"/>
    <cellStyle name="Comma 2 3 6 4 6" xfId="11427" xr:uid="{00000000-0005-0000-0000-0000B02C0000}"/>
    <cellStyle name="Comma 2 3 6 4 6 3" xfId="26525" xr:uid="{00000000-0005-0000-0000-0000AA670000}"/>
    <cellStyle name="Comma 2 3 6 4 7" xfId="6406" xr:uid="{00000000-0005-0000-0000-000013190000}"/>
    <cellStyle name="Comma 2 3 6 4 7 3" xfId="21508" xr:uid="{00000000-0005-0000-0000-000011540000}"/>
    <cellStyle name="Comma 2 3 6 4 9" xfId="16495" xr:uid="{00000000-0005-0000-0000-00007C400000}"/>
    <cellStyle name="Comma 2 3 6 5" xfId="1540" xr:uid="{00000000-0005-0000-0000-000011060000}"/>
    <cellStyle name="Comma 2 3 6 5 2" xfId="2381" xr:uid="{00000000-0005-0000-0000-00005A090000}"/>
    <cellStyle name="Comma 2 3 6 5 2 2" xfId="4071" xr:uid="{00000000-0005-0000-0000-0000F40F0000}"/>
    <cellStyle name="Comma 2 3 6 5 2 2 2" xfId="14144" xr:uid="{00000000-0005-0000-0000-00004D370000}"/>
    <cellStyle name="Comma 2 3 6 5 2 2 2 3" xfId="29242" xr:uid="{00000000-0005-0000-0000-000047720000}"/>
    <cellStyle name="Comma 2 3 6 5 2 2 3" xfId="9124" xr:uid="{00000000-0005-0000-0000-0000B1230000}"/>
    <cellStyle name="Comma 2 3 6 5 2 2 3 3" xfId="24225" xr:uid="{00000000-0005-0000-0000-0000AE5E0000}"/>
    <cellStyle name="Comma 2 3 6 5 2 2 5" xfId="19212" xr:uid="{00000000-0005-0000-0000-0000194B0000}"/>
    <cellStyle name="Comma 2 3 6 5 2 3" xfId="5763" xr:uid="{00000000-0005-0000-0000-000090160000}"/>
    <cellStyle name="Comma 2 3 6 5 2 3 2" xfId="15815" xr:uid="{00000000-0005-0000-0000-0000D43D0000}"/>
    <cellStyle name="Comma 2 3 6 5 2 3 2 3" xfId="30913" xr:uid="{00000000-0005-0000-0000-0000CE780000}"/>
    <cellStyle name="Comma 2 3 6 5 2 3 3" xfId="10795" xr:uid="{00000000-0005-0000-0000-0000382A0000}"/>
    <cellStyle name="Comma 2 3 6 5 2 3 3 3" xfId="25896" xr:uid="{00000000-0005-0000-0000-000035650000}"/>
    <cellStyle name="Comma 2 3 6 5 2 3 5" xfId="20883" xr:uid="{00000000-0005-0000-0000-0000A0510000}"/>
    <cellStyle name="Comma 2 3 6 5 2 4" xfId="12473" xr:uid="{00000000-0005-0000-0000-0000C6300000}"/>
    <cellStyle name="Comma 2 3 6 5 2 4 3" xfId="27571" xr:uid="{00000000-0005-0000-0000-0000C06B0000}"/>
    <cellStyle name="Comma 2 3 6 5 2 5" xfId="7452" xr:uid="{00000000-0005-0000-0000-0000291D0000}"/>
    <cellStyle name="Comma 2 3 6 5 2 5 3" xfId="22554" xr:uid="{00000000-0005-0000-0000-000027580000}"/>
    <cellStyle name="Comma 2 3 6 5 2 7" xfId="17541" xr:uid="{00000000-0005-0000-0000-000092440000}"/>
    <cellStyle name="Comma 2 3 6 5 3" xfId="3234" xr:uid="{00000000-0005-0000-0000-0000AF0C0000}"/>
    <cellStyle name="Comma 2 3 6 5 3 2" xfId="13308" xr:uid="{00000000-0005-0000-0000-000009340000}"/>
    <cellStyle name="Comma 2 3 6 5 3 2 3" xfId="28406" xr:uid="{00000000-0005-0000-0000-0000036F0000}"/>
    <cellStyle name="Comma 2 3 6 5 3 3" xfId="8288" xr:uid="{00000000-0005-0000-0000-00006D200000}"/>
    <cellStyle name="Comma 2 3 6 5 3 3 3" xfId="23389" xr:uid="{00000000-0005-0000-0000-00006A5B0000}"/>
    <cellStyle name="Comma 2 3 6 5 3 5" xfId="18376" xr:uid="{00000000-0005-0000-0000-0000D5470000}"/>
    <cellStyle name="Comma 2 3 6 5 4" xfId="4927" xr:uid="{00000000-0005-0000-0000-00004C130000}"/>
    <cellStyle name="Comma 2 3 6 5 4 2" xfId="14979" xr:uid="{00000000-0005-0000-0000-0000903A0000}"/>
    <cellStyle name="Comma 2 3 6 5 4 2 3" xfId="30077" xr:uid="{00000000-0005-0000-0000-00008A750000}"/>
    <cellStyle name="Comma 2 3 6 5 4 3" xfId="9959" xr:uid="{00000000-0005-0000-0000-0000F4260000}"/>
    <cellStyle name="Comma 2 3 6 5 4 3 3" xfId="25060" xr:uid="{00000000-0005-0000-0000-0000F1610000}"/>
    <cellStyle name="Comma 2 3 6 5 4 5" xfId="20047" xr:uid="{00000000-0005-0000-0000-00005C4E0000}"/>
    <cellStyle name="Comma 2 3 6 5 5" xfId="11637" xr:uid="{00000000-0005-0000-0000-0000822D0000}"/>
    <cellStyle name="Comma 2 3 6 5 5 3" xfId="26735" xr:uid="{00000000-0005-0000-0000-00007C680000}"/>
    <cellStyle name="Comma 2 3 6 5 6" xfId="6616" xr:uid="{00000000-0005-0000-0000-0000E5190000}"/>
    <cellStyle name="Comma 2 3 6 5 6 3" xfId="21718" xr:uid="{00000000-0005-0000-0000-0000E3540000}"/>
    <cellStyle name="Comma 2 3 6 5 8" xfId="16705" xr:uid="{00000000-0005-0000-0000-00004E410000}"/>
    <cellStyle name="Comma 2 3 6 6" xfId="1961" xr:uid="{00000000-0005-0000-0000-0000B6070000}"/>
    <cellStyle name="Comma 2 3 6 6 2" xfId="3653" xr:uid="{00000000-0005-0000-0000-0000520E0000}"/>
    <cellStyle name="Comma 2 3 6 6 2 2" xfId="13726" xr:uid="{00000000-0005-0000-0000-0000AB350000}"/>
    <cellStyle name="Comma 2 3 6 6 2 2 3" xfId="28824" xr:uid="{00000000-0005-0000-0000-0000A5700000}"/>
    <cellStyle name="Comma 2 3 6 6 2 3" xfId="8706" xr:uid="{00000000-0005-0000-0000-00000F220000}"/>
    <cellStyle name="Comma 2 3 6 6 2 3 3" xfId="23807" xr:uid="{00000000-0005-0000-0000-00000C5D0000}"/>
    <cellStyle name="Comma 2 3 6 6 2 5" xfId="18794" xr:uid="{00000000-0005-0000-0000-000077490000}"/>
    <cellStyle name="Comma 2 3 6 6 3" xfId="5345" xr:uid="{00000000-0005-0000-0000-0000EE140000}"/>
    <cellStyle name="Comma 2 3 6 6 3 2" xfId="15397" xr:uid="{00000000-0005-0000-0000-0000323C0000}"/>
    <cellStyle name="Comma 2 3 6 6 3 2 3" xfId="30495" xr:uid="{00000000-0005-0000-0000-00002C770000}"/>
    <cellStyle name="Comma 2 3 6 6 3 3" xfId="10377" xr:uid="{00000000-0005-0000-0000-000096280000}"/>
    <cellStyle name="Comma 2 3 6 6 3 3 3" xfId="25478" xr:uid="{00000000-0005-0000-0000-000093630000}"/>
    <cellStyle name="Comma 2 3 6 6 3 5" xfId="20465" xr:uid="{00000000-0005-0000-0000-0000FE4F0000}"/>
    <cellStyle name="Comma 2 3 6 6 4" xfId="12055" xr:uid="{00000000-0005-0000-0000-0000242F0000}"/>
    <cellStyle name="Comma 2 3 6 6 4 3" xfId="27153" xr:uid="{00000000-0005-0000-0000-00001E6A0000}"/>
    <cellStyle name="Comma 2 3 6 6 5" xfId="7034" xr:uid="{00000000-0005-0000-0000-0000871B0000}"/>
    <cellStyle name="Comma 2 3 6 6 5 3" xfId="22136" xr:uid="{00000000-0005-0000-0000-000085560000}"/>
    <cellStyle name="Comma 2 3 6 6 7" xfId="17123" xr:uid="{00000000-0005-0000-0000-0000F0420000}"/>
    <cellStyle name="Comma 2 3 6 7" xfId="2810" xr:uid="{00000000-0005-0000-0000-0000070B0000}"/>
    <cellStyle name="Comma 2 3 6 7 2" xfId="12890" xr:uid="{00000000-0005-0000-0000-000067320000}"/>
    <cellStyle name="Comma 2 3 6 7 2 3" xfId="27988" xr:uid="{00000000-0005-0000-0000-0000616D0000}"/>
    <cellStyle name="Comma 2 3 6 7 3" xfId="7870" xr:uid="{00000000-0005-0000-0000-0000CB1E0000}"/>
    <cellStyle name="Comma 2 3 6 7 3 3" xfId="22971" xr:uid="{00000000-0005-0000-0000-0000C8590000}"/>
    <cellStyle name="Comma 2 3 6 7 5" xfId="17958" xr:uid="{00000000-0005-0000-0000-000033460000}"/>
    <cellStyle name="Comma 2 3 6 8" xfId="4505" xr:uid="{00000000-0005-0000-0000-0000A6110000}"/>
    <cellStyle name="Comma 2 3 6 8 2" xfId="14561" xr:uid="{00000000-0005-0000-0000-0000EE380000}"/>
    <cellStyle name="Comma 2 3 6 8 2 3" xfId="29659" xr:uid="{00000000-0005-0000-0000-0000E8730000}"/>
    <cellStyle name="Comma 2 3 6 8 3" xfId="9541" xr:uid="{00000000-0005-0000-0000-000052250000}"/>
    <cellStyle name="Comma 2 3 6 8 3 3" xfId="24642" xr:uid="{00000000-0005-0000-0000-00004F600000}"/>
    <cellStyle name="Comma 2 3 6 8 5" xfId="19629" xr:uid="{00000000-0005-0000-0000-0000BA4C0000}"/>
    <cellStyle name="Comma 2 3 6 9" xfId="11217" xr:uid="{00000000-0005-0000-0000-0000DE2B0000}"/>
    <cellStyle name="Comma 2 3 6 9 3" xfId="26317" xr:uid="{00000000-0005-0000-0000-0000DA660000}"/>
    <cellStyle name="Comma 2 3 7" xfId="664" xr:uid="{00000000-0005-0000-0000-0000A4020000}"/>
    <cellStyle name="Comma 2 3 8" xfId="658" xr:uid="{00000000-0005-0000-0000-00009E020000}"/>
    <cellStyle name="Comma 20" xfId="1258" xr:uid="{00000000-0005-0000-0000-0000F7040000}"/>
    <cellStyle name="Comma 21" xfId="1315" xr:uid="{00000000-0005-0000-0000-000030050000}"/>
    <cellStyle name="Comma 22" xfId="1317" xr:uid="{00000000-0005-0000-0000-000032050000}"/>
    <cellStyle name="Comma 23" xfId="1371" xr:uid="{00000000-0005-0000-0000-000068050000}"/>
    <cellStyle name="Comma 24" xfId="1584" xr:uid="{00000000-0005-0000-0000-00003D060000}"/>
    <cellStyle name="Comma 25" xfId="2005" xr:uid="{00000000-0005-0000-0000-0000E2070000}"/>
    <cellStyle name="Comma 26" xfId="2795" xr:uid="{00000000-0005-0000-0000-0000F80A0000}"/>
    <cellStyle name="Comma 27" xfId="2793" xr:uid="{00000000-0005-0000-0000-0000F60A0000}"/>
    <cellStyle name="Comma 28" xfId="2858" xr:uid="{00000000-0005-0000-0000-0000370B0000}"/>
    <cellStyle name="Comma 29" xfId="4481" xr:uid="{00000000-0005-0000-0000-00008E110000}"/>
    <cellStyle name="Comma 3" xfId="52" xr:uid="{00000000-0005-0000-0000-000034000000}"/>
    <cellStyle name="Comma 3 2" xfId="53" xr:uid="{00000000-0005-0000-0000-000035000000}"/>
    <cellStyle name="Comma 30" xfId="4489" xr:uid="{00000000-0005-0000-0000-000096110000}"/>
    <cellStyle name="Comma 31" xfId="4488" xr:uid="{00000000-0005-0000-0000-000095110000}"/>
    <cellStyle name="Comma 32" xfId="4490" xr:uid="{00000000-0005-0000-0000-000097110000}"/>
    <cellStyle name="Comma 33" xfId="4487" xr:uid="{00000000-0005-0000-0000-000094110000}"/>
    <cellStyle name="Comma 34" xfId="4486" xr:uid="{00000000-0005-0000-0000-000093110000}"/>
    <cellStyle name="Comma 35" xfId="4483" xr:uid="{00000000-0005-0000-0000-000090110000}"/>
    <cellStyle name="Comma 36" xfId="4484" xr:uid="{00000000-0005-0000-0000-000091110000}"/>
    <cellStyle name="Comma 37" xfId="4491" xr:uid="{00000000-0005-0000-0000-000098110000}"/>
    <cellStyle name="Comma 38" xfId="4494" xr:uid="{00000000-0005-0000-0000-00009B110000}"/>
    <cellStyle name="Comma 39" xfId="2812" xr:uid="{00000000-0005-0000-0000-0000090B0000}"/>
    <cellStyle name="Comma 4" xfId="54" xr:uid="{00000000-0005-0000-0000-000036000000}"/>
    <cellStyle name="Comma 4 10" xfId="388" xr:uid="{00000000-0005-0000-0000-000090010000}"/>
    <cellStyle name="Comma 4 2" xfId="666" xr:uid="{00000000-0005-0000-0000-0000A6020000}"/>
    <cellStyle name="Comma 4 2 2" xfId="667" xr:uid="{00000000-0005-0000-0000-0000A7020000}"/>
    <cellStyle name="Comma 4 3" xfId="668" xr:uid="{00000000-0005-0000-0000-0000A8020000}"/>
    <cellStyle name="Comma 4 4" xfId="669" xr:uid="{00000000-0005-0000-0000-0000A9020000}"/>
    <cellStyle name="Comma 4 5" xfId="670" xr:uid="{00000000-0005-0000-0000-0000AA020000}"/>
    <cellStyle name="Comma 4 6" xfId="671" xr:uid="{00000000-0005-0000-0000-0000AB020000}"/>
    <cellStyle name="Comma 4 7" xfId="672" xr:uid="{00000000-0005-0000-0000-0000AC020000}"/>
    <cellStyle name="Comma 4 8" xfId="673" xr:uid="{00000000-0005-0000-0000-0000AD020000}"/>
    <cellStyle name="Comma 4 9" xfId="665" xr:uid="{00000000-0005-0000-0000-0000A5020000}"/>
    <cellStyle name="Comma 40" xfId="4492" xr:uid="{00000000-0005-0000-0000-000099110000}"/>
    <cellStyle name="Comma 41" xfId="4551" xr:uid="{00000000-0005-0000-0000-0000D4110000}"/>
    <cellStyle name="Comma 42" xfId="6172" xr:uid="{00000000-0005-0000-0000-000029180000}"/>
    <cellStyle name="Comma 43" xfId="6178" xr:uid="{00000000-0005-0000-0000-00002F180000}"/>
    <cellStyle name="Comma 44" xfId="6177" xr:uid="{00000000-0005-0000-0000-00002E180000}"/>
    <cellStyle name="Comma 45" xfId="6179" xr:uid="{00000000-0005-0000-0000-000030180000}"/>
    <cellStyle name="Comma 46" xfId="6176" xr:uid="{00000000-0005-0000-0000-00002D180000}"/>
    <cellStyle name="Comma 47" xfId="6175" xr:uid="{00000000-0005-0000-0000-00002C180000}"/>
    <cellStyle name="Comma 48" xfId="11261" xr:uid="{00000000-0005-0000-0000-00000A2C0000}"/>
    <cellStyle name="Comma 49" xfId="16233" xr:uid="{00000000-0005-0000-0000-0000763F0000}"/>
    <cellStyle name="Comma 5" xfId="55" xr:uid="{00000000-0005-0000-0000-000037000000}"/>
    <cellStyle name="Comma 5 2" xfId="674" xr:uid="{00000000-0005-0000-0000-0000AE020000}"/>
    <cellStyle name="Comma 50" xfId="16229" xr:uid="{00000000-0005-0000-0000-0000723F0000}"/>
    <cellStyle name="Comma 51" xfId="16226" xr:uid="{00000000-0005-0000-0000-00006F3F0000}"/>
    <cellStyle name="Comma 52" xfId="6240" xr:uid="{00000000-0005-0000-0000-00006D180000}"/>
    <cellStyle name="Comma 53" xfId="6194" xr:uid="{00000000-0005-0000-0000-00003F180000}"/>
    <cellStyle name="Comma 54" xfId="16254" xr:uid="{00000000-0005-0000-0000-00008B3F0000}"/>
    <cellStyle name="Comma 55" xfId="16263" xr:uid="{00000000-0005-0000-0000-0000943F0000}"/>
    <cellStyle name="Comma 56" xfId="16248" xr:uid="{00000000-0005-0000-0000-0000853F0000}"/>
    <cellStyle name="Comma 57" xfId="16240" xr:uid="{00000000-0005-0000-0000-00007D3F0000}"/>
    <cellStyle name="Comma 58" xfId="16272" xr:uid="{00000000-0005-0000-0000-00009D3F0000}"/>
    <cellStyle name="Comma 59" xfId="16252" xr:uid="{00000000-0005-0000-0000-0000893F0000}"/>
    <cellStyle name="Comma 6" xfId="56" xr:uid="{00000000-0005-0000-0000-000038000000}"/>
    <cellStyle name="Comma 6 2" xfId="675" xr:uid="{00000000-0005-0000-0000-0000AF020000}"/>
    <cellStyle name="Comma 60" xfId="16260" xr:uid="{00000000-0005-0000-0000-0000913F0000}"/>
    <cellStyle name="Comma 61" xfId="16238" xr:uid="{00000000-0005-0000-0000-00007B3F0000}"/>
    <cellStyle name="Comma 62" xfId="16247" xr:uid="{00000000-0005-0000-0000-0000843F0000}"/>
    <cellStyle name="Comma 63" xfId="16242" xr:uid="{00000000-0005-0000-0000-00007F3F0000}"/>
    <cellStyle name="Comma 64" xfId="16276" xr:uid="{00000000-0005-0000-0000-0000A13F0000}"/>
    <cellStyle name="Comma 65" xfId="16236" xr:uid="{00000000-0005-0000-0000-0000793F0000}"/>
    <cellStyle name="Comma 66" xfId="16265" xr:uid="{00000000-0005-0000-0000-0000963F0000}"/>
    <cellStyle name="Comma 67" xfId="16261" xr:uid="{00000000-0005-0000-0000-0000923F0000}"/>
    <cellStyle name="Comma 68" xfId="16268" xr:uid="{00000000-0005-0000-0000-0000993F0000}"/>
    <cellStyle name="Comma 69" xfId="31336" xr:uid="{9279E4BB-39B9-4E95-ADD2-2CCA72D2F3D2}"/>
    <cellStyle name="Comma 7" xfId="57" xr:uid="{00000000-0005-0000-0000-000039000000}"/>
    <cellStyle name="Comma 7 2" xfId="676" xr:uid="{00000000-0005-0000-0000-0000B0020000}"/>
    <cellStyle name="Comma 70" xfId="31337" xr:uid="{6C2FADE5-0096-4AE9-8CF9-C7A2AFFFFBD2}"/>
    <cellStyle name="Comma 71" xfId="31338" xr:uid="{5DA5AF9F-07B1-4770-ACC5-5CB52404AE0A}"/>
    <cellStyle name="Comma 72" xfId="31339" xr:uid="{1AA8AB96-9AE0-4146-BF9C-20A3364F1011}"/>
    <cellStyle name="Comma 73" xfId="31340" xr:uid="{6C97D452-F020-4873-9BC6-157829C4F57A}"/>
    <cellStyle name="Comma 74" xfId="16329" xr:uid="{00000000-0005-0000-0000-0000D63F0000}"/>
    <cellStyle name="Comma 8" xfId="58" xr:uid="{00000000-0005-0000-0000-00003A000000}"/>
    <cellStyle name="Comma 9" xfId="59" xr:uid="{00000000-0005-0000-0000-00003B000000}"/>
    <cellStyle name="Comma 9 2" xfId="677" xr:uid="{00000000-0005-0000-0000-0000B1020000}"/>
    <cellStyle name="Comma0" xfId="60" xr:uid="{00000000-0005-0000-0000-00003C000000}"/>
    <cellStyle name="Comma0 10" xfId="679" xr:uid="{00000000-0005-0000-0000-0000B3020000}"/>
    <cellStyle name="Comma0 10 2" xfId="680" xr:uid="{00000000-0005-0000-0000-0000B4020000}"/>
    <cellStyle name="Comma0 11" xfId="678" xr:uid="{00000000-0005-0000-0000-0000B2020000}"/>
    <cellStyle name="Comma0 2" xfId="61" xr:uid="{00000000-0005-0000-0000-00003D000000}"/>
    <cellStyle name="Comma0 2 2" xfId="62" xr:uid="{00000000-0005-0000-0000-00003E000000}"/>
    <cellStyle name="Comma0 2 2 2" xfId="497" xr:uid="{00000000-0005-0000-0000-0000FD010000}"/>
    <cellStyle name="Comma0 2 3" xfId="496" xr:uid="{00000000-0005-0000-0000-0000FC010000}"/>
    <cellStyle name="Comma0 3" xfId="63" xr:uid="{00000000-0005-0000-0000-00003F000000}"/>
    <cellStyle name="Comma0 3 2" xfId="498" xr:uid="{00000000-0005-0000-0000-0000FE010000}"/>
    <cellStyle name="Comma0 4" xfId="681" xr:uid="{00000000-0005-0000-0000-0000B5020000}"/>
    <cellStyle name="Comma0 5" xfId="682" xr:uid="{00000000-0005-0000-0000-0000B6020000}"/>
    <cellStyle name="Comma0 5 2" xfId="683" xr:uid="{00000000-0005-0000-0000-0000B7020000}"/>
    <cellStyle name="Comma0 5 3" xfId="684" xr:uid="{00000000-0005-0000-0000-0000B8020000}"/>
    <cellStyle name="Comma0 6" xfId="685" xr:uid="{00000000-0005-0000-0000-0000B9020000}"/>
    <cellStyle name="Comma0 6 2" xfId="686" xr:uid="{00000000-0005-0000-0000-0000BA020000}"/>
    <cellStyle name="Comma0 7" xfId="687" xr:uid="{00000000-0005-0000-0000-0000BB020000}"/>
    <cellStyle name="Comma0 7 2" xfId="688" xr:uid="{00000000-0005-0000-0000-0000BC020000}"/>
    <cellStyle name="Comma0 8" xfId="689" xr:uid="{00000000-0005-0000-0000-0000BD020000}"/>
    <cellStyle name="Comma0 9" xfId="690" xr:uid="{00000000-0005-0000-0000-0000BE020000}"/>
    <cellStyle name="Comma0 9 2" xfId="691" xr:uid="{00000000-0005-0000-0000-0000BF020000}"/>
    <cellStyle name="Currency" xfId="2" xr:uid="{00000000-0005-0000-0000-000002000000}"/>
    <cellStyle name="Currency [0]" xfId="3" xr:uid="{00000000-0005-0000-0000-000003000000}"/>
    <cellStyle name="Currency 10" xfId="693" xr:uid="{00000000-0005-0000-0000-0000C1020000}"/>
    <cellStyle name="Currency 10 2" xfId="694" xr:uid="{00000000-0005-0000-0000-0000C2020000}"/>
    <cellStyle name="Currency 10 3" xfId="31334" xr:uid="{95145FB3-6E5B-441E-9BC6-5907EC193A44}"/>
    <cellStyle name="Currency 11" xfId="695" xr:uid="{00000000-0005-0000-0000-0000C3020000}"/>
    <cellStyle name="Currency 11 2" xfId="696" xr:uid="{00000000-0005-0000-0000-0000C4020000}"/>
    <cellStyle name="Currency 12" xfId="697" xr:uid="{00000000-0005-0000-0000-0000C5020000}"/>
    <cellStyle name="Currency 13" xfId="698" xr:uid="{00000000-0005-0000-0000-0000C6020000}"/>
    <cellStyle name="Currency 14" xfId="692" xr:uid="{00000000-0005-0000-0000-0000C0020000}"/>
    <cellStyle name="Currency 15" xfId="31312" xr:uid="{D8F52CD7-1B47-4F8B-8B31-3476EE5754F0}"/>
    <cellStyle name="Currency 16" xfId="31316" xr:uid="{D1CC1DBE-5763-40F1-B8B3-997FE1E8BF2B}"/>
    <cellStyle name="Currency 17" xfId="31318" xr:uid="{ADFB15FD-01BC-4427-BBD1-7A84A3B136C1}"/>
    <cellStyle name="Currency 18" xfId="31341" xr:uid="{9A3D16DF-27F6-49B5-82F0-2F65550D39BF}"/>
    <cellStyle name="Currency 19" xfId="31342" xr:uid="{0D365643-BB99-4A7A-9251-CBF138246FA5}"/>
    <cellStyle name="Currency 2" xfId="64" xr:uid="{00000000-0005-0000-0000-000040000000}"/>
    <cellStyle name="Currency 2 2" xfId="65" xr:uid="{00000000-0005-0000-0000-000041000000}"/>
    <cellStyle name="Currency 2 2 2" xfId="500" xr:uid="{00000000-0005-0000-0000-000000020000}"/>
    <cellStyle name="Currency 2 3" xfId="499" xr:uid="{00000000-0005-0000-0000-0000FF010000}"/>
    <cellStyle name="Currency 20" xfId="31343" xr:uid="{53AD13B2-6E10-4E98-BDFD-B9B5C1801133}"/>
    <cellStyle name="Currency 21" xfId="31344" xr:uid="{B17EDAA2-DC6B-4209-B00B-7497F2F8BB04}"/>
    <cellStyle name="Currency 22" xfId="31345" xr:uid="{F04F187F-2E02-45AB-919D-94309854AD03}"/>
    <cellStyle name="Currency 3" xfId="66" xr:uid="{00000000-0005-0000-0000-000042000000}"/>
    <cellStyle name="Currency 3 2" xfId="67" xr:uid="{00000000-0005-0000-0000-000043000000}"/>
    <cellStyle name="Currency 4" xfId="68" xr:uid="{00000000-0005-0000-0000-000044000000}"/>
    <cellStyle name="Currency 5" xfId="69" xr:uid="{00000000-0005-0000-0000-000045000000}"/>
    <cellStyle name="Currency 5 2" xfId="699" xr:uid="{00000000-0005-0000-0000-0000C7020000}"/>
    <cellStyle name="Currency 5 3" xfId="700" xr:uid="{00000000-0005-0000-0000-0000C8020000}"/>
    <cellStyle name="Currency 6" xfId="701" xr:uid="{00000000-0005-0000-0000-0000C9020000}"/>
    <cellStyle name="Currency 6 2" xfId="702" xr:uid="{00000000-0005-0000-0000-0000CA020000}"/>
    <cellStyle name="Currency 7" xfId="703" xr:uid="{00000000-0005-0000-0000-0000CB020000}"/>
    <cellStyle name="Currency 7 2" xfId="704" xr:uid="{00000000-0005-0000-0000-0000CC020000}"/>
    <cellStyle name="Currency 8" xfId="705" xr:uid="{00000000-0005-0000-0000-0000CD020000}"/>
    <cellStyle name="Currency 8 2" xfId="706" xr:uid="{00000000-0005-0000-0000-0000CE020000}"/>
    <cellStyle name="Currency 9" xfId="707" xr:uid="{00000000-0005-0000-0000-0000CF020000}"/>
    <cellStyle name="Currency0" xfId="70" xr:uid="{00000000-0005-0000-0000-000046000000}"/>
    <cellStyle name="Currency0 10" xfId="709" xr:uid="{00000000-0005-0000-0000-0000D1020000}"/>
    <cellStyle name="Currency0 10 2" xfId="710" xr:uid="{00000000-0005-0000-0000-0000D2020000}"/>
    <cellStyle name="Currency0 11" xfId="708" xr:uid="{00000000-0005-0000-0000-0000D0020000}"/>
    <cellStyle name="Currency0 12" xfId="407" xr:uid="{00000000-0005-0000-0000-0000A3010000}"/>
    <cellStyle name="Currency0 2" xfId="71" xr:uid="{00000000-0005-0000-0000-000047000000}"/>
    <cellStyle name="Currency0 2 2" xfId="72" xr:uid="{00000000-0005-0000-0000-000048000000}"/>
    <cellStyle name="Currency0 2 2 2" xfId="502" xr:uid="{00000000-0005-0000-0000-000002020000}"/>
    <cellStyle name="Currency0 2 2 3" xfId="409" xr:uid="{00000000-0005-0000-0000-0000A5010000}"/>
    <cellStyle name="Currency0 2 2_ESA Table 3A_3H" xfId="31348" xr:uid="{E11BD951-9046-4BB1-A77A-E9B156E25C9C}"/>
    <cellStyle name="Currency0 2 3" xfId="501" xr:uid="{00000000-0005-0000-0000-000001020000}"/>
    <cellStyle name="Currency0 2 4" xfId="408" xr:uid="{00000000-0005-0000-0000-0000A4010000}"/>
    <cellStyle name="Currency0 2_ESA Table 3A_3H" xfId="31347" xr:uid="{E6FCB47D-6BA5-4143-8934-C612D4D2CDA7}"/>
    <cellStyle name="Currency0 3" xfId="73" xr:uid="{00000000-0005-0000-0000-000049000000}"/>
    <cellStyle name="Currency0 3 2" xfId="503" xr:uid="{00000000-0005-0000-0000-000003020000}"/>
    <cellStyle name="Currency0 3 3" xfId="410" xr:uid="{00000000-0005-0000-0000-0000A6010000}"/>
    <cellStyle name="Currency0 3_ESA Table 3A_3H" xfId="31349" xr:uid="{264715D4-B372-468A-96B1-C8CE353805A6}"/>
    <cellStyle name="Currency0 4" xfId="711" xr:uid="{00000000-0005-0000-0000-0000D3020000}"/>
    <cellStyle name="Currency0 5" xfId="712" xr:uid="{00000000-0005-0000-0000-0000D4020000}"/>
    <cellStyle name="Currency0 5 2" xfId="713" xr:uid="{00000000-0005-0000-0000-0000D5020000}"/>
    <cellStyle name="Currency0 5 3" xfId="714" xr:uid="{00000000-0005-0000-0000-0000D6020000}"/>
    <cellStyle name="Currency0 6" xfId="715" xr:uid="{00000000-0005-0000-0000-0000D7020000}"/>
    <cellStyle name="Currency0 6 2" xfId="716" xr:uid="{00000000-0005-0000-0000-0000D8020000}"/>
    <cellStyle name="Currency0 7" xfId="717" xr:uid="{00000000-0005-0000-0000-0000D9020000}"/>
    <cellStyle name="Currency0 7 2" xfId="718" xr:uid="{00000000-0005-0000-0000-0000DA020000}"/>
    <cellStyle name="Currency0 8" xfId="719" xr:uid="{00000000-0005-0000-0000-0000DB020000}"/>
    <cellStyle name="Currency0 9" xfId="720" xr:uid="{00000000-0005-0000-0000-0000DC020000}"/>
    <cellStyle name="Currency0 9 2" xfId="721" xr:uid="{00000000-0005-0000-0000-0000DD020000}"/>
    <cellStyle name="Currency0_ESA Table 3A_3H" xfId="31346" xr:uid="{09AB704C-5C6B-4AD9-8759-180E65DC7759}"/>
    <cellStyle name="Date" xfId="74" xr:uid="{00000000-0005-0000-0000-00004A000000}"/>
    <cellStyle name="Date 10" xfId="723" xr:uid="{00000000-0005-0000-0000-0000DF020000}"/>
    <cellStyle name="Date 10 2" xfId="724" xr:uid="{00000000-0005-0000-0000-0000E0020000}"/>
    <cellStyle name="Date 11" xfId="722" xr:uid="{00000000-0005-0000-0000-0000DE020000}"/>
    <cellStyle name="Date 2" xfId="75" xr:uid="{00000000-0005-0000-0000-00004B000000}"/>
    <cellStyle name="Date 2 2" xfId="76" xr:uid="{00000000-0005-0000-0000-00004C000000}"/>
    <cellStyle name="Date 2 2 2" xfId="505" xr:uid="{00000000-0005-0000-0000-000005020000}"/>
    <cellStyle name="Date 2 3" xfId="504" xr:uid="{00000000-0005-0000-0000-000004020000}"/>
    <cellStyle name="Date 3" xfId="77" xr:uid="{00000000-0005-0000-0000-00004D000000}"/>
    <cellStyle name="Date 3 2" xfId="506" xr:uid="{00000000-0005-0000-0000-000006020000}"/>
    <cellStyle name="Date 4" xfId="725" xr:uid="{00000000-0005-0000-0000-0000E1020000}"/>
    <cellStyle name="Date 5" xfId="726" xr:uid="{00000000-0005-0000-0000-0000E2020000}"/>
    <cellStyle name="Date 5 2" xfId="727" xr:uid="{00000000-0005-0000-0000-0000E3020000}"/>
    <cellStyle name="Date 5 3" xfId="728" xr:uid="{00000000-0005-0000-0000-0000E4020000}"/>
    <cellStyle name="Date 6" xfId="729" xr:uid="{00000000-0005-0000-0000-0000E5020000}"/>
    <cellStyle name="Date 6 2" xfId="730" xr:uid="{00000000-0005-0000-0000-0000E6020000}"/>
    <cellStyle name="Date 7" xfId="731" xr:uid="{00000000-0005-0000-0000-0000E7020000}"/>
    <cellStyle name="Date 7 2" xfId="732" xr:uid="{00000000-0005-0000-0000-0000E8020000}"/>
    <cellStyle name="Date 8" xfId="733" xr:uid="{00000000-0005-0000-0000-0000E9020000}"/>
    <cellStyle name="Date 9" xfId="734" xr:uid="{00000000-0005-0000-0000-0000EA020000}"/>
    <cellStyle name="Date 9 2" xfId="735" xr:uid="{00000000-0005-0000-0000-0000EB020000}"/>
    <cellStyle name="Explanatory Text 2" xfId="78" xr:uid="{00000000-0005-0000-0000-00004E000000}"/>
    <cellStyle name="Explanatory Text 2 2" xfId="389" xr:uid="{00000000-0005-0000-0000-000091010000}"/>
    <cellStyle name="Fixed" xfId="79" xr:uid="{00000000-0005-0000-0000-00004F000000}"/>
    <cellStyle name="Fixed 10" xfId="737" xr:uid="{00000000-0005-0000-0000-0000ED020000}"/>
    <cellStyle name="Fixed 10 2" xfId="738" xr:uid="{00000000-0005-0000-0000-0000EE020000}"/>
    <cellStyle name="Fixed 11" xfId="736" xr:uid="{00000000-0005-0000-0000-0000EC020000}"/>
    <cellStyle name="Fixed 2" xfId="80" xr:uid="{00000000-0005-0000-0000-000050000000}"/>
    <cellStyle name="Fixed 2 2" xfId="81" xr:uid="{00000000-0005-0000-0000-000051000000}"/>
    <cellStyle name="Fixed 2 2 2" xfId="508" xr:uid="{00000000-0005-0000-0000-000008020000}"/>
    <cellStyle name="Fixed 2 3" xfId="507" xr:uid="{00000000-0005-0000-0000-000007020000}"/>
    <cellStyle name="Fixed 3" xfId="82" xr:uid="{00000000-0005-0000-0000-000052000000}"/>
    <cellStyle name="Fixed 3 2" xfId="509" xr:uid="{00000000-0005-0000-0000-000009020000}"/>
    <cellStyle name="Fixed 4" xfId="739" xr:uid="{00000000-0005-0000-0000-0000EF020000}"/>
    <cellStyle name="Fixed 5" xfId="740" xr:uid="{00000000-0005-0000-0000-0000F0020000}"/>
    <cellStyle name="Fixed 5 2" xfId="741" xr:uid="{00000000-0005-0000-0000-0000F1020000}"/>
    <cellStyle name="Fixed 5 3" xfId="742" xr:uid="{00000000-0005-0000-0000-0000F2020000}"/>
    <cellStyle name="Fixed 6" xfId="743" xr:uid="{00000000-0005-0000-0000-0000F3020000}"/>
    <cellStyle name="Fixed 6 2" xfId="744" xr:uid="{00000000-0005-0000-0000-0000F4020000}"/>
    <cellStyle name="Fixed 7" xfId="745" xr:uid="{00000000-0005-0000-0000-0000F5020000}"/>
    <cellStyle name="Fixed 7 2" xfId="746" xr:uid="{00000000-0005-0000-0000-0000F6020000}"/>
    <cellStyle name="Fixed 8" xfId="747" xr:uid="{00000000-0005-0000-0000-0000F7020000}"/>
    <cellStyle name="Fixed 9" xfId="748" xr:uid="{00000000-0005-0000-0000-0000F8020000}"/>
    <cellStyle name="Fixed 9 2" xfId="749" xr:uid="{00000000-0005-0000-0000-0000F9020000}"/>
    <cellStyle name="Good 2" xfId="83" xr:uid="{00000000-0005-0000-0000-000053000000}"/>
    <cellStyle name="Good 2 2" xfId="390" xr:uid="{00000000-0005-0000-0000-000092010000}"/>
    <cellStyle name="Grey" xfId="84" xr:uid="{00000000-0005-0000-0000-000054000000}"/>
    <cellStyle name="Grey 2" xfId="85" xr:uid="{00000000-0005-0000-0000-000055000000}"/>
    <cellStyle name="HEADER" xfId="86" xr:uid="{00000000-0005-0000-0000-000056000000}"/>
    <cellStyle name="HEADER 2" xfId="412" xr:uid="{00000000-0005-0000-0000-0000A8010000}"/>
    <cellStyle name="Header1" xfId="87" xr:uid="{00000000-0005-0000-0000-000057000000}"/>
    <cellStyle name="Header1 2" xfId="413" xr:uid="{00000000-0005-0000-0000-0000A9010000}"/>
    <cellStyle name="Header1_ESA Table 3A_3H" xfId="31350" xr:uid="{E53C674B-7B84-458D-B9F1-1B88487827BD}"/>
    <cellStyle name="Header2" xfId="88" xr:uid="{00000000-0005-0000-0000-000058000000}"/>
    <cellStyle name="Header2 2" xfId="414" xr:uid="{00000000-0005-0000-0000-0000AA010000}"/>
    <cellStyle name="Header2_ESA Table 3A_3H" xfId="31351" xr:uid="{BB1C6CF3-687F-4F4A-A7EF-7CE39B40CA09}"/>
    <cellStyle name="Heading 1 2" xfId="89" xr:uid="{00000000-0005-0000-0000-000059000000}"/>
    <cellStyle name="Heading 1 2 2" xfId="90" xr:uid="{00000000-0005-0000-0000-00005A000000}"/>
    <cellStyle name="Heading 1 2 3" xfId="415" xr:uid="{00000000-0005-0000-0000-0000AB010000}"/>
    <cellStyle name="Heading 1 3" xfId="91" xr:uid="{00000000-0005-0000-0000-00005B000000}"/>
    <cellStyle name="Heading 1 3 2" xfId="751" xr:uid="{00000000-0005-0000-0000-0000FB020000}"/>
    <cellStyle name="Heading 1 3 3" xfId="752" xr:uid="{00000000-0005-0000-0000-0000FC020000}"/>
    <cellStyle name="Heading 1 3 4" xfId="753" xr:uid="{00000000-0005-0000-0000-0000FD020000}"/>
    <cellStyle name="Heading 1 3 5" xfId="754" xr:uid="{00000000-0005-0000-0000-0000FE020000}"/>
    <cellStyle name="Heading 1 3 6" xfId="755" xr:uid="{00000000-0005-0000-0000-0000FF020000}"/>
    <cellStyle name="Heading 1 3 7" xfId="750" xr:uid="{00000000-0005-0000-0000-0000FA020000}"/>
    <cellStyle name="Heading 1 3 8" xfId="391" xr:uid="{00000000-0005-0000-0000-000093010000}"/>
    <cellStyle name="Heading 1 4" xfId="756" xr:uid="{00000000-0005-0000-0000-000000030000}"/>
    <cellStyle name="Heading 1 5" xfId="757" xr:uid="{00000000-0005-0000-0000-000001030000}"/>
    <cellStyle name="Heading 1 6" xfId="758" xr:uid="{00000000-0005-0000-0000-000002030000}"/>
    <cellStyle name="Heading 1 7" xfId="759" xr:uid="{00000000-0005-0000-0000-000003030000}"/>
    <cellStyle name="Heading 1 8" xfId="760" xr:uid="{00000000-0005-0000-0000-000004030000}"/>
    <cellStyle name="Heading 1 9" xfId="761" xr:uid="{00000000-0005-0000-0000-000005030000}"/>
    <cellStyle name="Heading 2 10" xfId="762" xr:uid="{00000000-0005-0000-0000-000006030000}"/>
    <cellStyle name="Heading 2 2" xfId="92" xr:uid="{00000000-0005-0000-0000-00005C000000}"/>
    <cellStyle name="Heading 2 2 2" xfId="93" xr:uid="{00000000-0005-0000-0000-00005D000000}"/>
    <cellStyle name="Heading 2 2 3" xfId="417" xr:uid="{00000000-0005-0000-0000-0000AD010000}"/>
    <cellStyle name="Heading 2 3" xfId="94" xr:uid="{00000000-0005-0000-0000-00005E000000}"/>
    <cellStyle name="Heading 2 3 2" xfId="416" xr:uid="{00000000-0005-0000-0000-0000AC010000}"/>
    <cellStyle name="Heading 2 4" xfId="392" xr:uid="{00000000-0005-0000-0000-000094010000}"/>
    <cellStyle name="Heading 2 4 2" xfId="764" xr:uid="{00000000-0005-0000-0000-000008030000}"/>
    <cellStyle name="Heading 2 4 3" xfId="765" xr:uid="{00000000-0005-0000-0000-000009030000}"/>
    <cellStyle name="Heading 2 4 4" xfId="766" xr:uid="{00000000-0005-0000-0000-00000A030000}"/>
    <cellStyle name="Heading 2 4 5" xfId="767" xr:uid="{00000000-0005-0000-0000-00000B030000}"/>
    <cellStyle name="Heading 2 4 6" xfId="768" xr:uid="{00000000-0005-0000-0000-00000C030000}"/>
    <cellStyle name="Heading 2 4 7" xfId="763" xr:uid="{00000000-0005-0000-0000-000007030000}"/>
    <cellStyle name="Heading 2 5" xfId="769" xr:uid="{00000000-0005-0000-0000-00000D030000}"/>
    <cellStyle name="Heading 2 6" xfId="770" xr:uid="{00000000-0005-0000-0000-00000E030000}"/>
    <cellStyle name="Heading 2 7" xfId="771" xr:uid="{00000000-0005-0000-0000-00000F030000}"/>
    <cellStyle name="Heading 2 8" xfId="772" xr:uid="{00000000-0005-0000-0000-000010030000}"/>
    <cellStyle name="Heading 2 9" xfId="773" xr:uid="{00000000-0005-0000-0000-000011030000}"/>
    <cellStyle name="Heading 3 2" xfId="95" xr:uid="{00000000-0005-0000-0000-00005F000000}"/>
    <cellStyle name="Heading 3 2 2" xfId="775" xr:uid="{00000000-0005-0000-0000-000013030000}"/>
    <cellStyle name="Heading 3 2 3" xfId="776" xr:uid="{00000000-0005-0000-0000-000014030000}"/>
    <cellStyle name="Heading 3 2 4" xfId="777" xr:uid="{00000000-0005-0000-0000-000015030000}"/>
    <cellStyle name="Heading 3 2 5" xfId="778" xr:uid="{00000000-0005-0000-0000-000016030000}"/>
    <cellStyle name="Heading 3 2 6" xfId="779" xr:uid="{00000000-0005-0000-0000-000017030000}"/>
    <cellStyle name="Heading 3 2 7" xfId="774" xr:uid="{00000000-0005-0000-0000-000012030000}"/>
    <cellStyle name="Heading 3 2 8" xfId="393" xr:uid="{00000000-0005-0000-0000-000095010000}"/>
    <cellStyle name="Heading 3 2_ESA Table 3A_3H" xfId="31352" xr:uid="{CF796387-5039-4F5D-A9DA-3DB425D3CD89}"/>
    <cellStyle name="Heading 4 2" xfId="96" xr:uid="{00000000-0005-0000-0000-000060000000}"/>
    <cellStyle name="Heading 4 2 2" xfId="781" xr:uid="{00000000-0005-0000-0000-000019030000}"/>
    <cellStyle name="Heading 4 2 3" xfId="782" xr:uid="{00000000-0005-0000-0000-00001A030000}"/>
    <cellStyle name="Heading 4 2 4" xfId="783" xr:uid="{00000000-0005-0000-0000-00001B030000}"/>
    <cellStyle name="Heading 4 2 5" xfId="784" xr:uid="{00000000-0005-0000-0000-00001C030000}"/>
    <cellStyle name="Heading 4 2 6" xfId="785" xr:uid="{00000000-0005-0000-0000-00001D030000}"/>
    <cellStyle name="Heading 4 2 7" xfId="780" xr:uid="{00000000-0005-0000-0000-000018030000}"/>
    <cellStyle name="Heading 4 2 8" xfId="394" xr:uid="{00000000-0005-0000-0000-000096010000}"/>
    <cellStyle name="Heading1" xfId="97" xr:uid="{00000000-0005-0000-0000-000061000000}"/>
    <cellStyle name="Heading1 10" xfId="787" xr:uid="{00000000-0005-0000-0000-00001F030000}"/>
    <cellStyle name="Heading1 10 2" xfId="788" xr:uid="{00000000-0005-0000-0000-000020030000}"/>
    <cellStyle name="Heading1 11" xfId="786" xr:uid="{00000000-0005-0000-0000-00001E030000}"/>
    <cellStyle name="Heading1 2" xfId="98" xr:uid="{00000000-0005-0000-0000-000062000000}"/>
    <cellStyle name="Heading1 2 2" xfId="99" xr:uid="{00000000-0005-0000-0000-000063000000}"/>
    <cellStyle name="Heading1 2 2 2" xfId="511" xr:uid="{00000000-0005-0000-0000-00000B020000}"/>
    <cellStyle name="Heading1 2 3" xfId="510" xr:uid="{00000000-0005-0000-0000-00000A020000}"/>
    <cellStyle name="Heading1 3" xfId="100" xr:uid="{00000000-0005-0000-0000-000064000000}"/>
    <cellStyle name="Heading1 3 2" xfId="512" xr:uid="{00000000-0005-0000-0000-00000C020000}"/>
    <cellStyle name="Heading1 4" xfId="789" xr:uid="{00000000-0005-0000-0000-000021030000}"/>
    <cellStyle name="Heading1 5" xfId="790" xr:uid="{00000000-0005-0000-0000-000022030000}"/>
    <cellStyle name="Heading1 5 2" xfId="791" xr:uid="{00000000-0005-0000-0000-000023030000}"/>
    <cellStyle name="Heading1 5 3" xfId="792" xr:uid="{00000000-0005-0000-0000-000024030000}"/>
    <cellStyle name="Heading1 6" xfId="793" xr:uid="{00000000-0005-0000-0000-000025030000}"/>
    <cellStyle name="Heading1 6 2" xfId="794" xr:uid="{00000000-0005-0000-0000-000026030000}"/>
    <cellStyle name="Heading1 7" xfId="795" xr:uid="{00000000-0005-0000-0000-000027030000}"/>
    <cellStyle name="Heading1 7 2" xfId="796" xr:uid="{00000000-0005-0000-0000-000028030000}"/>
    <cellStyle name="Heading1 8" xfId="797" xr:uid="{00000000-0005-0000-0000-000029030000}"/>
    <cellStyle name="Heading1 9" xfId="798" xr:uid="{00000000-0005-0000-0000-00002A030000}"/>
    <cellStyle name="Heading1 9 2" xfId="799" xr:uid="{00000000-0005-0000-0000-00002B030000}"/>
    <cellStyle name="Heading1_2011-10 LIEE Table 6 (2)" xfId="101" xr:uid="{00000000-0005-0000-0000-000065000000}"/>
    <cellStyle name="Heading2" xfId="102" xr:uid="{00000000-0005-0000-0000-000066000000}"/>
    <cellStyle name="Heading2 10" xfId="801" xr:uid="{00000000-0005-0000-0000-00002D030000}"/>
    <cellStyle name="Heading2 10 2" xfId="802" xr:uid="{00000000-0005-0000-0000-00002E030000}"/>
    <cellStyle name="Heading2 11" xfId="800" xr:uid="{00000000-0005-0000-0000-00002C030000}"/>
    <cellStyle name="Heading2 2" xfId="103" xr:uid="{00000000-0005-0000-0000-000067000000}"/>
    <cellStyle name="Heading2 2 2" xfId="104" xr:uid="{00000000-0005-0000-0000-000068000000}"/>
    <cellStyle name="Heading2 2 2 2" xfId="514" xr:uid="{00000000-0005-0000-0000-00000E020000}"/>
    <cellStyle name="Heading2 2 3" xfId="513" xr:uid="{00000000-0005-0000-0000-00000D020000}"/>
    <cellStyle name="Heading2 3" xfId="105" xr:uid="{00000000-0005-0000-0000-000069000000}"/>
    <cellStyle name="Heading2 3 2" xfId="515" xr:uid="{00000000-0005-0000-0000-00000F020000}"/>
    <cellStyle name="Heading2 4" xfId="803" xr:uid="{00000000-0005-0000-0000-00002F030000}"/>
    <cellStyle name="Heading2 5" xfId="804" xr:uid="{00000000-0005-0000-0000-000030030000}"/>
    <cellStyle name="Heading2 5 2" xfId="805" xr:uid="{00000000-0005-0000-0000-000031030000}"/>
    <cellStyle name="Heading2 5 3" xfId="806" xr:uid="{00000000-0005-0000-0000-000032030000}"/>
    <cellStyle name="Heading2 6" xfId="807" xr:uid="{00000000-0005-0000-0000-000033030000}"/>
    <cellStyle name="Heading2 6 2" xfId="808" xr:uid="{00000000-0005-0000-0000-000034030000}"/>
    <cellStyle name="Heading2 7" xfId="809" xr:uid="{00000000-0005-0000-0000-000035030000}"/>
    <cellStyle name="Heading2 7 2" xfId="810" xr:uid="{00000000-0005-0000-0000-000036030000}"/>
    <cellStyle name="Heading2 8" xfId="811" xr:uid="{00000000-0005-0000-0000-000037030000}"/>
    <cellStyle name="Heading2 9" xfId="812" xr:uid="{00000000-0005-0000-0000-000038030000}"/>
    <cellStyle name="Heading2 9 2" xfId="813" xr:uid="{00000000-0005-0000-0000-000039030000}"/>
    <cellStyle name="Heading2_2011-10 LIEE Table 6 (2)" xfId="106" xr:uid="{00000000-0005-0000-0000-00006A000000}"/>
    <cellStyle name="Hidden" xfId="107" xr:uid="{00000000-0005-0000-0000-00006B000000}"/>
    <cellStyle name="Hidden 2" xfId="516" xr:uid="{00000000-0005-0000-0000-000010020000}"/>
    <cellStyle name="HIGHLIGHT" xfId="108" xr:uid="{00000000-0005-0000-0000-00006C000000}"/>
    <cellStyle name="HIGHLIGHT 2" xfId="418" xr:uid="{00000000-0005-0000-0000-0000AE010000}"/>
    <cellStyle name="HIGHLIGHT_ESA Table 3A_3H" xfId="31353" xr:uid="{11B34082-A0BF-453D-95D7-9F582DCE794A}"/>
    <cellStyle name="Hyperlink 2" xfId="109" xr:uid="{00000000-0005-0000-0000-00006D000000}"/>
    <cellStyle name="Hyperlink 3" xfId="31322" xr:uid="{E96399A0-5971-4D3A-ABFB-C3091EDEA91E}"/>
    <cellStyle name="Input [yellow]" xfId="110" xr:uid="{00000000-0005-0000-0000-00006E000000}"/>
    <cellStyle name="Input [yellow] 2" xfId="111" xr:uid="{00000000-0005-0000-0000-00006F000000}"/>
    <cellStyle name="Input 10" xfId="16230" xr:uid="{00000000-0005-0000-0000-0000733F0000}"/>
    <cellStyle name="Input 2" xfId="112" xr:uid="{00000000-0005-0000-0000-000070000000}"/>
    <cellStyle name="Input 2 2" xfId="815" xr:uid="{00000000-0005-0000-0000-00003B030000}"/>
    <cellStyle name="Input 2 3" xfId="816" xr:uid="{00000000-0005-0000-0000-00003C030000}"/>
    <cellStyle name="Input 2 4" xfId="817" xr:uid="{00000000-0005-0000-0000-00003D030000}"/>
    <cellStyle name="Input 2 5" xfId="818" xr:uid="{00000000-0005-0000-0000-00003E030000}"/>
    <cellStyle name="Input 2 6" xfId="819" xr:uid="{00000000-0005-0000-0000-00003F030000}"/>
    <cellStyle name="Input 2 7" xfId="814" xr:uid="{00000000-0005-0000-0000-00003A030000}"/>
    <cellStyle name="Input 2 8" xfId="395" xr:uid="{00000000-0005-0000-0000-000097010000}"/>
    <cellStyle name="Input 3" xfId="113" xr:uid="{00000000-0005-0000-0000-000071000000}"/>
    <cellStyle name="Input 3 2" xfId="820" xr:uid="{00000000-0005-0000-0000-000040030000}"/>
    <cellStyle name="Input 4" xfId="114" xr:uid="{00000000-0005-0000-0000-000072000000}"/>
    <cellStyle name="Input 4 2" xfId="821" xr:uid="{00000000-0005-0000-0000-000041030000}"/>
    <cellStyle name="Input 5" xfId="115" xr:uid="{00000000-0005-0000-0000-000073000000}"/>
    <cellStyle name="Input 5 2" xfId="822" xr:uid="{00000000-0005-0000-0000-000042030000}"/>
    <cellStyle name="Input 6" xfId="116" xr:uid="{00000000-0005-0000-0000-000074000000}"/>
    <cellStyle name="Input 6 2" xfId="823" xr:uid="{00000000-0005-0000-0000-000043030000}"/>
    <cellStyle name="Input 7" xfId="824" xr:uid="{00000000-0005-0000-0000-000044030000}"/>
    <cellStyle name="Input 8" xfId="2792" xr:uid="{00000000-0005-0000-0000-0000F50A0000}"/>
    <cellStyle name="Input 9" xfId="16232" xr:uid="{00000000-0005-0000-0000-0000753F0000}"/>
    <cellStyle name="Linked Cell 2" xfId="117" xr:uid="{00000000-0005-0000-0000-000075000000}"/>
    <cellStyle name="Linked Cell 2 2" xfId="396" xr:uid="{00000000-0005-0000-0000-000098010000}"/>
    <cellStyle name="Neutral 2" xfId="118" xr:uid="{00000000-0005-0000-0000-000076000000}"/>
    <cellStyle name="Neutral 2 2" xfId="397" xr:uid="{00000000-0005-0000-0000-000099010000}"/>
    <cellStyle name="no dec" xfId="119" xr:uid="{00000000-0005-0000-0000-000077000000}"/>
    <cellStyle name="no dec 2" xfId="120" xr:uid="{00000000-0005-0000-0000-000078000000}"/>
    <cellStyle name="no dec 2 2" xfId="121" xr:uid="{00000000-0005-0000-0000-000079000000}"/>
    <cellStyle name="no dec_2011-12 LIEE Table 1 Updated budget" xfId="122" xr:uid="{00000000-0005-0000-0000-00007A000000}"/>
    <cellStyle name="Normal" xfId="0" builtinId="0"/>
    <cellStyle name="Normal - Style1" xfId="123" xr:uid="{00000000-0005-0000-0000-00007B000000}"/>
    <cellStyle name="Normal - Style1 2" xfId="124" xr:uid="{00000000-0005-0000-0000-00007C000000}"/>
    <cellStyle name="Normal - Style1 2 2" xfId="125" xr:uid="{00000000-0005-0000-0000-00007D000000}"/>
    <cellStyle name="Normal - Style1_2011-12 LIEE Table 1 Updated budget" xfId="126" xr:uid="{00000000-0005-0000-0000-00007E000000}"/>
    <cellStyle name="Normal 10" xfId="127" xr:uid="{00000000-0005-0000-0000-00007F000000}"/>
    <cellStyle name="Normal 10 2" xfId="128" xr:uid="{00000000-0005-0000-0000-000080000000}"/>
    <cellStyle name="Normal 10 3" xfId="825" xr:uid="{00000000-0005-0000-0000-000045030000}"/>
    <cellStyle name="Normal 100" xfId="16227" xr:uid="{00000000-0005-0000-0000-0000703F0000}"/>
    <cellStyle name="Normal 101" xfId="16231" xr:uid="{00000000-0005-0000-0000-0000743F0000}"/>
    <cellStyle name="Normal 102" xfId="11204" xr:uid="{00000000-0005-0000-0000-0000D12B0000}"/>
    <cellStyle name="Normal 102 3" xfId="26305" xr:uid="{00000000-0005-0000-0000-0000CE660000}"/>
    <cellStyle name="Normal 102_ESA Table 3A_3H" xfId="31354" xr:uid="{FBE2E282-87CB-4002-AB77-AA4C53C4E33E}"/>
    <cellStyle name="Normal 103" xfId="11209" xr:uid="{00000000-0005-0000-0000-0000D62B0000}"/>
    <cellStyle name="Normal 103 3" xfId="26309" xr:uid="{00000000-0005-0000-0000-0000D2660000}"/>
    <cellStyle name="Normal 103_ESA Table 3A_3H" xfId="31355" xr:uid="{F8E780E0-C38D-4C89-8B81-46CBCCCC3A53}"/>
    <cellStyle name="Normal 104" xfId="11207" xr:uid="{00000000-0005-0000-0000-0000D42B0000}"/>
    <cellStyle name="Normal 104 3" xfId="26307" xr:uid="{00000000-0005-0000-0000-0000D0660000}"/>
    <cellStyle name="Normal 104_ESA Table 3A_3H" xfId="31356" xr:uid="{44B99EFC-9619-497A-8532-4CEDA28E9C52}"/>
    <cellStyle name="Normal 105" xfId="11206" xr:uid="{00000000-0005-0000-0000-0000D32B0000}"/>
    <cellStyle name="Normal 105 3" xfId="26306" xr:uid="{00000000-0005-0000-0000-0000CF660000}"/>
    <cellStyle name="Normal 105_ESA Table 3A_3H" xfId="31357" xr:uid="{068F355A-B03E-415E-93F2-3A9265E6927A}"/>
    <cellStyle name="Normal 106" xfId="6182" xr:uid="{00000000-0005-0000-0000-000033180000}"/>
    <cellStyle name="Normal 107" xfId="6187" xr:uid="{00000000-0005-0000-0000-000038180000}"/>
    <cellStyle name="Normal 108" xfId="7867" xr:uid="{00000000-0005-0000-0000-0000C81E0000}"/>
    <cellStyle name="Normal 109" xfId="6184" xr:uid="{00000000-0005-0000-0000-000035180000}"/>
    <cellStyle name="Normal 11" xfId="129" xr:uid="{00000000-0005-0000-0000-000081000000}"/>
    <cellStyle name="Normal 110" xfId="16264" xr:uid="{00000000-0005-0000-0000-0000953F0000}"/>
    <cellStyle name="Normal 111" xfId="16259" xr:uid="{00000000-0005-0000-0000-0000903F0000}"/>
    <cellStyle name="Normal 112" xfId="16246" xr:uid="{00000000-0005-0000-0000-0000833F0000}"/>
    <cellStyle name="Normal 113" xfId="16253" xr:uid="{00000000-0005-0000-0000-00008A3F0000}"/>
    <cellStyle name="Normal 114" xfId="16250" xr:uid="{00000000-0005-0000-0000-0000873F0000}"/>
    <cellStyle name="Normal 115" xfId="16266" xr:uid="{00000000-0005-0000-0000-0000973F0000}"/>
    <cellStyle name="Normal 116" xfId="16258" xr:uid="{00000000-0005-0000-0000-00008F3F0000}"/>
    <cellStyle name="Normal 117" xfId="16251" xr:uid="{00000000-0005-0000-0000-0000883F0000}"/>
    <cellStyle name="Normal 118" xfId="16256" xr:uid="{00000000-0005-0000-0000-00008D3F0000}"/>
    <cellStyle name="Normal 119" xfId="16249" xr:uid="{00000000-0005-0000-0000-0000863F0000}"/>
    <cellStyle name="Normal 12" xfId="130" xr:uid="{00000000-0005-0000-0000-000082000000}"/>
    <cellStyle name="Normal 120" xfId="16262" xr:uid="{00000000-0005-0000-0000-0000933F0000}"/>
    <cellStyle name="Normal 121" xfId="16273" xr:uid="{00000000-0005-0000-0000-00009E3F0000}"/>
    <cellStyle name="Normal 122" xfId="16269" xr:uid="{00000000-0005-0000-0000-00009A3F0000}"/>
    <cellStyle name="Normal 123" xfId="31297" xr:uid="{FBEA2D99-D369-483B-BED7-C1998B835B34}"/>
    <cellStyle name="Normal 124" xfId="31298" xr:uid="{2E2B97BA-E12D-44EF-B247-B34495F81688}"/>
    <cellStyle name="Normal 125" xfId="31299" xr:uid="{168E5EE2-6DA5-4A0C-835E-FAFE1783EA56}"/>
    <cellStyle name="Normal 126" xfId="31300" xr:uid="{758ADC18-A6D0-4793-A4B6-34E020A56F42}"/>
    <cellStyle name="Normal 127" xfId="31302" xr:uid="{E6A7E0B2-4E19-4BB5-A533-33E1C6A48C64}"/>
    <cellStyle name="Normal 128" xfId="31304" xr:uid="{22752D76-EDF5-489D-A8A0-4F4526848F1A}"/>
    <cellStyle name="Normal 128 2" xfId="31306" xr:uid="{5B81C9FA-D312-475B-A660-014560E53EB0}"/>
    <cellStyle name="Normal 128_ESA Table 3A_3H" xfId="31358" xr:uid="{69CA0A7B-F9E5-4041-BABA-7815682B3343}"/>
    <cellStyle name="Normal 129" xfId="31307" xr:uid="{AD19CD9E-2C4E-425B-9C94-361D0B209E0B}"/>
    <cellStyle name="Normal 13" xfId="131" xr:uid="{00000000-0005-0000-0000-000083000000}"/>
    <cellStyle name="Normal 130" xfId="31309" xr:uid="{42E10912-0766-4472-9EA6-9A56619DF6E8}"/>
    <cellStyle name="Normal 131" xfId="31311" xr:uid="{699AB908-9802-4D43-AE19-650B56949FF5}"/>
    <cellStyle name="Normal 132" xfId="31315" xr:uid="{9AE3A9E9-F5BE-4A10-85BB-DB5BA10E36F6}"/>
    <cellStyle name="Normal 133" xfId="31317" xr:uid="{0E40748E-13BC-47E8-ACE5-3AD91954FA01}"/>
    <cellStyle name="Normal 134" xfId="31320" xr:uid="{0825EE89-4506-4C94-B097-97DF63D2C3D0}"/>
    <cellStyle name="Normal 134 2" xfId="31321" xr:uid="{0AF70000-9F9B-4FDB-897D-16EE7DB64404}"/>
    <cellStyle name="Normal 134 2 2" xfId="31324" xr:uid="{F7300E3A-3374-4803-AE8E-3CD5F79DA2DF}"/>
    <cellStyle name="Normal 134 2 2 2" xfId="31326" xr:uid="{968617F6-37E5-4F71-8F99-40F894EEDACA}"/>
    <cellStyle name="Normal 134 2 2 3" xfId="31328" xr:uid="{3D50098E-1E59-49A0-9DA9-FCFF9C3469F5}"/>
    <cellStyle name="Normal 134 2 2_ESA Table 3A_3H" xfId="31361" xr:uid="{B56C2B7F-272B-4A7A-8169-5910DD885F5F}"/>
    <cellStyle name="Normal 134 2_ESA Table 3A_3H" xfId="31360" xr:uid="{1001DF46-B2C5-4427-B0E2-937213DC6919}"/>
    <cellStyle name="Normal 134_ESA Table 3A_3H" xfId="31359" xr:uid="{E11AD4CF-71C5-4363-BFB4-525463AE8431}"/>
    <cellStyle name="Normal 135" xfId="31295" xr:uid="{00000000-0005-0000-0000-00004C7A0000}"/>
    <cellStyle name="Normal 135 2" xfId="31333" xr:uid="{88665E0C-082B-4C15-AD7C-F272DE51F450}"/>
    <cellStyle name="Normal 136" xfId="31296" xr:uid="{00000000-0005-0000-0000-00004E7A0000}"/>
    <cellStyle name="Normal 137" xfId="31323" xr:uid="{3FE242D7-0086-4CC4-B631-27D3399A42D0}"/>
    <cellStyle name="Normal 137 2" xfId="31325" xr:uid="{11B9AF39-1B1C-4B67-B8C5-8E7A163A7AB7}"/>
    <cellStyle name="Normal 137 3" xfId="31327" xr:uid="{443EA6D9-DFEB-4827-B5BE-BFDE206FEC3A}"/>
    <cellStyle name="Normal 137 4" xfId="31332" xr:uid="{E3624AC7-7A36-41FD-B839-CFDCF7C79BAD}"/>
    <cellStyle name="Normal 137_ESA Table 3A_3H" xfId="31362" xr:uid="{1EC7454A-B1F2-4D58-B1D5-16B6DE8379DA}"/>
    <cellStyle name="Normal 138" xfId="31329" xr:uid="{ED1C11B3-0286-45BF-B11F-A19C9839A8AE}"/>
    <cellStyle name="Normal 139" xfId="31363" xr:uid="{0C9881C1-1061-49A6-A4A4-E6563D4D9B5A}"/>
    <cellStyle name="Normal 14" xfId="132" xr:uid="{00000000-0005-0000-0000-000084000000}"/>
    <cellStyle name="Normal 14 2" xfId="826" xr:uid="{00000000-0005-0000-0000-000046030000}"/>
    <cellStyle name="Normal 140" xfId="31364" xr:uid="{5E148C55-1296-4C0B-B217-D7BF1F6996F7}"/>
    <cellStyle name="Normal 15" xfId="133" xr:uid="{00000000-0005-0000-0000-000085000000}"/>
    <cellStyle name="Normal 150 2 2 2" xfId="31330" xr:uid="{4AFD5C99-1DE7-4C51-A430-AFC53D0378BE}"/>
    <cellStyle name="Normal 16" xfId="134" xr:uid="{00000000-0005-0000-0000-000086000000}"/>
    <cellStyle name="Normal 17" xfId="135" xr:uid="{00000000-0005-0000-0000-000087000000}"/>
    <cellStyle name="Normal 17 2" xfId="827" xr:uid="{00000000-0005-0000-0000-000047030000}"/>
    <cellStyle name="Normal 17 3" xfId="828" xr:uid="{00000000-0005-0000-0000-000048030000}"/>
    <cellStyle name="Normal 18" xfId="136" xr:uid="{00000000-0005-0000-0000-000088000000}"/>
    <cellStyle name="Normal 18 2" xfId="829" xr:uid="{00000000-0005-0000-0000-000049030000}"/>
    <cellStyle name="Normal 18 2 10" xfId="6197" xr:uid="{00000000-0005-0000-0000-000042180000}"/>
    <cellStyle name="Normal 18 2 10 3" xfId="21301" xr:uid="{00000000-0005-0000-0000-000042530000}"/>
    <cellStyle name="Normal 18 2 10_ESA Table 3A_3H" xfId="31366" xr:uid="{8A1C806F-455F-47CB-B00A-662E50AEA52F}"/>
    <cellStyle name="Normal 18 2 12" xfId="16286" xr:uid="{00000000-0005-0000-0000-0000AB3F0000}"/>
    <cellStyle name="Normal 18 2 2" xfId="1161" xr:uid="{00000000-0005-0000-0000-000096040000}"/>
    <cellStyle name="Normal 18 2 2 11" xfId="16340" xr:uid="{00000000-0005-0000-0000-0000E13F0000}"/>
    <cellStyle name="Normal 18 2 2 2" xfId="1269" xr:uid="{00000000-0005-0000-0000-000002050000}"/>
    <cellStyle name="Normal 18 2 2 2 10" xfId="16444" xr:uid="{00000000-0005-0000-0000-000049400000}"/>
    <cellStyle name="Normal 18 2 2 2 2" xfId="1486" xr:uid="{00000000-0005-0000-0000-0000DB050000}"/>
    <cellStyle name="Normal 18 2 2 2 2 2" xfId="1907" xr:uid="{00000000-0005-0000-0000-000080070000}"/>
    <cellStyle name="Normal 18 2 2 2 2 2 2" xfId="2746" xr:uid="{00000000-0005-0000-0000-0000C70A0000}"/>
    <cellStyle name="Normal 18 2 2 2 2 2 2 2" xfId="4436" xr:uid="{00000000-0005-0000-0000-000061110000}"/>
    <cellStyle name="Normal 18 2 2 2 2 2 2 2 2" xfId="14509" xr:uid="{00000000-0005-0000-0000-0000BA380000}"/>
    <cellStyle name="Normal 18 2 2 2 2 2 2 2 2 3" xfId="29607" xr:uid="{00000000-0005-0000-0000-0000B4730000}"/>
    <cellStyle name="Normal 18 2 2 2 2 2 2 2 2_ESA Table 3A_3H" xfId="31373" xr:uid="{E9251EB1-B10A-45B8-BFED-89BA49480026}"/>
    <cellStyle name="Normal 18 2 2 2 2 2 2 2 3" xfId="9489" xr:uid="{00000000-0005-0000-0000-00001E250000}"/>
    <cellStyle name="Normal 18 2 2 2 2 2 2 2 3 3" xfId="24590" xr:uid="{00000000-0005-0000-0000-00001B600000}"/>
    <cellStyle name="Normal 18 2 2 2 2 2 2 2 3_ESA Table 3A_3H" xfId="31374" xr:uid="{2D6E60D3-6706-405A-AF7A-C4738FB390B0}"/>
    <cellStyle name="Normal 18 2 2 2 2 2 2 2 5" xfId="19577" xr:uid="{00000000-0005-0000-0000-0000864C0000}"/>
    <cellStyle name="Normal 18 2 2 2 2 2 2 2_ESA Table 3A_3H" xfId="31372" xr:uid="{DE91B970-BF4B-4209-ACE1-B281A24A6E6B}"/>
    <cellStyle name="Normal 18 2 2 2 2 2 2 3" xfId="6128" xr:uid="{00000000-0005-0000-0000-0000FD170000}"/>
    <cellStyle name="Normal 18 2 2 2 2 2 2 3 2" xfId="16180" xr:uid="{00000000-0005-0000-0000-0000413F0000}"/>
    <cellStyle name="Normal 18 2 2 2 2 2 2 3 2 3" xfId="31278" xr:uid="{00000000-0005-0000-0000-00003B7A0000}"/>
    <cellStyle name="Normal 18 2 2 2 2 2 2 3 2_ESA Table 3A_3H" xfId="31376" xr:uid="{CAC730DB-265A-41CA-A336-E7FDE5D56B8D}"/>
    <cellStyle name="Normal 18 2 2 2 2 2 2 3 3" xfId="11160" xr:uid="{00000000-0005-0000-0000-0000A52B0000}"/>
    <cellStyle name="Normal 18 2 2 2 2 2 2 3 3 3" xfId="26261" xr:uid="{00000000-0005-0000-0000-0000A2660000}"/>
    <cellStyle name="Normal 18 2 2 2 2 2 2 3 3_ESA Table 3A_3H" xfId="31377" xr:uid="{F347C3C0-9896-4D40-9FEE-CB3B7E3A7374}"/>
    <cellStyle name="Normal 18 2 2 2 2 2 2 3 5" xfId="21248" xr:uid="{00000000-0005-0000-0000-00000D530000}"/>
    <cellStyle name="Normal 18 2 2 2 2 2 2 3_ESA Table 3A_3H" xfId="31375" xr:uid="{C4702538-C80E-44F0-BC54-DD9B53422731}"/>
    <cellStyle name="Normal 18 2 2 2 2 2 2 4" xfId="12838" xr:uid="{00000000-0005-0000-0000-000033320000}"/>
    <cellStyle name="Normal 18 2 2 2 2 2 2 4 3" xfId="27936" xr:uid="{00000000-0005-0000-0000-00002D6D0000}"/>
    <cellStyle name="Normal 18 2 2 2 2 2 2 4_ESA Table 3A_3H" xfId="31378" xr:uid="{CFC75E12-BB16-4A30-B864-11ED28FCC4D5}"/>
    <cellStyle name="Normal 18 2 2 2 2 2 2 5" xfId="7817" xr:uid="{00000000-0005-0000-0000-0000961E0000}"/>
    <cellStyle name="Normal 18 2 2 2 2 2 2 5 3" xfId="22919" xr:uid="{00000000-0005-0000-0000-000094590000}"/>
    <cellStyle name="Normal 18 2 2 2 2 2 2 5_ESA Table 3A_3H" xfId="31379" xr:uid="{350FDBF5-3997-4193-BED4-4CADA1D77D16}"/>
    <cellStyle name="Normal 18 2 2 2 2 2 2 7" xfId="17906" xr:uid="{00000000-0005-0000-0000-0000FF450000}"/>
    <cellStyle name="Normal 18 2 2 2 2 2 2_ESA Table 3A_3H" xfId="31371" xr:uid="{3C4F6B4E-667D-4FB5-97EA-742850CFAEB9}"/>
    <cellStyle name="Normal 18 2 2 2 2 2 3" xfId="3599" xr:uid="{00000000-0005-0000-0000-00001C0E0000}"/>
    <cellStyle name="Normal 18 2 2 2 2 2 3 2" xfId="13673" xr:uid="{00000000-0005-0000-0000-000076350000}"/>
    <cellStyle name="Normal 18 2 2 2 2 2 3 2 3" xfId="28771" xr:uid="{00000000-0005-0000-0000-000070700000}"/>
    <cellStyle name="Normal 18 2 2 2 2 2 3 2_ESA Table 3A_3H" xfId="31381" xr:uid="{576BE67F-CF63-4701-ACEC-65964C27310E}"/>
    <cellStyle name="Normal 18 2 2 2 2 2 3 3" xfId="8653" xr:uid="{00000000-0005-0000-0000-0000DA210000}"/>
    <cellStyle name="Normal 18 2 2 2 2 2 3 3 3" xfId="23754" xr:uid="{00000000-0005-0000-0000-0000D75C0000}"/>
    <cellStyle name="Normal 18 2 2 2 2 2 3 3_ESA Table 3A_3H" xfId="31382" xr:uid="{C25EE00F-1680-4588-92D4-505BBB9839F8}"/>
    <cellStyle name="Normal 18 2 2 2 2 2 3 5" xfId="18741" xr:uid="{00000000-0005-0000-0000-000042490000}"/>
    <cellStyle name="Normal 18 2 2 2 2 2 3_ESA Table 3A_3H" xfId="31380" xr:uid="{39A66560-B6D0-49F0-BE94-F257F06BC645}"/>
    <cellStyle name="Normal 18 2 2 2 2 2 4" xfId="5292" xr:uid="{00000000-0005-0000-0000-0000B9140000}"/>
    <cellStyle name="Normal 18 2 2 2 2 2 4 2" xfId="15344" xr:uid="{00000000-0005-0000-0000-0000FD3B0000}"/>
    <cellStyle name="Normal 18 2 2 2 2 2 4 2 3" xfId="30442" xr:uid="{00000000-0005-0000-0000-0000F7760000}"/>
    <cellStyle name="Normal 18 2 2 2 2 2 4 2_ESA Table 3A_3H" xfId="31384" xr:uid="{5470AE88-1707-4EF1-80D2-E495CE8A2557}"/>
    <cellStyle name="Normal 18 2 2 2 2 2 4 3" xfId="10324" xr:uid="{00000000-0005-0000-0000-000061280000}"/>
    <cellStyle name="Normal 18 2 2 2 2 2 4 3 3" xfId="25425" xr:uid="{00000000-0005-0000-0000-00005E630000}"/>
    <cellStyle name="Normal 18 2 2 2 2 2 4 3_ESA Table 3A_3H" xfId="31385" xr:uid="{71812DC9-CD35-4AFB-83EB-DA943E19D4E3}"/>
    <cellStyle name="Normal 18 2 2 2 2 2 4 5" xfId="20412" xr:uid="{00000000-0005-0000-0000-0000C94F0000}"/>
    <cellStyle name="Normal 18 2 2 2 2 2 4_ESA Table 3A_3H" xfId="31383" xr:uid="{AF2F8FAE-2B18-4FFD-9261-558DAC947C4C}"/>
    <cellStyle name="Normal 18 2 2 2 2 2 5" xfId="12002" xr:uid="{00000000-0005-0000-0000-0000EF2E0000}"/>
    <cellStyle name="Normal 18 2 2 2 2 2 5 3" xfId="27100" xr:uid="{00000000-0005-0000-0000-0000E9690000}"/>
    <cellStyle name="Normal 18 2 2 2 2 2 5_ESA Table 3A_3H" xfId="31386" xr:uid="{026020C8-4BEF-4732-A16A-8DCB057B28F4}"/>
    <cellStyle name="Normal 18 2 2 2 2 2 6" xfId="6981" xr:uid="{00000000-0005-0000-0000-0000521B0000}"/>
    <cellStyle name="Normal 18 2 2 2 2 2 6 3" xfId="22083" xr:uid="{00000000-0005-0000-0000-000050560000}"/>
    <cellStyle name="Normal 18 2 2 2 2 2 6_ESA Table 3A_3H" xfId="31387" xr:uid="{008C77BA-0D79-45F5-9B6C-888BCA848581}"/>
    <cellStyle name="Normal 18 2 2 2 2 2 8" xfId="17070" xr:uid="{00000000-0005-0000-0000-0000BB420000}"/>
    <cellStyle name="Normal 18 2 2 2 2 2_ESA Table 3A_3H" xfId="31370" xr:uid="{663EAEA1-ED8D-4575-BA08-CBC5FCEB26A7}"/>
    <cellStyle name="Normal 18 2 2 2 2 3" xfId="2328" xr:uid="{00000000-0005-0000-0000-000025090000}"/>
    <cellStyle name="Normal 18 2 2 2 2 3 2" xfId="4018" xr:uid="{00000000-0005-0000-0000-0000BF0F0000}"/>
    <cellStyle name="Normal 18 2 2 2 2 3 2 2" xfId="14091" xr:uid="{00000000-0005-0000-0000-000018370000}"/>
    <cellStyle name="Normal 18 2 2 2 2 3 2 2 3" xfId="29189" xr:uid="{00000000-0005-0000-0000-000012720000}"/>
    <cellStyle name="Normal 18 2 2 2 2 3 2 2_ESA Table 3A_3H" xfId="31390" xr:uid="{07F87DED-87C3-43B6-80C3-B451FF0CF865}"/>
    <cellStyle name="Normal 18 2 2 2 2 3 2 3" xfId="9071" xr:uid="{00000000-0005-0000-0000-00007C230000}"/>
    <cellStyle name="Normal 18 2 2 2 2 3 2 3 3" xfId="24172" xr:uid="{00000000-0005-0000-0000-0000795E0000}"/>
    <cellStyle name="Normal 18 2 2 2 2 3 2 3_ESA Table 3A_3H" xfId="31391" xr:uid="{9D3DCCC9-A4B9-4E2B-918A-4D9CCEB1647F}"/>
    <cellStyle name="Normal 18 2 2 2 2 3 2 5" xfId="19159" xr:uid="{00000000-0005-0000-0000-0000E44A0000}"/>
    <cellStyle name="Normal 18 2 2 2 2 3 2_ESA Table 3A_3H" xfId="31389" xr:uid="{03B927AE-BA34-4F1F-9615-0C5056D9E4FA}"/>
    <cellStyle name="Normal 18 2 2 2 2 3 3" xfId="5710" xr:uid="{00000000-0005-0000-0000-00005B160000}"/>
    <cellStyle name="Normal 18 2 2 2 2 3 3 2" xfId="15762" xr:uid="{00000000-0005-0000-0000-00009F3D0000}"/>
    <cellStyle name="Normal 18 2 2 2 2 3 3 2 3" xfId="30860" xr:uid="{00000000-0005-0000-0000-000099780000}"/>
    <cellStyle name="Normal 18 2 2 2 2 3 3 2_ESA Table 3A_3H" xfId="31393" xr:uid="{5A874B44-CEF3-46E3-B457-4368F0AF77DE}"/>
    <cellStyle name="Normal 18 2 2 2 2 3 3 3" xfId="10742" xr:uid="{00000000-0005-0000-0000-0000032A0000}"/>
    <cellStyle name="Normal 18 2 2 2 2 3 3 3 3" xfId="25843" xr:uid="{00000000-0005-0000-0000-000000650000}"/>
    <cellStyle name="Normal 18 2 2 2 2 3 3 3_ESA Table 3A_3H" xfId="31394" xr:uid="{6ABA295A-FA07-49C3-BD5D-C0E847F08AE3}"/>
    <cellStyle name="Normal 18 2 2 2 2 3 3 5" xfId="20830" xr:uid="{00000000-0005-0000-0000-00006B510000}"/>
    <cellStyle name="Normal 18 2 2 2 2 3 3_ESA Table 3A_3H" xfId="31392" xr:uid="{6DC1159B-6B9D-4690-8B69-F71207398057}"/>
    <cellStyle name="Normal 18 2 2 2 2 3 4" xfId="12420" xr:uid="{00000000-0005-0000-0000-000091300000}"/>
    <cellStyle name="Normal 18 2 2 2 2 3 4 3" xfId="27518" xr:uid="{00000000-0005-0000-0000-00008B6B0000}"/>
    <cellStyle name="Normal 18 2 2 2 2 3 4_ESA Table 3A_3H" xfId="31395" xr:uid="{15585D40-CE1F-48DB-8D41-5AAB58D97428}"/>
    <cellStyle name="Normal 18 2 2 2 2 3 5" xfId="7399" xr:uid="{00000000-0005-0000-0000-0000F41C0000}"/>
    <cellStyle name="Normal 18 2 2 2 2 3 5 3" xfId="22501" xr:uid="{00000000-0005-0000-0000-0000F2570000}"/>
    <cellStyle name="Normal 18 2 2 2 2 3 5_ESA Table 3A_3H" xfId="31396" xr:uid="{09A3E077-4273-4C99-A8AF-94612718B902}"/>
    <cellStyle name="Normal 18 2 2 2 2 3 7" xfId="17488" xr:uid="{00000000-0005-0000-0000-00005D440000}"/>
    <cellStyle name="Normal 18 2 2 2 2 3_ESA Table 3A_3H" xfId="31388" xr:uid="{81A3FA57-2254-4475-B0EF-50EE3C715CA7}"/>
    <cellStyle name="Normal 18 2 2 2 2 4" xfId="3181" xr:uid="{00000000-0005-0000-0000-00007A0C0000}"/>
    <cellStyle name="Normal 18 2 2 2 2 4 2" xfId="13255" xr:uid="{00000000-0005-0000-0000-0000D4330000}"/>
    <cellStyle name="Normal 18 2 2 2 2 4 2 3" xfId="28353" xr:uid="{00000000-0005-0000-0000-0000CE6E0000}"/>
    <cellStyle name="Normal 18 2 2 2 2 4 2_ESA Table 3A_3H" xfId="31398" xr:uid="{9EFB6784-4909-465D-94E9-6AD63C048A9F}"/>
    <cellStyle name="Normal 18 2 2 2 2 4 3" xfId="8235" xr:uid="{00000000-0005-0000-0000-000038200000}"/>
    <cellStyle name="Normal 18 2 2 2 2 4 3 3" xfId="23336" xr:uid="{00000000-0005-0000-0000-0000355B0000}"/>
    <cellStyle name="Normal 18 2 2 2 2 4 3_ESA Table 3A_3H" xfId="31399" xr:uid="{77C48403-5349-4641-B5A3-26093C752841}"/>
    <cellStyle name="Normal 18 2 2 2 2 4 5" xfId="18323" xr:uid="{00000000-0005-0000-0000-0000A0470000}"/>
    <cellStyle name="Normal 18 2 2 2 2 4_ESA Table 3A_3H" xfId="31397" xr:uid="{7037A4E2-974F-40DF-8BD0-86CFF5B50FF4}"/>
    <cellStyle name="Normal 18 2 2 2 2 5" xfId="4874" xr:uid="{00000000-0005-0000-0000-000017130000}"/>
    <cellStyle name="Normal 18 2 2 2 2 5 2" xfId="14926" xr:uid="{00000000-0005-0000-0000-00005B3A0000}"/>
    <cellStyle name="Normal 18 2 2 2 2 5 2 3" xfId="30024" xr:uid="{00000000-0005-0000-0000-000055750000}"/>
    <cellStyle name="Normal 18 2 2 2 2 5 2_ESA Table 3A_3H" xfId="31401" xr:uid="{AB2ADAB7-3BB3-4B5F-B023-F94919453D57}"/>
    <cellStyle name="Normal 18 2 2 2 2 5 3" xfId="9906" xr:uid="{00000000-0005-0000-0000-0000BF260000}"/>
    <cellStyle name="Normal 18 2 2 2 2 5 3 3" xfId="25007" xr:uid="{00000000-0005-0000-0000-0000BC610000}"/>
    <cellStyle name="Normal 18 2 2 2 2 5 3_ESA Table 3A_3H" xfId="31402" xr:uid="{AE50DAFD-624C-45F5-80B7-A1A1980A6E3B}"/>
    <cellStyle name="Normal 18 2 2 2 2 5 5" xfId="19994" xr:uid="{00000000-0005-0000-0000-0000274E0000}"/>
    <cellStyle name="Normal 18 2 2 2 2 5_ESA Table 3A_3H" xfId="31400" xr:uid="{07382246-22F5-405A-9A12-E44F9E97D0B2}"/>
    <cellStyle name="Normal 18 2 2 2 2 6" xfId="11584" xr:uid="{00000000-0005-0000-0000-00004D2D0000}"/>
    <cellStyle name="Normal 18 2 2 2 2 6 3" xfId="26682" xr:uid="{00000000-0005-0000-0000-000047680000}"/>
    <cellStyle name="Normal 18 2 2 2 2 6_ESA Table 3A_3H" xfId="31403" xr:uid="{7D3D175D-427C-43C4-9743-5DB44006B861}"/>
    <cellStyle name="Normal 18 2 2 2 2 7" xfId="6563" xr:uid="{00000000-0005-0000-0000-0000B0190000}"/>
    <cellStyle name="Normal 18 2 2 2 2 7 3" xfId="21665" xr:uid="{00000000-0005-0000-0000-0000AE540000}"/>
    <cellStyle name="Normal 18 2 2 2 2 7_ESA Table 3A_3H" xfId="31404" xr:uid="{85D36C17-788B-426E-82C9-52330547F59E}"/>
    <cellStyle name="Normal 18 2 2 2 2 9" xfId="16652" xr:uid="{00000000-0005-0000-0000-000019410000}"/>
    <cellStyle name="Normal 18 2 2 2 2_ESA Table 3A_3H" xfId="31369" xr:uid="{4B74257C-B1A5-468C-8273-964E412C4190}"/>
    <cellStyle name="Normal 18 2 2 2 3" xfId="1699" xr:uid="{00000000-0005-0000-0000-0000B0060000}"/>
    <cellStyle name="Normal 18 2 2 2 3 2" xfId="2538" xr:uid="{00000000-0005-0000-0000-0000F7090000}"/>
    <cellStyle name="Normal 18 2 2 2 3 2 2" xfId="4228" xr:uid="{00000000-0005-0000-0000-000091100000}"/>
    <cellStyle name="Normal 18 2 2 2 3 2 2 2" xfId="14301" xr:uid="{00000000-0005-0000-0000-0000EA370000}"/>
    <cellStyle name="Normal 18 2 2 2 3 2 2 2 3" xfId="29399" xr:uid="{00000000-0005-0000-0000-0000E4720000}"/>
    <cellStyle name="Normal 18 2 2 2 3 2 2 2_ESA Table 3A_3H" xfId="31408" xr:uid="{49E4CD33-E720-4A94-83B6-1D8364882A8B}"/>
    <cellStyle name="Normal 18 2 2 2 3 2 2 3" xfId="9281" xr:uid="{00000000-0005-0000-0000-00004E240000}"/>
    <cellStyle name="Normal 18 2 2 2 3 2 2 3 3" xfId="24382" xr:uid="{00000000-0005-0000-0000-00004B5F0000}"/>
    <cellStyle name="Normal 18 2 2 2 3 2 2 3_ESA Table 3A_3H" xfId="31409" xr:uid="{9E723035-ECF8-4D64-90E8-3E9EA75D5D2C}"/>
    <cellStyle name="Normal 18 2 2 2 3 2 2 5" xfId="19369" xr:uid="{00000000-0005-0000-0000-0000B64B0000}"/>
    <cellStyle name="Normal 18 2 2 2 3 2 2_ESA Table 3A_3H" xfId="31407" xr:uid="{818607FE-AF83-46CD-9B5E-D582E7E40988}"/>
    <cellStyle name="Normal 18 2 2 2 3 2 3" xfId="5920" xr:uid="{00000000-0005-0000-0000-00002D170000}"/>
    <cellStyle name="Normal 18 2 2 2 3 2 3 2" xfId="15972" xr:uid="{00000000-0005-0000-0000-0000713E0000}"/>
    <cellStyle name="Normal 18 2 2 2 3 2 3 2 3" xfId="31070" xr:uid="{00000000-0005-0000-0000-00006B790000}"/>
    <cellStyle name="Normal 18 2 2 2 3 2 3 2_ESA Table 3A_3H" xfId="31411" xr:uid="{D2938AD1-81F9-440B-8933-A8A6002701A4}"/>
    <cellStyle name="Normal 18 2 2 2 3 2 3 3" xfId="10952" xr:uid="{00000000-0005-0000-0000-0000D52A0000}"/>
    <cellStyle name="Normal 18 2 2 2 3 2 3 3 3" xfId="26053" xr:uid="{00000000-0005-0000-0000-0000D2650000}"/>
    <cellStyle name="Normal 18 2 2 2 3 2 3 3_ESA Table 3A_3H" xfId="31412" xr:uid="{DE5069BB-0E4C-438E-B127-AE5A98656651}"/>
    <cellStyle name="Normal 18 2 2 2 3 2 3 5" xfId="21040" xr:uid="{00000000-0005-0000-0000-00003D520000}"/>
    <cellStyle name="Normal 18 2 2 2 3 2 3_ESA Table 3A_3H" xfId="31410" xr:uid="{253FC673-32CE-4DDE-A3B5-F4CD97B36CBF}"/>
    <cellStyle name="Normal 18 2 2 2 3 2 4" xfId="12630" xr:uid="{00000000-0005-0000-0000-000063310000}"/>
    <cellStyle name="Normal 18 2 2 2 3 2 4 3" xfId="27728" xr:uid="{00000000-0005-0000-0000-00005D6C0000}"/>
    <cellStyle name="Normal 18 2 2 2 3 2 4_ESA Table 3A_3H" xfId="31413" xr:uid="{525AF188-205E-45A2-BA13-D1E1AB173897}"/>
    <cellStyle name="Normal 18 2 2 2 3 2 5" xfId="7609" xr:uid="{00000000-0005-0000-0000-0000C61D0000}"/>
    <cellStyle name="Normal 18 2 2 2 3 2 5 3" xfId="22711" xr:uid="{00000000-0005-0000-0000-0000C4580000}"/>
    <cellStyle name="Normal 18 2 2 2 3 2 5_ESA Table 3A_3H" xfId="31414" xr:uid="{4118E72F-4DE7-4783-8BD2-096AD9599CF5}"/>
    <cellStyle name="Normal 18 2 2 2 3 2 7" xfId="17698" xr:uid="{00000000-0005-0000-0000-00002F450000}"/>
    <cellStyle name="Normal 18 2 2 2 3 2_ESA Table 3A_3H" xfId="31406" xr:uid="{9A858FA8-4D1C-4763-B060-4615C3BBC234}"/>
    <cellStyle name="Normal 18 2 2 2 3 3" xfId="3391" xr:uid="{00000000-0005-0000-0000-00004C0D0000}"/>
    <cellStyle name="Normal 18 2 2 2 3 3 2" xfId="13465" xr:uid="{00000000-0005-0000-0000-0000A6340000}"/>
    <cellStyle name="Normal 18 2 2 2 3 3 2 3" xfId="28563" xr:uid="{00000000-0005-0000-0000-0000A06F0000}"/>
    <cellStyle name="Normal 18 2 2 2 3 3 2_ESA Table 3A_3H" xfId="31416" xr:uid="{9085F96C-6D0B-4D25-A407-9224BEB6461C}"/>
    <cellStyle name="Normal 18 2 2 2 3 3 3" xfId="8445" xr:uid="{00000000-0005-0000-0000-00000A210000}"/>
    <cellStyle name="Normal 18 2 2 2 3 3 3 3" xfId="23546" xr:uid="{00000000-0005-0000-0000-0000075C0000}"/>
    <cellStyle name="Normal 18 2 2 2 3 3 3_ESA Table 3A_3H" xfId="31417" xr:uid="{1FF3F40E-6A9B-42C5-9D03-FA68D1592EF7}"/>
    <cellStyle name="Normal 18 2 2 2 3 3 5" xfId="18533" xr:uid="{00000000-0005-0000-0000-000072480000}"/>
    <cellStyle name="Normal 18 2 2 2 3 3_ESA Table 3A_3H" xfId="31415" xr:uid="{1A29E9DC-1AF6-4734-8B77-1955653D19E3}"/>
    <cellStyle name="Normal 18 2 2 2 3 4" xfId="5084" xr:uid="{00000000-0005-0000-0000-0000E9130000}"/>
    <cellStyle name="Normal 18 2 2 2 3 4 2" xfId="15136" xr:uid="{00000000-0005-0000-0000-00002D3B0000}"/>
    <cellStyle name="Normal 18 2 2 2 3 4 2 3" xfId="30234" xr:uid="{00000000-0005-0000-0000-000027760000}"/>
    <cellStyle name="Normal 18 2 2 2 3 4 2_ESA Table 3A_3H" xfId="31419" xr:uid="{8729CDEE-7E86-4997-985C-28AC999FCAF6}"/>
    <cellStyle name="Normal 18 2 2 2 3 4 3" xfId="10116" xr:uid="{00000000-0005-0000-0000-000091270000}"/>
    <cellStyle name="Normal 18 2 2 2 3 4 3 3" xfId="25217" xr:uid="{00000000-0005-0000-0000-00008E620000}"/>
    <cellStyle name="Normal 18 2 2 2 3 4 3_ESA Table 3A_3H" xfId="31420" xr:uid="{6D11E754-B8DE-4E10-BB34-682E50AA3988}"/>
    <cellStyle name="Normal 18 2 2 2 3 4 5" xfId="20204" xr:uid="{00000000-0005-0000-0000-0000F94E0000}"/>
    <cellStyle name="Normal 18 2 2 2 3 4_ESA Table 3A_3H" xfId="31418" xr:uid="{1066E57D-0B0D-423A-8595-D5D0C175F18B}"/>
    <cellStyle name="Normal 18 2 2 2 3 5" xfId="11794" xr:uid="{00000000-0005-0000-0000-00001F2E0000}"/>
    <cellStyle name="Normal 18 2 2 2 3 5 3" xfId="26892" xr:uid="{00000000-0005-0000-0000-000019690000}"/>
    <cellStyle name="Normal 18 2 2 2 3 5_ESA Table 3A_3H" xfId="31421" xr:uid="{F50B4E7C-81B7-4513-B190-45D231A54A10}"/>
    <cellStyle name="Normal 18 2 2 2 3 6" xfId="6773" xr:uid="{00000000-0005-0000-0000-0000821A0000}"/>
    <cellStyle name="Normal 18 2 2 2 3 6 3" xfId="21875" xr:uid="{00000000-0005-0000-0000-000080550000}"/>
    <cellStyle name="Normal 18 2 2 2 3 6_ESA Table 3A_3H" xfId="31422" xr:uid="{5C4E128C-69B1-4141-A38C-4DF63CB676CA}"/>
    <cellStyle name="Normal 18 2 2 2 3 8" xfId="16862" xr:uid="{00000000-0005-0000-0000-0000EB410000}"/>
    <cellStyle name="Normal 18 2 2 2 3_ESA Table 3A_3H" xfId="31405" xr:uid="{DAF1C84E-74AC-4B09-82F2-D70D1C4EED0C}"/>
    <cellStyle name="Normal 18 2 2 2 4" xfId="2120" xr:uid="{00000000-0005-0000-0000-000055080000}"/>
    <cellStyle name="Normal 18 2 2 2 4 2" xfId="3810" xr:uid="{00000000-0005-0000-0000-0000EF0E0000}"/>
    <cellStyle name="Normal 18 2 2 2 4 2 2" xfId="13883" xr:uid="{00000000-0005-0000-0000-000048360000}"/>
    <cellStyle name="Normal 18 2 2 2 4 2 2 3" xfId="28981" xr:uid="{00000000-0005-0000-0000-000042710000}"/>
    <cellStyle name="Normal 18 2 2 2 4 2 2_ESA Table 3A_3H" xfId="31425" xr:uid="{BDA58AF8-C9E4-4953-AACB-D2B189EABC7D}"/>
    <cellStyle name="Normal 18 2 2 2 4 2 3" xfId="8863" xr:uid="{00000000-0005-0000-0000-0000AC220000}"/>
    <cellStyle name="Normal 18 2 2 2 4 2 3 3" xfId="23964" xr:uid="{00000000-0005-0000-0000-0000A95D0000}"/>
    <cellStyle name="Normal 18 2 2 2 4 2 3_ESA Table 3A_3H" xfId="31426" xr:uid="{8AD1B13A-B8B2-461B-BC1C-9FE62989697D}"/>
    <cellStyle name="Normal 18 2 2 2 4 2 5" xfId="18951" xr:uid="{00000000-0005-0000-0000-0000144A0000}"/>
    <cellStyle name="Normal 18 2 2 2 4 2_ESA Table 3A_3H" xfId="31424" xr:uid="{D08FF660-B261-4589-863A-DF143FA96F20}"/>
    <cellStyle name="Normal 18 2 2 2 4 3" xfId="5502" xr:uid="{00000000-0005-0000-0000-00008B150000}"/>
    <cellStyle name="Normal 18 2 2 2 4 3 2" xfId="15554" xr:uid="{00000000-0005-0000-0000-0000CF3C0000}"/>
    <cellStyle name="Normal 18 2 2 2 4 3 2 3" xfId="30652" xr:uid="{00000000-0005-0000-0000-0000C9770000}"/>
    <cellStyle name="Normal 18 2 2 2 4 3 2_ESA Table 3A_3H" xfId="31428" xr:uid="{CE815C9F-784B-48D4-B22D-063FBA19FAFE}"/>
    <cellStyle name="Normal 18 2 2 2 4 3 3" xfId="10534" xr:uid="{00000000-0005-0000-0000-000033290000}"/>
    <cellStyle name="Normal 18 2 2 2 4 3 3 3" xfId="25635" xr:uid="{00000000-0005-0000-0000-000030640000}"/>
    <cellStyle name="Normal 18 2 2 2 4 3 3_ESA Table 3A_3H" xfId="31429" xr:uid="{110B55D2-60E6-4B5A-97A6-55CEC49EDCFD}"/>
    <cellStyle name="Normal 18 2 2 2 4 3 5" xfId="20622" xr:uid="{00000000-0005-0000-0000-00009B500000}"/>
    <cellStyle name="Normal 18 2 2 2 4 3_ESA Table 3A_3H" xfId="31427" xr:uid="{F7AEDC1C-4717-4565-9818-15AFC2A8A88E}"/>
    <cellStyle name="Normal 18 2 2 2 4 4" xfId="12212" xr:uid="{00000000-0005-0000-0000-0000C12F0000}"/>
    <cellStyle name="Normal 18 2 2 2 4 4 3" xfId="27310" xr:uid="{00000000-0005-0000-0000-0000BB6A0000}"/>
    <cellStyle name="Normal 18 2 2 2 4 4_ESA Table 3A_3H" xfId="31430" xr:uid="{3DCB0916-FDF8-4D27-A53A-3F201A3ED512}"/>
    <cellStyle name="Normal 18 2 2 2 4 5" xfId="7191" xr:uid="{00000000-0005-0000-0000-0000241C0000}"/>
    <cellStyle name="Normal 18 2 2 2 4 5 3" xfId="22293" xr:uid="{00000000-0005-0000-0000-000022570000}"/>
    <cellStyle name="Normal 18 2 2 2 4 5_ESA Table 3A_3H" xfId="31431" xr:uid="{E53772E1-B68D-44DF-BCB3-639B9D84D780}"/>
    <cellStyle name="Normal 18 2 2 2 4 7" xfId="17280" xr:uid="{00000000-0005-0000-0000-00008D430000}"/>
    <cellStyle name="Normal 18 2 2 2 4_ESA Table 3A_3H" xfId="31423" xr:uid="{5B59988E-A81E-45B5-A5D3-F8E751938F88}"/>
    <cellStyle name="Normal 18 2 2 2 5" xfId="2973" xr:uid="{00000000-0005-0000-0000-0000AA0B0000}"/>
    <cellStyle name="Normal 18 2 2 2 5 2" xfId="13047" xr:uid="{00000000-0005-0000-0000-000004330000}"/>
    <cellStyle name="Normal 18 2 2 2 5 2 3" xfId="28145" xr:uid="{00000000-0005-0000-0000-0000FE6D0000}"/>
    <cellStyle name="Normal 18 2 2 2 5 2_ESA Table 3A_3H" xfId="31433" xr:uid="{C437848E-0E7E-4C5A-AF95-1EF6B00F518A}"/>
    <cellStyle name="Normal 18 2 2 2 5 3" xfId="8027" xr:uid="{00000000-0005-0000-0000-0000681F0000}"/>
    <cellStyle name="Normal 18 2 2 2 5 3 3" xfId="23128" xr:uid="{00000000-0005-0000-0000-0000655A0000}"/>
    <cellStyle name="Normal 18 2 2 2 5 3_ESA Table 3A_3H" xfId="31434" xr:uid="{DC0CF03A-940F-43E6-AAC1-D64D0F78D3F5}"/>
    <cellStyle name="Normal 18 2 2 2 5 5" xfId="18115" xr:uid="{00000000-0005-0000-0000-0000D0460000}"/>
    <cellStyle name="Normal 18 2 2 2 5_ESA Table 3A_3H" xfId="31432" xr:uid="{8F8AEEC8-D846-4795-B8CF-291215879A53}"/>
    <cellStyle name="Normal 18 2 2 2 6" xfId="4666" xr:uid="{00000000-0005-0000-0000-000047120000}"/>
    <cellStyle name="Normal 18 2 2 2 6 2" xfId="14718" xr:uid="{00000000-0005-0000-0000-00008B390000}"/>
    <cellStyle name="Normal 18 2 2 2 6 2 3" xfId="29816" xr:uid="{00000000-0005-0000-0000-000085740000}"/>
    <cellStyle name="Normal 18 2 2 2 6 2_ESA Table 3A_3H" xfId="31436" xr:uid="{07ED6447-46DE-4E1E-9170-74CC6F378797}"/>
    <cellStyle name="Normal 18 2 2 2 6 3" xfId="9698" xr:uid="{00000000-0005-0000-0000-0000EF250000}"/>
    <cellStyle name="Normal 18 2 2 2 6 3 3" xfId="24799" xr:uid="{00000000-0005-0000-0000-0000EC600000}"/>
    <cellStyle name="Normal 18 2 2 2 6 3_ESA Table 3A_3H" xfId="31437" xr:uid="{FC91F4A1-7176-47B8-8467-8F599E71BDF7}"/>
    <cellStyle name="Normal 18 2 2 2 6 5" xfId="19786" xr:uid="{00000000-0005-0000-0000-0000574D0000}"/>
    <cellStyle name="Normal 18 2 2 2 6_ESA Table 3A_3H" xfId="31435" xr:uid="{1E218AAD-0F66-4E7D-BB57-5040F42CD34A}"/>
    <cellStyle name="Normal 18 2 2 2 7" xfId="11376" xr:uid="{00000000-0005-0000-0000-00007D2C0000}"/>
    <cellStyle name="Normal 18 2 2 2 7 3" xfId="26474" xr:uid="{00000000-0005-0000-0000-000077670000}"/>
    <cellStyle name="Normal 18 2 2 2 7_ESA Table 3A_3H" xfId="31438" xr:uid="{3CCC8099-342E-437C-B6EA-8629CF7F1FFB}"/>
    <cellStyle name="Normal 18 2 2 2 8" xfId="6355" xr:uid="{00000000-0005-0000-0000-0000E0180000}"/>
    <cellStyle name="Normal 18 2 2 2 8 3" xfId="21457" xr:uid="{00000000-0005-0000-0000-0000DE530000}"/>
    <cellStyle name="Normal 18 2 2 2 8_ESA Table 3A_3H" xfId="31439" xr:uid="{598BCDF4-E0CA-489D-BE93-AFF92F5C0F94}"/>
    <cellStyle name="Normal 18 2 2 2_ESA Table 3A_3H" xfId="31368" xr:uid="{8C235F35-FBAF-4353-B4D9-D08BC2B5EBF5}"/>
    <cellStyle name="Normal 18 2 2 3" xfId="1382" xr:uid="{00000000-0005-0000-0000-000073050000}"/>
    <cellStyle name="Normal 18 2 2 3 2" xfId="1803" xr:uid="{00000000-0005-0000-0000-000018070000}"/>
    <cellStyle name="Normal 18 2 2 3 2 2" xfId="2642" xr:uid="{00000000-0005-0000-0000-00005F0A0000}"/>
    <cellStyle name="Normal 18 2 2 3 2 2 2" xfId="4332" xr:uid="{00000000-0005-0000-0000-0000F9100000}"/>
    <cellStyle name="Normal 18 2 2 3 2 2 2 2" xfId="14405" xr:uid="{00000000-0005-0000-0000-000052380000}"/>
    <cellStyle name="Normal 18 2 2 3 2 2 2 2 3" xfId="29503" xr:uid="{00000000-0005-0000-0000-00004C730000}"/>
    <cellStyle name="Normal 18 2 2 3 2 2 2 2_ESA Table 3A_3H" xfId="31444" xr:uid="{16E4D44E-20E7-4CD2-841D-4451F13DB50F}"/>
    <cellStyle name="Normal 18 2 2 3 2 2 2 3" xfId="9385" xr:uid="{00000000-0005-0000-0000-0000B6240000}"/>
    <cellStyle name="Normal 18 2 2 3 2 2 2 3 3" xfId="24486" xr:uid="{00000000-0005-0000-0000-0000B35F0000}"/>
    <cellStyle name="Normal 18 2 2 3 2 2 2 3_ESA Table 3A_3H" xfId="31445" xr:uid="{22736B86-02D9-499F-B629-860614567D19}"/>
    <cellStyle name="Normal 18 2 2 3 2 2 2 5" xfId="19473" xr:uid="{00000000-0005-0000-0000-00001E4C0000}"/>
    <cellStyle name="Normal 18 2 2 3 2 2 2_ESA Table 3A_3H" xfId="31443" xr:uid="{448AD5C4-3152-4B52-AB94-B2F7DF5D153B}"/>
    <cellStyle name="Normal 18 2 2 3 2 2 3" xfId="6024" xr:uid="{00000000-0005-0000-0000-000095170000}"/>
    <cellStyle name="Normal 18 2 2 3 2 2 3 2" xfId="16076" xr:uid="{00000000-0005-0000-0000-0000D93E0000}"/>
    <cellStyle name="Normal 18 2 2 3 2 2 3 2 3" xfId="31174" xr:uid="{00000000-0005-0000-0000-0000D3790000}"/>
    <cellStyle name="Normal 18 2 2 3 2 2 3 2_ESA Table 3A_3H" xfId="31447" xr:uid="{213810AE-0838-4A5F-9134-A5052F41D29D}"/>
    <cellStyle name="Normal 18 2 2 3 2 2 3 3" xfId="11056" xr:uid="{00000000-0005-0000-0000-00003D2B0000}"/>
    <cellStyle name="Normal 18 2 2 3 2 2 3 3 3" xfId="26157" xr:uid="{00000000-0005-0000-0000-00003A660000}"/>
    <cellStyle name="Normal 18 2 2 3 2 2 3 3_ESA Table 3A_3H" xfId="31448" xr:uid="{58A417B5-250F-4685-9C0B-A72F836C54A5}"/>
    <cellStyle name="Normal 18 2 2 3 2 2 3 5" xfId="21144" xr:uid="{00000000-0005-0000-0000-0000A5520000}"/>
    <cellStyle name="Normal 18 2 2 3 2 2 3_ESA Table 3A_3H" xfId="31446" xr:uid="{63351F44-4658-48B4-B496-014E2CB17E27}"/>
    <cellStyle name="Normal 18 2 2 3 2 2 4" xfId="12734" xr:uid="{00000000-0005-0000-0000-0000CB310000}"/>
    <cellStyle name="Normal 18 2 2 3 2 2 4 3" xfId="27832" xr:uid="{00000000-0005-0000-0000-0000C56C0000}"/>
    <cellStyle name="Normal 18 2 2 3 2 2 4_ESA Table 3A_3H" xfId="31449" xr:uid="{BAA10E13-6E72-4498-83B8-852F435F6C13}"/>
    <cellStyle name="Normal 18 2 2 3 2 2 5" xfId="7713" xr:uid="{00000000-0005-0000-0000-00002E1E0000}"/>
    <cellStyle name="Normal 18 2 2 3 2 2 5 3" xfId="22815" xr:uid="{00000000-0005-0000-0000-00002C590000}"/>
    <cellStyle name="Normal 18 2 2 3 2 2 5_ESA Table 3A_3H" xfId="31450" xr:uid="{832B5C97-B66E-4FA1-B595-A6251158A954}"/>
    <cellStyle name="Normal 18 2 2 3 2 2 7" xfId="17802" xr:uid="{00000000-0005-0000-0000-000097450000}"/>
    <cellStyle name="Normal 18 2 2 3 2 2_ESA Table 3A_3H" xfId="31442" xr:uid="{D6FBE9C0-7986-4840-BF6B-6415A152B3CF}"/>
    <cellStyle name="Normal 18 2 2 3 2 3" xfId="3495" xr:uid="{00000000-0005-0000-0000-0000B40D0000}"/>
    <cellStyle name="Normal 18 2 2 3 2 3 2" xfId="13569" xr:uid="{00000000-0005-0000-0000-00000E350000}"/>
    <cellStyle name="Normal 18 2 2 3 2 3 2 3" xfId="28667" xr:uid="{00000000-0005-0000-0000-000008700000}"/>
    <cellStyle name="Normal 18 2 2 3 2 3 2_ESA Table 3A_3H" xfId="31452" xr:uid="{2B743A44-66A6-4FA5-BFE1-08B018EC33F3}"/>
    <cellStyle name="Normal 18 2 2 3 2 3 3" xfId="8549" xr:uid="{00000000-0005-0000-0000-000072210000}"/>
    <cellStyle name="Normal 18 2 2 3 2 3 3 3" xfId="23650" xr:uid="{00000000-0005-0000-0000-00006F5C0000}"/>
    <cellStyle name="Normal 18 2 2 3 2 3 3_ESA Table 3A_3H" xfId="31453" xr:uid="{AA9567CB-6A8E-431F-82A6-97215337D1C8}"/>
    <cellStyle name="Normal 18 2 2 3 2 3 5" xfId="18637" xr:uid="{00000000-0005-0000-0000-0000DA480000}"/>
    <cellStyle name="Normal 18 2 2 3 2 3_ESA Table 3A_3H" xfId="31451" xr:uid="{F48F4786-5ECA-4FE6-824C-9B41DFBBF113}"/>
    <cellStyle name="Normal 18 2 2 3 2 4" xfId="5188" xr:uid="{00000000-0005-0000-0000-000051140000}"/>
    <cellStyle name="Normal 18 2 2 3 2 4 2" xfId="15240" xr:uid="{00000000-0005-0000-0000-0000953B0000}"/>
    <cellStyle name="Normal 18 2 2 3 2 4 2 3" xfId="30338" xr:uid="{00000000-0005-0000-0000-00008F760000}"/>
    <cellStyle name="Normal 18 2 2 3 2 4 2_ESA Table 3A_3H" xfId="31455" xr:uid="{93973C9B-A585-4F50-B4A7-9F6ADF3D857A}"/>
    <cellStyle name="Normal 18 2 2 3 2 4 3" xfId="10220" xr:uid="{00000000-0005-0000-0000-0000F9270000}"/>
    <cellStyle name="Normal 18 2 2 3 2 4 3 3" xfId="25321" xr:uid="{00000000-0005-0000-0000-0000F6620000}"/>
    <cellStyle name="Normal 18 2 2 3 2 4 3_ESA Table 3A_3H" xfId="31456" xr:uid="{DFAF7590-6D3E-4A6A-97C2-43CACC0BDF0C}"/>
    <cellStyle name="Normal 18 2 2 3 2 4 5" xfId="20308" xr:uid="{00000000-0005-0000-0000-0000614F0000}"/>
    <cellStyle name="Normal 18 2 2 3 2 4_ESA Table 3A_3H" xfId="31454" xr:uid="{C108632B-42A7-42C0-A1AA-D5492CD7B3A7}"/>
    <cellStyle name="Normal 18 2 2 3 2 5" xfId="11898" xr:uid="{00000000-0005-0000-0000-0000872E0000}"/>
    <cellStyle name="Normal 18 2 2 3 2 5 3" xfId="26996" xr:uid="{00000000-0005-0000-0000-000081690000}"/>
    <cellStyle name="Normal 18 2 2 3 2 5_ESA Table 3A_3H" xfId="31457" xr:uid="{3FD14212-3DFC-48AB-BAEC-36EA76C11E33}"/>
    <cellStyle name="Normal 18 2 2 3 2 6" xfId="6877" xr:uid="{00000000-0005-0000-0000-0000EA1A0000}"/>
    <cellStyle name="Normal 18 2 2 3 2 6 3" xfId="21979" xr:uid="{00000000-0005-0000-0000-0000E8550000}"/>
    <cellStyle name="Normal 18 2 2 3 2 6_ESA Table 3A_3H" xfId="31458" xr:uid="{0EE66C64-5468-4440-90E2-672BF69953F7}"/>
    <cellStyle name="Normal 18 2 2 3 2 8" xfId="16966" xr:uid="{00000000-0005-0000-0000-000053420000}"/>
    <cellStyle name="Normal 18 2 2 3 2_ESA Table 3A_3H" xfId="31441" xr:uid="{7711CE89-A1F7-42DE-A8EC-DC9CBE42F07E}"/>
    <cellStyle name="Normal 18 2 2 3 3" xfId="2224" xr:uid="{00000000-0005-0000-0000-0000BD080000}"/>
    <cellStyle name="Normal 18 2 2 3 3 2" xfId="3914" xr:uid="{00000000-0005-0000-0000-0000570F0000}"/>
    <cellStyle name="Normal 18 2 2 3 3 2 2" xfId="13987" xr:uid="{00000000-0005-0000-0000-0000B0360000}"/>
    <cellStyle name="Normal 18 2 2 3 3 2 2 3" xfId="29085" xr:uid="{00000000-0005-0000-0000-0000AA710000}"/>
    <cellStyle name="Normal 18 2 2 3 3 2 2_ESA Table 3A_3H" xfId="31461" xr:uid="{8684C4DB-F2BC-4F9C-84D0-A91E39EC5CD3}"/>
    <cellStyle name="Normal 18 2 2 3 3 2 3" xfId="8967" xr:uid="{00000000-0005-0000-0000-000014230000}"/>
    <cellStyle name="Normal 18 2 2 3 3 2 3 3" xfId="24068" xr:uid="{00000000-0005-0000-0000-0000115E0000}"/>
    <cellStyle name="Normal 18 2 2 3 3 2 3_ESA Table 3A_3H" xfId="31462" xr:uid="{2FAF1287-6F7E-4CF5-892D-73F07B1D0867}"/>
    <cellStyle name="Normal 18 2 2 3 3 2 5" xfId="19055" xr:uid="{00000000-0005-0000-0000-00007C4A0000}"/>
    <cellStyle name="Normal 18 2 2 3 3 2_ESA Table 3A_3H" xfId="31460" xr:uid="{8AA49966-2C41-4A62-BFF9-FD890023E365}"/>
    <cellStyle name="Normal 18 2 2 3 3 3" xfId="5606" xr:uid="{00000000-0005-0000-0000-0000F3150000}"/>
    <cellStyle name="Normal 18 2 2 3 3 3 2" xfId="15658" xr:uid="{00000000-0005-0000-0000-0000373D0000}"/>
    <cellStyle name="Normal 18 2 2 3 3 3 2 3" xfId="30756" xr:uid="{00000000-0005-0000-0000-000031780000}"/>
    <cellStyle name="Normal 18 2 2 3 3 3 2_ESA Table 3A_3H" xfId="31464" xr:uid="{1E468055-1B77-4887-900C-A1E812F5C864}"/>
    <cellStyle name="Normal 18 2 2 3 3 3 3" xfId="10638" xr:uid="{00000000-0005-0000-0000-00009B290000}"/>
    <cellStyle name="Normal 18 2 2 3 3 3 3 3" xfId="25739" xr:uid="{00000000-0005-0000-0000-000098640000}"/>
    <cellStyle name="Normal 18 2 2 3 3 3 3_ESA Table 3A_3H" xfId="31465" xr:uid="{41268F96-B00E-45EE-B0D1-EB4901896113}"/>
    <cellStyle name="Normal 18 2 2 3 3 3 5" xfId="20726" xr:uid="{00000000-0005-0000-0000-000003510000}"/>
    <cellStyle name="Normal 18 2 2 3 3 3_ESA Table 3A_3H" xfId="31463" xr:uid="{150D5F1E-3931-4879-888F-DF3E1B13AA93}"/>
    <cellStyle name="Normal 18 2 2 3 3 4" xfId="12316" xr:uid="{00000000-0005-0000-0000-000029300000}"/>
    <cellStyle name="Normal 18 2 2 3 3 4 3" xfId="27414" xr:uid="{00000000-0005-0000-0000-0000236B0000}"/>
    <cellStyle name="Normal 18 2 2 3 3 4_ESA Table 3A_3H" xfId="31466" xr:uid="{06C29D1E-6AD6-466E-9987-88E50D473783}"/>
    <cellStyle name="Normal 18 2 2 3 3 5" xfId="7295" xr:uid="{00000000-0005-0000-0000-00008C1C0000}"/>
    <cellStyle name="Normal 18 2 2 3 3 5 3" xfId="22397" xr:uid="{00000000-0005-0000-0000-00008A570000}"/>
    <cellStyle name="Normal 18 2 2 3 3 5_ESA Table 3A_3H" xfId="31467" xr:uid="{D1EF8BBC-9204-4F3C-B576-9E879E18994E}"/>
    <cellStyle name="Normal 18 2 2 3 3 7" xfId="17384" xr:uid="{00000000-0005-0000-0000-0000F5430000}"/>
    <cellStyle name="Normal 18 2 2 3 3_ESA Table 3A_3H" xfId="31459" xr:uid="{5E154547-59D5-47A1-9762-864B0B9DB5D3}"/>
    <cellStyle name="Normal 18 2 2 3 4" xfId="3077" xr:uid="{00000000-0005-0000-0000-0000120C0000}"/>
    <cellStyle name="Normal 18 2 2 3 4 2" xfId="13151" xr:uid="{00000000-0005-0000-0000-00006C330000}"/>
    <cellStyle name="Normal 18 2 2 3 4 2 3" xfId="28249" xr:uid="{00000000-0005-0000-0000-0000666E0000}"/>
    <cellStyle name="Normal 18 2 2 3 4 2_ESA Table 3A_3H" xfId="31469" xr:uid="{5C554D99-B952-4035-B8F8-608CC424D995}"/>
    <cellStyle name="Normal 18 2 2 3 4 3" xfId="8131" xr:uid="{00000000-0005-0000-0000-0000D01F0000}"/>
    <cellStyle name="Normal 18 2 2 3 4 3 3" xfId="23232" xr:uid="{00000000-0005-0000-0000-0000CD5A0000}"/>
    <cellStyle name="Normal 18 2 2 3 4 3_ESA Table 3A_3H" xfId="31470" xr:uid="{B66C81D5-3397-414B-BA02-3B5928459A80}"/>
    <cellStyle name="Normal 18 2 2 3 4 5" xfId="18219" xr:uid="{00000000-0005-0000-0000-000038470000}"/>
    <cellStyle name="Normal 18 2 2 3 4_ESA Table 3A_3H" xfId="31468" xr:uid="{9D2C63CB-26B7-49C1-BC43-BDEB053B56C7}"/>
    <cellStyle name="Normal 18 2 2 3 5" xfId="4770" xr:uid="{00000000-0005-0000-0000-0000AF120000}"/>
    <cellStyle name="Normal 18 2 2 3 5 2" xfId="14822" xr:uid="{00000000-0005-0000-0000-0000F3390000}"/>
    <cellStyle name="Normal 18 2 2 3 5 2 3" xfId="29920" xr:uid="{00000000-0005-0000-0000-0000ED740000}"/>
    <cellStyle name="Normal 18 2 2 3 5 2_ESA Table 3A_3H" xfId="31472" xr:uid="{25798F46-D442-46C0-BED9-912A9CD742E3}"/>
    <cellStyle name="Normal 18 2 2 3 5 3" xfId="9802" xr:uid="{00000000-0005-0000-0000-000057260000}"/>
    <cellStyle name="Normal 18 2 2 3 5 3 3" xfId="24903" xr:uid="{00000000-0005-0000-0000-000054610000}"/>
    <cellStyle name="Normal 18 2 2 3 5 3_ESA Table 3A_3H" xfId="31473" xr:uid="{E654967E-B56B-4997-ABCA-0E82044BB86A}"/>
    <cellStyle name="Normal 18 2 2 3 5 5" xfId="19890" xr:uid="{00000000-0005-0000-0000-0000BF4D0000}"/>
    <cellStyle name="Normal 18 2 2 3 5_ESA Table 3A_3H" xfId="31471" xr:uid="{232DD429-595D-4DCA-B4AF-F1367248F1C3}"/>
    <cellStyle name="Normal 18 2 2 3 6" xfId="11480" xr:uid="{00000000-0005-0000-0000-0000E52C0000}"/>
    <cellStyle name="Normal 18 2 2 3 6 3" xfId="26578" xr:uid="{00000000-0005-0000-0000-0000DF670000}"/>
    <cellStyle name="Normal 18 2 2 3 6_ESA Table 3A_3H" xfId="31474" xr:uid="{0EEE006B-894E-4AD3-BE37-2D2842BBF134}"/>
    <cellStyle name="Normal 18 2 2 3 7" xfId="6459" xr:uid="{00000000-0005-0000-0000-000048190000}"/>
    <cellStyle name="Normal 18 2 2 3 7 3" xfId="21561" xr:uid="{00000000-0005-0000-0000-000046540000}"/>
    <cellStyle name="Normal 18 2 2 3 7_ESA Table 3A_3H" xfId="31475" xr:uid="{8A52F105-778F-4F9E-972F-6117CD986054}"/>
    <cellStyle name="Normal 18 2 2 3 9" xfId="16548" xr:uid="{00000000-0005-0000-0000-0000B1400000}"/>
    <cellStyle name="Normal 18 2 2 3_ESA Table 3A_3H" xfId="31440" xr:uid="{A838BC5B-D294-4FD2-A167-9E2F2B10B001}"/>
    <cellStyle name="Normal 18 2 2 4" xfId="1595" xr:uid="{00000000-0005-0000-0000-000048060000}"/>
    <cellStyle name="Normal 18 2 2 4 2" xfId="2434" xr:uid="{00000000-0005-0000-0000-00008F090000}"/>
    <cellStyle name="Normal 18 2 2 4 2 2" xfId="4124" xr:uid="{00000000-0005-0000-0000-000029100000}"/>
    <cellStyle name="Normal 18 2 2 4 2 2 2" xfId="14197" xr:uid="{00000000-0005-0000-0000-000082370000}"/>
    <cellStyle name="Normal 18 2 2 4 2 2 2 3" xfId="29295" xr:uid="{00000000-0005-0000-0000-00007C720000}"/>
    <cellStyle name="Normal 18 2 2 4 2 2 2_ESA Table 3A_3H" xfId="31479" xr:uid="{CC4B3F94-2831-4295-ACF5-038D8D0F97DC}"/>
    <cellStyle name="Normal 18 2 2 4 2 2 3" xfId="9177" xr:uid="{00000000-0005-0000-0000-0000E6230000}"/>
    <cellStyle name="Normal 18 2 2 4 2 2 3 3" xfId="24278" xr:uid="{00000000-0005-0000-0000-0000E35E0000}"/>
    <cellStyle name="Normal 18 2 2 4 2 2 3_ESA Table 3A_3H" xfId="31480" xr:uid="{F9352240-0417-4A09-846B-FA4B8FB8FE7F}"/>
    <cellStyle name="Normal 18 2 2 4 2 2 5" xfId="19265" xr:uid="{00000000-0005-0000-0000-00004E4B0000}"/>
    <cellStyle name="Normal 18 2 2 4 2 2_ESA Table 3A_3H" xfId="31478" xr:uid="{97D97310-0B5B-4E21-9A6E-73F7FF7BAB26}"/>
    <cellStyle name="Normal 18 2 2 4 2 3" xfId="5816" xr:uid="{00000000-0005-0000-0000-0000C5160000}"/>
    <cellStyle name="Normal 18 2 2 4 2 3 2" xfId="15868" xr:uid="{00000000-0005-0000-0000-0000093E0000}"/>
    <cellStyle name="Normal 18 2 2 4 2 3 2 3" xfId="30966" xr:uid="{00000000-0005-0000-0000-000003790000}"/>
    <cellStyle name="Normal 18 2 2 4 2 3 2_ESA Table 3A_3H" xfId="31482" xr:uid="{EC8D97D0-B491-461D-8BDD-0754E8356ED2}"/>
    <cellStyle name="Normal 18 2 2 4 2 3 3" xfId="10848" xr:uid="{00000000-0005-0000-0000-00006D2A0000}"/>
    <cellStyle name="Normal 18 2 2 4 2 3 3 3" xfId="25949" xr:uid="{00000000-0005-0000-0000-00006A650000}"/>
    <cellStyle name="Normal 18 2 2 4 2 3 3_ESA Table 3A_3H" xfId="31483" xr:uid="{627A26A5-F93D-4245-899B-3E0E06571F0D}"/>
    <cellStyle name="Normal 18 2 2 4 2 3 5" xfId="20936" xr:uid="{00000000-0005-0000-0000-0000D5510000}"/>
    <cellStyle name="Normal 18 2 2 4 2 3_ESA Table 3A_3H" xfId="31481" xr:uid="{0F80494C-F69F-488A-90B5-9764796988F0}"/>
    <cellStyle name="Normal 18 2 2 4 2 4" xfId="12526" xr:uid="{00000000-0005-0000-0000-0000FB300000}"/>
    <cellStyle name="Normal 18 2 2 4 2 4 3" xfId="27624" xr:uid="{00000000-0005-0000-0000-0000F56B0000}"/>
    <cellStyle name="Normal 18 2 2 4 2 4_ESA Table 3A_3H" xfId="31484" xr:uid="{4505E24B-12B2-43F0-9BA3-C21E96D52E4B}"/>
    <cellStyle name="Normal 18 2 2 4 2 5" xfId="7505" xr:uid="{00000000-0005-0000-0000-00005E1D0000}"/>
    <cellStyle name="Normal 18 2 2 4 2 5 3" xfId="22607" xr:uid="{00000000-0005-0000-0000-00005C580000}"/>
    <cellStyle name="Normal 18 2 2 4 2 5_ESA Table 3A_3H" xfId="31485" xr:uid="{B4606A54-4A83-4316-A733-B7F48D1AD5B8}"/>
    <cellStyle name="Normal 18 2 2 4 2 7" xfId="17594" xr:uid="{00000000-0005-0000-0000-0000C7440000}"/>
    <cellStyle name="Normal 18 2 2 4 2_ESA Table 3A_3H" xfId="31477" xr:uid="{AB6E985D-2E42-4C37-AA80-E98AD41DF6AC}"/>
    <cellStyle name="Normal 18 2 2 4 3" xfId="3287" xr:uid="{00000000-0005-0000-0000-0000E40C0000}"/>
    <cellStyle name="Normal 18 2 2 4 3 2" xfId="13361" xr:uid="{00000000-0005-0000-0000-00003E340000}"/>
    <cellStyle name="Normal 18 2 2 4 3 2 3" xfId="28459" xr:uid="{00000000-0005-0000-0000-0000386F0000}"/>
    <cellStyle name="Normal 18 2 2 4 3 2_ESA Table 3A_3H" xfId="31487" xr:uid="{5A5317EB-4738-4B7B-A568-5312E9135DB9}"/>
    <cellStyle name="Normal 18 2 2 4 3 3" xfId="8341" xr:uid="{00000000-0005-0000-0000-0000A2200000}"/>
    <cellStyle name="Normal 18 2 2 4 3 3 3" xfId="23442" xr:uid="{00000000-0005-0000-0000-00009F5B0000}"/>
    <cellStyle name="Normal 18 2 2 4 3 3_ESA Table 3A_3H" xfId="31488" xr:uid="{D42DA444-A1C5-45C6-8A7B-447E87346A86}"/>
    <cellStyle name="Normal 18 2 2 4 3 5" xfId="18429" xr:uid="{00000000-0005-0000-0000-00000A480000}"/>
    <cellStyle name="Normal 18 2 2 4 3_ESA Table 3A_3H" xfId="31486" xr:uid="{D7B018C0-9919-4546-B358-42C0814944E9}"/>
    <cellStyle name="Normal 18 2 2 4 4" xfId="4980" xr:uid="{00000000-0005-0000-0000-000081130000}"/>
    <cellStyle name="Normal 18 2 2 4 4 2" xfId="15032" xr:uid="{00000000-0005-0000-0000-0000C53A0000}"/>
    <cellStyle name="Normal 18 2 2 4 4 2 3" xfId="30130" xr:uid="{00000000-0005-0000-0000-0000BF750000}"/>
    <cellStyle name="Normal 18 2 2 4 4 2_ESA Table 3A_3H" xfId="31490" xr:uid="{0C27484B-D81D-47B5-B272-D8A98A58E54A}"/>
    <cellStyle name="Normal 18 2 2 4 4 3" xfId="10012" xr:uid="{00000000-0005-0000-0000-000029270000}"/>
    <cellStyle name="Normal 18 2 2 4 4 3 3" xfId="25113" xr:uid="{00000000-0005-0000-0000-000026620000}"/>
    <cellStyle name="Normal 18 2 2 4 4 3_ESA Table 3A_3H" xfId="31491" xr:uid="{E8AC8CD8-86DA-4350-876F-27C68A284CEE}"/>
    <cellStyle name="Normal 18 2 2 4 4 5" xfId="20100" xr:uid="{00000000-0005-0000-0000-0000914E0000}"/>
    <cellStyle name="Normal 18 2 2 4 4_ESA Table 3A_3H" xfId="31489" xr:uid="{25CA194B-F978-4C72-8447-01615B24F7A6}"/>
    <cellStyle name="Normal 18 2 2 4 5" xfId="11690" xr:uid="{00000000-0005-0000-0000-0000B72D0000}"/>
    <cellStyle name="Normal 18 2 2 4 5 3" xfId="26788" xr:uid="{00000000-0005-0000-0000-0000B1680000}"/>
    <cellStyle name="Normal 18 2 2 4 5_ESA Table 3A_3H" xfId="31492" xr:uid="{EF29F72B-24AA-4EEB-B535-857EC7E560E3}"/>
    <cellStyle name="Normal 18 2 2 4 6" xfId="6669" xr:uid="{00000000-0005-0000-0000-00001A1A0000}"/>
    <cellStyle name="Normal 18 2 2 4 6 3" xfId="21771" xr:uid="{00000000-0005-0000-0000-000018550000}"/>
    <cellStyle name="Normal 18 2 2 4 6_ESA Table 3A_3H" xfId="31493" xr:uid="{27E94A9F-5502-47DC-9E9D-5BB1254FB52C}"/>
    <cellStyle name="Normal 18 2 2 4 8" xfId="16758" xr:uid="{00000000-0005-0000-0000-000083410000}"/>
    <cellStyle name="Normal 18 2 2 4_ESA Table 3A_3H" xfId="31476" xr:uid="{D99BF12F-E7BA-4F1F-B467-C1EE58E78631}"/>
    <cellStyle name="Normal 18 2 2 5" xfId="2016" xr:uid="{00000000-0005-0000-0000-0000ED070000}"/>
    <cellStyle name="Normal 18 2 2 5 2" xfId="3706" xr:uid="{00000000-0005-0000-0000-0000870E0000}"/>
    <cellStyle name="Normal 18 2 2 5 2 2" xfId="13779" xr:uid="{00000000-0005-0000-0000-0000E0350000}"/>
    <cellStyle name="Normal 18 2 2 5 2 2 3" xfId="28877" xr:uid="{00000000-0005-0000-0000-0000DA700000}"/>
    <cellStyle name="Normal 18 2 2 5 2 2_ESA Table 3A_3H" xfId="31496" xr:uid="{A8CB48D2-84F7-4A6B-A61B-D90ACF84F18C}"/>
    <cellStyle name="Normal 18 2 2 5 2 3" xfId="8759" xr:uid="{00000000-0005-0000-0000-000044220000}"/>
    <cellStyle name="Normal 18 2 2 5 2 3 3" xfId="23860" xr:uid="{00000000-0005-0000-0000-0000415D0000}"/>
    <cellStyle name="Normal 18 2 2 5 2 3_ESA Table 3A_3H" xfId="31497" xr:uid="{33202C9E-90CC-4620-80F9-E6FA2C284B36}"/>
    <cellStyle name="Normal 18 2 2 5 2 5" xfId="18847" xr:uid="{00000000-0005-0000-0000-0000AC490000}"/>
    <cellStyle name="Normal 18 2 2 5 2_ESA Table 3A_3H" xfId="31495" xr:uid="{137261A9-8D1F-4B02-9D5A-40C358C93E56}"/>
    <cellStyle name="Normal 18 2 2 5 3" xfId="5398" xr:uid="{00000000-0005-0000-0000-000023150000}"/>
    <cellStyle name="Normal 18 2 2 5 3 2" xfId="15450" xr:uid="{00000000-0005-0000-0000-0000673C0000}"/>
    <cellStyle name="Normal 18 2 2 5 3 2 3" xfId="30548" xr:uid="{00000000-0005-0000-0000-000061770000}"/>
    <cellStyle name="Normal 18 2 2 5 3 2_ESA Table 3A_3H" xfId="31499" xr:uid="{98BD21A5-F46B-468E-9B64-B4831216311C}"/>
    <cellStyle name="Normal 18 2 2 5 3 3" xfId="10430" xr:uid="{00000000-0005-0000-0000-0000CB280000}"/>
    <cellStyle name="Normal 18 2 2 5 3 3 3" xfId="25531" xr:uid="{00000000-0005-0000-0000-0000C8630000}"/>
    <cellStyle name="Normal 18 2 2 5 3 3_ESA Table 3A_3H" xfId="31500" xr:uid="{012829A2-5CDA-4842-961D-7E51F92FF4E9}"/>
    <cellStyle name="Normal 18 2 2 5 3 5" xfId="20518" xr:uid="{00000000-0005-0000-0000-000033500000}"/>
    <cellStyle name="Normal 18 2 2 5 3_ESA Table 3A_3H" xfId="31498" xr:uid="{A395954D-44D1-4DDD-A2C2-D8B8307F3747}"/>
    <cellStyle name="Normal 18 2 2 5 4" xfId="12108" xr:uid="{00000000-0005-0000-0000-0000592F0000}"/>
    <cellStyle name="Normal 18 2 2 5 4 3" xfId="27206" xr:uid="{00000000-0005-0000-0000-0000536A0000}"/>
    <cellStyle name="Normal 18 2 2 5 4_ESA Table 3A_3H" xfId="31501" xr:uid="{C8FE1443-96FD-4E10-8EB8-985C4E53E4C4}"/>
    <cellStyle name="Normal 18 2 2 5 5" xfId="7087" xr:uid="{00000000-0005-0000-0000-0000BC1B0000}"/>
    <cellStyle name="Normal 18 2 2 5 5 3" xfId="22189" xr:uid="{00000000-0005-0000-0000-0000BA560000}"/>
    <cellStyle name="Normal 18 2 2 5 5_ESA Table 3A_3H" xfId="31502" xr:uid="{47C13E9B-E778-40CD-9F70-B49170981E37}"/>
    <cellStyle name="Normal 18 2 2 5 7" xfId="17176" xr:uid="{00000000-0005-0000-0000-000025430000}"/>
    <cellStyle name="Normal 18 2 2 5_ESA Table 3A_3H" xfId="31494" xr:uid="{238D4D99-8961-485A-BD19-10BA6B88960A}"/>
    <cellStyle name="Normal 18 2 2 6" xfId="2869" xr:uid="{00000000-0005-0000-0000-0000420B0000}"/>
    <cellStyle name="Normal 18 2 2 6 2" xfId="12943" xr:uid="{00000000-0005-0000-0000-00009C320000}"/>
    <cellStyle name="Normal 18 2 2 6 2 3" xfId="28041" xr:uid="{00000000-0005-0000-0000-0000966D0000}"/>
    <cellStyle name="Normal 18 2 2 6 2_ESA Table 3A_3H" xfId="31504" xr:uid="{F8887AAB-36AA-46C3-AF63-1A1D9DFC3993}"/>
    <cellStyle name="Normal 18 2 2 6 3" xfId="7923" xr:uid="{00000000-0005-0000-0000-0000001F0000}"/>
    <cellStyle name="Normal 18 2 2 6 3 3" xfId="23024" xr:uid="{00000000-0005-0000-0000-0000FD590000}"/>
    <cellStyle name="Normal 18 2 2 6 3_ESA Table 3A_3H" xfId="31505" xr:uid="{741C25FD-1D6B-42B0-AB70-43EDC1B658A9}"/>
    <cellStyle name="Normal 18 2 2 6 5" xfId="18011" xr:uid="{00000000-0005-0000-0000-000068460000}"/>
    <cellStyle name="Normal 18 2 2 6_ESA Table 3A_3H" xfId="31503" xr:uid="{CFF174E2-8BA0-409D-A697-F3E21D009E28}"/>
    <cellStyle name="Normal 18 2 2 7" xfId="4562" xr:uid="{00000000-0005-0000-0000-0000DF110000}"/>
    <cellStyle name="Normal 18 2 2 7 2" xfId="14614" xr:uid="{00000000-0005-0000-0000-000023390000}"/>
    <cellStyle name="Normal 18 2 2 7 2 3" xfId="29712" xr:uid="{00000000-0005-0000-0000-00001D740000}"/>
    <cellStyle name="Normal 18 2 2 7 2_ESA Table 3A_3H" xfId="31507" xr:uid="{D41EA840-48C0-420B-BC30-6FBEE5D8351A}"/>
    <cellStyle name="Normal 18 2 2 7 3" xfId="9594" xr:uid="{00000000-0005-0000-0000-000087250000}"/>
    <cellStyle name="Normal 18 2 2 7 3 3" xfId="24695" xr:uid="{00000000-0005-0000-0000-000084600000}"/>
    <cellStyle name="Normal 18 2 2 7 3_ESA Table 3A_3H" xfId="31508" xr:uid="{EB6A9D66-68EE-4926-9B1D-22CEB1AC99FD}"/>
    <cellStyle name="Normal 18 2 2 7 5" xfId="19682" xr:uid="{00000000-0005-0000-0000-0000EF4C0000}"/>
    <cellStyle name="Normal 18 2 2 7_ESA Table 3A_3H" xfId="31506" xr:uid="{C7F8CE22-2C3D-43B6-9986-C14E6B233FEE}"/>
    <cellStyle name="Normal 18 2 2 8" xfId="11272" xr:uid="{00000000-0005-0000-0000-0000152C0000}"/>
    <cellStyle name="Normal 18 2 2 8 3" xfId="26370" xr:uid="{00000000-0005-0000-0000-00000F670000}"/>
    <cellStyle name="Normal 18 2 2 8_ESA Table 3A_3H" xfId="31509" xr:uid="{FBEC058D-3A37-42C6-8551-98C354A29CCB}"/>
    <cellStyle name="Normal 18 2 2 9" xfId="6251" xr:uid="{00000000-0005-0000-0000-000078180000}"/>
    <cellStyle name="Normal 18 2 2 9 3" xfId="21353" xr:uid="{00000000-0005-0000-0000-000076530000}"/>
    <cellStyle name="Normal 18 2 2 9_ESA Table 3A_3H" xfId="31510" xr:uid="{65723F8A-8A30-43D5-B72A-AB1C5ACE9A1B}"/>
    <cellStyle name="Normal 18 2 2_ESA Table 3A_3H" xfId="31367" xr:uid="{14083892-BF77-414A-97A8-175EDF997823}"/>
    <cellStyle name="Normal 18 2 3" xfId="1215" xr:uid="{00000000-0005-0000-0000-0000CC040000}"/>
    <cellStyle name="Normal 18 2 3 10" xfId="16392" xr:uid="{00000000-0005-0000-0000-000015400000}"/>
    <cellStyle name="Normal 18 2 3 2" xfId="1434" xr:uid="{00000000-0005-0000-0000-0000A7050000}"/>
    <cellStyle name="Normal 18 2 3 2 2" xfId="1855" xr:uid="{00000000-0005-0000-0000-00004C070000}"/>
    <cellStyle name="Normal 18 2 3 2 2 2" xfId="2694" xr:uid="{00000000-0005-0000-0000-0000930A0000}"/>
    <cellStyle name="Normal 18 2 3 2 2 2 2" xfId="4384" xr:uid="{00000000-0005-0000-0000-00002D110000}"/>
    <cellStyle name="Normal 18 2 3 2 2 2 2 2" xfId="14457" xr:uid="{00000000-0005-0000-0000-000086380000}"/>
    <cellStyle name="Normal 18 2 3 2 2 2 2 2 3" xfId="29555" xr:uid="{00000000-0005-0000-0000-000080730000}"/>
    <cellStyle name="Normal 18 2 3 2 2 2 2 2_ESA Table 3A_3H" xfId="31516" xr:uid="{0CA6AA37-A6E5-430F-94F2-0A1BC8384463}"/>
    <cellStyle name="Normal 18 2 3 2 2 2 2 3" xfId="9437" xr:uid="{00000000-0005-0000-0000-0000EA240000}"/>
    <cellStyle name="Normal 18 2 3 2 2 2 2 3 3" xfId="24538" xr:uid="{00000000-0005-0000-0000-0000E75F0000}"/>
    <cellStyle name="Normal 18 2 3 2 2 2 2 3_ESA Table 3A_3H" xfId="31517" xr:uid="{3258B91C-2B46-4AC2-87E6-E2F594F0D483}"/>
    <cellStyle name="Normal 18 2 3 2 2 2 2 5" xfId="19525" xr:uid="{00000000-0005-0000-0000-0000524C0000}"/>
    <cellStyle name="Normal 18 2 3 2 2 2 2_ESA Table 3A_3H" xfId="31515" xr:uid="{A1FC89BC-EEC7-45AF-AE0A-BBBA83986686}"/>
    <cellStyle name="Normal 18 2 3 2 2 2 3" xfId="6076" xr:uid="{00000000-0005-0000-0000-0000C9170000}"/>
    <cellStyle name="Normal 18 2 3 2 2 2 3 2" xfId="16128" xr:uid="{00000000-0005-0000-0000-00000D3F0000}"/>
    <cellStyle name="Normal 18 2 3 2 2 2 3 2 3" xfId="31226" xr:uid="{00000000-0005-0000-0000-0000077A0000}"/>
    <cellStyle name="Normal 18 2 3 2 2 2 3 2_ESA Table 3A_3H" xfId="31519" xr:uid="{9D3DEA4D-4CF9-4605-B483-752EF85F9B68}"/>
    <cellStyle name="Normal 18 2 3 2 2 2 3 3" xfId="11108" xr:uid="{00000000-0005-0000-0000-0000712B0000}"/>
    <cellStyle name="Normal 18 2 3 2 2 2 3 3 3" xfId="26209" xr:uid="{00000000-0005-0000-0000-00006E660000}"/>
    <cellStyle name="Normal 18 2 3 2 2 2 3 3_ESA Table 3A_3H" xfId="31520" xr:uid="{663E6824-83A3-4297-842E-1A4E49AD4D23}"/>
    <cellStyle name="Normal 18 2 3 2 2 2 3 5" xfId="21196" xr:uid="{00000000-0005-0000-0000-0000D9520000}"/>
    <cellStyle name="Normal 18 2 3 2 2 2 3_ESA Table 3A_3H" xfId="31518" xr:uid="{CF71D2E1-E474-49E0-A5A2-6B9B62B73FC7}"/>
    <cellStyle name="Normal 18 2 3 2 2 2 4" xfId="12786" xr:uid="{00000000-0005-0000-0000-0000FF310000}"/>
    <cellStyle name="Normal 18 2 3 2 2 2 4 3" xfId="27884" xr:uid="{00000000-0005-0000-0000-0000F96C0000}"/>
    <cellStyle name="Normal 18 2 3 2 2 2 4_ESA Table 3A_3H" xfId="31521" xr:uid="{F88C7D42-4439-4EB6-9EA3-FD9C243544D7}"/>
    <cellStyle name="Normal 18 2 3 2 2 2 5" xfId="7765" xr:uid="{00000000-0005-0000-0000-0000621E0000}"/>
    <cellStyle name="Normal 18 2 3 2 2 2 5 3" xfId="22867" xr:uid="{00000000-0005-0000-0000-000060590000}"/>
    <cellStyle name="Normal 18 2 3 2 2 2 5_ESA Table 3A_3H" xfId="31522" xr:uid="{70A88456-71AF-4D41-9565-20A0FA5538C9}"/>
    <cellStyle name="Normal 18 2 3 2 2 2 7" xfId="17854" xr:uid="{00000000-0005-0000-0000-0000CB450000}"/>
    <cellStyle name="Normal 18 2 3 2 2 2_ESA Table 3A_3H" xfId="31514" xr:uid="{84762B02-1767-4E0D-B7D0-380AF54DFBA3}"/>
    <cellStyle name="Normal 18 2 3 2 2 3" xfId="3547" xr:uid="{00000000-0005-0000-0000-0000E80D0000}"/>
    <cellStyle name="Normal 18 2 3 2 2 3 2" xfId="13621" xr:uid="{00000000-0005-0000-0000-000042350000}"/>
    <cellStyle name="Normal 18 2 3 2 2 3 2 3" xfId="28719" xr:uid="{00000000-0005-0000-0000-00003C700000}"/>
    <cellStyle name="Normal 18 2 3 2 2 3 2_ESA Table 3A_3H" xfId="31524" xr:uid="{4F439BCA-9081-4141-A2FB-CB99AC5A7696}"/>
    <cellStyle name="Normal 18 2 3 2 2 3 3" xfId="8601" xr:uid="{00000000-0005-0000-0000-0000A6210000}"/>
    <cellStyle name="Normal 18 2 3 2 2 3 3 3" xfId="23702" xr:uid="{00000000-0005-0000-0000-0000A35C0000}"/>
    <cellStyle name="Normal 18 2 3 2 2 3 3_ESA Table 3A_3H" xfId="31525" xr:uid="{983B55FC-953D-4ED2-9EA3-3A7AFE44E509}"/>
    <cellStyle name="Normal 18 2 3 2 2 3 5" xfId="18689" xr:uid="{00000000-0005-0000-0000-00000E490000}"/>
    <cellStyle name="Normal 18 2 3 2 2 3_ESA Table 3A_3H" xfId="31523" xr:uid="{9A40820E-2ECE-444D-A35A-45FA2A6A73BC}"/>
    <cellStyle name="Normal 18 2 3 2 2 4" xfId="5240" xr:uid="{00000000-0005-0000-0000-000085140000}"/>
    <cellStyle name="Normal 18 2 3 2 2 4 2" xfId="15292" xr:uid="{00000000-0005-0000-0000-0000C93B0000}"/>
    <cellStyle name="Normal 18 2 3 2 2 4 2 3" xfId="30390" xr:uid="{00000000-0005-0000-0000-0000C3760000}"/>
    <cellStyle name="Normal 18 2 3 2 2 4 2_ESA Table 3A_3H" xfId="31527" xr:uid="{7D5E907F-7ACF-49BF-8136-E6441C25F531}"/>
    <cellStyle name="Normal 18 2 3 2 2 4 3" xfId="10272" xr:uid="{00000000-0005-0000-0000-00002D280000}"/>
    <cellStyle name="Normal 18 2 3 2 2 4 3 3" xfId="25373" xr:uid="{00000000-0005-0000-0000-00002A630000}"/>
    <cellStyle name="Normal 18 2 3 2 2 4 3_ESA Table 3A_3H" xfId="31528" xr:uid="{4BA218A1-91AE-4A6F-8B4A-93A497CC3155}"/>
    <cellStyle name="Normal 18 2 3 2 2 4 5" xfId="20360" xr:uid="{00000000-0005-0000-0000-0000954F0000}"/>
    <cellStyle name="Normal 18 2 3 2 2 4_ESA Table 3A_3H" xfId="31526" xr:uid="{94C3AC51-F3AF-4630-890B-2496E0208A3C}"/>
    <cellStyle name="Normal 18 2 3 2 2 5" xfId="11950" xr:uid="{00000000-0005-0000-0000-0000BB2E0000}"/>
    <cellStyle name="Normal 18 2 3 2 2 5 3" xfId="27048" xr:uid="{00000000-0005-0000-0000-0000B5690000}"/>
    <cellStyle name="Normal 18 2 3 2 2 5_ESA Table 3A_3H" xfId="31529" xr:uid="{E4EBC07B-C355-46F6-AEC6-967EEDC30DCE}"/>
    <cellStyle name="Normal 18 2 3 2 2 6" xfId="6929" xr:uid="{00000000-0005-0000-0000-00001E1B0000}"/>
    <cellStyle name="Normal 18 2 3 2 2 6 3" xfId="22031" xr:uid="{00000000-0005-0000-0000-00001C560000}"/>
    <cellStyle name="Normal 18 2 3 2 2 6_ESA Table 3A_3H" xfId="31530" xr:uid="{C7CC2FAF-8816-46A0-A810-99F29A4EECFB}"/>
    <cellStyle name="Normal 18 2 3 2 2 8" xfId="17018" xr:uid="{00000000-0005-0000-0000-000087420000}"/>
    <cellStyle name="Normal 18 2 3 2 2_ESA Table 3A_3H" xfId="31513" xr:uid="{0CFE8200-0CF0-43EB-A913-8ACC4B41CE37}"/>
    <cellStyle name="Normal 18 2 3 2 3" xfId="2276" xr:uid="{00000000-0005-0000-0000-0000F1080000}"/>
    <cellStyle name="Normal 18 2 3 2 3 2" xfId="3966" xr:uid="{00000000-0005-0000-0000-00008B0F0000}"/>
    <cellStyle name="Normal 18 2 3 2 3 2 2" xfId="14039" xr:uid="{00000000-0005-0000-0000-0000E4360000}"/>
    <cellStyle name="Normal 18 2 3 2 3 2 2 3" xfId="29137" xr:uid="{00000000-0005-0000-0000-0000DE710000}"/>
    <cellStyle name="Normal 18 2 3 2 3 2 2_ESA Table 3A_3H" xfId="31533" xr:uid="{A663C6AA-02A2-4481-8727-A86E1C4D4AE3}"/>
    <cellStyle name="Normal 18 2 3 2 3 2 3" xfId="9019" xr:uid="{00000000-0005-0000-0000-000048230000}"/>
    <cellStyle name="Normal 18 2 3 2 3 2 3 3" xfId="24120" xr:uid="{00000000-0005-0000-0000-0000455E0000}"/>
    <cellStyle name="Normal 18 2 3 2 3 2 3_ESA Table 3A_3H" xfId="31534" xr:uid="{EAF91DD9-B0F0-46D1-A43C-7F1EF26094E1}"/>
    <cellStyle name="Normal 18 2 3 2 3 2 5" xfId="19107" xr:uid="{00000000-0005-0000-0000-0000B04A0000}"/>
    <cellStyle name="Normal 18 2 3 2 3 2_ESA Table 3A_3H" xfId="31532" xr:uid="{7BD65154-E06F-4B24-BC54-46C6AC9A0FE7}"/>
    <cellStyle name="Normal 18 2 3 2 3 3" xfId="5658" xr:uid="{00000000-0005-0000-0000-000027160000}"/>
    <cellStyle name="Normal 18 2 3 2 3 3 2" xfId="15710" xr:uid="{00000000-0005-0000-0000-00006B3D0000}"/>
    <cellStyle name="Normal 18 2 3 2 3 3 2 3" xfId="30808" xr:uid="{00000000-0005-0000-0000-000065780000}"/>
    <cellStyle name="Normal 18 2 3 2 3 3 2_ESA Table 3A_3H" xfId="31536" xr:uid="{BA71DFEA-9E28-4551-B2FA-48B8390CE74A}"/>
    <cellStyle name="Normal 18 2 3 2 3 3 3" xfId="10690" xr:uid="{00000000-0005-0000-0000-0000CF290000}"/>
    <cellStyle name="Normal 18 2 3 2 3 3 3 3" xfId="25791" xr:uid="{00000000-0005-0000-0000-0000CC640000}"/>
    <cellStyle name="Normal 18 2 3 2 3 3 3_ESA Table 3A_3H" xfId="31537" xr:uid="{882600C0-B1C1-4DCA-B147-DDA931139866}"/>
    <cellStyle name="Normal 18 2 3 2 3 3 5" xfId="20778" xr:uid="{00000000-0005-0000-0000-000037510000}"/>
    <cellStyle name="Normal 18 2 3 2 3 3_ESA Table 3A_3H" xfId="31535" xr:uid="{4723CE9A-6D69-4DAB-8697-03EDD613E31B}"/>
    <cellStyle name="Normal 18 2 3 2 3 4" xfId="12368" xr:uid="{00000000-0005-0000-0000-00005D300000}"/>
    <cellStyle name="Normal 18 2 3 2 3 4 3" xfId="27466" xr:uid="{00000000-0005-0000-0000-0000576B0000}"/>
    <cellStyle name="Normal 18 2 3 2 3 4_ESA Table 3A_3H" xfId="31538" xr:uid="{731D26B8-B68F-47F3-A328-1DFCD09788BE}"/>
    <cellStyle name="Normal 18 2 3 2 3 5" xfId="7347" xr:uid="{00000000-0005-0000-0000-0000C01C0000}"/>
    <cellStyle name="Normal 18 2 3 2 3 5 3" xfId="22449" xr:uid="{00000000-0005-0000-0000-0000BE570000}"/>
    <cellStyle name="Normal 18 2 3 2 3 5_ESA Table 3A_3H" xfId="31539" xr:uid="{506FECE3-FDCF-4D30-AC61-4BD00DCCEF5E}"/>
    <cellStyle name="Normal 18 2 3 2 3 7" xfId="17436" xr:uid="{00000000-0005-0000-0000-000029440000}"/>
    <cellStyle name="Normal 18 2 3 2 3_ESA Table 3A_3H" xfId="31531" xr:uid="{70BB722C-F446-4D39-87E9-1F0F6E6267A4}"/>
    <cellStyle name="Normal 18 2 3 2 4" xfId="3129" xr:uid="{00000000-0005-0000-0000-0000460C0000}"/>
    <cellStyle name="Normal 18 2 3 2 4 2" xfId="13203" xr:uid="{00000000-0005-0000-0000-0000A0330000}"/>
    <cellStyle name="Normal 18 2 3 2 4 2 3" xfId="28301" xr:uid="{00000000-0005-0000-0000-00009A6E0000}"/>
    <cellStyle name="Normal 18 2 3 2 4 2_ESA Table 3A_3H" xfId="31541" xr:uid="{894DB5D8-2D6C-4FF9-8373-5B4E0BC3A42F}"/>
    <cellStyle name="Normal 18 2 3 2 4 3" xfId="8183" xr:uid="{00000000-0005-0000-0000-000004200000}"/>
    <cellStyle name="Normal 18 2 3 2 4 3 3" xfId="23284" xr:uid="{00000000-0005-0000-0000-0000015B0000}"/>
    <cellStyle name="Normal 18 2 3 2 4 3_ESA Table 3A_3H" xfId="31542" xr:uid="{1C4FE8CE-C5D3-4F97-945F-DCA4F7F257B8}"/>
    <cellStyle name="Normal 18 2 3 2 4 5" xfId="18271" xr:uid="{00000000-0005-0000-0000-00006C470000}"/>
    <cellStyle name="Normal 18 2 3 2 4_ESA Table 3A_3H" xfId="31540" xr:uid="{379ABDD5-B5B9-427F-9064-3458F9A6DDC6}"/>
    <cellStyle name="Normal 18 2 3 2 5" xfId="4822" xr:uid="{00000000-0005-0000-0000-0000E3120000}"/>
    <cellStyle name="Normal 18 2 3 2 5 2" xfId="14874" xr:uid="{00000000-0005-0000-0000-0000273A0000}"/>
    <cellStyle name="Normal 18 2 3 2 5 2 3" xfId="29972" xr:uid="{00000000-0005-0000-0000-000021750000}"/>
    <cellStyle name="Normal 18 2 3 2 5 2_ESA Table 3A_3H" xfId="31544" xr:uid="{032F80DE-8A6E-402E-BB5D-1879CF98785C}"/>
    <cellStyle name="Normal 18 2 3 2 5 3" xfId="9854" xr:uid="{00000000-0005-0000-0000-00008B260000}"/>
    <cellStyle name="Normal 18 2 3 2 5 3 3" xfId="24955" xr:uid="{00000000-0005-0000-0000-000088610000}"/>
    <cellStyle name="Normal 18 2 3 2 5 3_ESA Table 3A_3H" xfId="31545" xr:uid="{85EB8D33-CC1C-44F6-9826-3DDF009BB0B3}"/>
    <cellStyle name="Normal 18 2 3 2 5 5" xfId="19942" xr:uid="{00000000-0005-0000-0000-0000F34D0000}"/>
    <cellStyle name="Normal 18 2 3 2 5_ESA Table 3A_3H" xfId="31543" xr:uid="{113891F4-D1EB-4ED4-9C00-BFE2303DD64D}"/>
    <cellStyle name="Normal 18 2 3 2 6" xfId="11532" xr:uid="{00000000-0005-0000-0000-0000192D0000}"/>
    <cellStyle name="Normal 18 2 3 2 6 3" xfId="26630" xr:uid="{00000000-0005-0000-0000-000013680000}"/>
    <cellStyle name="Normal 18 2 3 2 6_ESA Table 3A_3H" xfId="31546" xr:uid="{595003A1-04BB-487A-9FEB-C52F2EED1A1B}"/>
    <cellStyle name="Normal 18 2 3 2 7" xfId="6511" xr:uid="{00000000-0005-0000-0000-00007C190000}"/>
    <cellStyle name="Normal 18 2 3 2 7 3" xfId="21613" xr:uid="{00000000-0005-0000-0000-00007A540000}"/>
    <cellStyle name="Normal 18 2 3 2 7_ESA Table 3A_3H" xfId="31547" xr:uid="{CDCBAA44-3482-43E2-A42C-E286BD04C815}"/>
    <cellStyle name="Normal 18 2 3 2 9" xfId="16600" xr:uid="{00000000-0005-0000-0000-0000E5400000}"/>
    <cellStyle name="Normal 18 2 3 2_ESA Table 3A_3H" xfId="31512" xr:uid="{BD62EEB8-AD17-4030-A5D0-AD821F361DFF}"/>
    <cellStyle name="Normal 18 2 3 3" xfId="1647" xr:uid="{00000000-0005-0000-0000-00007C060000}"/>
    <cellStyle name="Normal 18 2 3 3 2" xfId="2486" xr:uid="{00000000-0005-0000-0000-0000C3090000}"/>
    <cellStyle name="Normal 18 2 3 3 2 2" xfId="4176" xr:uid="{00000000-0005-0000-0000-00005D100000}"/>
    <cellStyle name="Normal 18 2 3 3 2 2 2" xfId="14249" xr:uid="{00000000-0005-0000-0000-0000B6370000}"/>
    <cellStyle name="Normal 18 2 3 3 2 2 2 3" xfId="29347" xr:uid="{00000000-0005-0000-0000-0000B0720000}"/>
    <cellStyle name="Normal 18 2 3 3 2 2 2_ESA Table 3A_3H" xfId="31551" xr:uid="{EE89CE17-B57A-4CC9-9805-06A46FBFBB79}"/>
    <cellStyle name="Normal 18 2 3 3 2 2 3" xfId="9229" xr:uid="{00000000-0005-0000-0000-00001A240000}"/>
    <cellStyle name="Normal 18 2 3 3 2 2 3 3" xfId="24330" xr:uid="{00000000-0005-0000-0000-0000175F0000}"/>
    <cellStyle name="Normal 18 2 3 3 2 2 3_ESA Table 3A_3H" xfId="31552" xr:uid="{2C3DACCE-9D9C-4040-A418-C90EE1CE033E}"/>
    <cellStyle name="Normal 18 2 3 3 2 2 5" xfId="19317" xr:uid="{00000000-0005-0000-0000-0000824B0000}"/>
    <cellStyle name="Normal 18 2 3 3 2 2_ESA Table 3A_3H" xfId="31550" xr:uid="{30F3D3B8-E2EC-46F9-990A-0660CF032E64}"/>
    <cellStyle name="Normal 18 2 3 3 2 3" xfId="5868" xr:uid="{00000000-0005-0000-0000-0000F9160000}"/>
    <cellStyle name="Normal 18 2 3 3 2 3 2" xfId="15920" xr:uid="{00000000-0005-0000-0000-00003D3E0000}"/>
    <cellStyle name="Normal 18 2 3 3 2 3 2 3" xfId="31018" xr:uid="{00000000-0005-0000-0000-000037790000}"/>
    <cellStyle name="Normal 18 2 3 3 2 3 2_ESA Table 3A_3H" xfId="31554" xr:uid="{AC645A08-A9C7-4381-BCC0-D36806CC987E}"/>
    <cellStyle name="Normal 18 2 3 3 2 3 3" xfId="10900" xr:uid="{00000000-0005-0000-0000-0000A12A0000}"/>
    <cellStyle name="Normal 18 2 3 3 2 3 3 3" xfId="26001" xr:uid="{00000000-0005-0000-0000-00009E650000}"/>
    <cellStyle name="Normal 18 2 3 3 2 3 3_ESA Table 3A_3H" xfId="31555" xr:uid="{2520FABE-FFCA-421A-9132-C19AEB3CF44A}"/>
    <cellStyle name="Normal 18 2 3 3 2 3 5" xfId="20988" xr:uid="{00000000-0005-0000-0000-000009520000}"/>
    <cellStyle name="Normal 18 2 3 3 2 3_ESA Table 3A_3H" xfId="31553" xr:uid="{0A34502D-173A-4C82-98F8-97AD29AEDD04}"/>
    <cellStyle name="Normal 18 2 3 3 2 4" xfId="12578" xr:uid="{00000000-0005-0000-0000-00002F310000}"/>
    <cellStyle name="Normal 18 2 3 3 2 4 3" xfId="27676" xr:uid="{00000000-0005-0000-0000-0000296C0000}"/>
    <cellStyle name="Normal 18 2 3 3 2 4_ESA Table 3A_3H" xfId="31556" xr:uid="{BB9A9B01-4A8B-4A95-B761-015EAE8C7E35}"/>
    <cellStyle name="Normal 18 2 3 3 2 5" xfId="7557" xr:uid="{00000000-0005-0000-0000-0000921D0000}"/>
    <cellStyle name="Normal 18 2 3 3 2 5 3" xfId="22659" xr:uid="{00000000-0005-0000-0000-000090580000}"/>
    <cellStyle name="Normal 18 2 3 3 2 5_ESA Table 3A_3H" xfId="31557" xr:uid="{53BEC891-8A57-49B2-BA14-4EB89D981CA1}"/>
    <cellStyle name="Normal 18 2 3 3 2 7" xfId="17646" xr:uid="{00000000-0005-0000-0000-0000FB440000}"/>
    <cellStyle name="Normal 18 2 3 3 2_ESA Table 3A_3H" xfId="31549" xr:uid="{B89A1E26-E952-4DF2-952D-951D9E708AD9}"/>
    <cellStyle name="Normal 18 2 3 3 3" xfId="3339" xr:uid="{00000000-0005-0000-0000-0000180D0000}"/>
    <cellStyle name="Normal 18 2 3 3 3 2" xfId="13413" xr:uid="{00000000-0005-0000-0000-000072340000}"/>
    <cellStyle name="Normal 18 2 3 3 3 2 3" xfId="28511" xr:uid="{00000000-0005-0000-0000-00006C6F0000}"/>
    <cellStyle name="Normal 18 2 3 3 3 2_ESA Table 3A_3H" xfId="31559" xr:uid="{35D3C0F8-7A46-4000-A8E7-8CB2800EB471}"/>
    <cellStyle name="Normal 18 2 3 3 3 3" xfId="8393" xr:uid="{00000000-0005-0000-0000-0000D6200000}"/>
    <cellStyle name="Normal 18 2 3 3 3 3 3" xfId="23494" xr:uid="{00000000-0005-0000-0000-0000D35B0000}"/>
    <cellStyle name="Normal 18 2 3 3 3 3_ESA Table 3A_3H" xfId="31560" xr:uid="{1DFBC7F1-6266-4F5C-86BE-1B0762C546DB}"/>
    <cellStyle name="Normal 18 2 3 3 3 5" xfId="18481" xr:uid="{00000000-0005-0000-0000-00003E480000}"/>
    <cellStyle name="Normal 18 2 3 3 3_ESA Table 3A_3H" xfId="31558" xr:uid="{899F984F-CEC2-4B2A-BD4F-A2FBEDBFA1EE}"/>
    <cellStyle name="Normal 18 2 3 3 4" xfId="5032" xr:uid="{00000000-0005-0000-0000-0000B5130000}"/>
    <cellStyle name="Normal 18 2 3 3 4 2" xfId="15084" xr:uid="{00000000-0005-0000-0000-0000F93A0000}"/>
    <cellStyle name="Normal 18 2 3 3 4 2 3" xfId="30182" xr:uid="{00000000-0005-0000-0000-0000F3750000}"/>
    <cellStyle name="Normal 18 2 3 3 4 2_ESA Table 3A_3H" xfId="31562" xr:uid="{B17E8C7E-9156-4F0A-B040-C5C27D1EBE58}"/>
    <cellStyle name="Normal 18 2 3 3 4 3" xfId="10064" xr:uid="{00000000-0005-0000-0000-00005D270000}"/>
    <cellStyle name="Normal 18 2 3 3 4 3 3" xfId="25165" xr:uid="{00000000-0005-0000-0000-00005A620000}"/>
    <cellStyle name="Normal 18 2 3 3 4 3_ESA Table 3A_3H" xfId="31563" xr:uid="{ECEAB6CD-41D1-4E55-B30D-1A482E4A0147}"/>
    <cellStyle name="Normal 18 2 3 3 4 5" xfId="20152" xr:uid="{00000000-0005-0000-0000-0000C54E0000}"/>
    <cellStyle name="Normal 18 2 3 3 4_ESA Table 3A_3H" xfId="31561" xr:uid="{4D75ACFA-674E-44AC-B72E-330F8B56C40D}"/>
    <cellStyle name="Normal 18 2 3 3 5" xfId="11742" xr:uid="{00000000-0005-0000-0000-0000EB2D0000}"/>
    <cellStyle name="Normal 18 2 3 3 5 3" xfId="26840" xr:uid="{00000000-0005-0000-0000-0000E5680000}"/>
    <cellStyle name="Normal 18 2 3 3 5_ESA Table 3A_3H" xfId="31564" xr:uid="{39E69EA0-AFC8-4B19-AC05-EE44005EF9ED}"/>
    <cellStyle name="Normal 18 2 3 3 6" xfId="6721" xr:uid="{00000000-0005-0000-0000-00004E1A0000}"/>
    <cellStyle name="Normal 18 2 3 3 6 3" xfId="21823" xr:uid="{00000000-0005-0000-0000-00004C550000}"/>
    <cellStyle name="Normal 18 2 3 3 6_ESA Table 3A_3H" xfId="31565" xr:uid="{5703FAF9-CB1C-4908-BCAB-B64E5C318A2B}"/>
    <cellStyle name="Normal 18 2 3 3 8" xfId="16810" xr:uid="{00000000-0005-0000-0000-0000B7410000}"/>
    <cellStyle name="Normal 18 2 3 3_ESA Table 3A_3H" xfId="31548" xr:uid="{FEF9DD85-1E02-48C0-9B8A-0BF1FD2F802D}"/>
    <cellStyle name="Normal 18 2 3 4" xfId="2068" xr:uid="{00000000-0005-0000-0000-000021080000}"/>
    <cellStyle name="Normal 18 2 3 4 2" xfId="3758" xr:uid="{00000000-0005-0000-0000-0000BB0E0000}"/>
    <cellStyle name="Normal 18 2 3 4 2 2" xfId="13831" xr:uid="{00000000-0005-0000-0000-000014360000}"/>
    <cellStyle name="Normal 18 2 3 4 2 2 3" xfId="28929" xr:uid="{00000000-0005-0000-0000-00000E710000}"/>
    <cellStyle name="Normal 18 2 3 4 2 2_ESA Table 3A_3H" xfId="31568" xr:uid="{89334DE1-4E3D-4FC1-8009-B2421F07C3FA}"/>
    <cellStyle name="Normal 18 2 3 4 2 3" xfId="8811" xr:uid="{00000000-0005-0000-0000-000078220000}"/>
    <cellStyle name="Normal 18 2 3 4 2 3 3" xfId="23912" xr:uid="{00000000-0005-0000-0000-0000755D0000}"/>
    <cellStyle name="Normal 18 2 3 4 2 3_ESA Table 3A_3H" xfId="31569" xr:uid="{CF0909F6-E34C-41BE-AA01-B5C3817BD855}"/>
    <cellStyle name="Normal 18 2 3 4 2 5" xfId="18899" xr:uid="{00000000-0005-0000-0000-0000E0490000}"/>
    <cellStyle name="Normal 18 2 3 4 2_ESA Table 3A_3H" xfId="31567" xr:uid="{0EF2D795-A0DE-44FC-A2BC-562D2A97D6EA}"/>
    <cellStyle name="Normal 18 2 3 4 3" xfId="5450" xr:uid="{00000000-0005-0000-0000-000057150000}"/>
    <cellStyle name="Normal 18 2 3 4 3 2" xfId="15502" xr:uid="{00000000-0005-0000-0000-00009B3C0000}"/>
    <cellStyle name="Normal 18 2 3 4 3 2 3" xfId="30600" xr:uid="{00000000-0005-0000-0000-000095770000}"/>
    <cellStyle name="Normal 18 2 3 4 3 2_ESA Table 3A_3H" xfId="31571" xr:uid="{ED10A7BE-4FD6-4AC5-AB63-94FDE2C28BD7}"/>
    <cellStyle name="Normal 18 2 3 4 3 3" xfId="10482" xr:uid="{00000000-0005-0000-0000-0000FF280000}"/>
    <cellStyle name="Normal 18 2 3 4 3 3 3" xfId="25583" xr:uid="{00000000-0005-0000-0000-0000FC630000}"/>
    <cellStyle name="Normal 18 2 3 4 3 3_ESA Table 3A_3H" xfId="31572" xr:uid="{8DECB3FD-C076-4318-A041-F30721435D68}"/>
    <cellStyle name="Normal 18 2 3 4 3 5" xfId="20570" xr:uid="{00000000-0005-0000-0000-000067500000}"/>
    <cellStyle name="Normal 18 2 3 4 3_ESA Table 3A_3H" xfId="31570" xr:uid="{BC181E6A-D609-4BFA-BD69-C1D1DFCE4295}"/>
    <cellStyle name="Normal 18 2 3 4 4" xfId="12160" xr:uid="{00000000-0005-0000-0000-00008D2F0000}"/>
    <cellStyle name="Normal 18 2 3 4 4 3" xfId="27258" xr:uid="{00000000-0005-0000-0000-0000876A0000}"/>
    <cellStyle name="Normal 18 2 3 4 4_ESA Table 3A_3H" xfId="31573" xr:uid="{FA6FE4BB-EAA3-42AF-BD4C-3BD84338B6D3}"/>
    <cellStyle name="Normal 18 2 3 4 5" xfId="7139" xr:uid="{00000000-0005-0000-0000-0000F01B0000}"/>
    <cellStyle name="Normal 18 2 3 4 5 3" xfId="22241" xr:uid="{00000000-0005-0000-0000-0000EE560000}"/>
    <cellStyle name="Normal 18 2 3 4 5_ESA Table 3A_3H" xfId="31574" xr:uid="{E854E0E0-C8B0-4471-9C28-569D5AEEF8C7}"/>
    <cellStyle name="Normal 18 2 3 4 7" xfId="17228" xr:uid="{00000000-0005-0000-0000-000059430000}"/>
    <cellStyle name="Normal 18 2 3 4_ESA Table 3A_3H" xfId="31566" xr:uid="{B524FE21-0F45-4A5C-862E-8CB852455DD4}"/>
    <cellStyle name="Normal 18 2 3 5" xfId="2921" xr:uid="{00000000-0005-0000-0000-0000760B0000}"/>
    <cellStyle name="Normal 18 2 3 5 2" xfId="12995" xr:uid="{00000000-0005-0000-0000-0000D0320000}"/>
    <cellStyle name="Normal 18 2 3 5 2 3" xfId="28093" xr:uid="{00000000-0005-0000-0000-0000CA6D0000}"/>
    <cellStyle name="Normal 18 2 3 5 2_ESA Table 3A_3H" xfId="31576" xr:uid="{6D3B090D-819C-48A5-BD07-4FC7738C5CCF}"/>
    <cellStyle name="Normal 18 2 3 5 3" xfId="7975" xr:uid="{00000000-0005-0000-0000-0000341F0000}"/>
    <cellStyle name="Normal 18 2 3 5 3 3" xfId="23076" xr:uid="{00000000-0005-0000-0000-0000315A0000}"/>
    <cellStyle name="Normal 18 2 3 5 3_ESA Table 3A_3H" xfId="31577" xr:uid="{0332979A-66AF-4030-80BE-45787F809B40}"/>
    <cellStyle name="Normal 18 2 3 5 5" xfId="18063" xr:uid="{00000000-0005-0000-0000-00009C460000}"/>
    <cellStyle name="Normal 18 2 3 5_ESA Table 3A_3H" xfId="31575" xr:uid="{3F426747-728E-44B6-9BB9-001755778E1D}"/>
    <cellStyle name="Normal 18 2 3 6" xfId="4614" xr:uid="{00000000-0005-0000-0000-000013120000}"/>
    <cellStyle name="Normal 18 2 3 6 2" xfId="14666" xr:uid="{00000000-0005-0000-0000-000057390000}"/>
    <cellStyle name="Normal 18 2 3 6 2 3" xfId="29764" xr:uid="{00000000-0005-0000-0000-000051740000}"/>
    <cellStyle name="Normal 18 2 3 6 2_ESA Table 3A_3H" xfId="31579" xr:uid="{35F98DCF-A41B-4E03-9ADE-1F604092B706}"/>
    <cellStyle name="Normal 18 2 3 6 3" xfId="9646" xr:uid="{00000000-0005-0000-0000-0000BB250000}"/>
    <cellStyle name="Normal 18 2 3 6 3 3" xfId="24747" xr:uid="{00000000-0005-0000-0000-0000B8600000}"/>
    <cellStyle name="Normal 18 2 3 6 3_ESA Table 3A_3H" xfId="31580" xr:uid="{F705A103-3700-4C34-85C3-0E2CDD8548C3}"/>
    <cellStyle name="Normal 18 2 3 6 5" xfId="19734" xr:uid="{00000000-0005-0000-0000-0000234D0000}"/>
    <cellStyle name="Normal 18 2 3 6_ESA Table 3A_3H" xfId="31578" xr:uid="{7C8ED6EF-3A43-4B7F-A04F-C11CF159A109}"/>
    <cellStyle name="Normal 18 2 3 7" xfId="11324" xr:uid="{00000000-0005-0000-0000-0000492C0000}"/>
    <cellStyle name="Normal 18 2 3 7 3" xfId="26422" xr:uid="{00000000-0005-0000-0000-000043670000}"/>
    <cellStyle name="Normal 18 2 3 7_ESA Table 3A_3H" xfId="31581" xr:uid="{CAEFFB15-DA0D-47BD-B75E-E5755DE4E2B2}"/>
    <cellStyle name="Normal 18 2 3 8" xfId="6303" xr:uid="{00000000-0005-0000-0000-0000AC180000}"/>
    <cellStyle name="Normal 18 2 3 8 3" xfId="21405" xr:uid="{00000000-0005-0000-0000-0000AA530000}"/>
    <cellStyle name="Normal 18 2 3 8_ESA Table 3A_3H" xfId="31582" xr:uid="{F59C6A0B-FCA6-4044-B18B-55416A4B5A86}"/>
    <cellStyle name="Normal 18 2 3_ESA Table 3A_3H" xfId="31511" xr:uid="{1CFE5BEC-2AF2-40E9-BBA0-A190793D32A3}"/>
    <cellStyle name="Normal 18 2 4" xfId="1328" xr:uid="{00000000-0005-0000-0000-00003D050000}"/>
    <cellStyle name="Normal 18 2 4 2" xfId="1751" xr:uid="{00000000-0005-0000-0000-0000E4060000}"/>
    <cellStyle name="Normal 18 2 4 2 2" xfId="2590" xr:uid="{00000000-0005-0000-0000-00002B0A0000}"/>
    <cellStyle name="Normal 18 2 4 2 2 2" xfId="4280" xr:uid="{00000000-0005-0000-0000-0000C5100000}"/>
    <cellStyle name="Normal 18 2 4 2 2 2 2" xfId="14353" xr:uid="{00000000-0005-0000-0000-00001E380000}"/>
    <cellStyle name="Normal 18 2 4 2 2 2 2 3" xfId="29451" xr:uid="{00000000-0005-0000-0000-000018730000}"/>
    <cellStyle name="Normal 18 2 4 2 2 2 2_ESA Table 3A_3H" xfId="31587" xr:uid="{48FC51F7-1A5E-4983-BFF2-71C69F2E1DBC}"/>
    <cellStyle name="Normal 18 2 4 2 2 2 3" xfId="9333" xr:uid="{00000000-0005-0000-0000-000082240000}"/>
    <cellStyle name="Normal 18 2 4 2 2 2 3 3" xfId="24434" xr:uid="{00000000-0005-0000-0000-00007F5F0000}"/>
    <cellStyle name="Normal 18 2 4 2 2 2 3_ESA Table 3A_3H" xfId="31588" xr:uid="{6BC83B2E-E1A0-4952-86C0-FC53929FD6AD}"/>
    <cellStyle name="Normal 18 2 4 2 2 2 5" xfId="19421" xr:uid="{00000000-0005-0000-0000-0000EA4B0000}"/>
    <cellStyle name="Normal 18 2 4 2 2 2_ESA Table 3A_3H" xfId="31586" xr:uid="{D8B622F7-EA27-4B48-8037-8D48409ECAD1}"/>
    <cellStyle name="Normal 18 2 4 2 2 3" xfId="5972" xr:uid="{00000000-0005-0000-0000-000061170000}"/>
    <cellStyle name="Normal 18 2 4 2 2 3 2" xfId="16024" xr:uid="{00000000-0005-0000-0000-0000A53E0000}"/>
    <cellStyle name="Normal 18 2 4 2 2 3 2 3" xfId="31122" xr:uid="{00000000-0005-0000-0000-00009F790000}"/>
    <cellStyle name="Normal 18 2 4 2 2 3 2_ESA Table 3A_3H" xfId="31590" xr:uid="{1A8AE6E6-2498-4A24-BA6B-E246C1ADFA6F}"/>
    <cellStyle name="Normal 18 2 4 2 2 3 3" xfId="11004" xr:uid="{00000000-0005-0000-0000-0000092B0000}"/>
    <cellStyle name="Normal 18 2 4 2 2 3 3 3" xfId="26105" xr:uid="{00000000-0005-0000-0000-000006660000}"/>
    <cellStyle name="Normal 18 2 4 2 2 3 3_ESA Table 3A_3H" xfId="31591" xr:uid="{0019E3FA-DF3F-49E9-A726-17682D81D89A}"/>
    <cellStyle name="Normal 18 2 4 2 2 3 5" xfId="21092" xr:uid="{00000000-0005-0000-0000-000071520000}"/>
    <cellStyle name="Normal 18 2 4 2 2 3_ESA Table 3A_3H" xfId="31589" xr:uid="{49DDE9B9-68E0-46E7-9559-C9B67C7B94D9}"/>
    <cellStyle name="Normal 18 2 4 2 2 4" xfId="12682" xr:uid="{00000000-0005-0000-0000-000097310000}"/>
    <cellStyle name="Normal 18 2 4 2 2 4 3" xfId="27780" xr:uid="{00000000-0005-0000-0000-0000916C0000}"/>
    <cellStyle name="Normal 18 2 4 2 2 4_ESA Table 3A_3H" xfId="31592" xr:uid="{5927FC87-D64B-4846-8C78-BF5B2174C04A}"/>
    <cellStyle name="Normal 18 2 4 2 2 5" xfId="7661" xr:uid="{00000000-0005-0000-0000-0000FA1D0000}"/>
    <cellStyle name="Normal 18 2 4 2 2 5 3" xfId="22763" xr:uid="{00000000-0005-0000-0000-0000F8580000}"/>
    <cellStyle name="Normal 18 2 4 2 2 5_ESA Table 3A_3H" xfId="31593" xr:uid="{9BA6393E-4A86-4B48-83E6-F2B83B704D09}"/>
    <cellStyle name="Normal 18 2 4 2 2 7" xfId="17750" xr:uid="{00000000-0005-0000-0000-000063450000}"/>
    <cellStyle name="Normal 18 2 4 2 2_ESA Table 3A_3H" xfId="31585" xr:uid="{C7B5D1DD-77DC-4A12-994F-36FE66A290B5}"/>
    <cellStyle name="Normal 18 2 4 2 3" xfId="3443" xr:uid="{00000000-0005-0000-0000-0000800D0000}"/>
    <cellStyle name="Normal 18 2 4 2 3 2" xfId="13517" xr:uid="{00000000-0005-0000-0000-0000DA340000}"/>
    <cellStyle name="Normal 18 2 4 2 3 2 3" xfId="28615" xr:uid="{00000000-0005-0000-0000-0000D46F0000}"/>
    <cellStyle name="Normal 18 2 4 2 3 2_ESA Table 3A_3H" xfId="31595" xr:uid="{7DC9BE5F-6DAD-4924-ACE9-BD6E77ADB2E7}"/>
    <cellStyle name="Normal 18 2 4 2 3 3" xfId="8497" xr:uid="{00000000-0005-0000-0000-00003E210000}"/>
    <cellStyle name="Normal 18 2 4 2 3 3 3" xfId="23598" xr:uid="{00000000-0005-0000-0000-00003B5C0000}"/>
    <cellStyle name="Normal 18 2 4 2 3 3_ESA Table 3A_3H" xfId="31596" xr:uid="{8A272455-32E4-4B6C-A8CC-A6D00AF5A6BF}"/>
    <cellStyle name="Normal 18 2 4 2 3 5" xfId="18585" xr:uid="{00000000-0005-0000-0000-0000A6480000}"/>
    <cellStyle name="Normal 18 2 4 2 3_ESA Table 3A_3H" xfId="31594" xr:uid="{34398A20-54F0-4433-B1C8-F30BFA4B6C77}"/>
    <cellStyle name="Normal 18 2 4 2 4" xfId="5136" xr:uid="{00000000-0005-0000-0000-00001D140000}"/>
    <cellStyle name="Normal 18 2 4 2 4 2" xfId="15188" xr:uid="{00000000-0005-0000-0000-0000613B0000}"/>
    <cellStyle name="Normal 18 2 4 2 4 2 3" xfId="30286" xr:uid="{00000000-0005-0000-0000-00005B760000}"/>
    <cellStyle name="Normal 18 2 4 2 4 2_ESA Table 3A_3H" xfId="31598" xr:uid="{7CB68C00-DB82-46A3-85A0-5FADB796263F}"/>
    <cellStyle name="Normal 18 2 4 2 4 3" xfId="10168" xr:uid="{00000000-0005-0000-0000-0000C5270000}"/>
    <cellStyle name="Normal 18 2 4 2 4 3 3" xfId="25269" xr:uid="{00000000-0005-0000-0000-0000C2620000}"/>
    <cellStyle name="Normal 18 2 4 2 4 3_ESA Table 3A_3H" xfId="31599" xr:uid="{404CAC37-C2E4-479C-B186-3CE404851F95}"/>
    <cellStyle name="Normal 18 2 4 2 4 5" xfId="20256" xr:uid="{00000000-0005-0000-0000-00002D4F0000}"/>
    <cellStyle name="Normal 18 2 4 2 4_ESA Table 3A_3H" xfId="31597" xr:uid="{4AF779C7-CF07-4C57-A0B3-9772617F97DB}"/>
    <cellStyle name="Normal 18 2 4 2 5" xfId="11846" xr:uid="{00000000-0005-0000-0000-0000532E0000}"/>
    <cellStyle name="Normal 18 2 4 2 5 3" xfId="26944" xr:uid="{00000000-0005-0000-0000-00004D690000}"/>
    <cellStyle name="Normal 18 2 4 2 5_ESA Table 3A_3H" xfId="31600" xr:uid="{3DF07696-E64B-4413-9625-22E4E610A295}"/>
    <cellStyle name="Normal 18 2 4 2 6" xfId="6825" xr:uid="{00000000-0005-0000-0000-0000B61A0000}"/>
    <cellStyle name="Normal 18 2 4 2 6 3" xfId="21927" xr:uid="{00000000-0005-0000-0000-0000B4550000}"/>
    <cellStyle name="Normal 18 2 4 2 6_ESA Table 3A_3H" xfId="31601" xr:uid="{6190AEA1-8B39-4B2E-9D28-F2C593BBC4B5}"/>
    <cellStyle name="Normal 18 2 4 2 8" xfId="16914" xr:uid="{00000000-0005-0000-0000-00001F420000}"/>
    <cellStyle name="Normal 18 2 4 2_ESA Table 3A_3H" xfId="31584" xr:uid="{6C3FB66E-B971-4CC5-802D-7DDDD4A8C0C5}"/>
    <cellStyle name="Normal 18 2 4 3" xfId="2172" xr:uid="{00000000-0005-0000-0000-000089080000}"/>
    <cellStyle name="Normal 18 2 4 3 2" xfId="3862" xr:uid="{00000000-0005-0000-0000-0000230F0000}"/>
    <cellStyle name="Normal 18 2 4 3 2 2" xfId="13935" xr:uid="{00000000-0005-0000-0000-00007C360000}"/>
    <cellStyle name="Normal 18 2 4 3 2 2 3" xfId="29033" xr:uid="{00000000-0005-0000-0000-000076710000}"/>
    <cellStyle name="Normal 18 2 4 3 2 2_ESA Table 3A_3H" xfId="31604" xr:uid="{EC68E0FF-7A07-4354-BE30-B871783E3250}"/>
    <cellStyle name="Normal 18 2 4 3 2 3" xfId="8915" xr:uid="{00000000-0005-0000-0000-0000E0220000}"/>
    <cellStyle name="Normal 18 2 4 3 2 3 3" xfId="24016" xr:uid="{00000000-0005-0000-0000-0000DD5D0000}"/>
    <cellStyle name="Normal 18 2 4 3 2 3_ESA Table 3A_3H" xfId="31605" xr:uid="{2255DD0B-8245-4A77-AFE4-8B8977AEF5B3}"/>
    <cellStyle name="Normal 18 2 4 3 2 5" xfId="19003" xr:uid="{00000000-0005-0000-0000-0000484A0000}"/>
    <cellStyle name="Normal 18 2 4 3 2_ESA Table 3A_3H" xfId="31603" xr:uid="{96F035CA-B106-4EF1-A90F-2214D55CF7D8}"/>
    <cellStyle name="Normal 18 2 4 3 3" xfId="5554" xr:uid="{00000000-0005-0000-0000-0000BF150000}"/>
    <cellStyle name="Normal 18 2 4 3 3 2" xfId="15606" xr:uid="{00000000-0005-0000-0000-0000033D0000}"/>
    <cellStyle name="Normal 18 2 4 3 3 2 3" xfId="30704" xr:uid="{00000000-0005-0000-0000-0000FD770000}"/>
    <cellStyle name="Normal 18 2 4 3 3 2_ESA Table 3A_3H" xfId="31607" xr:uid="{4B034CF2-B4FE-49C8-B91E-C5490459B537}"/>
    <cellStyle name="Normal 18 2 4 3 3 3" xfId="10586" xr:uid="{00000000-0005-0000-0000-000067290000}"/>
    <cellStyle name="Normal 18 2 4 3 3 3 3" xfId="25687" xr:uid="{00000000-0005-0000-0000-000064640000}"/>
    <cellStyle name="Normal 18 2 4 3 3 3_ESA Table 3A_3H" xfId="31608" xr:uid="{9EB21ADE-CA07-4F44-BEE4-39E221D13FA6}"/>
    <cellStyle name="Normal 18 2 4 3 3 5" xfId="20674" xr:uid="{00000000-0005-0000-0000-0000CF500000}"/>
    <cellStyle name="Normal 18 2 4 3 3_ESA Table 3A_3H" xfId="31606" xr:uid="{F13D0A56-2F6D-445A-8808-2FA3CA8BD59B}"/>
    <cellStyle name="Normal 18 2 4 3 4" xfId="12264" xr:uid="{00000000-0005-0000-0000-0000F52F0000}"/>
    <cellStyle name="Normal 18 2 4 3 4 3" xfId="27362" xr:uid="{00000000-0005-0000-0000-0000EF6A0000}"/>
    <cellStyle name="Normal 18 2 4 3 4_ESA Table 3A_3H" xfId="31609" xr:uid="{FADD5662-DB35-4689-8A33-C0424E7D6652}"/>
    <cellStyle name="Normal 18 2 4 3 5" xfId="7243" xr:uid="{00000000-0005-0000-0000-0000581C0000}"/>
    <cellStyle name="Normal 18 2 4 3 5 3" xfId="22345" xr:uid="{00000000-0005-0000-0000-000056570000}"/>
    <cellStyle name="Normal 18 2 4 3 5_ESA Table 3A_3H" xfId="31610" xr:uid="{84EB23A2-7C11-43BF-A046-D64A2A3AEE9C}"/>
    <cellStyle name="Normal 18 2 4 3 7" xfId="17332" xr:uid="{00000000-0005-0000-0000-0000C1430000}"/>
    <cellStyle name="Normal 18 2 4 3_ESA Table 3A_3H" xfId="31602" xr:uid="{A20B8C62-5BEC-473E-85AC-9D4C7E01335C}"/>
    <cellStyle name="Normal 18 2 4 4" xfId="3025" xr:uid="{00000000-0005-0000-0000-0000DE0B0000}"/>
    <cellStyle name="Normal 18 2 4 4 2" xfId="13099" xr:uid="{00000000-0005-0000-0000-000038330000}"/>
    <cellStyle name="Normal 18 2 4 4 2 3" xfId="28197" xr:uid="{00000000-0005-0000-0000-0000326E0000}"/>
    <cellStyle name="Normal 18 2 4 4 2_ESA Table 3A_3H" xfId="31612" xr:uid="{7D9BD645-9550-4267-BD47-BF281CBD2ABB}"/>
    <cellStyle name="Normal 18 2 4 4 3" xfId="8079" xr:uid="{00000000-0005-0000-0000-00009C1F0000}"/>
    <cellStyle name="Normal 18 2 4 4 3 3" xfId="23180" xr:uid="{00000000-0005-0000-0000-0000995A0000}"/>
    <cellStyle name="Normal 18 2 4 4 3_ESA Table 3A_3H" xfId="31613" xr:uid="{4A24A806-D948-4024-9E5B-D8E0F10EDADC}"/>
    <cellStyle name="Normal 18 2 4 4 5" xfId="18167" xr:uid="{00000000-0005-0000-0000-000004470000}"/>
    <cellStyle name="Normal 18 2 4 4_ESA Table 3A_3H" xfId="31611" xr:uid="{42A2A4E0-FF8F-4DAF-8836-5E567524AF4E}"/>
    <cellStyle name="Normal 18 2 4 5" xfId="4718" xr:uid="{00000000-0005-0000-0000-00007B120000}"/>
    <cellStyle name="Normal 18 2 4 5 2" xfId="14770" xr:uid="{00000000-0005-0000-0000-0000BF390000}"/>
    <cellStyle name="Normal 18 2 4 5 2 3" xfId="29868" xr:uid="{00000000-0005-0000-0000-0000B9740000}"/>
    <cellStyle name="Normal 18 2 4 5 2_ESA Table 3A_3H" xfId="31615" xr:uid="{3D66F5ED-DF20-4CFB-8BD1-A5EFFB9C41D0}"/>
    <cellStyle name="Normal 18 2 4 5 3" xfId="9750" xr:uid="{00000000-0005-0000-0000-000023260000}"/>
    <cellStyle name="Normal 18 2 4 5 3 3" xfId="24851" xr:uid="{00000000-0005-0000-0000-000020610000}"/>
    <cellStyle name="Normal 18 2 4 5 3_ESA Table 3A_3H" xfId="31616" xr:uid="{515753E0-5F61-4D32-987B-9F6C7C267752}"/>
    <cellStyle name="Normal 18 2 4 5 5" xfId="19838" xr:uid="{00000000-0005-0000-0000-00008B4D0000}"/>
    <cellStyle name="Normal 18 2 4 5_ESA Table 3A_3H" xfId="31614" xr:uid="{46806BB5-0131-4780-87FC-61379449CF4B}"/>
    <cellStyle name="Normal 18 2 4 6" xfId="11428" xr:uid="{00000000-0005-0000-0000-0000B12C0000}"/>
    <cellStyle name="Normal 18 2 4 6 3" xfId="26526" xr:uid="{00000000-0005-0000-0000-0000AB670000}"/>
    <cellStyle name="Normal 18 2 4 6_ESA Table 3A_3H" xfId="31617" xr:uid="{614D9ECA-BF37-4A5F-90C4-2AE3F874045D}"/>
    <cellStyle name="Normal 18 2 4 7" xfId="6407" xr:uid="{00000000-0005-0000-0000-000014190000}"/>
    <cellStyle name="Normal 18 2 4 7 3" xfId="21509" xr:uid="{00000000-0005-0000-0000-000012540000}"/>
    <cellStyle name="Normal 18 2 4 7_ESA Table 3A_3H" xfId="31618" xr:uid="{47B25F14-A083-4082-B099-9750890C01FE}"/>
    <cellStyle name="Normal 18 2 4 9" xfId="16496" xr:uid="{00000000-0005-0000-0000-00007D400000}"/>
    <cellStyle name="Normal 18 2 4_ESA Table 3A_3H" xfId="31583" xr:uid="{E050E2D3-E1C5-4588-B1C4-397D28EEE16C}"/>
    <cellStyle name="Normal 18 2 5" xfId="1541" xr:uid="{00000000-0005-0000-0000-000012060000}"/>
    <cellStyle name="Normal 18 2 5 2" xfId="2382" xr:uid="{00000000-0005-0000-0000-00005B090000}"/>
    <cellStyle name="Normal 18 2 5 2 2" xfId="4072" xr:uid="{00000000-0005-0000-0000-0000F50F0000}"/>
    <cellStyle name="Normal 18 2 5 2 2 2" xfId="14145" xr:uid="{00000000-0005-0000-0000-00004E370000}"/>
    <cellStyle name="Normal 18 2 5 2 2 2 3" xfId="29243" xr:uid="{00000000-0005-0000-0000-000048720000}"/>
    <cellStyle name="Normal 18 2 5 2 2 2_ESA Table 3A_3H" xfId="31622" xr:uid="{A551C7F7-B607-4764-B3A8-40234CE7C4DE}"/>
    <cellStyle name="Normal 18 2 5 2 2 3" xfId="9125" xr:uid="{00000000-0005-0000-0000-0000B2230000}"/>
    <cellStyle name="Normal 18 2 5 2 2 3 3" xfId="24226" xr:uid="{00000000-0005-0000-0000-0000AF5E0000}"/>
    <cellStyle name="Normal 18 2 5 2 2 3_ESA Table 3A_3H" xfId="31623" xr:uid="{FD7481CB-4E50-473E-95E6-B86CA737FC52}"/>
    <cellStyle name="Normal 18 2 5 2 2 5" xfId="19213" xr:uid="{00000000-0005-0000-0000-00001A4B0000}"/>
    <cellStyle name="Normal 18 2 5 2 2_ESA Table 3A_3H" xfId="31621" xr:uid="{B7C7473F-DE3F-4881-88CE-F5CA890BD2C1}"/>
    <cellStyle name="Normal 18 2 5 2 3" xfId="5764" xr:uid="{00000000-0005-0000-0000-000091160000}"/>
    <cellStyle name="Normal 18 2 5 2 3 2" xfId="15816" xr:uid="{00000000-0005-0000-0000-0000D53D0000}"/>
    <cellStyle name="Normal 18 2 5 2 3 2 3" xfId="30914" xr:uid="{00000000-0005-0000-0000-0000CF780000}"/>
    <cellStyle name="Normal 18 2 5 2 3 2_ESA Table 3A_3H" xfId="31625" xr:uid="{6E663B5E-8FD1-4B4C-8E71-290562E56081}"/>
    <cellStyle name="Normal 18 2 5 2 3 3" xfId="10796" xr:uid="{00000000-0005-0000-0000-0000392A0000}"/>
    <cellStyle name="Normal 18 2 5 2 3 3 3" xfId="25897" xr:uid="{00000000-0005-0000-0000-000036650000}"/>
    <cellStyle name="Normal 18 2 5 2 3 3_ESA Table 3A_3H" xfId="31626" xr:uid="{B623EDE5-A6E9-44C8-A980-4A4AC1DCE19B}"/>
    <cellStyle name="Normal 18 2 5 2 3 5" xfId="20884" xr:uid="{00000000-0005-0000-0000-0000A1510000}"/>
    <cellStyle name="Normal 18 2 5 2 3_ESA Table 3A_3H" xfId="31624" xr:uid="{4D78AC5D-FFD3-48A7-9347-E3626E0DDA2E}"/>
    <cellStyle name="Normal 18 2 5 2 4" xfId="12474" xr:uid="{00000000-0005-0000-0000-0000C7300000}"/>
    <cellStyle name="Normal 18 2 5 2 4 3" xfId="27572" xr:uid="{00000000-0005-0000-0000-0000C16B0000}"/>
    <cellStyle name="Normal 18 2 5 2 4_ESA Table 3A_3H" xfId="31627" xr:uid="{8CDE5EA0-3646-4411-A6A6-CEBF8E668B24}"/>
    <cellStyle name="Normal 18 2 5 2 5" xfId="7453" xr:uid="{00000000-0005-0000-0000-00002A1D0000}"/>
    <cellStyle name="Normal 18 2 5 2 5 3" xfId="22555" xr:uid="{00000000-0005-0000-0000-000028580000}"/>
    <cellStyle name="Normal 18 2 5 2 5_ESA Table 3A_3H" xfId="31628" xr:uid="{30F0826E-D6CA-4FAB-815C-EDB71B197E68}"/>
    <cellStyle name="Normal 18 2 5 2 7" xfId="17542" xr:uid="{00000000-0005-0000-0000-000093440000}"/>
    <cellStyle name="Normal 18 2 5 2_ESA Table 3A_3H" xfId="31620" xr:uid="{3C5FB000-F506-4E75-AF42-B0375976D5B4}"/>
    <cellStyle name="Normal 18 2 5 3" xfId="3235" xr:uid="{00000000-0005-0000-0000-0000B00C0000}"/>
    <cellStyle name="Normal 18 2 5 3 2" xfId="13309" xr:uid="{00000000-0005-0000-0000-00000A340000}"/>
    <cellStyle name="Normal 18 2 5 3 2 3" xfId="28407" xr:uid="{00000000-0005-0000-0000-0000046F0000}"/>
    <cellStyle name="Normal 18 2 5 3 2_ESA Table 3A_3H" xfId="31630" xr:uid="{F196F6F0-C04F-48B4-8D3D-B1EC75599AD4}"/>
    <cellStyle name="Normal 18 2 5 3 3" xfId="8289" xr:uid="{00000000-0005-0000-0000-00006E200000}"/>
    <cellStyle name="Normal 18 2 5 3 3 3" xfId="23390" xr:uid="{00000000-0005-0000-0000-00006B5B0000}"/>
    <cellStyle name="Normal 18 2 5 3 3_ESA Table 3A_3H" xfId="31631" xr:uid="{B1A6BCCC-DE15-4741-8BB5-3149D784B9F7}"/>
    <cellStyle name="Normal 18 2 5 3 5" xfId="18377" xr:uid="{00000000-0005-0000-0000-0000D6470000}"/>
    <cellStyle name="Normal 18 2 5 3_ESA Table 3A_3H" xfId="31629" xr:uid="{99C35288-A02C-4D79-B08A-5FE81BE77E9F}"/>
    <cellStyle name="Normal 18 2 5 4" xfId="4928" xr:uid="{00000000-0005-0000-0000-00004D130000}"/>
    <cellStyle name="Normal 18 2 5 4 2" xfId="14980" xr:uid="{00000000-0005-0000-0000-0000913A0000}"/>
    <cellStyle name="Normal 18 2 5 4 2 3" xfId="30078" xr:uid="{00000000-0005-0000-0000-00008B750000}"/>
    <cellStyle name="Normal 18 2 5 4 2_ESA Table 3A_3H" xfId="31633" xr:uid="{8A64EA0E-F57C-46A4-A86F-EA76E0CF2A81}"/>
    <cellStyle name="Normal 18 2 5 4 3" xfId="9960" xr:uid="{00000000-0005-0000-0000-0000F5260000}"/>
    <cellStyle name="Normal 18 2 5 4 3 3" xfId="25061" xr:uid="{00000000-0005-0000-0000-0000F2610000}"/>
    <cellStyle name="Normal 18 2 5 4 3_ESA Table 3A_3H" xfId="31634" xr:uid="{1F9D410C-B85B-4A9C-AF8C-3DAD60AF6FA0}"/>
    <cellStyle name="Normal 18 2 5 4 5" xfId="20048" xr:uid="{00000000-0005-0000-0000-00005D4E0000}"/>
    <cellStyle name="Normal 18 2 5 4_ESA Table 3A_3H" xfId="31632" xr:uid="{B610AE90-C30C-4FE2-B49A-68D947C6781D}"/>
    <cellStyle name="Normal 18 2 5 5" xfId="11638" xr:uid="{00000000-0005-0000-0000-0000832D0000}"/>
    <cellStyle name="Normal 18 2 5 5 3" xfId="26736" xr:uid="{00000000-0005-0000-0000-00007D680000}"/>
    <cellStyle name="Normal 18 2 5 5_ESA Table 3A_3H" xfId="31635" xr:uid="{72DF2F53-E9D1-4041-87A5-C444F4A35710}"/>
    <cellStyle name="Normal 18 2 5 6" xfId="6617" xr:uid="{00000000-0005-0000-0000-0000E6190000}"/>
    <cellStyle name="Normal 18 2 5 6 3" xfId="21719" xr:uid="{00000000-0005-0000-0000-0000E4540000}"/>
    <cellStyle name="Normal 18 2 5 6_ESA Table 3A_3H" xfId="31636" xr:uid="{72EEFF2A-FD45-4AB2-8CAF-A8C1791CA5A4}"/>
    <cellStyle name="Normal 18 2 5 8" xfId="16706" xr:uid="{00000000-0005-0000-0000-00004F410000}"/>
    <cellStyle name="Normal 18 2 5_ESA Table 3A_3H" xfId="31619" xr:uid="{1C6060F8-3629-499A-946C-4037FB87E40D}"/>
    <cellStyle name="Normal 18 2 6" xfId="1962" xr:uid="{00000000-0005-0000-0000-0000B7070000}"/>
    <cellStyle name="Normal 18 2 6 2" xfId="3654" xr:uid="{00000000-0005-0000-0000-0000530E0000}"/>
    <cellStyle name="Normal 18 2 6 2 2" xfId="13727" xr:uid="{00000000-0005-0000-0000-0000AC350000}"/>
    <cellStyle name="Normal 18 2 6 2 2 3" xfId="28825" xr:uid="{00000000-0005-0000-0000-0000A6700000}"/>
    <cellStyle name="Normal 18 2 6 2 2_ESA Table 3A_3H" xfId="31639" xr:uid="{B58BAB57-8DAB-4DED-AF76-F2F0A1E0A23F}"/>
    <cellStyle name="Normal 18 2 6 2 3" xfId="8707" xr:uid="{00000000-0005-0000-0000-000010220000}"/>
    <cellStyle name="Normal 18 2 6 2 3 3" xfId="23808" xr:uid="{00000000-0005-0000-0000-00000D5D0000}"/>
    <cellStyle name="Normal 18 2 6 2 3_ESA Table 3A_3H" xfId="31640" xr:uid="{9E067FC8-ACD7-447B-9FE2-ED81A38830C2}"/>
    <cellStyle name="Normal 18 2 6 2 5" xfId="18795" xr:uid="{00000000-0005-0000-0000-000078490000}"/>
    <cellStyle name="Normal 18 2 6 2_ESA Table 3A_3H" xfId="31638" xr:uid="{78CE7778-BD2C-4917-B5FF-FE154ECD0E02}"/>
    <cellStyle name="Normal 18 2 6 3" xfId="5346" xr:uid="{00000000-0005-0000-0000-0000EF140000}"/>
    <cellStyle name="Normal 18 2 6 3 2" xfId="15398" xr:uid="{00000000-0005-0000-0000-0000333C0000}"/>
    <cellStyle name="Normal 18 2 6 3 2 3" xfId="30496" xr:uid="{00000000-0005-0000-0000-00002D770000}"/>
    <cellStyle name="Normal 18 2 6 3 2_ESA Table 3A_3H" xfId="31642" xr:uid="{B6EBAD99-21F5-4D8D-8217-34700635F132}"/>
    <cellStyle name="Normal 18 2 6 3 3" xfId="10378" xr:uid="{00000000-0005-0000-0000-000097280000}"/>
    <cellStyle name="Normal 18 2 6 3 3 3" xfId="25479" xr:uid="{00000000-0005-0000-0000-000094630000}"/>
    <cellStyle name="Normal 18 2 6 3 3_ESA Table 3A_3H" xfId="31643" xr:uid="{59D187E6-70E6-4885-8069-A2050D65C5D3}"/>
    <cellStyle name="Normal 18 2 6 3 5" xfId="20466" xr:uid="{00000000-0005-0000-0000-0000FF4F0000}"/>
    <cellStyle name="Normal 18 2 6 3_ESA Table 3A_3H" xfId="31641" xr:uid="{1C10A046-19DD-4D4B-B17F-4C7BE67834DD}"/>
    <cellStyle name="Normal 18 2 6 4" xfId="12056" xr:uid="{00000000-0005-0000-0000-0000252F0000}"/>
    <cellStyle name="Normal 18 2 6 4 3" xfId="27154" xr:uid="{00000000-0005-0000-0000-00001F6A0000}"/>
    <cellStyle name="Normal 18 2 6 4_ESA Table 3A_3H" xfId="31644" xr:uid="{A6022C24-0C44-4A74-B400-E2552A66F311}"/>
    <cellStyle name="Normal 18 2 6 5" xfId="7035" xr:uid="{00000000-0005-0000-0000-0000881B0000}"/>
    <cellStyle name="Normal 18 2 6 5 3" xfId="22137" xr:uid="{00000000-0005-0000-0000-000086560000}"/>
    <cellStyle name="Normal 18 2 6 5_ESA Table 3A_3H" xfId="31645" xr:uid="{68BFFACD-114E-46D5-B65D-3B9EAD957CE2}"/>
    <cellStyle name="Normal 18 2 6 7" xfId="17124" xr:uid="{00000000-0005-0000-0000-0000F1420000}"/>
    <cellStyle name="Normal 18 2 6_ESA Table 3A_3H" xfId="31637" xr:uid="{6DD410DC-DB99-4A23-A0EC-3590943BDEFA}"/>
    <cellStyle name="Normal 18 2 7" xfId="2813" xr:uid="{00000000-0005-0000-0000-00000A0B0000}"/>
    <cellStyle name="Normal 18 2 7 2" xfId="12891" xr:uid="{00000000-0005-0000-0000-000068320000}"/>
    <cellStyle name="Normal 18 2 7 2 3" xfId="27989" xr:uid="{00000000-0005-0000-0000-0000626D0000}"/>
    <cellStyle name="Normal 18 2 7 2_ESA Table 3A_3H" xfId="31647" xr:uid="{F5D77B6E-4B03-48F2-80C0-38F6D78E4AB3}"/>
    <cellStyle name="Normal 18 2 7 3" xfId="7871" xr:uid="{00000000-0005-0000-0000-0000CC1E0000}"/>
    <cellStyle name="Normal 18 2 7 3 3" xfId="22972" xr:uid="{00000000-0005-0000-0000-0000C9590000}"/>
    <cellStyle name="Normal 18 2 7 3_ESA Table 3A_3H" xfId="31648" xr:uid="{BF2F8C32-EE5A-4D46-A2E6-AC74287F7380}"/>
    <cellStyle name="Normal 18 2 7 5" xfId="17959" xr:uid="{00000000-0005-0000-0000-000034460000}"/>
    <cellStyle name="Normal 18 2 7_ESA Table 3A_3H" xfId="31646" xr:uid="{FE004777-B821-4C84-84B8-6C7A896C8986}"/>
    <cellStyle name="Normal 18 2 8" xfId="4507" xr:uid="{00000000-0005-0000-0000-0000A8110000}"/>
    <cellStyle name="Normal 18 2 8 2" xfId="14562" xr:uid="{00000000-0005-0000-0000-0000EF380000}"/>
    <cellStyle name="Normal 18 2 8 2 3" xfId="29660" xr:uid="{00000000-0005-0000-0000-0000E9730000}"/>
    <cellStyle name="Normal 18 2 8 2_ESA Table 3A_3H" xfId="31650" xr:uid="{40847B00-276B-4311-A013-F312C4864F4E}"/>
    <cellStyle name="Normal 18 2 8 3" xfId="9542" xr:uid="{00000000-0005-0000-0000-000053250000}"/>
    <cellStyle name="Normal 18 2 8 3 3" xfId="24643" xr:uid="{00000000-0005-0000-0000-000050600000}"/>
    <cellStyle name="Normal 18 2 8 3_ESA Table 3A_3H" xfId="31651" xr:uid="{44733001-48C6-4227-81AB-CB51AF8CA76F}"/>
    <cellStyle name="Normal 18 2 8 5" xfId="19630" xr:uid="{00000000-0005-0000-0000-0000BB4C0000}"/>
    <cellStyle name="Normal 18 2 8_ESA Table 3A_3H" xfId="31649" xr:uid="{40EB1EC7-B70C-4396-8159-73897B17AD15}"/>
    <cellStyle name="Normal 18 2 9" xfId="11218" xr:uid="{00000000-0005-0000-0000-0000DF2B0000}"/>
    <cellStyle name="Normal 18 2 9 3" xfId="26318" xr:uid="{00000000-0005-0000-0000-0000DB660000}"/>
    <cellStyle name="Normal 18 2 9_ESA Table 3A_3H" xfId="31652" xr:uid="{9B4875EB-1964-4763-AB58-C15F402C1A3A}"/>
    <cellStyle name="Normal 18 2_ESA Table 3A_3H" xfId="31365" xr:uid="{B5640072-ED38-432D-93F1-2D550BD0E85B}"/>
    <cellStyle name="Normal 19" xfId="137" xr:uid="{00000000-0005-0000-0000-000089000000}"/>
    <cellStyle name="Normal 19 2" xfId="830" xr:uid="{00000000-0005-0000-0000-00004A030000}"/>
    <cellStyle name="Normal 19 2 10" xfId="6198" xr:uid="{00000000-0005-0000-0000-000043180000}"/>
    <cellStyle name="Normal 19 2 10 3" xfId="21302" xr:uid="{00000000-0005-0000-0000-000043530000}"/>
    <cellStyle name="Normal 19 2 10_ESA Table 3A_3H" xfId="31654" xr:uid="{C9F183CF-887A-403D-8B33-77E1B443E013}"/>
    <cellStyle name="Normal 19 2 12" xfId="16287" xr:uid="{00000000-0005-0000-0000-0000AC3F0000}"/>
    <cellStyle name="Normal 19 2 2" xfId="1162" xr:uid="{00000000-0005-0000-0000-000097040000}"/>
    <cellStyle name="Normal 19 2 2 11" xfId="16341" xr:uid="{00000000-0005-0000-0000-0000E23F0000}"/>
    <cellStyle name="Normal 19 2 2 2" xfId="1270" xr:uid="{00000000-0005-0000-0000-000003050000}"/>
    <cellStyle name="Normal 19 2 2 2 10" xfId="16445" xr:uid="{00000000-0005-0000-0000-00004A400000}"/>
    <cellStyle name="Normal 19 2 2 2 2" xfId="1487" xr:uid="{00000000-0005-0000-0000-0000DC050000}"/>
    <cellStyle name="Normal 19 2 2 2 2 2" xfId="1908" xr:uid="{00000000-0005-0000-0000-000081070000}"/>
    <cellStyle name="Normal 19 2 2 2 2 2 2" xfId="2747" xr:uid="{00000000-0005-0000-0000-0000C80A0000}"/>
    <cellStyle name="Normal 19 2 2 2 2 2 2 2" xfId="4437" xr:uid="{00000000-0005-0000-0000-000062110000}"/>
    <cellStyle name="Normal 19 2 2 2 2 2 2 2 2" xfId="14510" xr:uid="{00000000-0005-0000-0000-0000BB380000}"/>
    <cellStyle name="Normal 19 2 2 2 2 2 2 2 2 3" xfId="29608" xr:uid="{00000000-0005-0000-0000-0000B5730000}"/>
    <cellStyle name="Normal 19 2 2 2 2 2 2 2 2_ESA Table 3A_3H" xfId="31661" xr:uid="{4DB97FC6-53F2-4773-9C91-63F8705CAFBF}"/>
    <cellStyle name="Normal 19 2 2 2 2 2 2 2 3" xfId="9490" xr:uid="{00000000-0005-0000-0000-00001F250000}"/>
    <cellStyle name="Normal 19 2 2 2 2 2 2 2 3 3" xfId="24591" xr:uid="{00000000-0005-0000-0000-00001C600000}"/>
    <cellStyle name="Normal 19 2 2 2 2 2 2 2 3_ESA Table 3A_3H" xfId="31662" xr:uid="{BCE8DF85-F7A1-4AE2-B2F5-7E6309F20279}"/>
    <cellStyle name="Normal 19 2 2 2 2 2 2 2 5" xfId="19578" xr:uid="{00000000-0005-0000-0000-0000874C0000}"/>
    <cellStyle name="Normal 19 2 2 2 2 2 2 2_ESA Table 3A_3H" xfId="31660" xr:uid="{9C858EA8-3781-4934-A365-35F1C052F878}"/>
    <cellStyle name="Normal 19 2 2 2 2 2 2 3" xfId="6129" xr:uid="{00000000-0005-0000-0000-0000FE170000}"/>
    <cellStyle name="Normal 19 2 2 2 2 2 2 3 2" xfId="16181" xr:uid="{00000000-0005-0000-0000-0000423F0000}"/>
    <cellStyle name="Normal 19 2 2 2 2 2 2 3 2 3" xfId="31279" xr:uid="{00000000-0005-0000-0000-00003C7A0000}"/>
    <cellStyle name="Normal 19 2 2 2 2 2 2 3 2_ESA Table 3A_3H" xfId="31664" xr:uid="{6B886C10-F004-4CD2-81E2-2BACD6D83EDB}"/>
    <cellStyle name="Normal 19 2 2 2 2 2 2 3 3" xfId="11161" xr:uid="{00000000-0005-0000-0000-0000A62B0000}"/>
    <cellStyle name="Normal 19 2 2 2 2 2 2 3 3 3" xfId="26262" xr:uid="{00000000-0005-0000-0000-0000A3660000}"/>
    <cellStyle name="Normal 19 2 2 2 2 2 2 3 3_ESA Table 3A_3H" xfId="31665" xr:uid="{74EAA31E-D0CA-479C-A448-17B5F0CE6A83}"/>
    <cellStyle name="Normal 19 2 2 2 2 2 2 3 5" xfId="21249" xr:uid="{00000000-0005-0000-0000-00000E530000}"/>
    <cellStyle name="Normal 19 2 2 2 2 2 2 3_ESA Table 3A_3H" xfId="31663" xr:uid="{C9A700FA-C986-46E7-B1DA-AC310123DEDD}"/>
    <cellStyle name="Normal 19 2 2 2 2 2 2 4" xfId="12839" xr:uid="{00000000-0005-0000-0000-000034320000}"/>
    <cellStyle name="Normal 19 2 2 2 2 2 2 4 3" xfId="27937" xr:uid="{00000000-0005-0000-0000-00002E6D0000}"/>
    <cellStyle name="Normal 19 2 2 2 2 2 2 4_ESA Table 3A_3H" xfId="31666" xr:uid="{AB23D590-2BC7-4FC7-979E-9A2D284DE66D}"/>
    <cellStyle name="Normal 19 2 2 2 2 2 2 5" xfId="7818" xr:uid="{00000000-0005-0000-0000-0000971E0000}"/>
    <cellStyle name="Normal 19 2 2 2 2 2 2 5 3" xfId="22920" xr:uid="{00000000-0005-0000-0000-000095590000}"/>
    <cellStyle name="Normal 19 2 2 2 2 2 2 5_ESA Table 3A_3H" xfId="31667" xr:uid="{6B97C797-FDAB-49C2-90BD-B1B804D73548}"/>
    <cellStyle name="Normal 19 2 2 2 2 2 2 7" xfId="17907" xr:uid="{00000000-0005-0000-0000-000000460000}"/>
    <cellStyle name="Normal 19 2 2 2 2 2 2_ESA Table 3A_3H" xfId="31659" xr:uid="{AB70E512-A47C-468A-85D1-68C178FED1A0}"/>
    <cellStyle name="Normal 19 2 2 2 2 2 3" xfId="3600" xr:uid="{00000000-0005-0000-0000-00001D0E0000}"/>
    <cellStyle name="Normal 19 2 2 2 2 2 3 2" xfId="13674" xr:uid="{00000000-0005-0000-0000-000077350000}"/>
    <cellStyle name="Normal 19 2 2 2 2 2 3 2 3" xfId="28772" xr:uid="{00000000-0005-0000-0000-000071700000}"/>
    <cellStyle name="Normal 19 2 2 2 2 2 3 2_ESA Table 3A_3H" xfId="31669" xr:uid="{37EED6C3-9E7A-49D4-A5C3-58F034F79C09}"/>
    <cellStyle name="Normal 19 2 2 2 2 2 3 3" xfId="8654" xr:uid="{00000000-0005-0000-0000-0000DB210000}"/>
    <cellStyle name="Normal 19 2 2 2 2 2 3 3 3" xfId="23755" xr:uid="{00000000-0005-0000-0000-0000D85C0000}"/>
    <cellStyle name="Normal 19 2 2 2 2 2 3 3_ESA Table 3A_3H" xfId="31670" xr:uid="{F64255A3-E0AF-439A-A84D-E833F1CE5E0E}"/>
    <cellStyle name="Normal 19 2 2 2 2 2 3 5" xfId="18742" xr:uid="{00000000-0005-0000-0000-000043490000}"/>
    <cellStyle name="Normal 19 2 2 2 2 2 3_ESA Table 3A_3H" xfId="31668" xr:uid="{CC2A900E-F23E-4AFD-AFFC-B2D745A924E1}"/>
    <cellStyle name="Normal 19 2 2 2 2 2 4" xfId="5293" xr:uid="{00000000-0005-0000-0000-0000BA140000}"/>
    <cellStyle name="Normal 19 2 2 2 2 2 4 2" xfId="15345" xr:uid="{00000000-0005-0000-0000-0000FE3B0000}"/>
    <cellStyle name="Normal 19 2 2 2 2 2 4 2 3" xfId="30443" xr:uid="{00000000-0005-0000-0000-0000F8760000}"/>
    <cellStyle name="Normal 19 2 2 2 2 2 4 2_ESA Table 3A_3H" xfId="31672" xr:uid="{E8112EF7-4A0E-43DC-A22F-239235E525A9}"/>
    <cellStyle name="Normal 19 2 2 2 2 2 4 3" xfId="10325" xr:uid="{00000000-0005-0000-0000-000062280000}"/>
    <cellStyle name="Normal 19 2 2 2 2 2 4 3 3" xfId="25426" xr:uid="{00000000-0005-0000-0000-00005F630000}"/>
    <cellStyle name="Normal 19 2 2 2 2 2 4 3_ESA Table 3A_3H" xfId="31673" xr:uid="{B091ECF8-80B4-4B84-89BB-0D12B3483344}"/>
    <cellStyle name="Normal 19 2 2 2 2 2 4 5" xfId="20413" xr:uid="{00000000-0005-0000-0000-0000CA4F0000}"/>
    <cellStyle name="Normal 19 2 2 2 2 2 4_ESA Table 3A_3H" xfId="31671" xr:uid="{05F5B0F7-9858-49D6-897E-A99A84701DB3}"/>
    <cellStyle name="Normal 19 2 2 2 2 2 5" xfId="12003" xr:uid="{00000000-0005-0000-0000-0000F02E0000}"/>
    <cellStyle name="Normal 19 2 2 2 2 2 5 3" xfId="27101" xr:uid="{00000000-0005-0000-0000-0000EA690000}"/>
    <cellStyle name="Normal 19 2 2 2 2 2 5_ESA Table 3A_3H" xfId="31674" xr:uid="{9D0F7C71-C6B9-4502-A42B-1F898152204B}"/>
    <cellStyle name="Normal 19 2 2 2 2 2 6" xfId="6982" xr:uid="{00000000-0005-0000-0000-0000531B0000}"/>
    <cellStyle name="Normal 19 2 2 2 2 2 6 3" xfId="22084" xr:uid="{00000000-0005-0000-0000-000051560000}"/>
    <cellStyle name="Normal 19 2 2 2 2 2 6_ESA Table 3A_3H" xfId="31675" xr:uid="{66524A2F-03B1-42D4-A02B-DFBD5539018B}"/>
    <cellStyle name="Normal 19 2 2 2 2 2 8" xfId="17071" xr:uid="{00000000-0005-0000-0000-0000BC420000}"/>
    <cellStyle name="Normal 19 2 2 2 2 2_ESA Table 3A_3H" xfId="31658" xr:uid="{106340E5-7D4C-4376-868C-DA1BF8896D8C}"/>
    <cellStyle name="Normal 19 2 2 2 2 3" xfId="2329" xr:uid="{00000000-0005-0000-0000-000026090000}"/>
    <cellStyle name="Normal 19 2 2 2 2 3 2" xfId="4019" xr:uid="{00000000-0005-0000-0000-0000C00F0000}"/>
    <cellStyle name="Normal 19 2 2 2 2 3 2 2" xfId="14092" xr:uid="{00000000-0005-0000-0000-000019370000}"/>
    <cellStyle name="Normal 19 2 2 2 2 3 2 2 3" xfId="29190" xr:uid="{00000000-0005-0000-0000-000013720000}"/>
    <cellStyle name="Normal 19 2 2 2 2 3 2 2_ESA Table 3A_3H" xfId="31678" xr:uid="{D37A4B5B-9608-4064-827C-0E348DE6DE9E}"/>
    <cellStyle name="Normal 19 2 2 2 2 3 2 3" xfId="9072" xr:uid="{00000000-0005-0000-0000-00007D230000}"/>
    <cellStyle name="Normal 19 2 2 2 2 3 2 3 3" xfId="24173" xr:uid="{00000000-0005-0000-0000-00007A5E0000}"/>
    <cellStyle name="Normal 19 2 2 2 2 3 2 3_ESA Table 3A_3H" xfId="31679" xr:uid="{51B4E4A5-F442-4A5D-A207-F0CF17951F40}"/>
    <cellStyle name="Normal 19 2 2 2 2 3 2 5" xfId="19160" xr:uid="{00000000-0005-0000-0000-0000E54A0000}"/>
    <cellStyle name="Normal 19 2 2 2 2 3 2_ESA Table 3A_3H" xfId="31677" xr:uid="{E1E165FA-EF2A-44AC-BB44-3F3A7714BFC7}"/>
    <cellStyle name="Normal 19 2 2 2 2 3 3" xfId="5711" xr:uid="{00000000-0005-0000-0000-00005C160000}"/>
    <cellStyle name="Normal 19 2 2 2 2 3 3 2" xfId="15763" xr:uid="{00000000-0005-0000-0000-0000A03D0000}"/>
    <cellStyle name="Normal 19 2 2 2 2 3 3 2 3" xfId="30861" xr:uid="{00000000-0005-0000-0000-00009A780000}"/>
    <cellStyle name="Normal 19 2 2 2 2 3 3 2_ESA Table 3A_3H" xfId="31681" xr:uid="{16709305-8CF9-4311-AD24-299532BEDE04}"/>
    <cellStyle name="Normal 19 2 2 2 2 3 3 3" xfId="10743" xr:uid="{00000000-0005-0000-0000-0000042A0000}"/>
    <cellStyle name="Normal 19 2 2 2 2 3 3 3 3" xfId="25844" xr:uid="{00000000-0005-0000-0000-000001650000}"/>
    <cellStyle name="Normal 19 2 2 2 2 3 3 3_ESA Table 3A_3H" xfId="31682" xr:uid="{DC787312-74E9-4AB6-A54E-283355BB90B6}"/>
    <cellStyle name="Normal 19 2 2 2 2 3 3 5" xfId="20831" xr:uid="{00000000-0005-0000-0000-00006C510000}"/>
    <cellStyle name="Normal 19 2 2 2 2 3 3_ESA Table 3A_3H" xfId="31680" xr:uid="{3FC2A5FA-D83F-4CCC-964F-6EAB9AF52152}"/>
    <cellStyle name="Normal 19 2 2 2 2 3 4" xfId="12421" xr:uid="{00000000-0005-0000-0000-000092300000}"/>
    <cellStyle name="Normal 19 2 2 2 2 3 4 3" xfId="27519" xr:uid="{00000000-0005-0000-0000-00008C6B0000}"/>
    <cellStyle name="Normal 19 2 2 2 2 3 4_ESA Table 3A_3H" xfId="31683" xr:uid="{A3D9F65D-629B-4A25-995C-E5B83293D97F}"/>
    <cellStyle name="Normal 19 2 2 2 2 3 5" xfId="7400" xr:uid="{00000000-0005-0000-0000-0000F51C0000}"/>
    <cellStyle name="Normal 19 2 2 2 2 3 5 3" xfId="22502" xr:uid="{00000000-0005-0000-0000-0000F3570000}"/>
    <cellStyle name="Normal 19 2 2 2 2 3 5_ESA Table 3A_3H" xfId="31684" xr:uid="{C6F8C5C1-92CE-460F-A5CD-D7F28B6CFBFE}"/>
    <cellStyle name="Normal 19 2 2 2 2 3 7" xfId="17489" xr:uid="{00000000-0005-0000-0000-00005E440000}"/>
    <cellStyle name="Normal 19 2 2 2 2 3_ESA Table 3A_3H" xfId="31676" xr:uid="{B9886248-6A74-409D-9A02-2EEDCE6B2C97}"/>
    <cellStyle name="Normal 19 2 2 2 2 4" xfId="3182" xr:uid="{00000000-0005-0000-0000-00007B0C0000}"/>
    <cellStyle name="Normal 19 2 2 2 2 4 2" xfId="13256" xr:uid="{00000000-0005-0000-0000-0000D5330000}"/>
    <cellStyle name="Normal 19 2 2 2 2 4 2 3" xfId="28354" xr:uid="{00000000-0005-0000-0000-0000CF6E0000}"/>
    <cellStyle name="Normal 19 2 2 2 2 4 2_ESA Table 3A_3H" xfId="31686" xr:uid="{D1C02DD8-B484-4D9F-942A-1645CFA780DD}"/>
    <cellStyle name="Normal 19 2 2 2 2 4 3" xfId="8236" xr:uid="{00000000-0005-0000-0000-000039200000}"/>
    <cellStyle name="Normal 19 2 2 2 2 4 3 3" xfId="23337" xr:uid="{00000000-0005-0000-0000-0000365B0000}"/>
    <cellStyle name="Normal 19 2 2 2 2 4 3_ESA Table 3A_3H" xfId="31687" xr:uid="{1CD34E18-3FED-4ED8-BD8D-6BF5072C98DA}"/>
    <cellStyle name="Normal 19 2 2 2 2 4 5" xfId="18324" xr:uid="{00000000-0005-0000-0000-0000A1470000}"/>
    <cellStyle name="Normal 19 2 2 2 2 4_ESA Table 3A_3H" xfId="31685" xr:uid="{72701303-EAE5-4DA4-8AA8-00163241B3FE}"/>
    <cellStyle name="Normal 19 2 2 2 2 5" xfId="4875" xr:uid="{00000000-0005-0000-0000-000018130000}"/>
    <cellStyle name="Normal 19 2 2 2 2 5 2" xfId="14927" xr:uid="{00000000-0005-0000-0000-00005C3A0000}"/>
    <cellStyle name="Normal 19 2 2 2 2 5 2 3" xfId="30025" xr:uid="{00000000-0005-0000-0000-000056750000}"/>
    <cellStyle name="Normal 19 2 2 2 2 5 2_ESA Table 3A_3H" xfId="31689" xr:uid="{9EC1C574-6D14-49C6-B29E-D4CF6E2345A5}"/>
    <cellStyle name="Normal 19 2 2 2 2 5 3" xfId="9907" xr:uid="{00000000-0005-0000-0000-0000C0260000}"/>
    <cellStyle name="Normal 19 2 2 2 2 5 3 3" xfId="25008" xr:uid="{00000000-0005-0000-0000-0000BD610000}"/>
    <cellStyle name="Normal 19 2 2 2 2 5 3_ESA Table 3A_3H" xfId="31690" xr:uid="{A2E3EC58-8CEE-4D0E-A1F8-AFECC34B35D2}"/>
    <cellStyle name="Normal 19 2 2 2 2 5 5" xfId="19995" xr:uid="{00000000-0005-0000-0000-0000284E0000}"/>
    <cellStyle name="Normal 19 2 2 2 2 5_ESA Table 3A_3H" xfId="31688" xr:uid="{AA5D20D9-A460-4EFD-A948-DCE151DAF39E}"/>
    <cellStyle name="Normal 19 2 2 2 2 6" xfId="11585" xr:uid="{00000000-0005-0000-0000-00004E2D0000}"/>
    <cellStyle name="Normal 19 2 2 2 2 6 3" xfId="26683" xr:uid="{00000000-0005-0000-0000-000048680000}"/>
    <cellStyle name="Normal 19 2 2 2 2 6_ESA Table 3A_3H" xfId="31691" xr:uid="{D413CDB6-F483-4BF9-98B8-6E7DA8F0E8C7}"/>
    <cellStyle name="Normal 19 2 2 2 2 7" xfId="6564" xr:uid="{00000000-0005-0000-0000-0000B1190000}"/>
    <cellStyle name="Normal 19 2 2 2 2 7 3" xfId="21666" xr:uid="{00000000-0005-0000-0000-0000AF540000}"/>
    <cellStyle name="Normal 19 2 2 2 2 7_ESA Table 3A_3H" xfId="31692" xr:uid="{C020DAD7-F29C-4237-859E-8AE56AF1629A}"/>
    <cellStyle name="Normal 19 2 2 2 2 9" xfId="16653" xr:uid="{00000000-0005-0000-0000-00001A410000}"/>
    <cellStyle name="Normal 19 2 2 2 2_ESA Table 3A_3H" xfId="31657" xr:uid="{22259BB2-38D7-4509-AE98-9A61FFD032B6}"/>
    <cellStyle name="Normal 19 2 2 2 3" xfId="1700" xr:uid="{00000000-0005-0000-0000-0000B1060000}"/>
    <cellStyle name="Normal 19 2 2 2 3 2" xfId="2539" xr:uid="{00000000-0005-0000-0000-0000F8090000}"/>
    <cellStyle name="Normal 19 2 2 2 3 2 2" xfId="4229" xr:uid="{00000000-0005-0000-0000-000092100000}"/>
    <cellStyle name="Normal 19 2 2 2 3 2 2 2" xfId="14302" xr:uid="{00000000-0005-0000-0000-0000EB370000}"/>
    <cellStyle name="Normal 19 2 2 2 3 2 2 2 3" xfId="29400" xr:uid="{00000000-0005-0000-0000-0000E5720000}"/>
    <cellStyle name="Normal 19 2 2 2 3 2 2 2_ESA Table 3A_3H" xfId="31696" xr:uid="{6DDF8A1D-D4DC-432F-8CEA-49C864166C29}"/>
    <cellStyle name="Normal 19 2 2 2 3 2 2 3" xfId="9282" xr:uid="{00000000-0005-0000-0000-00004F240000}"/>
    <cellStyle name="Normal 19 2 2 2 3 2 2 3 3" xfId="24383" xr:uid="{00000000-0005-0000-0000-00004C5F0000}"/>
    <cellStyle name="Normal 19 2 2 2 3 2 2 3_ESA Table 3A_3H" xfId="31697" xr:uid="{FA8A179E-3050-4773-ADE6-9E6A040021A4}"/>
    <cellStyle name="Normal 19 2 2 2 3 2 2 5" xfId="19370" xr:uid="{00000000-0005-0000-0000-0000B74B0000}"/>
    <cellStyle name="Normal 19 2 2 2 3 2 2_ESA Table 3A_3H" xfId="31695" xr:uid="{AE877C63-913D-46F2-9F5C-4EA07506F774}"/>
    <cellStyle name="Normal 19 2 2 2 3 2 3" xfId="5921" xr:uid="{00000000-0005-0000-0000-00002E170000}"/>
    <cellStyle name="Normal 19 2 2 2 3 2 3 2" xfId="15973" xr:uid="{00000000-0005-0000-0000-0000723E0000}"/>
    <cellStyle name="Normal 19 2 2 2 3 2 3 2 3" xfId="31071" xr:uid="{00000000-0005-0000-0000-00006C790000}"/>
    <cellStyle name="Normal 19 2 2 2 3 2 3 2_ESA Table 3A_3H" xfId="31699" xr:uid="{C552E931-1354-4BAE-947E-8848DDA448AF}"/>
    <cellStyle name="Normal 19 2 2 2 3 2 3 3" xfId="10953" xr:uid="{00000000-0005-0000-0000-0000D62A0000}"/>
    <cellStyle name="Normal 19 2 2 2 3 2 3 3 3" xfId="26054" xr:uid="{00000000-0005-0000-0000-0000D3650000}"/>
    <cellStyle name="Normal 19 2 2 2 3 2 3 3_ESA Table 3A_3H" xfId="31700" xr:uid="{D661D4A2-A5D4-4CBF-B0EC-07A6FA97D197}"/>
    <cellStyle name="Normal 19 2 2 2 3 2 3 5" xfId="21041" xr:uid="{00000000-0005-0000-0000-00003E520000}"/>
    <cellStyle name="Normal 19 2 2 2 3 2 3_ESA Table 3A_3H" xfId="31698" xr:uid="{8D86AA11-ED0A-4F2C-834F-D2A05103C090}"/>
    <cellStyle name="Normal 19 2 2 2 3 2 4" xfId="12631" xr:uid="{00000000-0005-0000-0000-000064310000}"/>
    <cellStyle name="Normal 19 2 2 2 3 2 4 3" xfId="27729" xr:uid="{00000000-0005-0000-0000-00005E6C0000}"/>
    <cellStyle name="Normal 19 2 2 2 3 2 4_ESA Table 3A_3H" xfId="31701" xr:uid="{8729F13F-784C-4CCA-AB0B-D61F52BCB70A}"/>
    <cellStyle name="Normal 19 2 2 2 3 2 5" xfId="7610" xr:uid="{00000000-0005-0000-0000-0000C71D0000}"/>
    <cellStyle name="Normal 19 2 2 2 3 2 5 3" xfId="22712" xr:uid="{00000000-0005-0000-0000-0000C5580000}"/>
    <cellStyle name="Normal 19 2 2 2 3 2 5_ESA Table 3A_3H" xfId="31702" xr:uid="{D6DE2609-A797-427A-B6CC-D7D3DC01A3BE}"/>
    <cellStyle name="Normal 19 2 2 2 3 2 7" xfId="17699" xr:uid="{00000000-0005-0000-0000-000030450000}"/>
    <cellStyle name="Normal 19 2 2 2 3 2_ESA Table 3A_3H" xfId="31694" xr:uid="{C1FCF121-FC5B-4E44-85E1-932252210CF5}"/>
    <cellStyle name="Normal 19 2 2 2 3 3" xfId="3392" xr:uid="{00000000-0005-0000-0000-00004D0D0000}"/>
    <cellStyle name="Normal 19 2 2 2 3 3 2" xfId="13466" xr:uid="{00000000-0005-0000-0000-0000A7340000}"/>
    <cellStyle name="Normal 19 2 2 2 3 3 2 3" xfId="28564" xr:uid="{00000000-0005-0000-0000-0000A16F0000}"/>
    <cellStyle name="Normal 19 2 2 2 3 3 2_ESA Table 3A_3H" xfId="31704" xr:uid="{B5D9556E-C8F0-4426-BCB4-8C6CFD9A1EFD}"/>
    <cellStyle name="Normal 19 2 2 2 3 3 3" xfId="8446" xr:uid="{00000000-0005-0000-0000-00000B210000}"/>
    <cellStyle name="Normal 19 2 2 2 3 3 3 3" xfId="23547" xr:uid="{00000000-0005-0000-0000-0000085C0000}"/>
    <cellStyle name="Normal 19 2 2 2 3 3 3_ESA Table 3A_3H" xfId="31705" xr:uid="{616D4E64-808E-458E-9807-2B9A9BB10EFB}"/>
    <cellStyle name="Normal 19 2 2 2 3 3 5" xfId="18534" xr:uid="{00000000-0005-0000-0000-000073480000}"/>
    <cellStyle name="Normal 19 2 2 2 3 3_ESA Table 3A_3H" xfId="31703" xr:uid="{5F4B1E43-A315-4821-8558-96418884F0AB}"/>
    <cellStyle name="Normal 19 2 2 2 3 4" xfId="5085" xr:uid="{00000000-0005-0000-0000-0000EA130000}"/>
    <cellStyle name="Normal 19 2 2 2 3 4 2" xfId="15137" xr:uid="{00000000-0005-0000-0000-00002E3B0000}"/>
    <cellStyle name="Normal 19 2 2 2 3 4 2 3" xfId="30235" xr:uid="{00000000-0005-0000-0000-000028760000}"/>
    <cellStyle name="Normal 19 2 2 2 3 4 2_ESA Table 3A_3H" xfId="31707" xr:uid="{C2680F33-C8FD-4F44-9F79-9CEBD2C924B8}"/>
    <cellStyle name="Normal 19 2 2 2 3 4 3" xfId="10117" xr:uid="{00000000-0005-0000-0000-000092270000}"/>
    <cellStyle name="Normal 19 2 2 2 3 4 3 3" xfId="25218" xr:uid="{00000000-0005-0000-0000-00008F620000}"/>
    <cellStyle name="Normal 19 2 2 2 3 4 3_ESA Table 3A_3H" xfId="31708" xr:uid="{B8CA619B-DE4B-4993-9BDF-C3393C23B54D}"/>
    <cellStyle name="Normal 19 2 2 2 3 4 5" xfId="20205" xr:uid="{00000000-0005-0000-0000-0000FA4E0000}"/>
    <cellStyle name="Normal 19 2 2 2 3 4_ESA Table 3A_3H" xfId="31706" xr:uid="{3E2B913B-A3ED-4C6D-AC15-AC24D2A74F70}"/>
    <cellStyle name="Normal 19 2 2 2 3 5" xfId="11795" xr:uid="{00000000-0005-0000-0000-0000202E0000}"/>
    <cellStyle name="Normal 19 2 2 2 3 5 3" xfId="26893" xr:uid="{00000000-0005-0000-0000-00001A690000}"/>
    <cellStyle name="Normal 19 2 2 2 3 5_ESA Table 3A_3H" xfId="31709" xr:uid="{137A51D4-E77F-419F-A009-C03368B14BFF}"/>
    <cellStyle name="Normal 19 2 2 2 3 6" xfId="6774" xr:uid="{00000000-0005-0000-0000-0000831A0000}"/>
    <cellStyle name="Normal 19 2 2 2 3 6 3" xfId="21876" xr:uid="{00000000-0005-0000-0000-000081550000}"/>
    <cellStyle name="Normal 19 2 2 2 3 6_ESA Table 3A_3H" xfId="31710" xr:uid="{A53FD32B-C478-45B5-9672-A71C23E9AC1E}"/>
    <cellStyle name="Normal 19 2 2 2 3 8" xfId="16863" xr:uid="{00000000-0005-0000-0000-0000EC410000}"/>
    <cellStyle name="Normal 19 2 2 2 3_ESA Table 3A_3H" xfId="31693" xr:uid="{956EEC8C-25BC-4EC3-A5A9-8039307B1CED}"/>
    <cellStyle name="Normal 19 2 2 2 4" xfId="2121" xr:uid="{00000000-0005-0000-0000-000056080000}"/>
    <cellStyle name="Normal 19 2 2 2 4 2" xfId="3811" xr:uid="{00000000-0005-0000-0000-0000F00E0000}"/>
    <cellStyle name="Normal 19 2 2 2 4 2 2" xfId="13884" xr:uid="{00000000-0005-0000-0000-000049360000}"/>
    <cellStyle name="Normal 19 2 2 2 4 2 2 3" xfId="28982" xr:uid="{00000000-0005-0000-0000-000043710000}"/>
    <cellStyle name="Normal 19 2 2 2 4 2 2_ESA Table 3A_3H" xfId="31713" xr:uid="{3DBEF6BA-34D6-4F5B-874D-F0B1027339EA}"/>
    <cellStyle name="Normal 19 2 2 2 4 2 3" xfId="8864" xr:uid="{00000000-0005-0000-0000-0000AD220000}"/>
    <cellStyle name="Normal 19 2 2 2 4 2 3 3" xfId="23965" xr:uid="{00000000-0005-0000-0000-0000AA5D0000}"/>
    <cellStyle name="Normal 19 2 2 2 4 2 3_ESA Table 3A_3H" xfId="31714" xr:uid="{CAB3EA93-686A-4D93-9BF9-FAD49EAFACF0}"/>
    <cellStyle name="Normal 19 2 2 2 4 2 5" xfId="18952" xr:uid="{00000000-0005-0000-0000-0000154A0000}"/>
    <cellStyle name="Normal 19 2 2 2 4 2_ESA Table 3A_3H" xfId="31712" xr:uid="{BECB221A-0A79-48C6-B6E2-C18EAECEA33E}"/>
    <cellStyle name="Normal 19 2 2 2 4 3" xfId="5503" xr:uid="{00000000-0005-0000-0000-00008C150000}"/>
    <cellStyle name="Normal 19 2 2 2 4 3 2" xfId="15555" xr:uid="{00000000-0005-0000-0000-0000D03C0000}"/>
    <cellStyle name="Normal 19 2 2 2 4 3 2 3" xfId="30653" xr:uid="{00000000-0005-0000-0000-0000CA770000}"/>
    <cellStyle name="Normal 19 2 2 2 4 3 2_ESA Table 3A_3H" xfId="31716" xr:uid="{2FEB62D2-AD31-42B8-81A2-1207D90FA26F}"/>
    <cellStyle name="Normal 19 2 2 2 4 3 3" xfId="10535" xr:uid="{00000000-0005-0000-0000-000034290000}"/>
    <cellStyle name="Normal 19 2 2 2 4 3 3 3" xfId="25636" xr:uid="{00000000-0005-0000-0000-000031640000}"/>
    <cellStyle name="Normal 19 2 2 2 4 3 3_ESA Table 3A_3H" xfId="31717" xr:uid="{36C1870C-CAE2-4DF1-A1DF-91AD1AA96A66}"/>
    <cellStyle name="Normal 19 2 2 2 4 3 5" xfId="20623" xr:uid="{00000000-0005-0000-0000-00009C500000}"/>
    <cellStyle name="Normal 19 2 2 2 4 3_ESA Table 3A_3H" xfId="31715" xr:uid="{FF472A70-8215-430A-B172-689C2FDC087B}"/>
    <cellStyle name="Normal 19 2 2 2 4 4" xfId="12213" xr:uid="{00000000-0005-0000-0000-0000C22F0000}"/>
    <cellStyle name="Normal 19 2 2 2 4 4 3" xfId="27311" xr:uid="{00000000-0005-0000-0000-0000BC6A0000}"/>
    <cellStyle name="Normal 19 2 2 2 4 4_ESA Table 3A_3H" xfId="31718" xr:uid="{590CA0AD-4762-4374-B231-51AB73456265}"/>
    <cellStyle name="Normal 19 2 2 2 4 5" xfId="7192" xr:uid="{00000000-0005-0000-0000-0000251C0000}"/>
    <cellStyle name="Normal 19 2 2 2 4 5 3" xfId="22294" xr:uid="{00000000-0005-0000-0000-000023570000}"/>
    <cellStyle name="Normal 19 2 2 2 4 5_ESA Table 3A_3H" xfId="31719" xr:uid="{0AFF5D89-C19F-4D0C-B4A1-783241A6B37E}"/>
    <cellStyle name="Normal 19 2 2 2 4 7" xfId="17281" xr:uid="{00000000-0005-0000-0000-00008E430000}"/>
    <cellStyle name="Normal 19 2 2 2 4_ESA Table 3A_3H" xfId="31711" xr:uid="{04444C99-636E-41AA-850A-1BA2AE096E8F}"/>
    <cellStyle name="Normal 19 2 2 2 5" xfId="2974" xr:uid="{00000000-0005-0000-0000-0000AB0B0000}"/>
    <cellStyle name="Normal 19 2 2 2 5 2" xfId="13048" xr:uid="{00000000-0005-0000-0000-000005330000}"/>
    <cellStyle name="Normal 19 2 2 2 5 2 3" xfId="28146" xr:uid="{00000000-0005-0000-0000-0000FF6D0000}"/>
    <cellStyle name="Normal 19 2 2 2 5 2_ESA Table 3A_3H" xfId="31721" xr:uid="{D10BDD27-8B4F-4261-8D38-542E9D7A8EF9}"/>
    <cellStyle name="Normal 19 2 2 2 5 3" xfId="8028" xr:uid="{00000000-0005-0000-0000-0000691F0000}"/>
    <cellStyle name="Normal 19 2 2 2 5 3 3" xfId="23129" xr:uid="{00000000-0005-0000-0000-0000665A0000}"/>
    <cellStyle name="Normal 19 2 2 2 5 3_ESA Table 3A_3H" xfId="31722" xr:uid="{EB32D352-FFFF-4404-897B-A6AF41289CFD}"/>
    <cellStyle name="Normal 19 2 2 2 5 5" xfId="18116" xr:uid="{00000000-0005-0000-0000-0000D1460000}"/>
    <cellStyle name="Normal 19 2 2 2 5_ESA Table 3A_3H" xfId="31720" xr:uid="{08557774-FC78-4195-BAB8-FB2D49A603A9}"/>
    <cellStyle name="Normal 19 2 2 2 6" xfId="4667" xr:uid="{00000000-0005-0000-0000-000048120000}"/>
    <cellStyle name="Normal 19 2 2 2 6 2" xfId="14719" xr:uid="{00000000-0005-0000-0000-00008C390000}"/>
    <cellStyle name="Normal 19 2 2 2 6 2 3" xfId="29817" xr:uid="{00000000-0005-0000-0000-000086740000}"/>
    <cellStyle name="Normal 19 2 2 2 6 2_ESA Table 3A_3H" xfId="31724" xr:uid="{6A0FE3F1-96C9-4825-9A88-6BD742789335}"/>
    <cellStyle name="Normal 19 2 2 2 6 3" xfId="9699" xr:uid="{00000000-0005-0000-0000-0000F0250000}"/>
    <cellStyle name="Normal 19 2 2 2 6 3 3" xfId="24800" xr:uid="{00000000-0005-0000-0000-0000ED600000}"/>
    <cellStyle name="Normal 19 2 2 2 6 3_ESA Table 3A_3H" xfId="31725" xr:uid="{15C15F56-47D5-4A69-8446-EA6CE924FD9C}"/>
    <cellStyle name="Normal 19 2 2 2 6 5" xfId="19787" xr:uid="{00000000-0005-0000-0000-0000584D0000}"/>
    <cellStyle name="Normal 19 2 2 2 6_ESA Table 3A_3H" xfId="31723" xr:uid="{3DF59142-87E6-4BD0-A56F-63837DF24B1C}"/>
    <cellStyle name="Normal 19 2 2 2 7" xfId="11377" xr:uid="{00000000-0005-0000-0000-00007E2C0000}"/>
    <cellStyle name="Normal 19 2 2 2 7 3" xfId="26475" xr:uid="{00000000-0005-0000-0000-000078670000}"/>
    <cellStyle name="Normal 19 2 2 2 7_ESA Table 3A_3H" xfId="31726" xr:uid="{39330F16-7C71-4168-89C7-A89BD35EDAF5}"/>
    <cellStyle name="Normal 19 2 2 2 8" xfId="6356" xr:uid="{00000000-0005-0000-0000-0000E1180000}"/>
    <cellStyle name="Normal 19 2 2 2 8 3" xfId="21458" xr:uid="{00000000-0005-0000-0000-0000DF530000}"/>
    <cellStyle name="Normal 19 2 2 2 8_ESA Table 3A_3H" xfId="31727" xr:uid="{0706F4B9-3C46-48F5-9C56-B04B073D8038}"/>
    <cellStyle name="Normal 19 2 2 2_ESA Table 3A_3H" xfId="31656" xr:uid="{85DB93F7-40A5-4481-84AE-4B3B84A8E40C}"/>
    <cellStyle name="Normal 19 2 2 3" xfId="1383" xr:uid="{00000000-0005-0000-0000-000074050000}"/>
    <cellStyle name="Normal 19 2 2 3 2" xfId="1804" xr:uid="{00000000-0005-0000-0000-000019070000}"/>
    <cellStyle name="Normal 19 2 2 3 2 2" xfId="2643" xr:uid="{00000000-0005-0000-0000-0000600A0000}"/>
    <cellStyle name="Normal 19 2 2 3 2 2 2" xfId="4333" xr:uid="{00000000-0005-0000-0000-0000FA100000}"/>
    <cellStyle name="Normal 19 2 2 3 2 2 2 2" xfId="14406" xr:uid="{00000000-0005-0000-0000-000053380000}"/>
    <cellStyle name="Normal 19 2 2 3 2 2 2 2 3" xfId="29504" xr:uid="{00000000-0005-0000-0000-00004D730000}"/>
    <cellStyle name="Normal 19 2 2 3 2 2 2 2_ESA Table 3A_3H" xfId="31732" xr:uid="{B7E7DCB8-A482-4628-B002-2CD80E70F83B}"/>
    <cellStyle name="Normal 19 2 2 3 2 2 2 3" xfId="9386" xr:uid="{00000000-0005-0000-0000-0000B7240000}"/>
    <cellStyle name="Normal 19 2 2 3 2 2 2 3 3" xfId="24487" xr:uid="{00000000-0005-0000-0000-0000B45F0000}"/>
    <cellStyle name="Normal 19 2 2 3 2 2 2 3_ESA Table 3A_3H" xfId="31733" xr:uid="{4083B035-5DB5-4C3C-9372-7657B8C37689}"/>
    <cellStyle name="Normal 19 2 2 3 2 2 2 5" xfId="19474" xr:uid="{00000000-0005-0000-0000-00001F4C0000}"/>
    <cellStyle name="Normal 19 2 2 3 2 2 2_ESA Table 3A_3H" xfId="31731" xr:uid="{A8E29478-A897-4781-8733-CB5644749332}"/>
    <cellStyle name="Normal 19 2 2 3 2 2 3" xfId="6025" xr:uid="{00000000-0005-0000-0000-000096170000}"/>
    <cellStyle name="Normal 19 2 2 3 2 2 3 2" xfId="16077" xr:uid="{00000000-0005-0000-0000-0000DA3E0000}"/>
    <cellStyle name="Normal 19 2 2 3 2 2 3 2 3" xfId="31175" xr:uid="{00000000-0005-0000-0000-0000D4790000}"/>
    <cellStyle name="Normal 19 2 2 3 2 2 3 2_ESA Table 3A_3H" xfId="31735" xr:uid="{31E642FB-69C5-4143-B78B-4B41B81970F4}"/>
    <cellStyle name="Normal 19 2 2 3 2 2 3 3" xfId="11057" xr:uid="{00000000-0005-0000-0000-00003E2B0000}"/>
    <cellStyle name="Normal 19 2 2 3 2 2 3 3 3" xfId="26158" xr:uid="{00000000-0005-0000-0000-00003B660000}"/>
    <cellStyle name="Normal 19 2 2 3 2 2 3 3_ESA Table 3A_3H" xfId="31736" xr:uid="{090E0D6E-DDE9-4083-8DE5-F1BE1F99C361}"/>
    <cellStyle name="Normal 19 2 2 3 2 2 3 5" xfId="21145" xr:uid="{00000000-0005-0000-0000-0000A6520000}"/>
    <cellStyle name="Normal 19 2 2 3 2 2 3_ESA Table 3A_3H" xfId="31734" xr:uid="{FAA66B51-B5CD-4A43-B6CD-E1C612F684B2}"/>
    <cellStyle name="Normal 19 2 2 3 2 2 4" xfId="12735" xr:uid="{00000000-0005-0000-0000-0000CC310000}"/>
    <cellStyle name="Normal 19 2 2 3 2 2 4 3" xfId="27833" xr:uid="{00000000-0005-0000-0000-0000C66C0000}"/>
    <cellStyle name="Normal 19 2 2 3 2 2 4_ESA Table 3A_3H" xfId="31737" xr:uid="{08E99436-424E-4A4B-8566-FA8EEA62C7AE}"/>
    <cellStyle name="Normal 19 2 2 3 2 2 5" xfId="7714" xr:uid="{00000000-0005-0000-0000-00002F1E0000}"/>
    <cellStyle name="Normal 19 2 2 3 2 2 5 3" xfId="22816" xr:uid="{00000000-0005-0000-0000-00002D590000}"/>
    <cellStyle name="Normal 19 2 2 3 2 2 5_ESA Table 3A_3H" xfId="31738" xr:uid="{37155504-D192-4DAA-8E8C-99D3F9ECEFDD}"/>
    <cellStyle name="Normal 19 2 2 3 2 2 7" xfId="17803" xr:uid="{00000000-0005-0000-0000-000098450000}"/>
    <cellStyle name="Normal 19 2 2 3 2 2_ESA Table 3A_3H" xfId="31730" xr:uid="{C462F317-B213-49E3-8452-CC83F6458586}"/>
    <cellStyle name="Normal 19 2 2 3 2 3" xfId="3496" xr:uid="{00000000-0005-0000-0000-0000B50D0000}"/>
    <cellStyle name="Normal 19 2 2 3 2 3 2" xfId="13570" xr:uid="{00000000-0005-0000-0000-00000F350000}"/>
    <cellStyle name="Normal 19 2 2 3 2 3 2 3" xfId="28668" xr:uid="{00000000-0005-0000-0000-000009700000}"/>
    <cellStyle name="Normal 19 2 2 3 2 3 2_ESA Table 3A_3H" xfId="31740" xr:uid="{480D1FDE-001A-4026-A3E6-BB89C4AE9BEA}"/>
    <cellStyle name="Normal 19 2 2 3 2 3 3" xfId="8550" xr:uid="{00000000-0005-0000-0000-000073210000}"/>
    <cellStyle name="Normal 19 2 2 3 2 3 3 3" xfId="23651" xr:uid="{00000000-0005-0000-0000-0000705C0000}"/>
    <cellStyle name="Normal 19 2 2 3 2 3 3_ESA Table 3A_3H" xfId="31741" xr:uid="{21C5B0F4-A915-42FC-B9F6-6102777297C2}"/>
    <cellStyle name="Normal 19 2 2 3 2 3 5" xfId="18638" xr:uid="{00000000-0005-0000-0000-0000DB480000}"/>
    <cellStyle name="Normal 19 2 2 3 2 3_ESA Table 3A_3H" xfId="31739" xr:uid="{75937C18-989E-4C0C-A630-E7C4D5E36427}"/>
    <cellStyle name="Normal 19 2 2 3 2 4" xfId="5189" xr:uid="{00000000-0005-0000-0000-000052140000}"/>
    <cellStyle name="Normal 19 2 2 3 2 4 2" xfId="15241" xr:uid="{00000000-0005-0000-0000-0000963B0000}"/>
    <cellStyle name="Normal 19 2 2 3 2 4 2 3" xfId="30339" xr:uid="{00000000-0005-0000-0000-000090760000}"/>
    <cellStyle name="Normal 19 2 2 3 2 4 2_ESA Table 3A_3H" xfId="31743" xr:uid="{3A83EC43-2E16-402F-BCD8-15CD94721469}"/>
    <cellStyle name="Normal 19 2 2 3 2 4 3" xfId="10221" xr:uid="{00000000-0005-0000-0000-0000FA270000}"/>
    <cellStyle name="Normal 19 2 2 3 2 4 3 3" xfId="25322" xr:uid="{00000000-0005-0000-0000-0000F7620000}"/>
    <cellStyle name="Normal 19 2 2 3 2 4 3_ESA Table 3A_3H" xfId="31744" xr:uid="{EFC30CEB-43EB-48A4-917D-68ED64E6E29E}"/>
    <cellStyle name="Normal 19 2 2 3 2 4 5" xfId="20309" xr:uid="{00000000-0005-0000-0000-0000624F0000}"/>
    <cellStyle name="Normal 19 2 2 3 2 4_ESA Table 3A_3H" xfId="31742" xr:uid="{573439E3-399C-4852-A096-A80019C746D9}"/>
    <cellStyle name="Normal 19 2 2 3 2 5" xfId="11899" xr:uid="{00000000-0005-0000-0000-0000882E0000}"/>
    <cellStyle name="Normal 19 2 2 3 2 5 3" xfId="26997" xr:uid="{00000000-0005-0000-0000-000082690000}"/>
    <cellStyle name="Normal 19 2 2 3 2 5_ESA Table 3A_3H" xfId="31745" xr:uid="{F673F16F-A142-4C6A-9E21-FB78A1CB1C04}"/>
    <cellStyle name="Normal 19 2 2 3 2 6" xfId="6878" xr:uid="{00000000-0005-0000-0000-0000EB1A0000}"/>
    <cellStyle name="Normal 19 2 2 3 2 6 3" xfId="21980" xr:uid="{00000000-0005-0000-0000-0000E9550000}"/>
    <cellStyle name="Normal 19 2 2 3 2 6_ESA Table 3A_3H" xfId="31746" xr:uid="{2FECC6B7-756A-48AC-8056-1EB35D986BBD}"/>
    <cellStyle name="Normal 19 2 2 3 2 8" xfId="16967" xr:uid="{00000000-0005-0000-0000-000054420000}"/>
    <cellStyle name="Normal 19 2 2 3 2_ESA Table 3A_3H" xfId="31729" xr:uid="{B2FB49EE-94DD-4393-8C1E-53DBAE4E6ED8}"/>
    <cellStyle name="Normal 19 2 2 3 3" xfId="2225" xr:uid="{00000000-0005-0000-0000-0000BE080000}"/>
    <cellStyle name="Normal 19 2 2 3 3 2" xfId="3915" xr:uid="{00000000-0005-0000-0000-0000580F0000}"/>
    <cellStyle name="Normal 19 2 2 3 3 2 2" xfId="13988" xr:uid="{00000000-0005-0000-0000-0000B1360000}"/>
    <cellStyle name="Normal 19 2 2 3 3 2 2 3" xfId="29086" xr:uid="{00000000-0005-0000-0000-0000AB710000}"/>
    <cellStyle name="Normal 19 2 2 3 3 2 2_ESA Table 3A_3H" xfId="31749" xr:uid="{D29B0B39-8157-44C5-95B4-10752622576D}"/>
    <cellStyle name="Normal 19 2 2 3 3 2 3" xfId="8968" xr:uid="{00000000-0005-0000-0000-000015230000}"/>
    <cellStyle name="Normal 19 2 2 3 3 2 3 3" xfId="24069" xr:uid="{00000000-0005-0000-0000-0000125E0000}"/>
    <cellStyle name="Normal 19 2 2 3 3 2 3_ESA Table 3A_3H" xfId="31750" xr:uid="{7CC9C950-ECAB-4879-B54C-EB5596250452}"/>
    <cellStyle name="Normal 19 2 2 3 3 2 5" xfId="19056" xr:uid="{00000000-0005-0000-0000-00007D4A0000}"/>
    <cellStyle name="Normal 19 2 2 3 3 2_ESA Table 3A_3H" xfId="31748" xr:uid="{091A52B7-BE9E-431A-8995-EA3D055EE14D}"/>
    <cellStyle name="Normal 19 2 2 3 3 3" xfId="5607" xr:uid="{00000000-0005-0000-0000-0000F4150000}"/>
    <cellStyle name="Normal 19 2 2 3 3 3 2" xfId="15659" xr:uid="{00000000-0005-0000-0000-0000383D0000}"/>
    <cellStyle name="Normal 19 2 2 3 3 3 2 3" xfId="30757" xr:uid="{00000000-0005-0000-0000-000032780000}"/>
    <cellStyle name="Normal 19 2 2 3 3 3 2_ESA Table 3A_3H" xfId="31752" xr:uid="{37293A0E-A5FD-488C-B6E3-30207A95BF92}"/>
    <cellStyle name="Normal 19 2 2 3 3 3 3" xfId="10639" xr:uid="{00000000-0005-0000-0000-00009C290000}"/>
    <cellStyle name="Normal 19 2 2 3 3 3 3 3" xfId="25740" xr:uid="{00000000-0005-0000-0000-000099640000}"/>
    <cellStyle name="Normal 19 2 2 3 3 3 3_ESA Table 3A_3H" xfId="31753" xr:uid="{2EA83183-EF22-4F55-84E0-D1C1F43AA9C4}"/>
    <cellStyle name="Normal 19 2 2 3 3 3 5" xfId="20727" xr:uid="{00000000-0005-0000-0000-000004510000}"/>
    <cellStyle name="Normal 19 2 2 3 3 3_ESA Table 3A_3H" xfId="31751" xr:uid="{27704646-3FF7-4B32-B161-E295845BF09D}"/>
    <cellStyle name="Normal 19 2 2 3 3 4" xfId="12317" xr:uid="{00000000-0005-0000-0000-00002A300000}"/>
    <cellStyle name="Normal 19 2 2 3 3 4 3" xfId="27415" xr:uid="{00000000-0005-0000-0000-0000246B0000}"/>
    <cellStyle name="Normal 19 2 2 3 3 4_ESA Table 3A_3H" xfId="31754" xr:uid="{EE54DE16-C8D5-4D8C-B518-1D69F52C3EBC}"/>
    <cellStyle name="Normal 19 2 2 3 3 5" xfId="7296" xr:uid="{00000000-0005-0000-0000-00008D1C0000}"/>
    <cellStyle name="Normal 19 2 2 3 3 5 3" xfId="22398" xr:uid="{00000000-0005-0000-0000-00008B570000}"/>
    <cellStyle name="Normal 19 2 2 3 3 5_ESA Table 3A_3H" xfId="31755" xr:uid="{9BCDAD13-01BA-4AC2-8AA5-A681E653F5FB}"/>
    <cellStyle name="Normal 19 2 2 3 3 7" xfId="17385" xr:uid="{00000000-0005-0000-0000-0000F6430000}"/>
    <cellStyle name="Normal 19 2 2 3 3_ESA Table 3A_3H" xfId="31747" xr:uid="{3849B4CD-157E-4412-B92B-36D20370591B}"/>
    <cellStyle name="Normal 19 2 2 3 4" xfId="3078" xr:uid="{00000000-0005-0000-0000-0000130C0000}"/>
    <cellStyle name="Normal 19 2 2 3 4 2" xfId="13152" xr:uid="{00000000-0005-0000-0000-00006D330000}"/>
    <cellStyle name="Normal 19 2 2 3 4 2 3" xfId="28250" xr:uid="{00000000-0005-0000-0000-0000676E0000}"/>
    <cellStyle name="Normal 19 2 2 3 4 2_ESA Table 3A_3H" xfId="31757" xr:uid="{C2586BEB-F3F4-4D96-9A05-5DBE644133B1}"/>
    <cellStyle name="Normal 19 2 2 3 4 3" xfId="8132" xr:uid="{00000000-0005-0000-0000-0000D11F0000}"/>
    <cellStyle name="Normal 19 2 2 3 4 3 3" xfId="23233" xr:uid="{00000000-0005-0000-0000-0000CE5A0000}"/>
    <cellStyle name="Normal 19 2 2 3 4 3_ESA Table 3A_3H" xfId="31758" xr:uid="{D8DD85FB-07DD-432E-9F8F-5EA0D42CCB53}"/>
    <cellStyle name="Normal 19 2 2 3 4 5" xfId="18220" xr:uid="{00000000-0005-0000-0000-000039470000}"/>
    <cellStyle name="Normal 19 2 2 3 4_ESA Table 3A_3H" xfId="31756" xr:uid="{6BC589E8-AF48-490F-AE34-ACE6AFFD97FA}"/>
    <cellStyle name="Normal 19 2 2 3 5" xfId="4771" xr:uid="{00000000-0005-0000-0000-0000B0120000}"/>
    <cellStyle name="Normal 19 2 2 3 5 2" xfId="14823" xr:uid="{00000000-0005-0000-0000-0000F4390000}"/>
    <cellStyle name="Normal 19 2 2 3 5 2 3" xfId="29921" xr:uid="{00000000-0005-0000-0000-0000EE740000}"/>
    <cellStyle name="Normal 19 2 2 3 5 2_ESA Table 3A_3H" xfId="31760" xr:uid="{2F13BF30-F0E6-462D-A90E-3BD19CC439F8}"/>
    <cellStyle name="Normal 19 2 2 3 5 3" xfId="9803" xr:uid="{00000000-0005-0000-0000-000058260000}"/>
    <cellStyle name="Normal 19 2 2 3 5 3 3" xfId="24904" xr:uid="{00000000-0005-0000-0000-000055610000}"/>
    <cellStyle name="Normal 19 2 2 3 5 3_ESA Table 3A_3H" xfId="31761" xr:uid="{E414B04A-6E43-4E9B-822C-7B08255DDACB}"/>
    <cellStyle name="Normal 19 2 2 3 5 5" xfId="19891" xr:uid="{00000000-0005-0000-0000-0000C04D0000}"/>
    <cellStyle name="Normal 19 2 2 3 5_ESA Table 3A_3H" xfId="31759" xr:uid="{C6A861AC-2BA4-46AD-A58F-632C94B9CC94}"/>
    <cellStyle name="Normal 19 2 2 3 6" xfId="11481" xr:uid="{00000000-0005-0000-0000-0000E62C0000}"/>
    <cellStyle name="Normal 19 2 2 3 6 3" xfId="26579" xr:uid="{00000000-0005-0000-0000-0000E0670000}"/>
    <cellStyle name="Normal 19 2 2 3 6_ESA Table 3A_3H" xfId="31762" xr:uid="{E9DA13E1-3372-4CB1-B967-BCD50B9226C2}"/>
    <cellStyle name="Normal 19 2 2 3 7" xfId="6460" xr:uid="{00000000-0005-0000-0000-000049190000}"/>
    <cellStyle name="Normal 19 2 2 3 7 3" xfId="21562" xr:uid="{00000000-0005-0000-0000-000047540000}"/>
    <cellStyle name="Normal 19 2 2 3 7_ESA Table 3A_3H" xfId="31763" xr:uid="{ED4E3C34-D886-4462-B341-FF9C1750146A}"/>
    <cellStyle name="Normal 19 2 2 3 9" xfId="16549" xr:uid="{00000000-0005-0000-0000-0000B2400000}"/>
    <cellStyle name="Normal 19 2 2 3_ESA Table 3A_3H" xfId="31728" xr:uid="{79CBDF82-EA4B-46AE-A5C5-9F4D1BADCA61}"/>
    <cellStyle name="Normal 19 2 2 4" xfId="1596" xr:uid="{00000000-0005-0000-0000-000049060000}"/>
    <cellStyle name="Normal 19 2 2 4 2" xfId="2435" xr:uid="{00000000-0005-0000-0000-000090090000}"/>
    <cellStyle name="Normal 19 2 2 4 2 2" xfId="4125" xr:uid="{00000000-0005-0000-0000-00002A100000}"/>
    <cellStyle name="Normal 19 2 2 4 2 2 2" xfId="14198" xr:uid="{00000000-0005-0000-0000-000083370000}"/>
    <cellStyle name="Normal 19 2 2 4 2 2 2 3" xfId="29296" xr:uid="{00000000-0005-0000-0000-00007D720000}"/>
    <cellStyle name="Normal 19 2 2 4 2 2 2_ESA Table 3A_3H" xfId="31767" xr:uid="{6B125FC6-5893-4C43-AA0A-333E40F06365}"/>
    <cellStyle name="Normal 19 2 2 4 2 2 3" xfId="9178" xr:uid="{00000000-0005-0000-0000-0000E7230000}"/>
    <cellStyle name="Normal 19 2 2 4 2 2 3 3" xfId="24279" xr:uid="{00000000-0005-0000-0000-0000E45E0000}"/>
    <cellStyle name="Normal 19 2 2 4 2 2 3_ESA Table 3A_3H" xfId="31768" xr:uid="{EF03A7D9-C84D-4254-81F1-F8F80AA697BB}"/>
    <cellStyle name="Normal 19 2 2 4 2 2 5" xfId="19266" xr:uid="{00000000-0005-0000-0000-00004F4B0000}"/>
    <cellStyle name="Normal 19 2 2 4 2 2_ESA Table 3A_3H" xfId="31766" xr:uid="{DBA03E90-B134-42EE-8F2B-16A57D071371}"/>
    <cellStyle name="Normal 19 2 2 4 2 3" xfId="5817" xr:uid="{00000000-0005-0000-0000-0000C6160000}"/>
    <cellStyle name="Normal 19 2 2 4 2 3 2" xfId="15869" xr:uid="{00000000-0005-0000-0000-00000A3E0000}"/>
    <cellStyle name="Normal 19 2 2 4 2 3 2 3" xfId="30967" xr:uid="{00000000-0005-0000-0000-000004790000}"/>
    <cellStyle name="Normal 19 2 2 4 2 3 2_ESA Table 3A_3H" xfId="31770" xr:uid="{EF339A2F-BF54-4A6F-BA9C-3E1466C4F878}"/>
    <cellStyle name="Normal 19 2 2 4 2 3 3" xfId="10849" xr:uid="{00000000-0005-0000-0000-00006E2A0000}"/>
    <cellStyle name="Normal 19 2 2 4 2 3 3 3" xfId="25950" xr:uid="{00000000-0005-0000-0000-00006B650000}"/>
    <cellStyle name="Normal 19 2 2 4 2 3 3_ESA Table 3A_3H" xfId="31771" xr:uid="{A5D73F74-D376-44D3-9407-8887D8D5610E}"/>
    <cellStyle name="Normal 19 2 2 4 2 3 5" xfId="20937" xr:uid="{00000000-0005-0000-0000-0000D6510000}"/>
    <cellStyle name="Normal 19 2 2 4 2 3_ESA Table 3A_3H" xfId="31769" xr:uid="{C446CCE9-4D91-4FD6-A753-7A2629C7479E}"/>
    <cellStyle name="Normal 19 2 2 4 2 4" xfId="12527" xr:uid="{00000000-0005-0000-0000-0000FC300000}"/>
    <cellStyle name="Normal 19 2 2 4 2 4 3" xfId="27625" xr:uid="{00000000-0005-0000-0000-0000F66B0000}"/>
    <cellStyle name="Normal 19 2 2 4 2 4_ESA Table 3A_3H" xfId="31772" xr:uid="{128BD054-117A-42C2-B59F-4120ED5CCCEB}"/>
    <cellStyle name="Normal 19 2 2 4 2 5" xfId="7506" xr:uid="{00000000-0005-0000-0000-00005F1D0000}"/>
    <cellStyle name="Normal 19 2 2 4 2 5 3" xfId="22608" xr:uid="{00000000-0005-0000-0000-00005D580000}"/>
    <cellStyle name="Normal 19 2 2 4 2 5_ESA Table 3A_3H" xfId="31773" xr:uid="{120BEEF3-6AEA-4D86-901E-37DCE514F672}"/>
    <cellStyle name="Normal 19 2 2 4 2 7" xfId="17595" xr:uid="{00000000-0005-0000-0000-0000C8440000}"/>
    <cellStyle name="Normal 19 2 2 4 2_ESA Table 3A_3H" xfId="31765" xr:uid="{FBE87D13-4721-437E-B5E6-3789967313E2}"/>
    <cellStyle name="Normal 19 2 2 4 3" xfId="3288" xr:uid="{00000000-0005-0000-0000-0000E50C0000}"/>
    <cellStyle name="Normal 19 2 2 4 3 2" xfId="13362" xr:uid="{00000000-0005-0000-0000-00003F340000}"/>
    <cellStyle name="Normal 19 2 2 4 3 2 3" xfId="28460" xr:uid="{00000000-0005-0000-0000-0000396F0000}"/>
    <cellStyle name="Normal 19 2 2 4 3 2_ESA Table 3A_3H" xfId="31775" xr:uid="{EA8B085C-F953-450D-BF3D-730D4E9D1F89}"/>
    <cellStyle name="Normal 19 2 2 4 3 3" xfId="8342" xr:uid="{00000000-0005-0000-0000-0000A3200000}"/>
    <cellStyle name="Normal 19 2 2 4 3 3 3" xfId="23443" xr:uid="{00000000-0005-0000-0000-0000A05B0000}"/>
    <cellStyle name="Normal 19 2 2 4 3 3_ESA Table 3A_3H" xfId="31776" xr:uid="{8259F4D9-B9CD-41B0-9F29-3A05AA2347AD}"/>
    <cellStyle name="Normal 19 2 2 4 3 5" xfId="18430" xr:uid="{00000000-0005-0000-0000-00000B480000}"/>
    <cellStyle name="Normal 19 2 2 4 3_ESA Table 3A_3H" xfId="31774" xr:uid="{7BA52798-A8D2-47C3-A9B1-5920FF8EE9F9}"/>
    <cellStyle name="Normal 19 2 2 4 4" xfId="4981" xr:uid="{00000000-0005-0000-0000-000082130000}"/>
    <cellStyle name="Normal 19 2 2 4 4 2" xfId="15033" xr:uid="{00000000-0005-0000-0000-0000C63A0000}"/>
    <cellStyle name="Normal 19 2 2 4 4 2 3" xfId="30131" xr:uid="{00000000-0005-0000-0000-0000C0750000}"/>
    <cellStyle name="Normal 19 2 2 4 4 2_ESA Table 3A_3H" xfId="31778" xr:uid="{EED2C18C-DD6C-46C9-8893-80E335AEABAD}"/>
    <cellStyle name="Normal 19 2 2 4 4 3" xfId="10013" xr:uid="{00000000-0005-0000-0000-00002A270000}"/>
    <cellStyle name="Normal 19 2 2 4 4 3 3" xfId="25114" xr:uid="{00000000-0005-0000-0000-000027620000}"/>
    <cellStyle name="Normal 19 2 2 4 4 3_ESA Table 3A_3H" xfId="31779" xr:uid="{C4F708D1-8376-4500-9158-D703051AF6B1}"/>
    <cellStyle name="Normal 19 2 2 4 4 5" xfId="20101" xr:uid="{00000000-0005-0000-0000-0000924E0000}"/>
    <cellStyle name="Normal 19 2 2 4 4_ESA Table 3A_3H" xfId="31777" xr:uid="{F1B9CDBA-C476-4FCE-ADA3-E8896E41D32E}"/>
    <cellStyle name="Normal 19 2 2 4 5" xfId="11691" xr:uid="{00000000-0005-0000-0000-0000B82D0000}"/>
    <cellStyle name="Normal 19 2 2 4 5 3" xfId="26789" xr:uid="{00000000-0005-0000-0000-0000B2680000}"/>
    <cellStyle name="Normal 19 2 2 4 5_ESA Table 3A_3H" xfId="31780" xr:uid="{7DF7F03D-6959-4CA7-9025-267A8E289891}"/>
    <cellStyle name="Normal 19 2 2 4 6" xfId="6670" xr:uid="{00000000-0005-0000-0000-00001B1A0000}"/>
    <cellStyle name="Normal 19 2 2 4 6 3" xfId="21772" xr:uid="{00000000-0005-0000-0000-000019550000}"/>
    <cellStyle name="Normal 19 2 2 4 6_ESA Table 3A_3H" xfId="31781" xr:uid="{50CD4A11-3B6A-443A-9F9A-C7B7D8595F9B}"/>
    <cellStyle name="Normal 19 2 2 4 8" xfId="16759" xr:uid="{00000000-0005-0000-0000-000084410000}"/>
    <cellStyle name="Normal 19 2 2 4_ESA Table 3A_3H" xfId="31764" xr:uid="{9BDD268B-2FE1-45FC-B845-2098AD734F65}"/>
    <cellStyle name="Normal 19 2 2 5" xfId="2017" xr:uid="{00000000-0005-0000-0000-0000EE070000}"/>
    <cellStyle name="Normal 19 2 2 5 2" xfId="3707" xr:uid="{00000000-0005-0000-0000-0000880E0000}"/>
    <cellStyle name="Normal 19 2 2 5 2 2" xfId="13780" xr:uid="{00000000-0005-0000-0000-0000E1350000}"/>
    <cellStyle name="Normal 19 2 2 5 2 2 3" xfId="28878" xr:uid="{00000000-0005-0000-0000-0000DB700000}"/>
    <cellStyle name="Normal 19 2 2 5 2 2_ESA Table 3A_3H" xfId="31784" xr:uid="{20BB3ACB-0D4B-4478-9729-7FC350103DDB}"/>
    <cellStyle name="Normal 19 2 2 5 2 3" xfId="8760" xr:uid="{00000000-0005-0000-0000-000045220000}"/>
    <cellStyle name="Normal 19 2 2 5 2 3 3" xfId="23861" xr:uid="{00000000-0005-0000-0000-0000425D0000}"/>
    <cellStyle name="Normal 19 2 2 5 2 3_ESA Table 3A_3H" xfId="31785" xr:uid="{075D6330-5D40-4683-B40C-5970B99EC064}"/>
    <cellStyle name="Normal 19 2 2 5 2 5" xfId="18848" xr:uid="{00000000-0005-0000-0000-0000AD490000}"/>
    <cellStyle name="Normal 19 2 2 5 2_ESA Table 3A_3H" xfId="31783" xr:uid="{1E092BD8-5430-4569-828E-685A412B6928}"/>
    <cellStyle name="Normal 19 2 2 5 3" xfId="5399" xr:uid="{00000000-0005-0000-0000-000024150000}"/>
    <cellStyle name="Normal 19 2 2 5 3 2" xfId="15451" xr:uid="{00000000-0005-0000-0000-0000683C0000}"/>
    <cellStyle name="Normal 19 2 2 5 3 2 3" xfId="30549" xr:uid="{00000000-0005-0000-0000-000062770000}"/>
    <cellStyle name="Normal 19 2 2 5 3 2_ESA Table 3A_3H" xfId="31787" xr:uid="{626ACC4B-6F62-4D1F-820A-59EBEEDC482D}"/>
    <cellStyle name="Normal 19 2 2 5 3 3" xfId="10431" xr:uid="{00000000-0005-0000-0000-0000CC280000}"/>
    <cellStyle name="Normal 19 2 2 5 3 3 3" xfId="25532" xr:uid="{00000000-0005-0000-0000-0000C9630000}"/>
    <cellStyle name="Normal 19 2 2 5 3 3_ESA Table 3A_3H" xfId="31788" xr:uid="{DF17BB71-FAB1-4A52-950C-5ECBB809E77C}"/>
    <cellStyle name="Normal 19 2 2 5 3 5" xfId="20519" xr:uid="{00000000-0005-0000-0000-000034500000}"/>
    <cellStyle name="Normal 19 2 2 5 3_ESA Table 3A_3H" xfId="31786" xr:uid="{169A9DF5-08C2-477B-877C-6EA29214807C}"/>
    <cellStyle name="Normal 19 2 2 5 4" xfId="12109" xr:uid="{00000000-0005-0000-0000-00005A2F0000}"/>
    <cellStyle name="Normal 19 2 2 5 4 3" xfId="27207" xr:uid="{00000000-0005-0000-0000-0000546A0000}"/>
    <cellStyle name="Normal 19 2 2 5 4_ESA Table 3A_3H" xfId="31789" xr:uid="{9910CCF2-765B-4A0D-A671-B439A8B7ACB3}"/>
    <cellStyle name="Normal 19 2 2 5 5" xfId="7088" xr:uid="{00000000-0005-0000-0000-0000BD1B0000}"/>
    <cellStyle name="Normal 19 2 2 5 5 3" xfId="22190" xr:uid="{00000000-0005-0000-0000-0000BB560000}"/>
    <cellStyle name="Normal 19 2 2 5 5_ESA Table 3A_3H" xfId="31790" xr:uid="{0A4B3258-7870-44E4-A7AC-0778B3608211}"/>
    <cellStyle name="Normal 19 2 2 5 7" xfId="17177" xr:uid="{00000000-0005-0000-0000-000026430000}"/>
    <cellStyle name="Normal 19 2 2 5_ESA Table 3A_3H" xfId="31782" xr:uid="{DD067781-A307-40EC-A15F-CCE313469211}"/>
    <cellStyle name="Normal 19 2 2 6" xfId="2870" xr:uid="{00000000-0005-0000-0000-0000430B0000}"/>
    <cellStyle name="Normal 19 2 2 6 2" xfId="12944" xr:uid="{00000000-0005-0000-0000-00009D320000}"/>
    <cellStyle name="Normal 19 2 2 6 2 3" xfId="28042" xr:uid="{00000000-0005-0000-0000-0000976D0000}"/>
    <cellStyle name="Normal 19 2 2 6 2_ESA Table 3A_3H" xfId="31792" xr:uid="{F6612102-2E05-4931-8BE3-74C178396CF4}"/>
    <cellStyle name="Normal 19 2 2 6 3" xfId="7924" xr:uid="{00000000-0005-0000-0000-0000011F0000}"/>
    <cellStyle name="Normal 19 2 2 6 3 3" xfId="23025" xr:uid="{00000000-0005-0000-0000-0000FE590000}"/>
    <cellStyle name="Normal 19 2 2 6 3_ESA Table 3A_3H" xfId="31793" xr:uid="{A9D78FC4-B3E0-42E4-ABC0-602B9A9AF1DD}"/>
    <cellStyle name="Normal 19 2 2 6 5" xfId="18012" xr:uid="{00000000-0005-0000-0000-000069460000}"/>
    <cellStyle name="Normal 19 2 2 6_ESA Table 3A_3H" xfId="31791" xr:uid="{8605335E-16AE-44EC-9125-AA9B07942FBA}"/>
    <cellStyle name="Normal 19 2 2 7" xfId="4563" xr:uid="{00000000-0005-0000-0000-0000E0110000}"/>
    <cellStyle name="Normal 19 2 2 7 2" xfId="14615" xr:uid="{00000000-0005-0000-0000-000024390000}"/>
    <cellStyle name="Normal 19 2 2 7 2 3" xfId="29713" xr:uid="{00000000-0005-0000-0000-00001E740000}"/>
    <cellStyle name="Normal 19 2 2 7 2_ESA Table 3A_3H" xfId="31795" xr:uid="{23A015E4-AE8A-4111-A96E-6AB7BCCAE594}"/>
    <cellStyle name="Normal 19 2 2 7 3" xfId="9595" xr:uid="{00000000-0005-0000-0000-000088250000}"/>
    <cellStyle name="Normal 19 2 2 7 3 3" xfId="24696" xr:uid="{00000000-0005-0000-0000-000085600000}"/>
    <cellStyle name="Normal 19 2 2 7 3_ESA Table 3A_3H" xfId="31796" xr:uid="{FEB512E6-EF16-40C9-9610-24D266AE8568}"/>
    <cellStyle name="Normal 19 2 2 7 5" xfId="19683" xr:uid="{00000000-0005-0000-0000-0000F04C0000}"/>
    <cellStyle name="Normal 19 2 2 7_ESA Table 3A_3H" xfId="31794" xr:uid="{24B3679D-B7CA-41D1-8174-6500DE1A8BA4}"/>
    <cellStyle name="Normal 19 2 2 8" xfId="11273" xr:uid="{00000000-0005-0000-0000-0000162C0000}"/>
    <cellStyle name="Normal 19 2 2 8 3" xfId="26371" xr:uid="{00000000-0005-0000-0000-000010670000}"/>
    <cellStyle name="Normal 19 2 2 8_ESA Table 3A_3H" xfId="31797" xr:uid="{05147866-2CE0-44D8-B24D-27ED7BF5B89C}"/>
    <cellStyle name="Normal 19 2 2 9" xfId="6252" xr:uid="{00000000-0005-0000-0000-000079180000}"/>
    <cellStyle name="Normal 19 2 2 9 3" xfId="21354" xr:uid="{00000000-0005-0000-0000-000077530000}"/>
    <cellStyle name="Normal 19 2 2 9_ESA Table 3A_3H" xfId="31798" xr:uid="{068053AD-86AC-48DC-B614-DE113EC70AFD}"/>
    <cellStyle name="Normal 19 2 2_ESA Table 3A_3H" xfId="31655" xr:uid="{B4776CE3-96B2-488C-96CD-4B38FEBC77F4}"/>
    <cellStyle name="Normal 19 2 3" xfId="1216" xr:uid="{00000000-0005-0000-0000-0000CD040000}"/>
    <cellStyle name="Normal 19 2 3 10" xfId="16393" xr:uid="{00000000-0005-0000-0000-000016400000}"/>
    <cellStyle name="Normal 19 2 3 2" xfId="1435" xr:uid="{00000000-0005-0000-0000-0000A8050000}"/>
    <cellStyle name="Normal 19 2 3 2 2" xfId="1856" xr:uid="{00000000-0005-0000-0000-00004D070000}"/>
    <cellStyle name="Normal 19 2 3 2 2 2" xfId="2695" xr:uid="{00000000-0005-0000-0000-0000940A0000}"/>
    <cellStyle name="Normal 19 2 3 2 2 2 2" xfId="4385" xr:uid="{00000000-0005-0000-0000-00002E110000}"/>
    <cellStyle name="Normal 19 2 3 2 2 2 2 2" xfId="14458" xr:uid="{00000000-0005-0000-0000-000087380000}"/>
    <cellStyle name="Normal 19 2 3 2 2 2 2 2 3" xfId="29556" xr:uid="{00000000-0005-0000-0000-000081730000}"/>
    <cellStyle name="Normal 19 2 3 2 2 2 2 2_ESA Table 3A_3H" xfId="31804" xr:uid="{456BB194-4545-4016-8DF5-B73EE6D99A73}"/>
    <cellStyle name="Normal 19 2 3 2 2 2 2 3" xfId="9438" xr:uid="{00000000-0005-0000-0000-0000EB240000}"/>
    <cellStyle name="Normal 19 2 3 2 2 2 2 3 3" xfId="24539" xr:uid="{00000000-0005-0000-0000-0000E85F0000}"/>
    <cellStyle name="Normal 19 2 3 2 2 2 2 3_ESA Table 3A_3H" xfId="31805" xr:uid="{D8EF09B3-8A5E-43EE-9A5F-85DFB8AEF0A4}"/>
    <cellStyle name="Normal 19 2 3 2 2 2 2 5" xfId="19526" xr:uid="{00000000-0005-0000-0000-0000534C0000}"/>
    <cellStyle name="Normal 19 2 3 2 2 2 2_ESA Table 3A_3H" xfId="31803" xr:uid="{33DE2A6C-8C54-46D0-9641-B44B67ED920A}"/>
    <cellStyle name="Normal 19 2 3 2 2 2 3" xfId="6077" xr:uid="{00000000-0005-0000-0000-0000CA170000}"/>
    <cellStyle name="Normal 19 2 3 2 2 2 3 2" xfId="16129" xr:uid="{00000000-0005-0000-0000-00000E3F0000}"/>
    <cellStyle name="Normal 19 2 3 2 2 2 3 2 3" xfId="31227" xr:uid="{00000000-0005-0000-0000-0000087A0000}"/>
    <cellStyle name="Normal 19 2 3 2 2 2 3 2_ESA Table 3A_3H" xfId="31807" xr:uid="{C3D17BDD-B2CB-4450-9477-38306AC61338}"/>
    <cellStyle name="Normal 19 2 3 2 2 2 3 3" xfId="11109" xr:uid="{00000000-0005-0000-0000-0000722B0000}"/>
    <cellStyle name="Normal 19 2 3 2 2 2 3 3 3" xfId="26210" xr:uid="{00000000-0005-0000-0000-00006F660000}"/>
    <cellStyle name="Normal 19 2 3 2 2 2 3 3_ESA Table 3A_3H" xfId="31808" xr:uid="{DF2E93C6-56B3-4D12-8A51-51E5CF261E3F}"/>
    <cellStyle name="Normal 19 2 3 2 2 2 3 5" xfId="21197" xr:uid="{00000000-0005-0000-0000-0000DA520000}"/>
    <cellStyle name="Normal 19 2 3 2 2 2 3_ESA Table 3A_3H" xfId="31806" xr:uid="{3D9AB865-586B-4A26-8FD0-7C4C8E4144DE}"/>
    <cellStyle name="Normal 19 2 3 2 2 2 4" xfId="12787" xr:uid="{00000000-0005-0000-0000-000000320000}"/>
    <cellStyle name="Normal 19 2 3 2 2 2 4 3" xfId="27885" xr:uid="{00000000-0005-0000-0000-0000FA6C0000}"/>
    <cellStyle name="Normal 19 2 3 2 2 2 4_ESA Table 3A_3H" xfId="31809" xr:uid="{D59AF571-9AB7-4372-BB41-703124622071}"/>
    <cellStyle name="Normal 19 2 3 2 2 2 5" xfId="7766" xr:uid="{00000000-0005-0000-0000-0000631E0000}"/>
    <cellStyle name="Normal 19 2 3 2 2 2 5 3" xfId="22868" xr:uid="{00000000-0005-0000-0000-000061590000}"/>
    <cellStyle name="Normal 19 2 3 2 2 2 5_ESA Table 3A_3H" xfId="31810" xr:uid="{C9AE8AE7-6825-4ECB-A3EF-0A46F7B7F599}"/>
    <cellStyle name="Normal 19 2 3 2 2 2 7" xfId="17855" xr:uid="{00000000-0005-0000-0000-0000CC450000}"/>
    <cellStyle name="Normal 19 2 3 2 2 2_ESA Table 3A_3H" xfId="31802" xr:uid="{6F39FBDA-DB6B-4474-A4C7-45EDB901BCA8}"/>
    <cellStyle name="Normal 19 2 3 2 2 3" xfId="3548" xr:uid="{00000000-0005-0000-0000-0000E90D0000}"/>
    <cellStyle name="Normal 19 2 3 2 2 3 2" xfId="13622" xr:uid="{00000000-0005-0000-0000-000043350000}"/>
    <cellStyle name="Normal 19 2 3 2 2 3 2 3" xfId="28720" xr:uid="{00000000-0005-0000-0000-00003D700000}"/>
    <cellStyle name="Normal 19 2 3 2 2 3 2_ESA Table 3A_3H" xfId="31812" xr:uid="{81921D98-6E71-4DAA-989B-350ABA462DC7}"/>
    <cellStyle name="Normal 19 2 3 2 2 3 3" xfId="8602" xr:uid="{00000000-0005-0000-0000-0000A7210000}"/>
    <cellStyle name="Normal 19 2 3 2 2 3 3 3" xfId="23703" xr:uid="{00000000-0005-0000-0000-0000A45C0000}"/>
    <cellStyle name="Normal 19 2 3 2 2 3 3_ESA Table 3A_3H" xfId="31813" xr:uid="{F07D7046-514D-4415-AD5D-03B7FD798F9D}"/>
    <cellStyle name="Normal 19 2 3 2 2 3 5" xfId="18690" xr:uid="{00000000-0005-0000-0000-00000F490000}"/>
    <cellStyle name="Normal 19 2 3 2 2 3_ESA Table 3A_3H" xfId="31811" xr:uid="{65491109-9D33-47BE-90B0-EC4A708ED763}"/>
    <cellStyle name="Normal 19 2 3 2 2 4" xfId="5241" xr:uid="{00000000-0005-0000-0000-000086140000}"/>
    <cellStyle name="Normal 19 2 3 2 2 4 2" xfId="15293" xr:uid="{00000000-0005-0000-0000-0000CA3B0000}"/>
    <cellStyle name="Normal 19 2 3 2 2 4 2 3" xfId="30391" xr:uid="{00000000-0005-0000-0000-0000C4760000}"/>
    <cellStyle name="Normal 19 2 3 2 2 4 2_ESA Table 3A_3H" xfId="31815" xr:uid="{6045D30C-114C-4D9B-9E36-BCFDCC642790}"/>
    <cellStyle name="Normal 19 2 3 2 2 4 3" xfId="10273" xr:uid="{00000000-0005-0000-0000-00002E280000}"/>
    <cellStyle name="Normal 19 2 3 2 2 4 3 3" xfId="25374" xr:uid="{00000000-0005-0000-0000-00002B630000}"/>
    <cellStyle name="Normal 19 2 3 2 2 4 3_ESA Table 3A_3H" xfId="31816" xr:uid="{8746FCFB-3DAE-4F6C-8D43-9DA9231D9768}"/>
    <cellStyle name="Normal 19 2 3 2 2 4 5" xfId="20361" xr:uid="{00000000-0005-0000-0000-0000964F0000}"/>
    <cellStyle name="Normal 19 2 3 2 2 4_ESA Table 3A_3H" xfId="31814" xr:uid="{3C65892E-4C9F-4FFC-9FB2-4A341FE292F6}"/>
    <cellStyle name="Normal 19 2 3 2 2 5" xfId="11951" xr:uid="{00000000-0005-0000-0000-0000BC2E0000}"/>
    <cellStyle name="Normal 19 2 3 2 2 5 3" xfId="27049" xr:uid="{00000000-0005-0000-0000-0000B6690000}"/>
    <cellStyle name="Normal 19 2 3 2 2 5_ESA Table 3A_3H" xfId="31817" xr:uid="{12E5CC95-90D2-4D93-9142-B17AEE58FB30}"/>
    <cellStyle name="Normal 19 2 3 2 2 6" xfId="6930" xr:uid="{00000000-0005-0000-0000-00001F1B0000}"/>
    <cellStyle name="Normal 19 2 3 2 2 6 3" xfId="22032" xr:uid="{00000000-0005-0000-0000-00001D560000}"/>
    <cellStyle name="Normal 19 2 3 2 2 6_ESA Table 3A_3H" xfId="31818" xr:uid="{2FD59660-382A-489F-A277-41B40924E994}"/>
    <cellStyle name="Normal 19 2 3 2 2 8" xfId="17019" xr:uid="{00000000-0005-0000-0000-000088420000}"/>
    <cellStyle name="Normal 19 2 3 2 2_ESA Table 3A_3H" xfId="31801" xr:uid="{1B312C69-D3E7-4815-B8B0-1DAE0824F19D}"/>
    <cellStyle name="Normal 19 2 3 2 3" xfId="2277" xr:uid="{00000000-0005-0000-0000-0000F2080000}"/>
    <cellStyle name="Normal 19 2 3 2 3 2" xfId="3967" xr:uid="{00000000-0005-0000-0000-00008C0F0000}"/>
    <cellStyle name="Normal 19 2 3 2 3 2 2" xfId="14040" xr:uid="{00000000-0005-0000-0000-0000E5360000}"/>
    <cellStyle name="Normal 19 2 3 2 3 2 2 3" xfId="29138" xr:uid="{00000000-0005-0000-0000-0000DF710000}"/>
    <cellStyle name="Normal 19 2 3 2 3 2 2_ESA Table 3A_3H" xfId="31821" xr:uid="{3A4B6CAC-2663-44B3-AB37-DCB34CF64739}"/>
    <cellStyle name="Normal 19 2 3 2 3 2 3" xfId="9020" xr:uid="{00000000-0005-0000-0000-000049230000}"/>
    <cellStyle name="Normal 19 2 3 2 3 2 3 3" xfId="24121" xr:uid="{00000000-0005-0000-0000-0000465E0000}"/>
    <cellStyle name="Normal 19 2 3 2 3 2 3_ESA Table 3A_3H" xfId="31822" xr:uid="{D8D9AF8A-D19F-464C-BD8E-AA5378ED85CE}"/>
    <cellStyle name="Normal 19 2 3 2 3 2 5" xfId="19108" xr:uid="{00000000-0005-0000-0000-0000B14A0000}"/>
    <cellStyle name="Normal 19 2 3 2 3 2_ESA Table 3A_3H" xfId="31820" xr:uid="{F2C115B4-EDD2-4EFD-8907-8D4A922F0F67}"/>
    <cellStyle name="Normal 19 2 3 2 3 3" xfId="5659" xr:uid="{00000000-0005-0000-0000-000028160000}"/>
    <cellStyle name="Normal 19 2 3 2 3 3 2" xfId="15711" xr:uid="{00000000-0005-0000-0000-00006C3D0000}"/>
    <cellStyle name="Normal 19 2 3 2 3 3 2 3" xfId="30809" xr:uid="{00000000-0005-0000-0000-000066780000}"/>
    <cellStyle name="Normal 19 2 3 2 3 3 2_ESA Table 3A_3H" xfId="31824" xr:uid="{298C8C55-5F4B-44C8-94F3-2C003FC2B82E}"/>
    <cellStyle name="Normal 19 2 3 2 3 3 3" xfId="10691" xr:uid="{00000000-0005-0000-0000-0000D0290000}"/>
    <cellStyle name="Normal 19 2 3 2 3 3 3 3" xfId="25792" xr:uid="{00000000-0005-0000-0000-0000CD640000}"/>
    <cellStyle name="Normal 19 2 3 2 3 3 3_ESA Table 3A_3H" xfId="31825" xr:uid="{259104F5-85E5-4E53-9FD3-EDD9012C4740}"/>
    <cellStyle name="Normal 19 2 3 2 3 3 5" xfId="20779" xr:uid="{00000000-0005-0000-0000-000038510000}"/>
    <cellStyle name="Normal 19 2 3 2 3 3_ESA Table 3A_3H" xfId="31823" xr:uid="{6CFAD736-1675-4D1A-BE96-F51DE2ADD57E}"/>
    <cellStyle name="Normal 19 2 3 2 3 4" xfId="12369" xr:uid="{00000000-0005-0000-0000-00005E300000}"/>
    <cellStyle name="Normal 19 2 3 2 3 4 3" xfId="27467" xr:uid="{00000000-0005-0000-0000-0000586B0000}"/>
    <cellStyle name="Normal 19 2 3 2 3 4_ESA Table 3A_3H" xfId="31826" xr:uid="{FFA5F0E2-53E5-4487-828C-6BBDF7BF65FB}"/>
    <cellStyle name="Normal 19 2 3 2 3 5" xfId="7348" xr:uid="{00000000-0005-0000-0000-0000C11C0000}"/>
    <cellStyle name="Normal 19 2 3 2 3 5 3" xfId="22450" xr:uid="{00000000-0005-0000-0000-0000BF570000}"/>
    <cellStyle name="Normal 19 2 3 2 3 5_ESA Table 3A_3H" xfId="31827" xr:uid="{64332155-BE3A-402C-A26B-621CEC778AF0}"/>
    <cellStyle name="Normal 19 2 3 2 3 7" xfId="17437" xr:uid="{00000000-0005-0000-0000-00002A440000}"/>
    <cellStyle name="Normal 19 2 3 2 3_ESA Table 3A_3H" xfId="31819" xr:uid="{FF48A3AE-274C-4655-A80B-38865F97B831}"/>
    <cellStyle name="Normal 19 2 3 2 4" xfId="3130" xr:uid="{00000000-0005-0000-0000-0000470C0000}"/>
    <cellStyle name="Normal 19 2 3 2 4 2" xfId="13204" xr:uid="{00000000-0005-0000-0000-0000A1330000}"/>
    <cellStyle name="Normal 19 2 3 2 4 2 3" xfId="28302" xr:uid="{00000000-0005-0000-0000-00009B6E0000}"/>
    <cellStyle name="Normal 19 2 3 2 4 2_ESA Table 3A_3H" xfId="31829" xr:uid="{2E43B36C-40FB-4080-A3FF-B26F85D62F34}"/>
    <cellStyle name="Normal 19 2 3 2 4 3" xfId="8184" xr:uid="{00000000-0005-0000-0000-000005200000}"/>
    <cellStyle name="Normal 19 2 3 2 4 3 3" xfId="23285" xr:uid="{00000000-0005-0000-0000-0000025B0000}"/>
    <cellStyle name="Normal 19 2 3 2 4 3_ESA Table 3A_3H" xfId="31830" xr:uid="{2FC919A7-44CA-48DC-A938-B89127DAE343}"/>
    <cellStyle name="Normal 19 2 3 2 4 5" xfId="18272" xr:uid="{00000000-0005-0000-0000-00006D470000}"/>
    <cellStyle name="Normal 19 2 3 2 4_ESA Table 3A_3H" xfId="31828" xr:uid="{6046EB34-AB63-4EC4-B72D-B28A7F7A5A74}"/>
    <cellStyle name="Normal 19 2 3 2 5" xfId="4823" xr:uid="{00000000-0005-0000-0000-0000E4120000}"/>
    <cellStyle name="Normal 19 2 3 2 5 2" xfId="14875" xr:uid="{00000000-0005-0000-0000-0000283A0000}"/>
    <cellStyle name="Normal 19 2 3 2 5 2 3" xfId="29973" xr:uid="{00000000-0005-0000-0000-000022750000}"/>
    <cellStyle name="Normal 19 2 3 2 5 2_ESA Table 3A_3H" xfId="31832" xr:uid="{A26EC1B2-790C-46D6-BE63-6A25D6131E84}"/>
    <cellStyle name="Normal 19 2 3 2 5 3" xfId="9855" xr:uid="{00000000-0005-0000-0000-00008C260000}"/>
    <cellStyle name="Normal 19 2 3 2 5 3 3" xfId="24956" xr:uid="{00000000-0005-0000-0000-000089610000}"/>
    <cellStyle name="Normal 19 2 3 2 5 3_ESA Table 3A_3H" xfId="31833" xr:uid="{908724C2-B862-4685-9E4A-E44488CEADF6}"/>
    <cellStyle name="Normal 19 2 3 2 5 5" xfId="19943" xr:uid="{00000000-0005-0000-0000-0000F44D0000}"/>
    <cellStyle name="Normal 19 2 3 2 5_ESA Table 3A_3H" xfId="31831" xr:uid="{AF2C6632-1E1A-4E3C-85D4-9332A5533100}"/>
    <cellStyle name="Normal 19 2 3 2 6" xfId="11533" xr:uid="{00000000-0005-0000-0000-00001A2D0000}"/>
    <cellStyle name="Normal 19 2 3 2 6 3" xfId="26631" xr:uid="{00000000-0005-0000-0000-000014680000}"/>
    <cellStyle name="Normal 19 2 3 2 6_ESA Table 3A_3H" xfId="31834" xr:uid="{29D67D2A-8FA7-45C0-BFF7-7133F514EF56}"/>
    <cellStyle name="Normal 19 2 3 2 7" xfId="6512" xr:uid="{00000000-0005-0000-0000-00007D190000}"/>
    <cellStyle name="Normal 19 2 3 2 7 3" xfId="21614" xr:uid="{00000000-0005-0000-0000-00007B540000}"/>
    <cellStyle name="Normal 19 2 3 2 7_ESA Table 3A_3H" xfId="31835" xr:uid="{80B6AFE4-4BE5-45D0-975B-6D990ADCC645}"/>
    <cellStyle name="Normal 19 2 3 2 9" xfId="16601" xr:uid="{00000000-0005-0000-0000-0000E6400000}"/>
    <cellStyle name="Normal 19 2 3 2_ESA Table 3A_3H" xfId="31800" xr:uid="{75B6D7E5-FE64-4945-A6F6-113A193EE747}"/>
    <cellStyle name="Normal 19 2 3 3" xfId="1648" xr:uid="{00000000-0005-0000-0000-00007D060000}"/>
    <cellStyle name="Normal 19 2 3 3 2" xfId="2487" xr:uid="{00000000-0005-0000-0000-0000C4090000}"/>
    <cellStyle name="Normal 19 2 3 3 2 2" xfId="4177" xr:uid="{00000000-0005-0000-0000-00005E100000}"/>
    <cellStyle name="Normal 19 2 3 3 2 2 2" xfId="14250" xr:uid="{00000000-0005-0000-0000-0000B7370000}"/>
    <cellStyle name="Normal 19 2 3 3 2 2 2 3" xfId="29348" xr:uid="{00000000-0005-0000-0000-0000B1720000}"/>
    <cellStyle name="Normal 19 2 3 3 2 2 2_ESA Table 3A_3H" xfId="31839" xr:uid="{C03A3697-2A71-4D58-BF44-C686FD7A5CDA}"/>
    <cellStyle name="Normal 19 2 3 3 2 2 3" xfId="9230" xr:uid="{00000000-0005-0000-0000-00001B240000}"/>
    <cellStyle name="Normal 19 2 3 3 2 2 3 3" xfId="24331" xr:uid="{00000000-0005-0000-0000-0000185F0000}"/>
    <cellStyle name="Normal 19 2 3 3 2 2 3_ESA Table 3A_3H" xfId="31840" xr:uid="{AC91B07B-0B9C-4481-A364-0D2DA6E23D4C}"/>
    <cellStyle name="Normal 19 2 3 3 2 2 5" xfId="19318" xr:uid="{00000000-0005-0000-0000-0000834B0000}"/>
    <cellStyle name="Normal 19 2 3 3 2 2_ESA Table 3A_3H" xfId="31838" xr:uid="{882C6FBD-81CA-4019-9A05-56BED142A46F}"/>
    <cellStyle name="Normal 19 2 3 3 2 3" xfId="5869" xr:uid="{00000000-0005-0000-0000-0000FA160000}"/>
    <cellStyle name="Normal 19 2 3 3 2 3 2" xfId="15921" xr:uid="{00000000-0005-0000-0000-00003E3E0000}"/>
    <cellStyle name="Normal 19 2 3 3 2 3 2 3" xfId="31019" xr:uid="{00000000-0005-0000-0000-000038790000}"/>
    <cellStyle name="Normal 19 2 3 3 2 3 2_ESA Table 3A_3H" xfId="31842" xr:uid="{5DFFCE94-3338-478F-BC7B-E53C5AE14A59}"/>
    <cellStyle name="Normal 19 2 3 3 2 3 3" xfId="10901" xr:uid="{00000000-0005-0000-0000-0000A22A0000}"/>
    <cellStyle name="Normal 19 2 3 3 2 3 3 3" xfId="26002" xr:uid="{00000000-0005-0000-0000-00009F650000}"/>
    <cellStyle name="Normal 19 2 3 3 2 3 3_ESA Table 3A_3H" xfId="31843" xr:uid="{E4CE3642-5579-42DD-8642-7EE719F4CDDA}"/>
    <cellStyle name="Normal 19 2 3 3 2 3 5" xfId="20989" xr:uid="{00000000-0005-0000-0000-00000A520000}"/>
    <cellStyle name="Normal 19 2 3 3 2 3_ESA Table 3A_3H" xfId="31841" xr:uid="{B1E7C23C-CBC6-4402-B90D-3122D5179745}"/>
    <cellStyle name="Normal 19 2 3 3 2 4" xfId="12579" xr:uid="{00000000-0005-0000-0000-000030310000}"/>
    <cellStyle name="Normal 19 2 3 3 2 4 3" xfId="27677" xr:uid="{00000000-0005-0000-0000-00002A6C0000}"/>
    <cellStyle name="Normal 19 2 3 3 2 4_ESA Table 3A_3H" xfId="31844" xr:uid="{CF72D7A7-1F9F-4245-B0E1-6044644B5A8C}"/>
    <cellStyle name="Normal 19 2 3 3 2 5" xfId="7558" xr:uid="{00000000-0005-0000-0000-0000931D0000}"/>
    <cellStyle name="Normal 19 2 3 3 2 5 3" xfId="22660" xr:uid="{00000000-0005-0000-0000-000091580000}"/>
    <cellStyle name="Normal 19 2 3 3 2 5_ESA Table 3A_3H" xfId="31845" xr:uid="{BD39876E-D59F-4A2A-B21D-C9191CB6701E}"/>
    <cellStyle name="Normal 19 2 3 3 2 7" xfId="17647" xr:uid="{00000000-0005-0000-0000-0000FC440000}"/>
    <cellStyle name="Normal 19 2 3 3 2_ESA Table 3A_3H" xfId="31837" xr:uid="{D03FF71A-AA49-4887-914E-01A4EF704797}"/>
    <cellStyle name="Normal 19 2 3 3 3" xfId="3340" xr:uid="{00000000-0005-0000-0000-0000190D0000}"/>
    <cellStyle name="Normal 19 2 3 3 3 2" xfId="13414" xr:uid="{00000000-0005-0000-0000-000073340000}"/>
    <cellStyle name="Normal 19 2 3 3 3 2 3" xfId="28512" xr:uid="{00000000-0005-0000-0000-00006D6F0000}"/>
    <cellStyle name="Normal 19 2 3 3 3 2_ESA Table 3A_3H" xfId="31847" xr:uid="{BEC487CE-D732-4980-94C5-0C04AFA5A82B}"/>
    <cellStyle name="Normal 19 2 3 3 3 3" xfId="8394" xr:uid="{00000000-0005-0000-0000-0000D7200000}"/>
    <cellStyle name="Normal 19 2 3 3 3 3 3" xfId="23495" xr:uid="{00000000-0005-0000-0000-0000D45B0000}"/>
    <cellStyle name="Normal 19 2 3 3 3 3_ESA Table 3A_3H" xfId="31848" xr:uid="{5F937D0A-00A2-49E4-B517-FA38F93D3D9D}"/>
    <cellStyle name="Normal 19 2 3 3 3 5" xfId="18482" xr:uid="{00000000-0005-0000-0000-00003F480000}"/>
    <cellStyle name="Normal 19 2 3 3 3_ESA Table 3A_3H" xfId="31846" xr:uid="{5AE26687-B69F-4CD4-8035-914CDB4618F1}"/>
    <cellStyle name="Normal 19 2 3 3 4" xfId="5033" xr:uid="{00000000-0005-0000-0000-0000B6130000}"/>
    <cellStyle name="Normal 19 2 3 3 4 2" xfId="15085" xr:uid="{00000000-0005-0000-0000-0000FA3A0000}"/>
    <cellStyle name="Normal 19 2 3 3 4 2 3" xfId="30183" xr:uid="{00000000-0005-0000-0000-0000F4750000}"/>
    <cellStyle name="Normal 19 2 3 3 4 2_ESA Table 3A_3H" xfId="31850" xr:uid="{2028A8AC-CBA3-4865-B1CA-98EE4EB267D9}"/>
    <cellStyle name="Normal 19 2 3 3 4 3" xfId="10065" xr:uid="{00000000-0005-0000-0000-00005E270000}"/>
    <cellStyle name="Normal 19 2 3 3 4 3 3" xfId="25166" xr:uid="{00000000-0005-0000-0000-00005B620000}"/>
    <cellStyle name="Normal 19 2 3 3 4 3_ESA Table 3A_3H" xfId="31851" xr:uid="{C447921F-3028-4835-8492-7B57ED69A981}"/>
    <cellStyle name="Normal 19 2 3 3 4 5" xfId="20153" xr:uid="{00000000-0005-0000-0000-0000C64E0000}"/>
    <cellStyle name="Normal 19 2 3 3 4_ESA Table 3A_3H" xfId="31849" xr:uid="{8BB35E6E-B3A0-45FF-9EB8-AA88822279A4}"/>
    <cellStyle name="Normal 19 2 3 3 5" xfId="11743" xr:uid="{00000000-0005-0000-0000-0000EC2D0000}"/>
    <cellStyle name="Normal 19 2 3 3 5 3" xfId="26841" xr:uid="{00000000-0005-0000-0000-0000E6680000}"/>
    <cellStyle name="Normal 19 2 3 3 5_ESA Table 3A_3H" xfId="31852" xr:uid="{4CE58B33-6EEE-4045-B4DF-E8E7ED0835B1}"/>
    <cellStyle name="Normal 19 2 3 3 6" xfId="6722" xr:uid="{00000000-0005-0000-0000-00004F1A0000}"/>
    <cellStyle name="Normal 19 2 3 3 6 3" xfId="21824" xr:uid="{00000000-0005-0000-0000-00004D550000}"/>
    <cellStyle name="Normal 19 2 3 3 6_ESA Table 3A_3H" xfId="31853" xr:uid="{C305A82A-C831-4AD6-A98A-84A7AB276572}"/>
    <cellStyle name="Normal 19 2 3 3 8" xfId="16811" xr:uid="{00000000-0005-0000-0000-0000B8410000}"/>
    <cellStyle name="Normal 19 2 3 3_ESA Table 3A_3H" xfId="31836" xr:uid="{69459EEC-B934-4929-9CFB-4E5958A854F4}"/>
    <cellStyle name="Normal 19 2 3 4" xfId="2069" xr:uid="{00000000-0005-0000-0000-000022080000}"/>
    <cellStyle name="Normal 19 2 3 4 2" xfId="3759" xr:uid="{00000000-0005-0000-0000-0000BC0E0000}"/>
    <cellStyle name="Normal 19 2 3 4 2 2" xfId="13832" xr:uid="{00000000-0005-0000-0000-000015360000}"/>
    <cellStyle name="Normal 19 2 3 4 2 2 3" xfId="28930" xr:uid="{00000000-0005-0000-0000-00000F710000}"/>
    <cellStyle name="Normal 19 2 3 4 2 2_ESA Table 3A_3H" xfId="31856" xr:uid="{885DF7E8-BB2C-41A6-94BB-55E0B80A8217}"/>
    <cellStyle name="Normal 19 2 3 4 2 3" xfId="8812" xr:uid="{00000000-0005-0000-0000-000079220000}"/>
    <cellStyle name="Normal 19 2 3 4 2 3 3" xfId="23913" xr:uid="{00000000-0005-0000-0000-0000765D0000}"/>
    <cellStyle name="Normal 19 2 3 4 2 3_ESA Table 3A_3H" xfId="31857" xr:uid="{17E88C5E-2648-4F1F-8E0F-7941E9611B4E}"/>
    <cellStyle name="Normal 19 2 3 4 2 5" xfId="18900" xr:uid="{00000000-0005-0000-0000-0000E1490000}"/>
    <cellStyle name="Normal 19 2 3 4 2_ESA Table 3A_3H" xfId="31855" xr:uid="{F3882BF0-E212-4673-A169-80D92DE70D8B}"/>
    <cellStyle name="Normal 19 2 3 4 3" xfId="5451" xr:uid="{00000000-0005-0000-0000-000058150000}"/>
    <cellStyle name="Normal 19 2 3 4 3 2" xfId="15503" xr:uid="{00000000-0005-0000-0000-00009C3C0000}"/>
    <cellStyle name="Normal 19 2 3 4 3 2 3" xfId="30601" xr:uid="{00000000-0005-0000-0000-000096770000}"/>
    <cellStyle name="Normal 19 2 3 4 3 2_ESA Table 3A_3H" xfId="31859" xr:uid="{91356BC5-FD79-445A-8A46-79FC962D4566}"/>
    <cellStyle name="Normal 19 2 3 4 3 3" xfId="10483" xr:uid="{00000000-0005-0000-0000-000000290000}"/>
    <cellStyle name="Normal 19 2 3 4 3 3 3" xfId="25584" xr:uid="{00000000-0005-0000-0000-0000FD630000}"/>
    <cellStyle name="Normal 19 2 3 4 3 3_ESA Table 3A_3H" xfId="31860" xr:uid="{7E746AF0-029A-4489-A631-C1B8874268F6}"/>
    <cellStyle name="Normal 19 2 3 4 3 5" xfId="20571" xr:uid="{00000000-0005-0000-0000-000068500000}"/>
    <cellStyle name="Normal 19 2 3 4 3_ESA Table 3A_3H" xfId="31858" xr:uid="{2D629A85-D247-4F3D-A570-D92D1EAE89C2}"/>
    <cellStyle name="Normal 19 2 3 4 4" xfId="12161" xr:uid="{00000000-0005-0000-0000-00008E2F0000}"/>
    <cellStyle name="Normal 19 2 3 4 4 3" xfId="27259" xr:uid="{00000000-0005-0000-0000-0000886A0000}"/>
    <cellStyle name="Normal 19 2 3 4 4_ESA Table 3A_3H" xfId="31861" xr:uid="{4A6D271E-EF26-4159-A7C1-35CDB8417450}"/>
    <cellStyle name="Normal 19 2 3 4 5" xfId="7140" xr:uid="{00000000-0005-0000-0000-0000F11B0000}"/>
    <cellStyle name="Normal 19 2 3 4 5 3" xfId="22242" xr:uid="{00000000-0005-0000-0000-0000EF560000}"/>
    <cellStyle name="Normal 19 2 3 4 5_ESA Table 3A_3H" xfId="31862" xr:uid="{84ECFAED-DA0D-4E12-916F-9C52F3109AF5}"/>
    <cellStyle name="Normal 19 2 3 4 7" xfId="17229" xr:uid="{00000000-0005-0000-0000-00005A430000}"/>
    <cellStyle name="Normal 19 2 3 4_ESA Table 3A_3H" xfId="31854" xr:uid="{5162453A-D28B-4F82-83E1-4F72797B1F4C}"/>
    <cellStyle name="Normal 19 2 3 5" xfId="2922" xr:uid="{00000000-0005-0000-0000-0000770B0000}"/>
    <cellStyle name="Normal 19 2 3 5 2" xfId="12996" xr:uid="{00000000-0005-0000-0000-0000D1320000}"/>
    <cellStyle name="Normal 19 2 3 5 2 3" xfId="28094" xr:uid="{00000000-0005-0000-0000-0000CB6D0000}"/>
    <cellStyle name="Normal 19 2 3 5 2_ESA Table 3A_3H" xfId="31864" xr:uid="{1D174A29-311B-4616-A2C7-B382B0879DFD}"/>
    <cellStyle name="Normal 19 2 3 5 3" xfId="7976" xr:uid="{00000000-0005-0000-0000-0000351F0000}"/>
    <cellStyle name="Normal 19 2 3 5 3 3" xfId="23077" xr:uid="{00000000-0005-0000-0000-0000325A0000}"/>
    <cellStyle name="Normal 19 2 3 5 3_ESA Table 3A_3H" xfId="31865" xr:uid="{84FB86E4-A6DB-4B8E-942E-6D857C0067E4}"/>
    <cellStyle name="Normal 19 2 3 5 5" xfId="18064" xr:uid="{00000000-0005-0000-0000-00009D460000}"/>
    <cellStyle name="Normal 19 2 3 5_ESA Table 3A_3H" xfId="31863" xr:uid="{8468ECFF-6A93-488A-AFB2-C79908E6FDE6}"/>
    <cellStyle name="Normal 19 2 3 6" xfId="4615" xr:uid="{00000000-0005-0000-0000-000014120000}"/>
    <cellStyle name="Normal 19 2 3 6 2" xfId="14667" xr:uid="{00000000-0005-0000-0000-000058390000}"/>
    <cellStyle name="Normal 19 2 3 6 2 3" xfId="29765" xr:uid="{00000000-0005-0000-0000-000052740000}"/>
    <cellStyle name="Normal 19 2 3 6 2_ESA Table 3A_3H" xfId="31867" xr:uid="{7E60C784-00E5-4BDC-82DC-44A5405F5ACA}"/>
    <cellStyle name="Normal 19 2 3 6 3" xfId="9647" xr:uid="{00000000-0005-0000-0000-0000BC250000}"/>
    <cellStyle name="Normal 19 2 3 6 3 3" xfId="24748" xr:uid="{00000000-0005-0000-0000-0000B9600000}"/>
    <cellStyle name="Normal 19 2 3 6 3_ESA Table 3A_3H" xfId="31868" xr:uid="{A0ED92FF-B61B-491E-9BFD-05758B46B091}"/>
    <cellStyle name="Normal 19 2 3 6 5" xfId="19735" xr:uid="{00000000-0005-0000-0000-0000244D0000}"/>
    <cellStyle name="Normal 19 2 3 6_ESA Table 3A_3H" xfId="31866" xr:uid="{EE71C10F-7BDE-4370-A7CA-2C75037BACB4}"/>
    <cellStyle name="Normal 19 2 3 7" xfId="11325" xr:uid="{00000000-0005-0000-0000-00004A2C0000}"/>
    <cellStyle name="Normal 19 2 3 7 3" xfId="26423" xr:uid="{00000000-0005-0000-0000-000044670000}"/>
    <cellStyle name="Normal 19 2 3 7_ESA Table 3A_3H" xfId="31869" xr:uid="{0EAA66A7-527A-4E88-BAD2-9D49C94086F4}"/>
    <cellStyle name="Normal 19 2 3 8" xfId="6304" xr:uid="{00000000-0005-0000-0000-0000AD180000}"/>
    <cellStyle name="Normal 19 2 3 8 3" xfId="21406" xr:uid="{00000000-0005-0000-0000-0000AB530000}"/>
    <cellStyle name="Normal 19 2 3 8_ESA Table 3A_3H" xfId="31870" xr:uid="{FD9DF8CF-E4C4-4715-83B6-DF331340FA61}"/>
    <cellStyle name="Normal 19 2 3_ESA Table 3A_3H" xfId="31799" xr:uid="{894267D8-7382-4E12-B7A8-3629B15DECB3}"/>
    <cellStyle name="Normal 19 2 4" xfId="1329" xr:uid="{00000000-0005-0000-0000-00003E050000}"/>
    <cellStyle name="Normal 19 2 4 2" xfId="1752" xr:uid="{00000000-0005-0000-0000-0000E5060000}"/>
    <cellStyle name="Normal 19 2 4 2 2" xfId="2591" xr:uid="{00000000-0005-0000-0000-00002C0A0000}"/>
    <cellStyle name="Normal 19 2 4 2 2 2" xfId="4281" xr:uid="{00000000-0005-0000-0000-0000C6100000}"/>
    <cellStyle name="Normal 19 2 4 2 2 2 2" xfId="14354" xr:uid="{00000000-0005-0000-0000-00001F380000}"/>
    <cellStyle name="Normal 19 2 4 2 2 2 2 3" xfId="29452" xr:uid="{00000000-0005-0000-0000-000019730000}"/>
    <cellStyle name="Normal 19 2 4 2 2 2 2_ESA Table 3A_3H" xfId="31875" xr:uid="{BAC9F66E-2BA6-4D23-A120-AEE4B8B2544D}"/>
    <cellStyle name="Normal 19 2 4 2 2 2 3" xfId="9334" xr:uid="{00000000-0005-0000-0000-000083240000}"/>
    <cellStyle name="Normal 19 2 4 2 2 2 3 3" xfId="24435" xr:uid="{00000000-0005-0000-0000-0000805F0000}"/>
    <cellStyle name="Normal 19 2 4 2 2 2 3_ESA Table 3A_3H" xfId="31876" xr:uid="{1138DE9D-1A8A-4AED-A7E3-A9F6D61A8AB2}"/>
    <cellStyle name="Normal 19 2 4 2 2 2 5" xfId="19422" xr:uid="{00000000-0005-0000-0000-0000EB4B0000}"/>
    <cellStyle name="Normal 19 2 4 2 2 2_ESA Table 3A_3H" xfId="31874" xr:uid="{5EE08D7F-E6A9-4259-9F6F-01200D76824B}"/>
    <cellStyle name="Normal 19 2 4 2 2 3" xfId="5973" xr:uid="{00000000-0005-0000-0000-000062170000}"/>
    <cellStyle name="Normal 19 2 4 2 2 3 2" xfId="16025" xr:uid="{00000000-0005-0000-0000-0000A63E0000}"/>
    <cellStyle name="Normal 19 2 4 2 2 3 2 3" xfId="31123" xr:uid="{00000000-0005-0000-0000-0000A0790000}"/>
    <cellStyle name="Normal 19 2 4 2 2 3 2_ESA Table 3A_3H" xfId="31878" xr:uid="{BFB036B9-5F91-40DB-A77B-60AFFBC57E93}"/>
    <cellStyle name="Normal 19 2 4 2 2 3 3" xfId="11005" xr:uid="{00000000-0005-0000-0000-00000A2B0000}"/>
    <cellStyle name="Normal 19 2 4 2 2 3 3 3" xfId="26106" xr:uid="{00000000-0005-0000-0000-000007660000}"/>
    <cellStyle name="Normal 19 2 4 2 2 3 3_ESA Table 3A_3H" xfId="31879" xr:uid="{428BD049-C692-4AC8-ACA0-690580CE02FF}"/>
    <cellStyle name="Normal 19 2 4 2 2 3 5" xfId="21093" xr:uid="{00000000-0005-0000-0000-000072520000}"/>
    <cellStyle name="Normal 19 2 4 2 2 3_ESA Table 3A_3H" xfId="31877" xr:uid="{1F3B8004-06C9-4952-8198-C3DE8EB9E186}"/>
    <cellStyle name="Normal 19 2 4 2 2 4" xfId="12683" xr:uid="{00000000-0005-0000-0000-000098310000}"/>
    <cellStyle name="Normal 19 2 4 2 2 4 3" xfId="27781" xr:uid="{00000000-0005-0000-0000-0000926C0000}"/>
    <cellStyle name="Normal 19 2 4 2 2 4_ESA Table 3A_3H" xfId="31880" xr:uid="{FFB8DF63-4C20-43AB-AB80-112885572589}"/>
    <cellStyle name="Normal 19 2 4 2 2 5" xfId="7662" xr:uid="{00000000-0005-0000-0000-0000FB1D0000}"/>
    <cellStyle name="Normal 19 2 4 2 2 5 3" xfId="22764" xr:uid="{00000000-0005-0000-0000-0000F9580000}"/>
    <cellStyle name="Normal 19 2 4 2 2 5_ESA Table 3A_3H" xfId="31881" xr:uid="{CC017FC1-E5DD-43C3-B30A-69FF5A0726FD}"/>
    <cellStyle name="Normal 19 2 4 2 2 7" xfId="17751" xr:uid="{00000000-0005-0000-0000-000064450000}"/>
    <cellStyle name="Normal 19 2 4 2 2_ESA Table 3A_3H" xfId="31873" xr:uid="{5869AAE2-0988-4BDC-8A9F-DB09B53C2CD4}"/>
    <cellStyle name="Normal 19 2 4 2 3" xfId="3444" xr:uid="{00000000-0005-0000-0000-0000810D0000}"/>
    <cellStyle name="Normal 19 2 4 2 3 2" xfId="13518" xr:uid="{00000000-0005-0000-0000-0000DB340000}"/>
    <cellStyle name="Normal 19 2 4 2 3 2 3" xfId="28616" xr:uid="{00000000-0005-0000-0000-0000D56F0000}"/>
    <cellStyle name="Normal 19 2 4 2 3 2_ESA Table 3A_3H" xfId="31883" xr:uid="{2E02B431-762B-4EB7-AE85-CF3936261626}"/>
    <cellStyle name="Normal 19 2 4 2 3 3" xfId="8498" xr:uid="{00000000-0005-0000-0000-00003F210000}"/>
    <cellStyle name="Normal 19 2 4 2 3 3 3" xfId="23599" xr:uid="{00000000-0005-0000-0000-00003C5C0000}"/>
    <cellStyle name="Normal 19 2 4 2 3 3_ESA Table 3A_3H" xfId="31884" xr:uid="{0375D77B-ADDC-461C-8F0E-C1D14EEC0435}"/>
    <cellStyle name="Normal 19 2 4 2 3 5" xfId="18586" xr:uid="{00000000-0005-0000-0000-0000A7480000}"/>
    <cellStyle name="Normal 19 2 4 2 3_ESA Table 3A_3H" xfId="31882" xr:uid="{07CA0D59-8AA5-4FD1-BBBA-84EF6376B2E7}"/>
    <cellStyle name="Normal 19 2 4 2 4" xfId="5137" xr:uid="{00000000-0005-0000-0000-00001E140000}"/>
    <cellStyle name="Normal 19 2 4 2 4 2" xfId="15189" xr:uid="{00000000-0005-0000-0000-0000623B0000}"/>
    <cellStyle name="Normal 19 2 4 2 4 2 3" xfId="30287" xr:uid="{00000000-0005-0000-0000-00005C760000}"/>
    <cellStyle name="Normal 19 2 4 2 4 2_ESA Table 3A_3H" xfId="31886" xr:uid="{D4BF7C22-2B4A-41C3-86CB-69694621D947}"/>
    <cellStyle name="Normal 19 2 4 2 4 3" xfId="10169" xr:uid="{00000000-0005-0000-0000-0000C6270000}"/>
    <cellStyle name="Normal 19 2 4 2 4 3 3" xfId="25270" xr:uid="{00000000-0005-0000-0000-0000C3620000}"/>
    <cellStyle name="Normal 19 2 4 2 4 3_ESA Table 3A_3H" xfId="31887" xr:uid="{324E4242-258C-460D-80C3-5B53AD25C1B4}"/>
    <cellStyle name="Normal 19 2 4 2 4 5" xfId="20257" xr:uid="{00000000-0005-0000-0000-00002E4F0000}"/>
    <cellStyle name="Normal 19 2 4 2 4_ESA Table 3A_3H" xfId="31885" xr:uid="{77EFB201-63DA-4FAA-A05E-6C228C39B9C9}"/>
    <cellStyle name="Normal 19 2 4 2 5" xfId="11847" xr:uid="{00000000-0005-0000-0000-0000542E0000}"/>
    <cellStyle name="Normal 19 2 4 2 5 3" xfId="26945" xr:uid="{00000000-0005-0000-0000-00004E690000}"/>
    <cellStyle name="Normal 19 2 4 2 5_ESA Table 3A_3H" xfId="31888" xr:uid="{F0162BF9-F228-4426-B229-B347D01C21BF}"/>
    <cellStyle name="Normal 19 2 4 2 6" xfId="6826" xr:uid="{00000000-0005-0000-0000-0000B71A0000}"/>
    <cellStyle name="Normal 19 2 4 2 6 3" xfId="21928" xr:uid="{00000000-0005-0000-0000-0000B5550000}"/>
    <cellStyle name="Normal 19 2 4 2 6_ESA Table 3A_3H" xfId="31889" xr:uid="{EFBA0C0E-3186-4915-B82D-1A629B46BFE9}"/>
    <cellStyle name="Normal 19 2 4 2 8" xfId="16915" xr:uid="{00000000-0005-0000-0000-000020420000}"/>
    <cellStyle name="Normal 19 2 4 2_ESA Table 3A_3H" xfId="31872" xr:uid="{22A638A2-D948-47EE-A5D2-70AC848B8062}"/>
    <cellStyle name="Normal 19 2 4 3" xfId="2173" xr:uid="{00000000-0005-0000-0000-00008A080000}"/>
    <cellStyle name="Normal 19 2 4 3 2" xfId="3863" xr:uid="{00000000-0005-0000-0000-0000240F0000}"/>
    <cellStyle name="Normal 19 2 4 3 2 2" xfId="13936" xr:uid="{00000000-0005-0000-0000-00007D360000}"/>
    <cellStyle name="Normal 19 2 4 3 2 2 3" xfId="29034" xr:uid="{00000000-0005-0000-0000-000077710000}"/>
    <cellStyle name="Normal 19 2 4 3 2 2_ESA Table 3A_3H" xfId="31892" xr:uid="{DB3CD91F-21B5-450B-B2BD-78E77D44A1F0}"/>
    <cellStyle name="Normal 19 2 4 3 2 3" xfId="8916" xr:uid="{00000000-0005-0000-0000-0000E1220000}"/>
    <cellStyle name="Normal 19 2 4 3 2 3 3" xfId="24017" xr:uid="{00000000-0005-0000-0000-0000DE5D0000}"/>
    <cellStyle name="Normal 19 2 4 3 2 3_ESA Table 3A_3H" xfId="31893" xr:uid="{8D46C4B7-A0E9-4D40-A910-4BD6B0AC3186}"/>
    <cellStyle name="Normal 19 2 4 3 2 5" xfId="19004" xr:uid="{00000000-0005-0000-0000-0000494A0000}"/>
    <cellStyle name="Normal 19 2 4 3 2_ESA Table 3A_3H" xfId="31891" xr:uid="{6FDB7503-6A13-4741-8B25-862E62DF4179}"/>
    <cellStyle name="Normal 19 2 4 3 3" xfId="5555" xr:uid="{00000000-0005-0000-0000-0000C0150000}"/>
    <cellStyle name="Normal 19 2 4 3 3 2" xfId="15607" xr:uid="{00000000-0005-0000-0000-0000043D0000}"/>
    <cellStyle name="Normal 19 2 4 3 3 2 3" xfId="30705" xr:uid="{00000000-0005-0000-0000-0000FE770000}"/>
    <cellStyle name="Normal 19 2 4 3 3 2_ESA Table 3A_3H" xfId="31895" xr:uid="{A6DC717B-3524-45F2-B0BF-AEE3EF6A95DC}"/>
    <cellStyle name="Normal 19 2 4 3 3 3" xfId="10587" xr:uid="{00000000-0005-0000-0000-000068290000}"/>
    <cellStyle name="Normal 19 2 4 3 3 3 3" xfId="25688" xr:uid="{00000000-0005-0000-0000-000065640000}"/>
    <cellStyle name="Normal 19 2 4 3 3 3_ESA Table 3A_3H" xfId="31896" xr:uid="{2622665E-0F5A-4D77-8D46-0E01942AA5CD}"/>
    <cellStyle name="Normal 19 2 4 3 3 5" xfId="20675" xr:uid="{00000000-0005-0000-0000-0000D0500000}"/>
    <cellStyle name="Normal 19 2 4 3 3_ESA Table 3A_3H" xfId="31894" xr:uid="{6D8B1043-CA43-4862-82E2-AC99AC393D86}"/>
    <cellStyle name="Normal 19 2 4 3 4" xfId="12265" xr:uid="{00000000-0005-0000-0000-0000F62F0000}"/>
    <cellStyle name="Normal 19 2 4 3 4 3" xfId="27363" xr:uid="{00000000-0005-0000-0000-0000F06A0000}"/>
    <cellStyle name="Normal 19 2 4 3 4_ESA Table 3A_3H" xfId="31897" xr:uid="{3943F24C-C605-4BBE-A892-0069415C2436}"/>
    <cellStyle name="Normal 19 2 4 3 5" xfId="7244" xr:uid="{00000000-0005-0000-0000-0000591C0000}"/>
    <cellStyle name="Normal 19 2 4 3 5 3" xfId="22346" xr:uid="{00000000-0005-0000-0000-000057570000}"/>
    <cellStyle name="Normal 19 2 4 3 5_ESA Table 3A_3H" xfId="31898" xr:uid="{F3706A50-4FB3-422C-B41D-842550A4A8BA}"/>
    <cellStyle name="Normal 19 2 4 3 7" xfId="17333" xr:uid="{00000000-0005-0000-0000-0000C2430000}"/>
    <cellStyle name="Normal 19 2 4 3_ESA Table 3A_3H" xfId="31890" xr:uid="{EFE2F69D-893A-48EA-92AD-62541CD8903B}"/>
    <cellStyle name="Normal 19 2 4 4" xfId="3026" xr:uid="{00000000-0005-0000-0000-0000DF0B0000}"/>
    <cellStyle name="Normal 19 2 4 4 2" xfId="13100" xr:uid="{00000000-0005-0000-0000-000039330000}"/>
    <cellStyle name="Normal 19 2 4 4 2 3" xfId="28198" xr:uid="{00000000-0005-0000-0000-0000336E0000}"/>
    <cellStyle name="Normal 19 2 4 4 2_ESA Table 3A_3H" xfId="31900" xr:uid="{07E8EB72-56ED-4509-909E-4DD5B0901443}"/>
    <cellStyle name="Normal 19 2 4 4 3" xfId="8080" xr:uid="{00000000-0005-0000-0000-00009D1F0000}"/>
    <cellStyle name="Normal 19 2 4 4 3 3" xfId="23181" xr:uid="{00000000-0005-0000-0000-00009A5A0000}"/>
    <cellStyle name="Normal 19 2 4 4 3_ESA Table 3A_3H" xfId="31901" xr:uid="{69AED025-B5C3-4A9A-B96F-372AC0D0D75C}"/>
    <cellStyle name="Normal 19 2 4 4 5" xfId="18168" xr:uid="{00000000-0005-0000-0000-000005470000}"/>
    <cellStyle name="Normal 19 2 4 4_ESA Table 3A_3H" xfId="31899" xr:uid="{E413F665-4F50-4ECA-BC62-235D841F8279}"/>
    <cellStyle name="Normal 19 2 4 5" xfId="4719" xr:uid="{00000000-0005-0000-0000-00007C120000}"/>
    <cellStyle name="Normal 19 2 4 5 2" xfId="14771" xr:uid="{00000000-0005-0000-0000-0000C0390000}"/>
    <cellStyle name="Normal 19 2 4 5 2 3" xfId="29869" xr:uid="{00000000-0005-0000-0000-0000BA740000}"/>
    <cellStyle name="Normal 19 2 4 5 2_ESA Table 3A_3H" xfId="31903" xr:uid="{56A42C02-0EC2-46E1-9291-1810A73D6C72}"/>
    <cellStyle name="Normal 19 2 4 5 3" xfId="9751" xr:uid="{00000000-0005-0000-0000-000024260000}"/>
    <cellStyle name="Normal 19 2 4 5 3 3" xfId="24852" xr:uid="{00000000-0005-0000-0000-000021610000}"/>
    <cellStyle name="Normal 19 2 4 5 3_ESA Table 3A_3H" xfId="31904" xr:uid="{42D6A5C1-C6EB-48E5-A578-224EFFC94113}"/>
    <cellStyle name="Normal 19 2 4 5 5" xfId="19839" xr:uid="{00000000-0005-0000-0000-00008C4D0000}"/>
    <cellStyle name="Normal 19 2 4 5_ESA Table 3A_3H" xfId="31902" xr:uid="{4F8C7509-70CF-42F5-AF23-9DC9CBB87148}"/>
    <cellStyle name="Normal 19 2 4 6" xfId="11429" xr:uid="{00000000-0005-0000-0000-0000B22C0000}"/>
    <cellStyle name="Normal 19 2 4 6 3" xfId="26527" xr:uid="{00000000-0005-0000-0000-0000AC670000}"/>
    <cellStyle name="Normal 19 2 4 6_ESA Table 3A_3H" xfId="31905" xr:uid="{6388D8F5-2392-47C5-AAA3-15CBDDE2A043}"/>
    <cellStyle name="Normal 19 2 4 7" xfId="6408" xr:uid="{00000000-0005-0000-0000-000015190000}"/>
    <cellStyle name="Normal 19 2 4 7 3" xfId="21510" xr:uid="{00000000-0005-0000-0000-000013540000}"/>
    <cellStyle name="Normal 19 2 4 7_ESA Table 3A_3H" xfId="31906" xr:uid="{C1BBD2EA-86C2-4D28-9AE1-C0BA86413B62}"/>
    <cellStyle name="Normal 19 2 4 9" xfId="16497" xr:uid="{00000000-0005-0000-0000-00007E400000}"/>
    <cellStyle name="Normal 19 2 4_ESA Table 3A_3H" xfId="31871" xr:uid="{727CEB02-5A97-46D7-ACE5-EAE7090F57F3}"/>
    <cellStyle name="Normal 19 2 5" xfId="1542" xr:uid="{00000000-0005-0000-0000-000013060000}"/>
    <cellStyle name="Normal 19 2 5 2" xfId="2383" xr:uid="{00000000-0005-0000-0000-00005C090000}"/>
    <cellStyle name="Normal 19 2 5 2 2" xfId="4073" xr:uid="{00000000-0005-0000-0000-0000F60F0000}"/>
    <cellStyle name="Normal 19 2 5 2 2 2" xfId="14146" xr:uid="{00000000-0005-0000-0000-00004F370000}"/>
    <cellStyle name="Normal 19 2 5 2 2 2 3" xfId="29244" xr:uid="{00000000-0005-0000-0000-000049720000}"/>
    <cellStyle name="Normal 19 2 5 2 2 2_ESA Table 3A_3H" xfId="31910" xr:uid="{43C66D0D-4065-4F50-B515-F705659D3B8D}"/>
    <cellStyle name="Normal 19 2 5 2 2 3" xfId="9126" xr:uid="{00000000-0005-0000-0000-0000B3230000}"/>
    <cellStyle name="Normal 19 2 5 2 2 3 3" xfId="24227" xr:uid="{00000000-0005-0000-0000-0000B05E0000}"/>
    <cellStyle name="Normal 19 2 5 2 2 3_ESA Table 3A_3H" xfId="31911" xr:uid="{8B8B18DA-BB3E-4BEB-9D94-3DEEFBC35544}"/>
    <cellStyle name="Normal 19 2 5 2 2 5" xfId="19214" xr:uid="{00000000-0005-0000-0000-00001B4B0000}"/>
    <cellStyle name="Normal 19 2 5 2 2_ESA Table 3A_3H" xfId="31909" xr:uid="{CE81ACDC-1928-4F96-990B-08C32491D05C}"/>
    <cellStyle name="Normal 19 2 5 2 3" xfId="5765" xr:uid="{00000000-0005-0000-0000-000092160000}"/>
    <cellStyle name="Normal 19 2 5 2 3 2" xfId="15817" xr:uid="{00000000-0005-0000-0000-0000D63D0000}"/>
    <cellStyle name="Normal 19 2 5 2 3 2 3" xfId="30915" xr:uid="{00000000-0005-0000-0000-0000D0780000}"/>
    <cellStyle name="Normal 19 2 5 2 3 2_ESA Table 3A_3H" xfId="31913" xr:uid="{79A376DD-DFD4-489A-BB9C-9FA60C774E64}"/>
    <cellStyle name="Normal 19 2 5 2 3 3" xfId="10797" xr:uid="{00000000-0005-0000-0000-00003A2A0000}"/>
    <cellStyle name="Normal 19 2 5 2 3 3 3" xfId="25898" xr:uid="{00000000-0005-0000-0000-000037650000}"/>
    <cellStyle name="Normal 19 2 5 2 3 3_ESA Table 3A_3H" xfId="31914" xr:uid="{D885DD2F-54FA-478C-BE50-B7B5C72778E0}"/>
    <cellStyle name="Normal 19 2 5 2 3 5" xfId="20885" xr:uid="{00000000-0005-0000-0000-0000A2510000}"/>
    <cellStyle name="Normal 19 2 5 2 3_ESA Table 3A_3H" xfId="31912" xr:uid="{755226EB-FC89-4C2D-B3C0-4FA7E63AF80D}"/>
    <cellStyle name="Normal 19 2 5 2 4" xfId="12475" xr:uid="{00000000-0005-0000-0000-0000C8300000}"/>
    <cellStyle name="Normal 19 2 5 2 4 3" xfId="27573" xr:uid="{00000000-0005-0000-0000-0000C26B0000}"/>
    <cellStyle name="Normal 19 2 5 2 4_ESA Table 3A_3H" xfId="31915" xr:uid="{33F9C798-1E4F-4348-BB1C-15AF1F673DAF}"/>
    <cellStyle name="Normal 19 2 5 2 5" xfId="7454" xr:uid="{00000000-0005-0000-0000-00002B1D0000}"/>
    <cellStyle name="Normal 19 2 5 2 5 3" xfId="22556" xr:uid="{00000000-0005-0000-0000-000029580000}"/>
    <cellStyle name="Normal 19 2 5 2 5_ESA Table 3A_3H" xfId="31916" xr:uid="{2F8CF159-FE2E-427E-979C-1B74B2725C69}"/>
    <cellStyle name="Normal 19 2 5 2 7" xfId="17543" xr:uid="{00000000-0005-0000-0000-000094440000}"/>
    <cellStyle name="Normal 19 2 5 2_ESA Table 3A_3H" xfId="31908" xr:uid="{74BD7E76-F50A-4563-9DAE-AB349B4EBD9A}"/>
    <cellStyle name="Normal 19 2 5 3" xfId="3236" xr:uid="{00000000-0005-0000-0000-0000B10C0000}"/>
    <cellStyle name="Normal 19 2 5 3 2" xfId="13310" xr:uid="{00000000-0005-0000-0000-00000B340000}"/>
    <cellStyle name="Normal 19 2 5 3 2 3" xfId="28408" xr:uid="{00000000-0005-0000-0000-0000056F0000}"/>
    <cellStyle name="Normal 19 2 5 3 2_ESA Table 3A_3H" xfId="31918" xr:uid="{2A382B2B-768E-4848-82DC-BF8B1EDFD9CE}"/>
    <cellStyle name="Normal 19 2 5 3 3" xfId="8290" xr:uid="{00000000-0005-0000-0000-00006F200000}"/>
    <cellStyle name="Normal 19 2 5 3 3 3" xfId="23391" xr:uid="{00000000-0005-0000-0000-00006C5B0000}"/>
    <cellStyle name="Normal 19 2 5 3 3_ESA Table 3A_3H" xfId="31919" xr:uid="{15FBD9AE-7347-4F0D-A706-0388C5FDC829}"/>
    <cellStyle name="Normal 19 2 5 3 5" xfId="18378" xr:uid="{00000000-0005-0000-0000-0000D7470000}"/>
    <cellStyle name="Normal 19 2 5 3_ESA Table 3A_3H" xfId="31917" xr:uid="{422BCAFD-C80E-4335-AEDA-A869089E3711}"/>
    <cellStyle name="Normal 19 2 5 4" xfId="4929" xr:uid="{00000000-0005-0000-0000-00004E130000}"/>
    <cellStyle name="Normal 19 2 5 4 2" xfId="14981" xr:uid="{00000000-0005-0000-0000-0000923A0000}"/>
    <cellStyle name="Normal 19 2 5 4 2 3" xfId="30079" xr:uid="{00000000-0005-0000-0000-00008C750000}"/>
    <cellStyle name="Normal 19 2 5 4 2_ESA Table 3A_3H" xfId="31921" xr:uid="{42A79634-F530-4EE3-9A5A-B79B9495FA05}"/>
    <cellStyle name="Normal 19 2 5 4 3" xfId="9961" xr:uid="{00000000-0005-0000-0000-0000F6260000}"/>
    <cellStyle name="Normal 19 2 5 4 3 3" xfId="25062" xr:uid="{00000000-0005-0000-0000-0000F3610000}"/>
    <cellStyle name="Normal 19 2 5 4 3_ESA Table 3A_3H" xfId="31922" xr:uid="{6F8F3BFE-839A-431E-A53F-32DCD79FAFE1}"/>
    <cellStyle name="Normal 19 2 5 4 5" xfId="20049" xr:uid="{00000000-0005-0000-0000-00005E4E0000}"/>
    <cellStyle name="Normal 19 2 5 4_ESA Table 3A_3H" xfId="31920" xr:uid="{516112CF-BC2B-4D4C-8DF3-A4E7940B5390}"/>
    <cellStyle name="Normal 19 2 5 5" xfId="11639" xr:uid="{00000000-0005-0000-0000-0000842D0000}"/>
    <cellStyle name="Normal 19 2 5 5 3" xfId="26737" xr:uid="{00000000-0005-0000-0000-00007E680000}"/>
    <cellStyle name="Normal 19 2 5 5_ESA Table 3A_3H" xfId="31923" xr:uid="{D5FE42DA-2B8D-4D65-B66E-F33790D1F4BB}"/>
    <cellStyle name="Normal 19 2 5 6" xfId="6618" xr:uid="{00000000-0005-0000-0000-0000E7190000}"/>
    <cellStyle name="Normal 19 2 5 6 3" xfId="21720" xr:uid="{00000000-0005-0000-0000-0000E5540000}"/>
    <cellStyle name="Normal 19 2 5 6_ESA Table 3A_3H" xfId="31924" xr:uid="{EDEE091E-8A0F-464F-A802-8D54709C66B2}"/>
    <cellStyle name="Normal 19 2 5 8" xfId="16707" xr:uid="{00000000-0005-0000-0000-000050410000}"/>
    <cellStyle name="Normal 19 2 5_ESA Table 3A_3H" xfId="31907" xr:uid="{AF965E20-B573-458A-B60A-861AA851127A}"/>
    <cellStyle name="Normal 19 2 6" xfId="1963" xr:uid="{00000000-0005-0000-0000-0000B8070000}"/>
    <cellStyle name="Normal 19 2 6 2" xfId="3655" xr:uid="{00000000-0005-0000-0000-0000540E0000}"/>
    <cellStyle name="Normal 19 2 6 2 2" xfId="13728" xr:uid="{00000000-0005-0000-0000-0000AD350000}"/>
    <cellStyle name="Normal 19 2 6 2 2 3" xfId="28826" xr:uid="{00000000-0005-0000-0000-0000A7700000}"/>
    <cellStyle name="Normal 19 2 6 2 2_ESA Table 3A_3H" xfId="31927" xr:uid="{40DC900D-585B-4F7A-AE1D-D1C5F4B87916}"/>
    <cellStyle name="Normal 19 2 6 2 3" xfId="8708" xr:uid="{00000000-0005-0000-0000-000011220000}"/>
    <cellStyle name="Normal 19 2 6 2 3 3" xfId="23809" xr:uid="{00000000-0005-0000-0000-00000E5D0000}"/>
    <cellStyle name="Normal 19 2 6 2 3_ESA Table 3A_3H" xfId="31928" xr:uid="{E4DE1A62-76B1-44AD-9D5E-0E8EE4FC3917}"/>
    <cellStyle name="Normal 19 2 6 2 5" xfId="18796" xr:uid="{00000000-0005-0000-0000-000079490000}"/>
    <cellStyle name="Normal 19 2 6 2_ESA Table 3A_3H" xfId="31926" xr:uid="{3CCC5327-D2B6-4F5B-BC32-DB07B0E9756C}"/>
    <cellStyle name="Normal 19 2 6 3" xfId="5347" xr:uid="{00000000-0005-0000-0000-0000F0140000}"/>
    <cellStyle name="Normal 19 2 6 3 2" xfId="15399" xr:uid="{00000000-0005-0000-0000-0000343C0000}"/>
    <cellStyle name="Normal 19 2 6 3 2 3" xfId="30497" xr:uid="{00000000-0005-0000-0000-00002E770000}"/>
    <cellStyle name="Normal 19 2 6 3 2_ESA Table 3A_3H" xfId="31930" xr:uid="{7AB1A25D-20F7-4FF2-A5C5-A538C9A034E9}"/>
    <cellStyle name="Normal 19 2 6 3 3" xfId="10379" xr:uid="{00000000-0005-0000-0000-000098280000}"/>
    <cellStyle name="Normal 19 2 6 3 3 3" xfId="25480" xr:uid="{00000000-0005-0000-0000-000095630000}"/>
    <cellStyle name="Normal 19 2 6 3 3_ESA Table 3A_3H" xfId="31931" xr:uid="{1BB325BA-C2BC-487F-80C1-7BA7CAC34D0D}"/>
    <cellStyle name="Normal 19 2 6 3 5" xfId="20467" xr:uid="{00000000-0005-0000-0000-000000500000}"/>
    <cellStyle name="Normal 19 2 6 3_ESA Table 3A_3H" xfId="31929" xr:uid="{5BD69479-8F93-455A-86EC-E0654EC76935}"/>
    <cellStyle name="Normal 19 2 6 4" xfId="12057" xr:uid="{00000000-0005-0000-0000-0000262F0000}"/>
    <cellStyle name="Normal 19 2 6 4 3" xfId="27155" xr:uid="{00000000-0005-0000-0000-0000206A0000}"/>
    <cellStyle name="Normal 19 2 6 4_ESA Table 3A_3H" xfId="31932" xr:uid="{1F8E8F6C-CC2D-42DA-B089-14EDAB615913}"/>
    <cellStyle name="Normal 19 2 6 5" xfId="7036" xr:uid="{00000000-0005-0000-0000-0000891B0000}"/>
    <cellStyle name="Normal 19 2 6 5 3" xfId="22138" xr:uid="{00000000-0005-0000-0000-000087560000}"/>
    <cellStyle name="Normal 19 2 6 5_ESA Table 3A_3H" xfId="31933" xr:uid="{49AE9E9C-3D48-4CC2-AFEB-E0A8B752D5AE}"/>
    <cellStyle name="Normal 19 2 6 7" xfId="17125" xr:uid="{00000000-0005-0000-0000-0000F2420000}"/>
    <cellStyle name="Normal 19 2 6_ESA Table 3A_3H" xfId="31925" xr:uid="{D841DBF6-3E89-4B33-B241-FB02C952F63E}"/>
    <cellStyle name="Normal 19 2 7" xfId="2814" xr:uid="{00000000-0005-0000-0000-00000B0B0000}"/>
    <cellStyle name="Normal 19 2 7 2" xfId="12892" xr:uid="{00000000-0005-0000-0000-000069320000}"/>
    <cellStyle name="Normal 19 2 7 2 3" xfId="27990" xr:uid="{00000000-0005-0000-0000-0000636D0000}"/>
    <cellStyle name="Normal 19 2 7 2_ESA Table 3A_3H" xfId="31935" xr:uid="{55860DC3-6962-4865-9EF7-7D2B752CCACF}"/>
    <cellStyle name="Normal 19 2 7 3" xfId="7872" xr:uid="{00000000-0005-0000-0000-0000CD1E0000}"/>
    <cellStyle name="Normal 19 2 7 3 3" xfId="22973" xr:uid="{00000000-0005-0000-0000-0000CA590000}"/>
    <cellStyle name="Normal 19 2 7 3_ESA Table 3A_3H" xfId="31936" xr:uid="{68C430A7-D1C4-4627-8580-F50C15679700}"/>
    <cellStyle name="Normal 19 2 7 5" xfId="17960" xr:uid="{00000000-0005-0000-0000-000035460000}"/>
    <cellStyle name="Normal 19 2 7_ESA Table 3A_3H" xfId="31934" xr:uid="{C765445D-D16B-4E82-B7E2-54720C744D4A}"/>
    <cellStyle name="Normal 19 2 8" xfId="4508" xr:uid="{00000000-0005-0000-0000-0000A9110000}"/>
    <cellStyle name="Normal 19 2 8 2" xfId="14563" xr:uid="{00000000-0005-0000-0000-0000F0380000}"/>
    <cellStyle name="Normal 19 2 8 2 3" xfId="29661" xr:uid="{00000000-0005-0000-0000-0000EA730000}"/>
    <cellStyle name="Normal 19 2 8 2_ESA Table 3A_3H" xfId="31938" xr:uid="{B695FD9F-000B-485E-A8B4-57CBA86224A1}"/>
    <cellStyle name="Normal 19 2 8 3" xfId="9543" xr:uid="{00000000-0005-0000-0000-000054250000}"/>
    <cellStyle name="Normal 19 2 8 3 3" xfId="24644" xr:uid="{00000000-0005-0000-0000-000051600000}"/>
    <cellStyle name="Normal 19 2 8 3_ESA Table 3A_3H" xfId="31939" xr:uid="{8A2CBB07-013D-4C7B-90B6-1185DD04F4D4}"/>
    <cellStyle name="Normal 19 2 8 5" xfId="19631" xr:uid="{00000000-0005-0000-0000-0000BC4C0000}"/>
    <cellStyle name="Normal 19 2 8_ESA Table 3A_3H" xfId="31937" xr:uid="{5C9E3B98-95B0-479E-A868-93CCDDD5F6B2}"/>
    <cellStyle name="Normal 19 2 9" xfId="11219" xr:uid="{00000000-0005-0000-0000-0000E02B0000}"/>
    <cellStyle name="Normal 19 2 9 3" xfId="26319" xr:uid="{00000000-0005-0000-0000-0000DC660000}"/>
    <cellStyle name="Normal 19 2 9_ESA Table 3A_3H" xfId="31940" xr:uid="{9C780BEB-B373-490D-BF51-FE2AB28AB188}"/>
    <cellStyle name="Normal 19 2_ESA Table 3A_3H" xfId="31653" xr:uid="{7C3D6627-0912-4A4D-AEC3-04CCD1BDA746}"/>
    <cellStyle name="Normal 2" xfId="138" xr:uid="{00000000-0005-0000-0000-00008A000000}"/>
    <cellStyle name="Normal 2 2" xfId="139" xr:uid="{00000000-0005-0000-0000-00008B000000}"/>
    <cellStyle name="Normal 2 2 2" xfId="518" xr:uid="{00000000-0005-0000-0000-000012020000}"/>
    <cellStyle name="Normal 2 2 3" xfId="831" xr:uid="{00000000-0005-0000-0000-00004B030000}"/>
    <cellStyle name="Normal 2 2 3 10" xfId="6199" xr:uid="{00000000-0005-0000-0000-000044180000}"/>
    <cellStyle name="Normal 2 2 3 10 3" xfId="21303" xr:uid="{00000000-0005-0000-0000-000044530000}"/>
    <cellStyle name="Normal 2 2 3 10_ESA Table 3A_3H" xfId="31944" xr:uid="{1ABC2364-7DED-4212-8E64-A6D5CF016593}"/>
    <cellStyle name="Normal 2 2 3 12" xfId="16288" xr:uid="{00000000-0005-0000-0000-0000AD3F0000}"/>
    <cellStyle name="Normal 2 2 3 2" xfId="1163" xr:uid="{00000000-0005-0000-0000-000098040000}"/>
    <cellStyle name="Normal 2 2 3 2 11" xfId="16342" xr:uid="{00000000-0005-0000-0000-0000E33F0000}"/>
    <cellStyle name="Normal 2 2 3 2 2" xfId="1271" xr:uid="{00000000-0005-0000-0000-000004050000}"/>
    <cellStyle name="Normal 2 2 3 2 2 10" xfId="16446" xr:uid="{00000000-0005-0000-0000-00004B400000}"/>
    <cellStyle name="Normal 2 2 3 2 2 2" xfId="1488" xr:uid="{00000000-0005-0000-0000-0000DD050000}"/>
    <cellStyle name="Normal 2 2 3 2 2 2 2" xfId="1909" xr:uid="{00000000-0005-0000-0000-000082070000}"/>
    <cellStyle name="Normal 2 2 3 2 2 2 2 2" xfId="2748" xr:uid="{00000000-0005-0000-0000-0000C90A0000}"/>
    <cellStyle name="Normal 2 2 3 2 2 2 2 2 2" xfId="4438" xr:uid="{00000000-0005-0000-0000-000063110000}"/>
    <cellStyle name="Normal 2 2 3 2 2 2 2 2 2 2" xfId="14511" xr:uid="{00000000-0005-0000-0000-0000BC380000}"/>
    <cellStyle name="Normal 2 2 3 2 2 2 2 2 2 2 3" xfId="29609" xr:uid="{00000000-0005-0000-0000-0000B6730000}"/>
    <cellStyle name="Normal 2 2 3 2 2 2 2 2 2 2_ESA Table 3A_3H" xfId="31951" xr:uid="{B5D0779E-9F35-4F0C-B66E-80520ADAFC66}"/>
    <cellStyle name="Normal 2 2 3 2 2 2 2 2 2 3" xfId="9491" xr:uid="{00000000-0005-0000-0000-000020250000}"/>
    <cellStyle name="Normal 2 2 3 2 2 2 2 2 2 3 3" xfId="24592" xr:uid="{00000000-0005-0000-0000-00001D600000}"/>
    <cellStyle name="Normal 2 2 3 2 2 2 2 2 2 3_ESA Table 3A_3H" xfId="31952" xr:uid="{6768BF3D-5DAC-4FFF-AC42-96FC334A3F09}"/>
    <cellStyle name="Normal 2 2 3 2 2 2 2 2 2 5" xfId="19579" xr:uid="{00000000-0005-0000-0000-0000884C0000}"/>
    <cellStyle name="Normal 2 2 3 2 2 2 2 2 2_ESA Table 3A_3H" xfId="31950" xr:uid="{B37D1EAB-3B5C-4050-8CD5-8A467511A9A8}"/>
    <cellStyle name="Normal 2 2 3 2 2 2 2 2 3" xfId="6130" xr:uid="{00000000-0005-0000-0000-0000FF170000}"/>
    <cellStyle name="Normal 2 2 3 2 2 2 2 2 3 2" xfId="16182" xr:uid="{00000000-0005-0000-0000-0000433F0000}"/>
    <cellStyle name="Normal 2 2 3 2 2 2 2 2 3 2 3" xfId="31280" xr:uid="{00000000-0005-0000-0000-00003D7A0000}"/>
    <cellStyle name="Normal 2 2 3 2 2 2 2 2 3 2_ESA Table 3A_3H" xfId="31954" xr:uid="{40DFF562-E2D3-4F82-8260-1C418EBD9F9F}"/>
    <cellStyle name="Normal 2 2 3 2 2 2 2 2 3 3" xfId="11162" xr:uid="{00000000-0005-0000-0000-0000A72B0000}"/>
    <cellStyle name="Normal 2 2 3 2 2 2 2 2 3 3 3" xfId="26263" xr:uid="{00000000-0005-0000-0000-0000A4660000}"/>
    <cellStyle name="Normal 2 2 3 2 2 2 2 2 3 3_ESA Table 3A_3H" xfId="31955" xr:uid="{315C2D8F-7D71-4712-9A5C-A5161A863CD9}"/>
    <cellStyle name="Normal 2 2 3 2 2 2 2 2 3 5" xfId="21250" xr:uid="{00000000-0005-0000-0000-00000F530000}"/>
    <cellStyle name="Normal 2 2 3 2 2 2 2 2 3_ESA Table 3A_3H" xfId="31953" xr:uid="{AF822F54-CADC-4CBC-BAE7-A07DBB1735DB}"/>
    <cellStyle name="Normal 2 2 3 2 2 2 2 2 4" xfId="12840" xr:uid="{00000000-0005-0000-0000-000035320000}"/>
    <cellStyle name="Normal 2 2 3 2 2 2 2 2 4 3" xfId="27938" xr:uid="{00000000-0005-0000-0000-00002F6D0000}"/>
    <cellStyle name="Normal 2 2 3 2 2 2 2 2 4_ESA Table 3A_3H" xfId="31956" xr:uid="{64A5BF8B-4D74-4930-A7BF-941520902B23}"/>
    <cellStyle name="Normal 2 2 3 2 2 2 2 2 5" xfId="7819" xr:uid="{00000000-0005-0000-0000-0000981E0000}"/>
    <cellStyle name="Normal 2 2 3 2 2 2 2 2 5 3" xfId="22921" xr:uid="{00000000-0005-0000-0000-000096590000}"/>
    <cellStyle name="Normal 2 2 3 2 2 2 2 2 5_ESA Table 3A_3H" xfId="31957" xr:uid="{A55D9F5F-C6B7-48CE-A784-968FECA662CF}"/>
    <cellStyle name="Normal 2 2 3 2 2 2 2 2 7" xfId="17908" xr:uid="{00000000-0005-0000-0000-000001460000}"/>
    <cellStyle name="Normal 2 2 3 2 2 2 2 2_ESA Table 3A_3H" xfId="31949" xr:uid="{03F603DA-E179-46AA-895D-EA7713F7986F}"/>
    <cellStyle name="Normal 2 2 3 2 2 2 2 3" xfId="3601" xr:uid="{00000000-0005-0000-0000-00001E0E0000}"/>
    <cellStyle name="Normal 2 2 3 2 2 2 2 3 2" xfId="13675" xr:uid="{00000000-0005-0000-0000-000078350000}"/>
    <cellStyle name="Normal 2 2 3 2 2 2 2 3 2 3" xfId="28773" xr:uid="{00000000-0005-0000-0000-000072700000}"/>
    <cellStyle name="Normal 2 2 3 2 2 2 2 3 2_ESA Table 3A_3H" xfId="31959" xr:uid="{ADE32CDF-BD8D-4602-97F1-1C897D001432}"/>
    <cellStyle name="Normal 2 2 3 2 2 2 2 3 3" xfId="8655" xr:uid="{00000000-0005-0000-0000-0000DC210000}"/>
    <cellStyle name="Normal 2 2 3 2 2 2 2 3 3 3" xfId="23756" xr:uid="{00000000-0005-0000-0000-0000D95C0000}"/>
    <cellStyle name="Normal 2 2 3 2 2 2 2 3 3_ESA Table 3A_3H" xfId="31960" xr:uid="{CAB96758-27DB-4898-8D64-B16CB62EAE11}"/>
    <cellStyle name="Normal 2 2 3 2 2 2 2 3 5" xfId="18743" xr:uid="{00000000-0005-0000-0000-000044490000}"/>
    <cellStyle name="Normal 2 2 3 2 2 2 2 3_ESA Table 3A_3H" xfId="31958" xr:uid="{BCE49CF9-7A4C-48A9-8BBF-791C40C38399}"/>
    <cellStyle name="Normal 2 2 3 2 2 2 2 4" xfId="5294" xr:uid="{00000000-0005-0000-0000-0000BB140000}"/>
    <cellStyle name="Normal 2 2 3 2 2 2 2 4 2" xfId="15346" xr:uid="{00000000-0005-0000-0000-0000FF3B0000}"/>
    <cellStyle name="Normal 2 2 3 2 2 2 2 4 2 3" xfId="30444" xr:uid="{00000000-0005-0000-0000-0000F9760000}"/>
    <cellStyle name="Normal 2 2 3 2 2 2 2 4 2_ESA Table 3A_3H" xfId="31962" xr:uid="{EA0D2066-A390-49CB-8ED4-3EC019BFAA77}"/>
    <cellStyle name="Normal 2 2 3 2 2 2 2 4 3" xfId="10326" xr:uid="{00000000-0005-0000-0000-000063280000}"/>
    <cellStyle name="Normal 2 2 3 2 2 2 2 4 3 3" xfId="25427" xr:uid="{00000000-0005-0000-0000-000060630000}"/>
    <cellStyle name="Normal 2 2 3 2 2 2 2 4 3_ESA Table 3A_3H" xfId="31963" xr:uid="{D3241618-09DA-4404-AADB-A913B418A0F3}"/>
    <cellStyle name="Normal 2 2 3 2 2 2 2 4 5" xfId="20414" xr:uid="{00000000-0005-0000-0000-0000CB4F0000}"/>
    <cellStyle name="Normal 2 2 3 2 2 2 2 4_ESA Table 3A_3H" xfId="31961" xr:uid="{68095335-DA6B-4E76-982E-43A8111E7758}"/>
    <cellStyle name="Normal 2 2 3 2 2 2 2 5" xfId="12004" xr:uid="{00000000-0005-0000-0000-0000F12E0000}"/>
    <cellStyle name="Normal 2 2 3 2 2 2 2 5 3" xfId="27102" xr:uid="{00000000-0005-0000-0000-0000EB690000}"/>
    <cellStyle name="Normal 2 2 3 2 2 2 2 5_ESA Table 3A_3H" xfId="31964" xr:uid="{3A232794-E031-4876-AF90-57B6B87F9163}"/>
    <cellStyle name="Normal 2 2 3 2 2 2 2 6" xfId="6983" xr:uid="{00000000-0005-0000-0000-0000541B0000}"/>
    <cellStyle name="Normal 2 2 3 2 2 2 2 6 3" xfId="22085" xr:uid="{00000000-0005-0000-0000-000052560000}"/>
    <cellStyle name="Normal 2 2 3 2 2 2 2 6_ESA Table 3A_3H" xfId="31965" xr:uid="{52AF1B5B-B1A6-4D42-9CD3-2BD20C376A8F}"/>
    <cellStyle name="Normal 2 2 3 2 2 2 2 8" xfId="17072" xr:uid="{00000000-0005-0000-0000-0000BD420000}"/>
    <cellStyle name="Normal 2 2 3 2 2 2 2_ESA Table 3A_3H" xfId="31948" xr:uid="{5CE34523-A928-4C5B-AF93-C0D0C7E0B293}"/>
    <cellStyle name="Normal 2 2 3 2 2 2 3" xfId="2330" xr:uid="{00000000-0005-0000-0000-000027090000}"/>
    <cellStyle name="Normal 2 2 3 2 2 2 3 2" xfId="4020" xr:uid="{00000000-0005-0000-0000-0000C10F0000}"/>
    <cellStyle name="Normal 2 2 3 2 2 2 3 2 2" xfId="14093" xr:uid="{00000000-0005-0000-0000-00001A370000}"/>
    <cellStyle name="Normal 2 2 3 2 2 2 3 2 2 3" xfId="29191" xr:uid="{00000000-0005-0000-0000-000014720000}"/>
    <cellStyle name="Normal 2 2 3 2 2 2 3 2 2_ESA Table 3A_3H" xfId="31968" xr:uid="{A69DF5C3-2CC6-4120-85CC-5F17BEC0B307}"/>
    <cellStyle name="Normal 2 2 3 2 2 2 3 2 3" xfId="9073" xr:uid="{00000000-0005-0000-0000-00007E230000}"/>
    <cellStyle name="Normal 2 2 3 2 2 2 3 2 3 3" xfId="24174" xr:uid="{00000000-0005-0000-0000-00007B5E0000}"/>
    <cellStyle name="Normal 2 2 3 2 2 2 3 2 3_ESA Table 3A_3H" xfId="31969" xr:uid="{6676DA14-B315-4B7A-A572-D27C51090182}"/>
    <cellStyle name="Normal 2 2 3 2 2 2 3 2 5" xfId="19161" xr:uid="{00000000-0005-0000-0000-0000E64A0000}"/>
    <cellStyle name="Normal 2 2 3 2 2 2 3 2_ESA Table 3A_3H" xfId="31967" xr:uid="{08399DAC-7B21-4FF0-AB74-D15F02C941E1}"/>
    <cellStyle name="Normal 2 2 3 2 2 2 3 3" xfId="5712" xr:uid="{00000000-0005-0000-0000-00005D160000}"/>
    <cellStyle name="Normal 2 2 3 2 2 2 3 3 2" xfId="15764" xr:uid="{00000000-0005-0000-0000-0000A13D0000}"/>
    <cellStyle name="Normal 2 2 3 2 2 2 3 3 2 3" xfId="30862" xr:uid="{00000000-0005-0000-0000-00009B780000}"/>
    <cellStyle name="Normal 2 2 3 2 2 2 3 3 2_ESA Table 3A_3H" xfId="31971" xr:uid="{2F918EFB-8B5C-4436-B3B5-B5D46983DD6A}"/>
    <cellStyle name="Normal 2 2 3 2 2 2 3 3 3" xfId="10744" xr:uid="{00000000-0005-0000-0000-0000052A0000}"/>
    <cellStyle name="Normal 2 2 3 2 2 2 3 3 3 3" xfId="25845" xr:uid="{00000000-0005-0000-0000-000002650000}"/>
    <cellStyle name="Normal 2 2 3 2 2 2 3 3 3_ESA Table 3A_3H" xfId="31972" xr:uid="{41985D31-911B-436D-8505-C7860C655D18}"/>
    <cellStyle name="Normal 2 2 3 2 2 2 3 3 5" xfId="20832" xr:uid="{00000000-0005-0000-0000-00006D510000}"/>
    <cellStyle name="Normal 2 2 3 2 2 2 3 3_ESA Table 3A_3H" xfId="31970" xr:uid="{3DF7662C-AFC5-42A9-935A-B53B1FC1EB62}"/>
    <cellStyle name="Normal 2 2 3 2 2 2 3 4" xfId="12422" xr:uid="{00000000-0005-0000-0000-000093300000}"/>
    <cellStyle name="Normal 2 2 3 2 2 2 3 4 3" xfId="27520" xr:uid="{00000000-0005-0000-0000-00008D6B0000}"/>
    <cellStyle name="Normal 2 2 3 2 2 2 3 4_ESA Table 3A_3H" xfId="31973" xr:uid="{E7A81A6C-8D89-46A2-ACB3-5CC93EE46C06}"/>
    <cellStyle name="Normal 2 2 3 2 2 2 3 5" xfId="7401" xr:uid="{00000000-0005-0000-0000-0000F61C0000}"/>
    <cellStyle name="Normal 2 2 3 2 2 2 3 5 3" xfId="22503" xr:uid="{00000000-0005-0000-0000-0000F4570000}"/>
    <cellStyle name="Normal 2 2 3 2 2 2 3 5_ESA Table 3A_3H" xfId="31974" xr:uid="{B15EFF5B-4E3B-42DB-82F9-0A9B77B90CC9}"/>
    <cellStyle name="Normal 2 2 3 2 2 2 3 7" xfId="17490" xr:uid="{00000000-0005-0000-0000-00005F440000}"/>
    <cellStyle name="Normal 2 2 3 2 2 2 3_ESA Table 3A_3H" xfId="31966" xr:uid="{475BB7B6-D13A-40D8-8E41-1EBE8D37802B}"/>
    <cellStyle name="Normal 2 2 3 2 2 2 4" xfId="3183" xr:uid="{00000000-0005-0000-0000-00007C0C0000}"/>
    <cellStyle name="Normal 2 2 3 2 2 2 4 2" xfId="13257" xr:uid="{00000000-0005-0000-0000-0000D6330000}"/>
    <cellStyle name="Normal 2 2 3 2 2 2 4 2 3" xfId="28355" xr:uid="{00000000-0005-0000-0000-0000D06E0000}"/>
    <cellStyle name="Normal 2 2 3 2 2 2 4 2_ESA Table 3A_3H" xfId="31976" xr:uid="{334F3845-A446-4DFC-8B37-D4EE17E3007A}"/>
    <cellStyle name="Normal 2 2 3 2 2 2 4 3" xfId="8237" xr:uid="{00000000-0005-0000-0000-00003A200000}"/>
    <cellStyle name="Normal 2 2 3 2 2 2 4 3 3" xfId="23338" xr:uid="{00000000-0005-0000-0000-0000375B0000}"/>
    <cellStyle name="Normal 2 2 3 2 2 2 4 3_ESA Table 3A_3H" xfId="31977" xr:uid="{8C4D4D82-AD05-4A19-A9A7-9FA5B8268E98}"/>
    <cellStyle name="Normal 2 2 3 2 2 2 4 5" xfId="18325" xr:uid="{00000000-0005-0000-0000-0000A2470000}"/>
    <cellStyle name="Normal 2 2 3 2 2 2 4_ESA Table 3A_3H" xfId="31975" xr:uid="{CE5697C2-CDC4-492B-991B-2D4E6BCB9922}"/>
    <cellStyle name="Normal 2 2 3 2 2 2 5" xfId="4876" xr:uid="{00000000-0005-0000-0000-000019130000}"/>
    <cellStyle name="Normal 2 2 3 2 2 2 5 2" xfId="14928" xr:uid="{00000000-0005-0000-0000-00005D3A0000}"/>
    <cellStyle name="Normal 2 2 3 2 2 2 5 2 3" xfId="30026" xr:uid="{00000000-0005-0000-0000-000057750000}"/>
    <cellStyle name="Normal 2 2 3 2 2 2 5 2_ESA Table 3A_3H" xfId="31979" xr:uid="{079CD547-2BC5-4FAB-AF73-EE2A613EFAC6}"/>
    <cellStyle name="Normal 2 2 3 2 2 2 5 3" xfId="9908" xr:uid="{00000000-0005-0000-0000-0000C1260000}"/>
    <cellStyle name="Normal 2 2 3 2 2 2 5 3 3" xfId="25009" xr:uid="{00000000-0005-0000-0000-0000BE610000}"/>
    <cellStyle name="Normal 2 2 3 2 2 2 5 3_ESA Table 3A_3H" xfId="31980" xr:uid="{0536C6FC-A52B-4311-AAFE-35033D2C9AB7}"/>
    <cellStyle name="Normal 2 2 3 2 2 2 5 5" xfId="19996" xr:uid="{00000000-0005-0000-0000-0000294E0000}"/>
    <cellStyle name="Normal 2 2 3 2 2 2 5_ESA Table 3A_3H" xfId="31978" xr:uid="{49B83EA8-5041-4F2B-9CE3-5D7D7295C70C}"/>
    <cellStyle name="Normal 2 2 3 2 2 2 6" xfId="11586" xr:uid="{00000000-0005-0000-0000-00004F2D0000}"/>
    <cellStyle name="Normal 2 2 3 2 2 2 6 3" xfId="26684" xr:uid="{00000000-0005-0000-0000-000049680000}"/>
    <cellStyle name="Normal 2 2 3 2 2 2 6_ESA Table 3A_3H" xfId="31981" xr:uid="{99B917C5-1256-45FB-9118-6D74D96036D0}"/>
    <cellStyle name="Normal 2 2 3 2 2 2 7" xfId="6565" xr:uid="{00000000-0005-0000-0000-0000B2190000}"/>
    <cellStyle name="Normal 2 2 3 2 2 2 7 3" xfId="21667" xr:uid="{00000000-0005-0000-0000-0000B0540000}"/>
    <cellStyle name="Normal 2 2 3 2 2 2 7_ESA Table 3A_3H" xfId="31982" xr:uid="{8B207195-15FD-4A8A-80E8-8696F9120F2C}"/>
    <cellStyle name="Normal 2 2 3 2 2 2 9" xfId="16654" xr:uid="{00000000-0005-0000-0000-00001B410000}"/>
    <cellStyle name="Normal 2 2 3 2 2 2_ESA Table 3A_3H" xfId="31947" xr:uid="{58F86C26-81E7-48B6-AD20-51DE53ED970B}"/>
    <cellStyle name="Normal 2 2 3 2 2 3" xfId="1701" xr:uid="{00000000-0005-0000-0000-0000B2060000}"/>
    <cellStyle name="Normal 2 2 3 2 2 3 2" xfId="2540" xr:uid="{00000000-0005-0000-0000-0000F9090000}"/>
    <cellStyle name="Normal 2 2 3 2 2 3 2 2" xfId="4230" xr:uid="{00000000-0005-0000-0000-000093100000}"/>
    <cellStyle name="Normal 2 2 3 2 2 3 2 2 2" xfId="14303" xr:uid="{00000000-0005-0000-0000-0000EC370000}"/>
    <cellStyle name="Normal 2 2 3 2 2 3 2 2 2 3" xfId="29401" xr:uid="{00000000-0005-0000-0000-0000E6720000}"/>
    <cellStyle name="Normal 2 2 3 2 2 3 2 2 2_ESA Table 3A_3H" xfId="31986" xr:uid="{42BE87C1-1100-440D-A9A2-892EB7DFF1C3}"/>
    <cellStyle name="Normal 2 2 3 2 2 3 2 2 3" xfId="9283" xr:uid="{00000000-0005-0000-0000-000050240000}"/>
    <cellStyle name="Normal 2 2 3 2 2 3 2 2 3 3" xfId="24384" xr:uid="{00000000-0005-0000-0000-00004D5F0000}"/>
    <cellStyle name="Normal 2 2 3 2 2 3 2 2 3_ESA Table 3A_3H" xfId="31987" xr:uid="{2F37F1DF-B321-4115-8387-0AFEFC4A0BFA}"/>
    <cellStyle name="Normal 2 2 3 2 2 3 2 2 5" xfId="19371" xr:uid="{00000000-0005-0000-0000-0000B84B0000}"/>
    <cellStyle name="Normal 2 2 3 2 2 3 2 2_ESA Table 3A_3H" xfId="31985" xr:uid="{C7D91791-5465-44D9-BEAF-5204B848A66F}"/>
    <cellStyle name="Normal 2 2 3 2 2 3 2 3" xfId="5922" xr:uid="{00000000-0005-0000-0000-00002F170000}"/>
    <cellStyle name="Normal 2 2 3 2 2 3 2 3 2" xfId="15974" xr:uid="{00000000-0005-0000-0000-0000733E0000}"/>
    <cellStyle name="Normal 2 2 3 2 2 3 2 3 2 3" xfId="31072" xr:uid="{00000000-0005-0000-0000-00006D790000}"/>
    <cellStyle name="Normal 2 2 3 2 2 3 2 3 2_ESA Table 3A_3H" xfId="31989" xr:uid="{043F7E48-ED4E-4D91-8FBD-67BDB79D2C28}"/>
    <cellStyle name="Normal 2 2 3 2 2 3 2 3 3" xfId="10954" xr:uid="{00000000-0005-0000-0000-0000D72A0000}"/>
    <cellStyle name="Normal 2 2 3 2 2 3 2 3 3 3" xfId="26055" xr:uid="{00000000-0005-0000-0000-0000D4650000}"/>
    <cellStyle name="Normal 2 2 3 2 2 3 2 3 3_ESA Table 3A_3H" xfId="31990" xr:uid="{4401E110-B9A8-4991-8095-07B25D666237}"/>
    <cellStyle name="Normal 2 2 3 2 2 3 2 3 5" xfId="21042" xr:uid="{00000000-0005-0000-0000-00003F520000}"/>
    <cellStyle name="Normal 2 2 3 2 2 3 2 3_ESA Table 3A_3H" xfId="31988" xr:uid="{706FA822-533B-4F65-A5A8-DE2A1D67A223}"/>
    <cellStyle name="Normal 2 2 3 2 2 3 2 4" xfId="12632" xr:uid="{00000000-0005-0000-0000-000065310000}"/>
    <cellStyle name="Normal 2 2 3 2 2 3 2 4 3" xfId="27730" xr:uid="{00000000-0005-0000-0000-00005F6C0000}"/>
    <cellStyle name="Normal 2 2 3 2 2 3 2 4_ESA Table 3A_3H" xfId="31991" xr:uid="{DE4F8FC3-7EE4-43FC-B1B2-1CE90EE0730E}"/>
    <cellStyle name="Normal 2 2 3 2 2 3 2 5" xfId="7611" xr:uid="{00000000-0005-0000-0000-0000C81D0000}"/>
    <cellStyle name="Normal 2 2 3 2 2 3 2 5 3" xfId="22713" xr:uid="{00000000-0005-0000-0000-0000C6580000}"/>
    <cellStyle name="Normal 2 2 3 2 2 3 2 5_ESA Table 3A_3H" xfId="31992" xr:uid="{4A47834B-E4C2-4776-9DA5-C93901A914AD}"/>
    <cellStyle name="Normal 2 2 3 2 2 3 2 7" xfId="17700" xr:uid="{00000000-0005-0000-0000-000031450000}"/>
    <cellStyle name="Normal 2 2 3 2 2 3 2_ESA Table 3A_3H" xfId="31984" xr:uid="{CFC245D3-795D-44F9-BBA9-C1DE8DD4D669}"/>
    <cellStyle name="Normal 2 2 3 2 2 3 3" xfId="3393" xr:uid="{00000000-0005-0000-0000-00004E0D0000}"/>
    <cellStyle name="Normal 2 2 3 2 2 3 3 2" xfId="13467" xr:uid="{00000000-0005-0000-0000-0000A8340000}"/>
    <cellStyle name="Normal 2 2 3 2 2 3 3 2 3" xfId="28565" xr:uid="{00000000-0005-0000-0000-0000A26F0000}"/>
    <cellStyle name="Normal 2 2 3 2 2 3 3 2_ESA Table 3A_3H" xfId="31994" xr:uid="{42FF43CA-E5E8-4FA0-9E20-6A6BE8D76A38}"/>
    <cellStyle name="Normal 2 2 3 2 2 3 3 3" xfId="8447" xr:uid="{00000000-0005-0000-0000-00000C210000}"/>
    <cellStyle name="Normal 2 2 3 2 2 3 3 3 3" xfId="23548" xr:uid="{00000000-0005-0000-0000-0000095C0000}"/>
    <cellStyle name="Normal 2 2 3 2 2 3 3 3_ESA Table 3A_3H" xfId="31995" xr:uid="{E7B6D2EA-D019-41FC-8F0A-9FFD52A009DD}"/>
    <cellStyle name="Normal 2 2 3 2 2 3 3 5" xfId="18535" xr:uid="{00000000-0005-0000-0000-000074480000}"/>
    <cellStyle name="Normal 2 2 3 2 2 3 3_ESA Table 3A_3H" xfId="31993" xr:uid="{7F9315E1-DF0A-42A1-8F60-0FA150AADDE5}"/>
    <cellStyle name="Normal 2 2 3 2 2 3 4" xfId="5086" xr:uid="{00000000-0005-0000-0000-0000EB130000}"/>
    <cellStyle name="Normal 2 2 3 2 2 3 4 2" xfId="15138" xr:uid="{00000000-0005-0000-0000-00002F3B0000}"/>
    <cellStyle name="Normal 2 2 3 2 2 3 4 2 3" xfId="30236" xr:uid="{00000000-0005-0000-0000-000029760000}"/>
    <cellStyle name="Normal 2 2 3 2 2 3 4 2_ESA Table 3A_3H" xfId="31997" xr:uid="{CAA4B81F-54DD-4624-AE8D-312F0B27D70D}"/>
    <cellStyle name="Normal 2 2 3 2 2 3 4 3" xfId="10118" xr:uid="{00000000-0005-0000-0000-000093270000}"/>
    <cellStyle name="Normal 2 2 3 2 2 3 4 3 3" xfId="25219" xr:uid="{00000000-0005-0000-0000-000090620000}"/>
    <cellStyle name="Normal 2 2 3 2 2 3 4 3_ESA Table 3A_3H" xfId="31998" xr:uid="{2E412599-FE2F-4A53-9735-527534114B60}"/>
    <cellStyle name="Normal 2 2 3 2 2 3 4 5" xfId="20206" xr:uid="{00000000-0005-0000-0000-0000FB4E0000}"/>
    <cellStyle name="Normal 2 2 3 2 2 3 4_ESA Table 3A_3H" xfId="31996" xr:uid="{F1B2DF6B-BF79-4C66-BF8A-92A9B24F5CB9}"/>
    <cellStyle name="Normal 2 2 3 2 2 3 5" xfId="11796" xr:uid="{00000000-0005-0000-0000-0000212E0000}"/>
    <cellStyle name="Normal 2 2 3 2 2 3 5 3" xfId="26894" xr:uid="{00000000-0005-0000-0000-00001B690000}"/>
    <cellStyle name="Normal 2 2 3 2 2 3 5_ESA Table 3A_3H" xfId="31999" xr:uid="{75938DB2-9F50-432C-96B7-EEFE3D1A507E}"/>
    <cellStyle name="Normal 2 2 3 2 2 3 6" xfId="6775" xr:uid="{00000000-0005-0000-0000-0000841A0000}"/>
    <cellStyle name="Normal 2 2 3 2 2 3 6 3" xfId="21877" xr:uid="{00000000-0005-0000-0000-000082550000}"/>
    <cellStyle name="Normal 2 2 3 2 2 3 6_ESA Table 3A_3H" xfId="32000" xr:uid="{5864DB81-4A38-49C4-852D-BBB3EEE994E7}"/>
    <cellStyle name="Normal 2 2 3 2 2 3 8" xfId="16864" xr:uid="{00000000-0005-0000-0000-0000ED410000}"/>
    <cellStyle name="Normal 2 2 3 2 2 3_ESA Table 3A_3H" xfId="31983" xr:uid="{8CD74B9B-3660-4FC2-B4BC-9C9F9118F28A}"/>
    <cellStyle name="Normal 2 2 3 2 2 4" xfId="2122" xr:uid="{00000000-0005-0000-0000-000057080000}"/>
    <cellStyle name="Normal 2 2 3 2 2 4 2" xfId="3812" xr:uid="{00000000-0005-0000-0000-0000F10E0000}"/>
    <cellStyle name="Normal 2 2 3 2 2 4 2 2" xfId="13885" xr:uid="{00000000-0005-0000-0000-00004A360000}"/>
    <cellStyle name="Normal 2 2 3 2 2 4 2 2 3" xfId="28983" xr:uid="{00000000-0005-0000-0000-000044710000}"/>
    <cellStyle name="Normal 2 2 3 2 2 4 2 2_ESA Table 3A_3H" xfId="32003" xr:uid="{8BB9C142-842D-4FC9-8FBB-B3388F4D86A2}"/>
    <cellStyle name="Normal 2 2 3 2 2 4 2 3" xfId="8865" xr:uid="{00000000-0005-0000-0000-0000AE220000}"/>
    <cellStyle name="Normal 2 2 3 2 2 4 2 3 3" xfId="23966" xr:uid="{00000000-0005-0000-0000-0000AB5D0000}"/>
    <cellStyle name="Normal 2 2 3 2 2 4 2 3_ESA Table 3A_3H" xfId="32004" xr:uid="{67E5606A-DD85-48EA-8BC8-B548C33D1CD9}"/>
    <cellStyle name="Normal 2 2 3 2 2 4 2 5" xfId="18953" xr:uid="{00000000-0005-0000-0000-0000164A0000}"/>
    <cellStyle name="Normal 2 2 3 2 2 4 2_ESA Table 3A_3H" xfId="32002" xr:uid="{46F78A17-8409-4EAA-AE62-586BDB5FDD0E}"/>
    <cellStyle name="Normal 2 2 3 2 2 4 3" xfId="5504" xr:uid="{00000000-0005-0000-0000-00008D150000}"/>
    <cellStyle name="Normal 2 2 3 2 2 4 3 2" xfId="15556" xr:uid="{00000000-0005-0000-0000-0000D13C0000}"/>
    <cellStyle name="Normal 2 2 3 2 2 4 3 2 3" xfId="30654" xr:uid="{00000000-0005-0000-0000-0000CB770000}"/>
    <cellStyle name="Normal 2 2 3 2 2 4 3 2_ESA Table 3A_3H" xfId="32006" xr:uid="{33F71BD7-3B00-45DB-969D-FBCE59B610D4}"/>
    <cellStyle name="Normal 2 2 3 2 2 4 3 3" xfId="10536" xr:uid="{00000000-0005-0000-0000-000035290000}"/>
    <cellStyle name="Normal 2 2 3 2 2 4 3 3 3" xfId="25637" xr:uid="{00000000-0005-0000-0000-000032640000}"/>
    <cellStyle name="Normal 2 2 3 2 2 4 3 3_ESA Table 3A_3H" xfId="32007" xr:uid="{CE1A959B-13FE-4A80-9745-FF392BF719AC}"/>
    <cellStyle name="Normal 2 2 3 2 2 4 3 5" xfId="20624" xr:uid="{00000000-0005-0000-0000-00009D500000}"/>
    <cellStyle name="Normal 2 2 3 2 2 4 3_ESA Table 3A_3H" xfId="32005" xr:uid="{3688266C-81EF-4762-8FA9-327C4D57DFB0}"/>
    <cellStyle name="Normal 2 2 3 2 2 4 4" xfId="12214" xr:uid="{00000000-0005-0000-0000-0000C32F0000}"/>
    <cellStyle name="Normal 2 2 3 2 2 4 4 3" xfId="27312" xr:uid="{00000000-0005-0000-0000-0000BD6A0000}"/>
    <cellStyle name="Normal 2 2 3 2 2 4 4_ESA Table 3A_3H" xfId="32008" xr:uid="{214B0CB4-EF4C-4453-A561-36A8F1FB2099}"/>
    <cellStyle name="Normal 2 2 3 2 2 4 5" xfId="7193" xr:uid="{00000000-0005-0000-0000-0000261C0000}"/>
    <cellStyle name="Normal 2 2 3 2 2 4 5 3" xfId="22295" xr:uid="{00000000-0005-0000-0000-000024570000}"/>
    <cellStyle name="Normal 2 2 3 2 2 4 5_ESA Table 3A_3H" xfId="32009" xr:uid="{CC190218-6488-4AD3-86D1-B2F57A66E2E8}"/>
    <cellStyle name="Normal 2 2 3 2 2 4 7" xfId="17282" xr:uid="{00000000-0005-0000-0000-00008F430000}"/>
    <cellStyle name="Normal 2 2 3 2 2 4_ESA Table 3A_3H" xfId="32001" xr:uid="{198619D8-6A80-459D-B8EF-48E64898EFE3}"/>
    <cellStyle name="Normal 2 2 3 2 2 5" xfId="2975" xr:uid="{00000000-0005-0000-0000-0000AC0B0000}"/>
    <cellStyle name="Normal 2 2 3 2 2 5 2" xfId="13049" xr:uid="{00000000-0005-0000-0000-000006330000}"/>
    <cellStyle name="Normal 2 2 3 2 2 5 2 3" xfId="28147" xr:uid="{00000000-0005-0000-0000-0000006E0000}"/>
    <cellStyle name="Normal 2 2 3 2 2 5 2_ESA Table 3A_3H" xfId="32011" xr:uid="{D6A4A3CE-C911-4763-A369-182F73619922}"/>
    <cellStyle name="Normal 2 2 3 2 2 5 3" xfId="8029" xr:uid="{00000000-0005-0000-0000-00006A1F0000}"/>
    <cellStyle name="Normal 2 2 3 2 2 5 3 3" xfId="23130" xr:uid="{00000000-0005-0000-0000-0000675A0000}"/>
    <cellStyle name="Normal 2 2 3 2 2 5 3_ESA Table 3A_3H" xfId="32012" xr:uid="{D7EF2D83-9B5F-4558-B813-7C1FFC95B9BA}"/>
    <cellStyle name="Normal 2 2 3 2 2 5 5" xfId="18117" xr:uid="{00000000-0005-0000-0000-0000D2460000}"/>
    <cellStyle name="Normal 2 2 3 2 2 5_ESA Table 3A_3H" xfId="32010" xr:uid="{8CC9CD0A-42B9-44BC-AB9A-B88923B20980}"/>
    <cellStyle name="Normal 2 2 3 2 2 6" xfId="4668" xr:uid="{00000000-0005-0000-0000-000049120000}"/>
    <cellStyle name="Normal 2 2 3 2 2 6 2" xfId="14720" xr:uid="{00000000-0005-0000-0000-00008D390000}"/>
    <cellStyle name="Normal 2 2 3 2 2 6 2 3" xfId="29818" xr:uid="{00000000-0005-0000-0000-000087740000}"/>
    <cellStyle name="Normal 2 2 3 2 2 6 2_ESA Table 3A_3H" xfId="32014" xr:uid="{D5A9E014-FE1E-480C-A928-6B6725E35A16}"/>
    <cellStyle name="Normal 2 2 3 2 2 6 3" xfId="9700" xr:uid="{00000000-0005-0000-0000-0000F1250000}"/>
    <cellStyle name="Normal 2 2 3 2 2 6 3 3" xfId="24801" xr:uid="{00000000-0005-0000-0000-0000EE600000}"/>
    <cellStyle name="Normal 2 2 3 2 2 6 3_ESA Table 3A_3H" xfId="32015" xr:uid="{10FBE64A-F4CB-4DDB-BCCA-BA523DCA84C9}"/>
    <cellStyle name="Normal 2 2 3 2 2 6 5" xfId="19788" xr:uid="{00000000-0005-0000-0000-0000594D0000}"/>
    <cellStyle name="Normal 2 2 3 2 2 6_ESA Table 3A_3H" xfId="32013" xr:uid="{6A216972-7AB1-4832-AD15-584494556692}"/>
    <cellStyle name="Normal 2 2 3 2 2 7" xfId="11378" xr:uid="{00000000-0005-0000-0000-00007F2C0000}"/>
    <cellStyle name="Normal 2 2 3 2 2 7 3" xfId="26476" xr:uid="{00000000-0005-0000-0000-000079670000}"/>
    <cellStyle name="Normal 2 2 3 2 2 7_ESA Table 3A_3H" xfId="32016" xr:uid="{E80116AE-1429-4C72-A91A-47B32386747E}"/>
    <cellStyle name="Normal 2 2 3 2 2 8" xfId="6357" xr:uid="{00000000-0005-0000-0000-0000E2180000}"/>
    <cellStyle name="Normal 2 2 3 2 2 8 3" xfId="21459" xr:uid="{00000000-0005-0000-0000-0000E0530000}"/>
    <cellStyle name="Normal 2 2 3 2 2 8_ESA Table 3A_3H" xfId="32017" xr:uid="{4C14F10A-8347-4435-A20C-A207E47366DF}"/>
    <cellStyle name="Normal 2 2 3 2 2_ESA Table 3A_3H" xfId="31946" xr:uid="{758DF9CA-05F6-4384-83B2-430C9AEEAF4E}"/>
    <cellStyle name="Normal 2 2 3 2 3" xfId="1384" xr:uid="{00000000-0005-0000-0000-000075050000}"/>
    <cellStyle name="Normal 2 2 3 2 3 2" xfId="1805" xr:uid="{00000000-0005-0000-0000-00001A070000}"/>
    <cellStyle name="Normal 2 2 3 2 3 2 2" xfId="2644" xr:uid="{00000000-0005-0000-0000-0000610A0000}"/>
    <cellStyle name="Normal 2 2 3 2 3 2 2 2" xfId="4334" xr:uid="{00000000-0005-0000-0000-0000FB100000}"/>
    <cellStyle name="Normal 2 2 3 2 3 2 2 2 2" xfId="14407" xr:uid="{00000000-0005-0000-0000-000054380000}"/>
    <cellStyle name="Normal 2 2 3 2 3 2 2 2 2 3" xfId="29505" xr:uid="{00000000-0005-0000-0000-00004E730000}"/>
    <cellStyle name="Normal 2 2 3 2 3 2 2 2 2_ESA Table 3A_3H" xfId="32022" xr:uid="{CB23AD3D-1242-43C4-A8F5-9A920CFE347C}"/>
    <cellStyle name="Normal 2 2 3 2 3 2 2 2 3" xfId="9387" xr:uid="{00000000-0005-0000-0000-0000B8240000}"/>
    <cellStyle name="Normal 2 2 3 2 3 2 2 2 3 3" xfId="24488" xr:uid="{00000000-0005-0000-0000-0000B55F0000}"/>
    <cellStyle name="Normal 2 2 3 2 3 2 2 2 3_ESA Table 3A_3H" xfId="32023" xr:uid="{789692DF-15FA-46FF-8A06-50D8BEB2E636}"/>
    <cellStyle name="Normal 2 2 3 2 3 2 2 2 5" xfId="19475" xr:uid="{00000000-0005-0000-0000-0000204C0000}"/>
    <cellStyle name="Normal 2 2 3 2 3 2 2 2_ESA Table 3A_3H" xfId="32021" xr:uid="{D698D153-0962-4EB7-9189-F70F82B6E6C2}"/>
    <cellStyle name="Normal 2 2 3 2 3 2 2 3" xfId="6026" xr:uid="{00000000-0005-0000-0000-000097170000}"/>
    <cellStyle name="Normal 2 2 3 2 3 2 2 3 2" xfId="16078" xr:uid="{00000000-0005-0000-0000-0000DB3E0000}"/>
    <cellStyle name="Normal 2 2 3 2 3 2 2 3 2 3" xfId="31176" xr:uid="{00000000-0005-0000-0000-0000D5790000}"/>
    <cellStyle name="Normal 2 2 3 2 3 2 2 3 2_ESA Table 3A_3H" xfId="32025" xr:uid="{39011C7F-05D6-4077-9BDE-0B9BD2050AD4}"/>
    <cellStyle name="Normal 2 2 3 2 3 2 2 3 3" xfId="11058" xr:uid="{00000000-0005-0000-0000-00003F2B0000}"/>
    <cellStyle name="Normal 2 2 3 2 3 2 2 3 3 3" xfId="26159" xr:uid="{00000000-0005-0000-0000-00003C660000}"/>
    <cellStyle name="Normal 2 2 3 2 3 2 2 3 3_ESA Table 3A_3H" xfId="32026" xr:uid="{8290C5AB-96CC-4E3A-8987-5B2039054742}"/>
    <cellStyle name="Normal 2 2 3 2 3 2 2 3 5" xfId="21146" xr:uid="{00000000-0005-0000-0000-0000A7520000}"/>
    <cellStyle name="Normal 2 2 3 2 3 2 2 3_ESA Table 3A_3H" xfId="32024" xr:uid="{251980CB-749D-4EB2-97A6-667B006373B4}"/>
    <cellStyle name="Normal 2 2 3 2 3 2 2 4" xfId="12736" xr:uid="{00000000-0005-0000-0000-0000CD310000}"/>
    <cellStyle name="Normal 2 2 3 2 3 2 2 4 3" xfId="27834" xr:uid="{00000000-0005-0000-0000-0000C76C0000}"/>
    <cellStyle name="Normal 2 2 3 2 3 2 2 4_ESA Table 3A_3H" xfId="32027" xr:uid="{0F65C396-DDBB-4F44-A2EC-DA45B5D07A5B}"/>
    <cellStyle name="Normal 2 2 3 2 3 2 2 5" xfId="7715" xr:uid="{00000000-0005-0000-0000-0000301E0000}"/>
    <cellStyle name="Normal 2 2 3 2 3 2 2 5 3" xfId="22817" xr:uid="{00000000-0005-0000-0000-00002E590000}"/>
    <cellStyle name="Normal 2 2 3 2 3 2 2 5_ESA Table 3A_3H" xfId="32028" xr:uid="{6E7BEB76-78A0-4038-A98A-BCD5A9E169B1}"/>
    <cellStyle name="Normal 2 2 3 2 3 2 2 7" xfId="17804" xr:uid="{00000000-0005-0000-0000-000099450000}"/>
    <cellStyle name="Normal 2 2 3 2 3 2 2_ESA Table 3A_3H" xfId="32020" xr:uid="{EA303E51-BF7E-4C7A-907D-327B76D55FDF}"/>
    <cellStyle name="Normal 2 2 3 2 3 2 3" xfId="3497" xr:uid="{00000000-0005-0000-0000-0000B60D0000}"/>
    <cellStyle name="Normal 2 2 3 2 3 2 3 2" xfId="13571" xr:uid="{00000000-0005-0000-0000-000010350000}"/>
    <cellStyle name="Normal 2 2 3 2 3 2 3 2 3" xfId="28669" xr:uid="{00000000-0005-0000-0000-00000A700000}"/>
    <cellStyle name="Normal 2 2 3 2 3 2 3 2_ESA Table 3A_3H" xfId="32030" xr:uid="{B47DA5A9-5DA2-41AC-8F1E-1BB83AD3FF6A}"/>
    <cellStyle name="Normal 2 2 3 2 3 2 3 3" xfId="8551" xr:uid="{00000000-0005-0000-0000-000074210000}"/>
    <cellStyle name="Normal 2 2 3 2 3 2 3 3 3" xfId="23652" xr:uid="{00000000-0005-0000-0000-0000715C0000}"/>
    <cellStyle name="Normal 2 2 3 2 3 2 3 3_ESA Table 3A_3H" xfId="32031" xr:uid="{AAEA712F-38CB-42F3-9F0C-60AD002748CC}"/>
    <cellStyle name="Normal 2 2 3 2 3 2 3 5" xfId="18639" xr:uid="{00000000-0005-0000-0000-0000DC480000}"/>
    <cellStyle name="Normal 2 2 3 2 3 2 3_ESA Table 3A_3H" xfId="32029" xr:uid="{11FE78CD-27EC-4421-8A56-26AFF571CAE3}"/>
    <cellStyle name="Normal 2 2 3 2 3 2 4" xfId="5190" xr:uid="{00000000-0005-0000-0000-000053140000}"/>
    <cellStyle name="Normal 2 2 3 2 3 2 4 2" xfId="15242" xr:uid="{00000000-0005-0000-0000-0000973B0000}"/>
    <cellStyle name="Normal 2 2 3 2 3 2 4 2 3" xfId="30340" xr:uid="{00000000-0005-0000-0000-000091760000}"/>
    <cellStyle name="Normal 2 2 3 2 3 2 4 2_ESA Table 3A_3H" xfId="32033" xr:uid="{BEFD6538-0C8D-434F-B4A6-6E88B9D14480}"/>
    <cellStyle name="Normal 2 2 3 2 3 2 4 3" xfId="10222" xr:uid="{00000000-0005-0000-0000-0000FB270000}"/>
    <cellStyle name="Normal 2 2 3 2 3 2 4 3 3" xfId="25323" xr:uid="{00000000-0005-0000-0000-0000F8620000}"/>
    <cellStyle name="Normal 2 2 3 2 3 2 4 3_ESA Table 3A_3H" xfId="32034" xr:uid="{22FC4931-F6F1-4255-B26D-11B114435438}"/>
    <cellStyle name="Normal 2 2 3 2 3 2 4 5" xfId="20310" xr:uid="{00000000-0005-0000-0000-0000634F0000}"/>
    <cellStyle name="Normal 2 2 3 2 3 2 4_ESA Table 3A_3H" xfId="32032" xr:uid="{B128E874-8796-4ECD-A903-6609A1357B44}"/>
    <cellStyle name="Normal 2 2 3 2 3 2 5" xfId="11900" xr:uid="{00000000-0005-0000-0000-0000892E0000}"/>
    <cellStyle name="Normal 2 2 3 2 3 2 5 3" xfId="26998" xr:uid="{00000000-0005-0000-0000-000083690000}"/>
    <cellStyle name="Normal 2 2 3 2 3 2 5_ESA Table 3A_3H" xfId="32035" xr:uid="{AA96F806-0E95-423B-B8C2-BBD33886D4FE}"/>
    <cellStyle name="Normal 2 2 3 2 3 2 6" xfId="6879" xr:uid="{00000000-0005-0000-0000-0000EC1A0000}"/>
    <cellStyle name="Normal 2 2 3 2 3 2 6 3" xfId="21981" xr:uid="{00000000-0005-0000-0000-0000EA550000}"/>
    <cellStyle name="Normal 2 2 3 2 3 2 6_ESA Table 3A_3H" xfId="32036" xr:uid="{ECDC1A79-ED5D-4B12-9555-B612E0CBCD04}"/>
    <cellStyle name="Normal 2 2 3 2 3 2 8" xfId="16968" xr:uid="{00000000-0005-0000-0000-000055420000}"/>
    <cellStyle name="Normal 2 2 3 2 3 2_ESA Table 3A_3H" xfId="32019" xr:uid="{96A63FB8-7BA6-48E6-95E4-26EF578B39E1}"/>
    <cellStyle name="Normal 2 2 3 2 3 3" xfId="2226" xr:uid="{00000000-0005-0000-0000-0000BF080000}"/>
    <cellStyle name="Normal 2 2 3 2 3 3 2" xfId="3916" xr:uid="{00000000-0005-0000-0000-0000590F0000}"/>
    <cellStyle name="Normal 2 2 3 2 3 3 2 2" xfId="13989" xr:uid="{00000000-0005-0000-0000-0000B2360000}"/>
    <cellStyle name="Normal 2 2 3 2 3 3 2 2 3" xfId="29087" xr:uid="{00000000-0005-0000-0000-0000AC710000}"/>
    <cellStyle name="Normal 2 2 3 2 3 3 2 2_ESA Table 3A_3H" xfId="32039" xr:uid="{E42770D1-6993-4E10-A86D-2F8EFD438BE7}"/>
    <cellStyle name="Normal 2 2 3 2 3 3 2 3" xfId="8969" xr:uid="{00000000-0005-0000-0000-000016230000}"/>
    <cellStyle name="Normal 2 2 3 2 3 3 2 3 3" xfId="24070" xr:uid="{00000000-0005-0000-0000-0000135E0000}"/>
    <cellStyle name="Normal 2 2 3 2 3 3 2 3_ESA Table 3A_3H" xfId="32040" xr:uid="{1B085F78-A488-43FC-9CF0-8E71E829749F}"/>
    <cellStyle name="Normal 2 2 3 2 3 3 2 5" xfId="19057" xr:uid="{00000000-0005-0000-0000-00007E4A0000}"/>
    <cellStyle name="Normal 2 2 3 2 3 3 2_ESA Table 3A_3H" xfId="32038" xr:uid="{8843CE10-7DFC-47B6-857A-80B7F6021557}"/>
    <cellStyle name="Normal 2 2 3 2 3 3 3" xfId="5608" xr:uid="{00000000-0005-0000-0000-0000F5150000}"/>
    <cellStyle name="Normal 2 2 3 2 3 3 3 2" xfId="15660" xr:uid="{00000000-0005-0000-0000-0000393D0000}"/>
    <cellStyle name="Normal 2 2 3 2 3 3 3 2 3" xfId="30758" xr:uid="{00000000-0005-0000-0000-000033780000}"/>
    <cellStyle name="Normal 2 2 3 2 3 3 3 2_ESA Table 3A_3H" xfId="32042" xr:uid="{125EA4B2-5553-49EC-B664-6E3555A2625D}"/>
    <cellStyle name="Normal 2 2 3 2 3 3 3 3" xfId="10640" xr:uid="{00000000-0005-0000-0000-00009D290000}"/>
    <cellStyle name="Normal 2 2 3 2 3 3 3 3 3" xfId="25741" xr:uid="{00000000-0005-0000-0000-00009A640000}"/>
    <cellStyle name="Normal 2 2 3 2 3 3 3 3_ESA Table 3A_3H" xfId="32043" xr:uid="{711B4B8E-E030-446A-AED2-006C4294A744}"/>
    <cellStyle name="Normal 2 2 3 2 3 3 3 5" xfId="20728" xr:uid="{00000000-0005-0000-0000-000005510000}"/>
    <cellStyle name="Normal 2 2 3 2 3 3 3_ESA Table 3A_3H" xfId="32041" xr:uid="{1419AE15-FE3F-4D3A-8C57-F92F5BF48FA2}"/>
    <cellStyle name="Normal 2 2 3 2 3 3 4" xfId="12318" xr:uid="{00000000-0005-0000-0000-00002B300000}"/>
    <cellStyle name="Normal 2 2 3 2 3 3 4 3" xfId="27416" xr:uid="{00000000-0005-0000-0000-0000256B0000}"/>
    <cellStyle name="Normal 2 2 3 2 3 3 4_ESA Table 3A_3H" xfId="32044" xr:uid="{12B10823-0FE6-4B3D-BFE8-1E8F4827135D}"/>
    <cellStyle name="Normal 2 2 3 2 3 3 5" xfId="7297" xr:uid="{00000000-0005-0000-0000-00008E1C0000}"/>
    <cellStyle name="Normal 2 2 3 2 3 3 5 3" xfId="22399" xr:uid="{00000000-0005-0000-0000-00008C570000}"/>
    <cellStyle name="Normal 2 2 3 2 3 3 5_ESA Table 3A_3H" xfId="32045" xr:uid="{300FCE28-C902-49E8-A2BA-39DA29E571C3}"/>
    <cellStyle name="Normal 2 2 3 2 3 3 7" xfId="17386" xr:uid="{00000000-0005-0000-0000-0000F7430000}"/>
    <cellStyle name="Normal 2 2 3 2 3 3_ESA Table 3A_3H" xfId="32037" xr:uid="{0F5B386D-8E69-434C-852F-93D1AB62A7B6}"/>
    <cellStyle name="Normal 2 2 3 2 3 4" xfId="3079" xr:uid="{00000000-0005-0000-0000-0000140C0000}"/>
    <cellStyle name="Normal 2 2 3 2 3 4 2" xfId="13153" xr:uid="{00000000-0005-0000-0000-00006E330000}"/>
    <cellStyle name="Normal 2 2 3 2 3 4 2 3" xfId="28251" xr:uid="{00000000-0005-0000-0000-0000686E0000}"/>
    <cellStyle name="Normal 2 2 3 2 3 4 2_ESA Table 3A_3H" xfId="32047" xr:uid="{6E9FE0B2-A6A3-42A0-B52A-C454583BD1F7}"/>
    <cellStyle name="Normal 2 2 3 2 3 4 3" xfId="8133" xr:uid="{00000000-0005-0000-0000-0000D21F0000}"/>
    <cellStyle name="Normal 2 2 3 2 3 4 3 3" xfId="23234" xr:uid="{00000000-0005-0000-0000-0000CF5A0000}"/>
    <cellStyle name="Normal 2 2 3 2 3 4 3_ESA Table 3A_3H" xfId="32048" xr:uid="{674F103C-01DE-4D4B-9BA5-E5C0372743A9}"/>
    <cellStyle name="Normal 2 2 3 2 3 4 5" xfId="18221" xr:uid="{00000000-0005-0000-0000-00003A470000}"/>
    <cellStyle name="Normal 2 2 3 2 3 4_ESA Table 3A_3H" xfId="32046" xr:uid="{6BC2EC01-28FA-45AC-80BC-7726C2BDA014}"/>
    <cellStyle name="Normal 2 2 3 2 3 5" xfId="4772" xr:uid="{00000000-0005-0000-0000-0000B1120000}"/>
    <cellStyle name="Normal 2 2 3 2 3 5 2" xfId="14824" xr:uid="{00000000-0005-0000-0000-0000F5390000}"/>
    <cellStyle name="Normal 2 2 3 2 3 5 2 3" xfId="29922" xr:uid="{00000000-0005-0000-0000-0000EF740000}"/>
    <cellStyle name="Normal 2 2 3 2 3 5 2_ESA Table 3A_3H" xfId="32050" xr:uid="{11DD9E08-13A1-4D32-83A9-9DD921EFD795}"/>
    <cellStyle name="Normal 2 2 3 2 3 5 3" xfId="9804" xr:uid="{00000000-0005-0000-0000-000059260000}"/>
    <cellStyle name="Normal 2 2 3 2 3 5 3 3" xfId="24905" xr:uid="{00000000-0005-0000-0000-000056610000}"/>
    <cellStyle name="Normal 2 2 3 2 3 5 3_ESA Table 3A_3H" xfId="32051" xr:uid="{AF08884C-911F-46EF-A3D6-C2F9447CF510}"/>
    <cellStyle name="Normal 2 2 3 2 3 5 5" xfId="19892" xr:uid="{00000000-0005-0000-0000-0000C14D0000}"/>
    <cellStyle name="Normal 2 2 3 2 3 5_ESA Table 3A_3H" xfId="32049" xr:uid="{9C89F2D9-3FAD-47E6-B0EC-C83919E8234A}"/>
    <cellStyle name="Normal 2 2 3 2 3 6" xfId="11482" xr:uid="{00000000-0005-0000-0000-0000E72C0000}"/>
    <cellStyle name="Normal 2 2 3 2 3 6 3" xfId="26580" xr:uid="{00000000-0005-0000-0000-0000E1670000}"/>
    <cellStyle name="Normal 2 2 3 2 3 6_ESA Table 3A_3H" xfId="32052" xr:uid="{50B81C7F-775D-4FFB-BBF9-94C0054E06B9}"/>
    <cellStyle name="Normal 2 2 3 2 3 7" xfId="6461" xr:uid="{00000000-0005-0000-0000-00004A190000}"/>
    <cellStyle name="Normal 2 2 3 2 3 7 3" xfId="21563" xr:uid="{00000000-0005-0000-0000-000048540000}"/>
    <cellStyle name="Normal 2 2 3 2 3 7_ESA Table 3A_3H" xfId="32053" xr:uid="{58CCCCD2-A458-474B-B1D7-DE0C382010BC}"/>
    <cellStyle name="Normal 2 2 3 2 3 9" xfId="16550" xr:uid="{00000000-0005-0000-0000-0000B3400000}"/>
    <cellStyle name="Normal 2 2 3 2 3_ESA Table 3A_3H" xfId="32018" xr:uid="{6F3B3807-253A-4E06-8B3A-EE8AC45D565D}"/>
    <cellStyle name="Normal 2 2 3 2 4" xfId="1597" xr:uid="{00000000-0005-0000-0000-00004A060000}"/>
    <cellStyle name="Normal 2 2 3 2 4 2" xfId="2436" xr:uid="{00000000-0005-0000-0000-000091090000}"/>
    <cellStyle name="Normal 2 2 3 2 4 2 2" xfId="4126" xr:uid="{00000000-0005-0000-0000-00002B100000}"/>
    <cellStyle name="Normal 2 2 3 2 4 2 2 2" xfId="14199" xr:uid="{00000000-0005-0000-0000-000084370000}"/>
    <cellStyle name="Normal 2 2 3 2 4 2 2 2 3" xfId="29297" xr:uid="{00000000-0005-0000-0000-00007E720000}"/>
    <cellStyle name="Normal 2 2 3 2 4 2 2 2_ESA Table 3A_3H" xfId="32057" xr:uid="{2A5CDD18-64FE-430B-A33B-F976BA836AF0}"/>
    <cellStyle name="Normal 2 2 3 2 4 2 2 3" xfId="9179" xr:uid="{00000000-0005-0000-0000-0000E8230000}"/>
    <cellStyle name="Normal 2 2 3 2 4 2 2 3 3" xfId="24280" xr:uid="{00000000-0005-0000-0000-0000E55E0000}"/>
    <cellStyle name="Normal 2 2 3 2 4 2 2 3_ESA Table 3A_3H" xfId="32058" xr:uid="{EE71D2E5-3FE5-4D1B-A02F-46D5FDDDB482}"/>
    <cellStyle name="Normal 2 2 3 2 4 2 2 5" xfId="19267" xr:uid="{00000000-0005-0000-0000-0000504B0000}"/>
    <cellStyle name="Normal 2 2 3 2 4 2 2_ESA Table 3A_3H" xfId="32056" xr:uid="{F221E49B-59D4-4685-AEC0-1DB491607C90}"/>
    <cellStyle name="Normal 2 2 3 2 4 2 3" xfId="5818" xr:uid="{00000000-0005-0000-0000-0000C7160000}"/>
    <cellStyle name="Normal 2 2 3 2 4 2 3 2" xfId="15870" xr:uid="{00000000-0005-0000-0000-00000B3E0000}"/>
    <cellStyle name="Normal 2 2 3 2 4 2 3 2 3" xfId="30968" xr:uid="{00000000-0005-0000-0000-000005790000}"/>
    <cellStyle name="Normal 2 2 3 2 4 2 3 2_ESA Table 3A_3H" xfId="32060" xr:uid="{ECBD7ED2-B771-4989-94BA-D805346822EB}"/>
    <cellStyle name="Normal 2 2 3 2 4 2 3 3" xfId="10850" xr:uid="{00000000-0005-0000-0000-00006F2A0000}"/>
    <cellStyle name="Normal 2 2 3 2 4 2 3 3 3" xfId="25951" xr:uid="{00000000-0005-0000-0000-00006C650000}"/>
    <cellStyle name="Normal 2 2 3 2 4 2 3 3_ESA Table 3A_3H" xfId="32061" xr:uid="{2BA24E94-F15B-4B11-AD74-0C1E3CD306E7}"/>
    <cellStyle name="Normal 2 2 3 2 4 2 3 5" xfId="20938" xr:uid="{00000000-0005-0000-0000-0000D7510000}"/>
    <cellStyle name="Normal 2 2 3 2 4 2 3_ESA Table 3A_3H" xfId="32059" xr:uid="{068CCA90-2894-4C1D-84AF-F4DFF7C79FFA}"/>
    <cellStyle name="Normal 2 2 3 2 4 2 4" xfId="12528" xr:uid="{00000000-0005-0000-0000-0000FD300000}"/>
    <cellStyle name="Normal 2 2 3 2 4 2 4 3" xfId="27626" xr:uid="{00000000-0005-0000-0000-0000F76B0000}"/>
    <cellStyle name="Normal 2 2 3 2 4 2 4_ESA Table 3A_3H" xfId="32062" xr:uid="{34581790-DE6F-489D-A1F9-6ABCCC38B870}"/>
    <cellStyle name="Normal 2 2 3 2 4 2 5" xfId="7507" xr:uid="{00000000-0005-0000-0000-0000601D0000}"/>
    <cellStyle name="Normal 2 2 3 2 4 2 5 3" xfId="22609" xr:uid="{00000000-0005-0000-0000-00005E580000}"/>
    <cellStyle name="Normal 2 2 3 2 4 2 5_ESA Table 3A_3H" xfId="32063" xr:uid="{28B1E037-3F6A-4928-9BAD-96BDC3631E41}"/>
    <cellStyle name="Normal 2 2 3 2 4 2 7" xfId="17596" xr:uid="{00000000-0005-0000-0000-0000C9440000}"/>
    <cellStyle name="Normal 2 2 3 2 4 2_ESA Table 3A_3H" xfId="32055" xr:uid="{56B32EFC-12C6-43DE-B1EB-9A3F9887E8DC}"/>
    <cellStyle name="Normal 2 2 3 2 4 3" xfId="3289" xr:uid="{00000000-0005-0000-0000-0000E60C0000}"/>
    <cellStyle name="Normal 2 2 3 2 4 3 2" xfId="13363" xr:uid="{00000000-0005-0000-0000-000040340000}"/>
    <cellStyle name="Normal 2 2 3 2 4 3 2 3" xfId="28461" xr:uid="{00000000-0005-0000-0000-00003A6F0000}"/>
    <cellStyle name="Normal 2 2 3 2 4 3 2_ESA Table 3A_3H" xfId="32065" xr:uid="{F634414D-DBD4-4A33-9032-D9DEEF4E21CB}"/>
    <cellStyle name="Normal 2 2 3 2 4 3 3" xfId="8343" xr:uid="{00000000-0005-0000-0000-0000A4200000}"/>
    <cellStyle name="Normal 2 2 3 2 4 3 3 3" xfId="23444" xr:uid="{00000000-0005-0000-0000-0000A15B0000}"/>
    <cellStyle name="Normal 2 2 3 2 4 3 3_ESA Table 3A_3H" xfId="32066" xr:uid="{872B0BEE-A87F-4619-99D9-6B0D9B300DD7}"/>
    <cellStyle name="Normal 2 2 3 2 4 3 5" xfId="18431" xr:uid="{00000000-0005-0000-0000-00000C480000}"/>
    <cellStyle name="Normal 2 2 3 2 4 3_ESA Table 3A_3H" xfId="32064" xr:uid="{FDE852E4-5B96-47FC-A2D4-1CFCB6ABFC8E}"/>
    <cellStyle name="Normal 2 2 3 2 4 4" xfId="4982" xr:uid="{00000000-0005-0000-0000-000083130000}"/>
    <cellStyle name="Normal 2 2 3 2 4 4 2" xfId="15034" xr:uid="{00000000-0005-0000-0000-0000C73A0000}"/>
    <cellStyle name="Normal 2 2 3 2 4 4 2 3" xfId="30132" xr:uid="{00000000-0005-0000-0000-0000C1750000}"/>
    <cellStyle name="Normal 2 2 3 2 4 4 2_ESA Table 3A_3H" xfId="32068" xr:uid="{ABB51E8A-5334-4A07-B4BB-CA0349203506}"/>
    <cellStyle name="Normal 2 2 3 2 4 4 3" xfId="10014" xr:uid="{00000000-0005-0000-0000-00002B270000}"/>
    <cellStyle name="Normal 2 2 3 2 4 4 3 3" xfId="25115" xr:uid="{00000000-0005-0000-0000-000028620000}"/>
    <cellStyle name="Normal 2 2 3 2 4 4 3_ESA Table 3A_3H" xfId="32069" xr:uid="{F4ED83FE-A4D8-4CC0-8988-B7C68D385244}"/>
    <cellStyle name="Normal 2 2 3 2 4 4 5" xfId="20102" xr:uid="{00000000-0005-0000-0000-0000934E0000}"/>
    <cellStyle name="Normal 2 2 3 2 4 4_ESA Table 3A_3H" xfId="32067" xr:uid="{24EF96FC-4C65-40B5-BA7D-58F77C41AC44}"/>
    <cellStyle name="Normal 2 2 3 2 4 5" xfId="11692" xr:uid="{00000000-0005-0000-0000-0000B92D0000}"/>
    <cellStyle name="Normal 2 2 3 2 4 5 3" xfId="26790" xr:uid="{00000000-0005-0000-0000-0000B3680000}"/>
    <cellStyle name="Normal 2 2 3 2 4 5_ESA Table 3A_3H" xfId="32070" xr:uid="{478CB434-C88F-49F4-8656-5EA8F84C953C}"/>
    <cellStyle name="Normal 2 2 3 2 4 6" xfId="6671" xr:uid="{00000000-0005-0000-0000-00001C1A0000}"/>
    <cellStyle name="Normal 2 2 3 2 4 6 3" xfId="21773" xr:uid="{00000000-0005-0000-0000-00001A550000}"/>
    <cellStyle name="Normal 2 2 3 2 4 6_ESA Table 3A_3H" xfId="32071" xr:uid="{A65E283F-2B20-477F-9DFE-DBF43145E627}"/>
    <cellStyle name="Normal 2 2 3 2 4 8" xfId="16760" xr:uid="{00000000-0005-0000-0000-000085410000}"/>
    <cellStyle name="Normal 2 2 3 2 4_ESA Table 3A_3H" xfId="32054" xr:uid="{C073AF9A-5FBE-4B3C-89FD-87AB947A4342}"/>
    <cellStyle name="Normal 2 2 3 2 5" xfId="2018" xr:uid="{00000000-0005-0000-0000-0000EF070000}"/>
    <cellStyle name="Normal 2 2 3 2 5 2" xfId="3708" xr:uid="{00000000-0005-0000-0000-0000890E0000}"/>
    <cellStyle name="Normal 2 2 3 2 5 2 2" xfId="13781" xr:uid="{00000000-0005-0000-0000-0000E2350000}"/>
    <cellStyle name="Normal 2 2 3 2 5 2 2 3" xfId="28879" xr:uid="{00000000-0005-0000-0000-0000DC700000}"/>
    <cellStyle name="Normal 2 2 3 2 5 2 2_ESA Table 3A_3H" xfId="32074" xr:uid="{830F77A3-0C8A-40FA-A5D9-3603579C2EB9}"/>
    <cellStyle name="Normal 2 2 3 2 5 2 3" xfId="8761" xr:uid="{00000000-0005-0000-0000-000046220000}"/>
    <cellStyle name="Normal 2 2 3 2 5 2 3 3" xfId="23862" xr:uid="{00000000-0005-0000-0000-0000435D0000}"/>
    <cellStyle name="Normal 2 2 3 2 5 2 3_ESA Table 3A_3H" xfId="32075" xr:uid="{94110579-585E-4958-B254-275882EA7B87}"/>
    <cellStyle name="Normal 2 2 3 2 5 2 5" xfId="18849" xr:uid="{00000000-0005-0000-0000-0000AE490000}"/>
    <cellStyle name="Normal 2 2 3 2 5 2_ESA Table 3A_3H" xfId="32073" xr:uid="{F6B8F642-3C0E-4D32-BA42-9AA1BA27D18A}"/>
    <cellStyle name="Normal 2 2 3 2 5 3" xfId="5400" xr:uid="{00000000-0005-0000-0000-000025150000}"/>
    <cellStyle name="Normal 2 2 3 2 5 3 2" xfId="15452" xr:uid="{00000000-0005-0000-0000-0000693C0000}"/>
    <cellStyle name="Normal 2 2 3 2 5 3 2 3" xfId="30550" xr:uid="{00000000-0005-0000-0000-000063770000}"/>
    <cellStyle name="Normal 2 2 3 2 5 3 2_ESA Table 3A_3H" xfId="32077" xr:uid="{5E5B484D-B760-4711-A04F-9970D96D13D9}"/>
    <cellStyle name="Normal 2 2 3 2 5 3 3" xfId="10432" xr:uid="{00000000-0005-0000-0000-0000CD280000}"/>
    <cellStyle name="Normal 2 2 3 2 5 3 3 3" xfId="25533" xr:uid="{00000000-0005-0000-0000-0000CA630000}"/>
    <cellStyle name="Normal 2 2 3 2 5 3 3_ESA Table 3A_3H" xfId="32078" xr:uid="{334542B9-AF59-4E0C-BBD6-25142033E751}"/>
    <cellStyle name="Normal 2 2 3 2 5 3 5" xfId="20520" xr:uid="{00000000-0005-0000-0000-000035500000}"/>
    <cellStyle name="Normal 2 2 3 2 5 3_ESA Table 3A_3H" xfId="32076" xr:uid="{69F9440C-57F9-4FBC-8C06-C0836876DFED}"/>
    <cellStyle name="Normal 2 2 3 2 5 4" xfId="12110" xr:uid="{00000000-0005-0000-0000-00005B2F0000}"/>
    <cellStyle name="Normal 2 2 3 2 5 4 3" xfId="27208" xr:uid="{00000000-0005-0000-0000-0000556A0000}"/>
    <cellStyle name="Normal 2 2 3 2 5 4_ESA Table 3A_3H" xfId="32079" xr:uid="{64FCB516-E0DF-4C82-8D40-B74F519C2551}"/>
    <cellStyle name="Normal 2 2 3 2 5 5" xfId="7089" xr:uid="{00000000-0005-0000-0000-0000BE1B0000}"/>
    <cellStyle name="Normal 2 2 3 2 5 5 3" xfId="22191" xr:uid="{00000000-0005-0000-0000-0000BC560000}"/>
    <cellStyle name="Normal 2 2 3 2 5 5_ESA Table 3A_3H" xfId="32080" xr:uid="{A4ACAED4-9158-41F9-99F3-20EEB0BA9F8D}"/>
    <cellStyle name="Normal 2 2 3 2 5 7" xfId="17178" xr:uid="{00000000-0005-0000-0000-000027430000}"/>
    <cellStyle name="Normal 2 2 3 2 5_ESA Table 3A_3H" xfId="32072" xr:uid="{2447764A-50FF-45EC-A3DA-ACDDFD9801BB}"/>
    <cellStyle name="Normal 2 2 3 2 6" xfId="2871" xr:uid="{00000000-0005-0000-0000-0000440B0000}"/>
    <cellStyle name="Normal 2 2 3 2 6 2" xfId="12945" xr:uid="{00000000-0005-0000-0000-00009E320000}"/>
    <cellStyle name="Normal 2 2 3 2 6 2 3" xfId="28043" xr:uid="{00000000-0005-0000-0000-0000986D0000}"/>
    <cellStyle name="Normal 2 2 3 2 6 2_ESA Table 3A_3H" xfId="32082" xr:uid="{018AAD58-5FC7-417C-88A2-F2EC75C5E82C}"/>
    <cellStyle name="Normal 2 2 3 2 6 3" xfId="7925" xr:uid="{00000000-0005-0000-0000-0000021F0000}"/>
    <cellStyle name="Normal 2 2 3 2 6 3 3" xfId="23026" xr:uid="{00000000-0005-0000-0000-0000FF590000}"/>
    <cellStyle name="Normal 2 2 3 2 6 3_ESA Table 3A_3H" xfId="32083" xr:uid="{43DF1402-4F50-4D8A-81AF-5189C248765D}"/>
    <cellStyle name="Normal 2 2 3 2 6 5" xfId="18013" xr:uid="{00000000-0005-0000-0000-00006A460000}"/>
    <cellStyle name="Normal 2 2 3 2 6_ESA Table 3A_3H" xfId="32081" xr:uid="{7EBC645C-85FB-493E-B77F-20F797404D90}"/>
    <cellStyle name="Normal 2 2 3 2 7" xfId="4564" xr:uid="{00000000-0005-0000-0000-0000E1110000}"/>
    <cellStyle name="Normal 2 2 3 2 7 2" xfId="14616" xr:uid="{00000000-0005-0000-0000-000025390000}"/>
    <cellStyle name="Normal 2 2 3 2 7 2 3" xfId="29714" xr:uid="{00000000-0005-0000-0000-00001F740000}"/>
    <cellStyle name="Normal 2 2 3 2 7 2_ESA Table 3A_3H" xfId="32085" xr:uid="{39872DDD-9E7F-40AA-883B-5A6136D0D301}"/>
    <cellStyle name="Normal 2 2 3 2 7 3" xfId="9596" xr:uid="{00000000-0005-0000-0000-000089250000}"/>
    <cellStyle name="Normal 2 2 3 2 7 3 3" xfId="24697" xr:uid="{00000000-0005-0000-0000-000086600000}"/>
    <cellStyle name="Normal 2 2 3 2 7 3_ESA Table 3A_3H" xfId="32086" xr:uid="{0FA9E1E6-AF88-4823-BDEA-B2AC93BA59AD}"/>
    <cellStyle name="Normal 2 2 3 2 7 5" xfId="19684" xr:uid="{00000000-0005-0000-0000-0000F14C0000}"/>
    <cellStyle name="Normal 2 2 3 2 7_ESA Table 3A_3H" xfId="32084" xr:uid="{131C4B9A-AA68-4222-B07D-9428FE3394A4}"/>
    <cellStyle name="Normal 2 2 3 2 8" xfId="11274" xr:uid="{00000000-0005-0000-0000-0000172C0000}"/>
    <cellStyle name="Normal 2 2 3 2 8 3" xfId="26372" xr:uid="{00000000-0005-0000-0000-000011670000}"/>
    <cellStyle name="Normal 2 2 3 2 8_ESA Table 3A_3H" xfId="32087" xr:uid="{C0E474EB-91A3-4912-BA00-71FBC088757B}"/>
    <cellStyle name="Normal 2 2 3 2 9" xfId="6253" xr:uid="{00000000-0005-0000-0000-00007A180000}"/>
    <cellStyle name="Normal 2 2 3 2 9 3" xfId="21355" xr:uid="{00000000-0005-0000-0000-000078530000}"/>
    <cellStyle name="Normal 2 2 3 2 9_ESA Table 3A_3H" xfId="32088" xr:uid="{C08AD128-6651-4250-A8D7-44DB90ADFD37}"/>
    <cellStyle name="Normal 2 2 3 2_ESA Table 3A_3H" xfId="31945" xr:uid="{815840AB-2169-4CC3-81CB-9D0FDF2A86E7}"/>
    <cellStyle name="Normal 2 2 3 3" xfId="1217" xr:uid="{00000000-0005-0000-0000-0000CE040000}"/>
    <cellStyle name="Normal 2 2 3 3 10" xfId="16394" xr:uid="{00000000-0005-0000-0000-000017400000}"/>
    <cellStyle name="Normal 2 2 3 3 2" xfId="1436" xr:uid="{00000000-0005-0000-0000-0000A9050000}"/>
    <cellStyle name="Normal 2 2 3 3 2 2" xfId="1857" xr:uid="{00000000-0005-0000-0000-00004E070000}"/>
    <cellStyle name="Normal 2 2 3 3 2 2 2" xfId="2696" xr:uid="{00000000-0005-0000-0000-0000950A0000}"/>
    <cellStyle name="Normal 2 2 3 3 2 2 2 2" xfId="4386" xr:uid="{00000000-0005-0000-0000-00002F110000}"/>
    <cellStyle name="Normal 2 2 3 3 2 2 2 2 2" xfId="14459" xr:uid="{00000000-0005-0000-0000-000088380000}"/>
    <cellStyle name="Normal 2 2 3 3 2 2 2 2 2 3" xfId="29557" xr:uid="{00000000-0005-0000-0000-000082730000}"/>
    <cellStyle name="Normal 2 2 3 3 2 2 2 2 2_ESA Table 3A_3H" xfId="32094" xr:uid="{7250AE3F-AB0F-45F0-AEDE-DF8AB19658EB}"/>
    <cellStyle name="Normal 2 2 3 3 2 2 2 2 3" xfId="9439" xr:uid="{00000000-0005-0000-0000-0000EC240000}"/>
    <cellStyle name="Normal 2 2 3 3 2 2 2 2 3 3" xfId="24540" xr:uid="{00000000-0005-0000-0000-0000E95F0000}"/>
    <cellStyle name="Normal 2 2 3 3 2 2 2 2 3_ESA Table 3A_3H" xfId="32095" xr:uid="{75E27EAB-DA8F-4F33-A2D8-DAB788C529B8}"/>
    <cellStyle name="Normal 2 2 3 3 2 2 2 2 5" xfId="19527" xr:uid="{00000000-0005-0000-0000-0000544C0000}"/>
    <cellStyle name="Normal 2 2 3 3 2 2 2 2_ESA Table 3A_3H" xfId="32093" xr:uid="{9BA40195-B6CF-4368-80F0-F44375820E90}"/>
    <cellStyle name="Normal 2 2 3 3 2 2 2 3" xfId="6078" xr:uid="{00000000-0005-0000-0000-0000CB170000}"/>
    <cellStyle name="Normal 2 2 3 3 2 2 2 3 2" xfId="16130" xr:uid="{00000000-0005-0000-0000-00000F3F0000}"/>
    <cellStyle name="Normal 2 2 3 3 2 2 2 3 2 3" xfId="31228" xr:uid="{00000000-0005-0000-0000-0000097A0000}"/>
    <cellStyle name="Normal 2 2 3 3 2 2 2 3 2_ESA Table 3A_3H" xfId="32097" xr:uid="{2A2B9D6C-520A-4E83-9ECD-9BB405DF7DEB}"/>
    <cellStyle name="Normal 2 2 3 3 2 2 2 3 3" xfId="11110" xr:uid="{00000000-0005-0000-0000-0000732B0000}"/>
    <cellStyle name="Normal 2 2 3 3 2 2 2 3 3 3" xfId="26211" xr:uid="{00000000-0005-0000-0000-000070660000}"/>
    <cellStyle name="Normal 2 2 3 3 2 2 2 3 3_ESA Table 3A_3H" xfId="32098" xr:uid="{5BBDFF18-1A7D-4F9F-86FD-ABCCDA332515}"/>
    <cellStyle name="Normal 2 2 3 3 2 2 2 3 5" xfId="21198" xr:uid="{00000000-0005-0000-0000-0000DB520000}"/>
    <cellStyle name="Normal 2 2 3 3 2 2 2 3_ESA Table 3A_3H" xfId="32096" xr:uid="{3C006FA1-BF65-47FB-AC1A-0997C6A15917}"/>
    <cellStyle name="Normal 2 2 3 3 2 2 2 4" xfId="12788" xr:uid="{00000000-0005-0000-0000-000001320000}"/>
    <cellStyle name="Normal 2 2 3 3 2 2 2 4 3" xfId="27886" xr:uid="{00000000-0005-0000-0000-0000FB6C0000}"/>
    <cellStyle name="Normal 2 2 3 3 2 2 2 4_ESA Table 3A_3H" xfId="32099" xr:uid="{ED5AA0BD-EBB8-4324-A177-8E5AC86E6412}"/>
    <cellStyle name="Normal 2 2 3 3 2 2 2 5" xfId="7767" xr:uid="{00000000-0005-0000-0000-0000641E0000}"/>
    <cellStyle name="Normal 2 2 3 3 2 2 2 5 3" xfId="22869" xr:uid="{00000000-0005-0000-0000-000062590000}"/>
    <cellStyle name="Normal 2 2 3 3 2 2 2 5_ESA Table 3A_3H" xfId="32100" xr:uid="{1BFDED65-D5DE-40D6-9CE8-871115B1B297}"/>
    <cellStyle name="Normal 2 2 3 3 2 2 2 7" xfId="17856" xr:uid="{00000000-0005-0000-0000-0000CD450000}"/>
    <cellStyle name="Normal 2 2 3 3 2 2 2_ESA Table 3A_3H" xfId="32092" xr:uid="{012E8091-86E2-4417-B5E2-225AC7E035CB}"/>
    <cellStyle name="Normal 2 2 3 3 2 2 3" xfId="3549" xr:uid="{00000000-0005-0000-0000-0000EA0D0000}"/>
    <cellStyle name="Normal 2 2 3 3 2 2 3 2" xfId="13623" xr:uid="{00000000-0005-0000-0000-000044350000}"/>
    <cellStyle name="Normal 2 2 3 3 2 2 3 2 3" xfId="28721" xr:uid="{00000000-0005-0000-0000-00003E700000}"/>
    <cellStyle name="Normal 2 2 3 3 2 2 3 2_ESA Table 3A_3H" xfId="32102" xr:uid="{4A65C9E2-BC27-427C-A5E1-30564E3FE545}"/>
    <cellStyle name="Normal 2 2 3 3 2 2 3 3" xfId="8603" xr:uid="{00000000-0005-0000-0000-0000A8210000}"/>
    <cellStyle name="Normal 2 2 3 3 2 2 3 3 3" xfId="23704" xr:uid="{00000000-0005-0000-0000-0000A55C0000}"/>
    <cellStyle name="Normal 2 2 3 3 2 2 3 3_ESA Table 3A_3H" xfId="32103" xr:uid="{168D9FE6-2549-4025-9C2D-4A21D5472BF1}"/>
    <cellStyle name="Normal 2 2 3 3 2 2 3 5" xfId="18691" xr:uid="{00000000-0005-0000-0000-000010490000}"/>
    <cellStyle name="Normal 2 2 3 3 2 2 3_ESA Table 3A_3H" xfId="32101" xr:uid="{EF4C7340-577A-42C6-B35E-C974B7AD8019}"/>
    <cellStyle name="Normal 2 2 3 3 2 2 4" xfId="5242" xr:uid="{00000000-0005-0000-0000-000087140000}"/>
    <cellStyle name="Normal 2 2 3 3 2 2 4 2" xfId="15294" xr:uid="{00000000-0005-0000-0000-0000CB3B0000}"/>
    <cellStyle name="Normal 2 2 3 3 2 2 4 2 3" xfId="30392" xr:uid="{00000000-0005-0000-0000-0000C5760000}"/>
    <cellStyle name="Normal 2 2 3 3 2 2 4 2_ESA Table 3A_3H" xfId="32105" xr:uid="{52F931FD-D7D1-4B92-8384-019FCCBFE954}"/>
    <cellStyle name="Normal 2 2 3 3 2 2 4 3" xfId="10274" xr:uid="{00000000-0005-0000-0000-00002F280000}"/>
    <cellStyle name="Normal 2 2 3 3 2 2 4 3 3" xfId="25375" xr:uid="{00000000-0005-0000-0000-00002C630000}"/>
    <cellStyle name="Normal 2 2 3 3 2 2 4 3_ESA Table 3A_3H" xfId="32106" xr:uid="{E412C960-C351-4DD4-B48F-461073BB45AB}"/>
    <cellStyle name="Normal 2 2 3 3 2 2 4 5" xfId="20362" xr:uid="{00000000-0005-0000-0000-0000974F0000}"/>
    <cellStyle name="Normal 2 2 3 3 2 2 4_ESA Table 3A_3H" xfId="32104" xr:uid="{BEA6486A-0ABA-428F-98D3-D8FC12641F2B}"/>
    <cellStyle name="Normal 2 2 3 3 2 2 5" xfId="11952" xr:uid="{00000000-0005-0000-0000-0000BD2E0000}"/>
    <cellStyle name="Normal 2 2 3 3 2 2 5 3" xfId="27050" xr:uid="{00000000-0005-0000-0000-0000B7690000}"/>
    <cellStyle name="Normal 2 2 3 3 2 2 5_ESA Table 3A_3H" xfId="32107" xr:uid="{1144FAE9-D995-422B-A2C7-9556FBA1D106}"/>
    <cellStyle name="Normal 2 2 3 3 2 2 6" xfId="6931" xr:uid="{00000000-0005-0000-0000-0000201B0000}"/>
    <cellStyle name="Normal 2 2 3 3 2 2 6 3" xfId="22033" xr:uid="{00000000-0005-0000-0000-00001E560000}"/>
    <cellStyle name="Normal 2 2 3 3 2 2 6_ESA Table 3A_3H" xfId="32108" xr:uid="{ED5383A9-FDE0-4217-9989-B594375B8855}"/>
    <cellStyle name="Normal 2 2 3 3 2 2 8" xfId="17020" xr:uid="{00000000-0005-0000-0000-000089420000}"/>
    <cellStyle name="Normal 2 2 3 3 2 2_ESA Table 3A_3H" xfId="32091" xr:uid="{B312E2C9-44D5-461E-8DD6-4A90054AD0D3}"/>
    <cellStyle name="Normal 2 2 3 3 2 3" xfId="2278" xr:uid="{00000000-0005-0000-0000-0000F3080000}"/>
    <cellStyle name="Normal 2 2 3 3 2 3 2" xfId="3968" xr:uid="{00000000-0005-0000-0000-00008D0F0000}"/>
    <cellStyle name="Normal 2 2 3 3 2 3 2 2" xfId="14041" xr:uid="{00000000-0005-0000-0000-0000E6360000}"/>
    <cellStyle name="Normal 2 2 3 3 2 3 2 2 3" xfId="29139" xr:uid="{00000000-0005-0000-0000-0000E0710000}"/>
    <cellStyle name="Normal 2 2 3 3 2 3 2 2_ESA Table 3A_3H" xfId="32111" xr:uid="{12945942-AF63-4AE0-B5F0-26061EB60C2B}"/>
    <cellStyle name="Normal 2 2 3 3 2 3 2 3" xfId="9021" xr:uid="{00000000-0005-0000-0000-00004A230000}"/>
    <cellStyle name="Normal 2 2 3 3 2 3 2 3 3" xfId="24122" xr:uid="{00000000-0005-0000-0000-0000475E0000}"/>
    <cellStyle name="Normal 2 2 3 3 2 3 2 3_ESA Table 3A_3H" xfId="32112" xr:uid="{763D1CE4-845A-4E9D-A184-4683519F0734}"/>
    <cellStyle name="Normal 2 2 3 3 2 3 2 5" xfId="19109" xr:uid="{00000000-0005-0000-0000-0000B24A0000}"/>
    <cellStyle name="Normal 2 2 3 3 2 3 2_ESA Table 3A_3H" xfId="32110" xr:uid="{0AF3B42B-4523-4B65-ADDD-4A2B9F4ABDF6}"/>
    <cellStyle name="Normal 2 2 3 3 2 3 3" xfId="5660" xr:uid="{00000000-0005-0000-0000-000029160000}"/>
    <cellStyle name="Normal 2 2 3 3 2 3 3 2" xfId="15712" xr:uid="{00000000-0005-0000-0000-00006D3D0000}"/>
    <cellStyle name="Normal 2 2 3 3 2 3 3 2 3" xfId="30810" xr:uid="{00000000-0005-0000-0000-000067780000}"/>
    <cellStyle name="Normal 2 2 3 3 2 3 3 2_ESA Table 3A_3H" xfId="32114" xr:uid="{579624FD-DB4D-4425-9697-E4521950CBBB}"/>
    <cellStyle name="Normal 2 2 3 3 2 3 3 3" xfId="10692" xr:uid="{00000000-0005-0000-0000-0000D1290000}"/>
    <cellStyle name="Normal 2 2 3 3 2 3 3 3 3" xfId="25793" xr:uid="{00000000-0005-0000-0000-0000CE640000}"/>
    <cellStyle name="Normal 2 2 3 3 2 3 3 3_ESA Table 3A_3H" xfId="32115" xr:uid="{D6A4CE74-C1AB-4940-B544-736F92C656EB}"/>
    <cellStyle name="Normal 2 2 3 3 2 3 3 5" xfId="20780" xr:uid="{00000000-0005-0000-0000-000039510000}"/>
    <cellStyle name="Normal 2 2 3 3 2 3 3_ESA Table 3A_3H" xfId="32113" xr:uid="{5F8A8950-1E6F-403D-B610-4403037DCD18}"/>
    <cellStyle name="Normal 2 2 3 3 2 3 4" xfId="12370" xr:uid="{00000000-0005-0000-0000-00005F300000}"/>
    <cellStyle name="Normal 2 2 3 3 2 3 4 3" xfId="27468" xr:uid="{00000000-0005-0000-0000-0000596B0000}"/>
    <cellStyle name="Normal 2 2 3 3 2 3 4_ESA Table 3A_3H" xfId="32116" xr:uid="{D861A063-E4B2-49C9-B7DB-3B2808F768D9}"/>
    <cellStyle name="Normal 2 2 3 3 2 3 5" xfId="7349" xr:uid="{00000000-0005-0000-0000-0000C21C0000}"/>
    <cellStyle name="Normal 2 2 3 3 2 3 5 3" xfId="22451" xr:uid="{00000000-0005-0000-0000-0000C0570000}"/>
    <cellStyle name="Normal 2 2 3 3 2 3 5_ESA Table 3A_3H" xfId="32117" xr:uid="{71725481-293D-4D97-B846-A30F0D272C31}"/>
    <cellStyle name="Normal 2 2 3 3 2 3 7" xfId="17438" xr:uid="{00000000-0005-0000-0000-00002B440000}"/>
    <cellStyle name="Normal 2 2 3 3 2 3_ESA Table 3A_3H" xfId="32109" xr:uid="{4CD5B19F-5DB2-4C1A-B7E4-2C99F18B4BA7}"/>
    <cellStyle name="Normal 2 2 3 3 2 4" xfId="3131" xr:uid="{00000000-0005-0000-0000-0000480C0000}"/>
    <cellStyle name="Normal 2 2 3 3 2 4 2" xfId="13205" xr:uid="{00000000-0005-0000-0000-0000A2330000}"/>
    <cellStyle name="Normal 2 2 3 3 2 4 2 3" xfId="28303" xr:uid="{00000000-0005-0000-0000-00009C6E0000}"/>
    <cellStyle name="Normal 2 2 3 3 2 4 2_ESA Table 3A_3H" xfId="32119" xr:uid="{02EE97EF-DA3A-4DB6-95F6-6CBC101A3C38}"/>
    <cellStyle name="Normal 2 2 3 3 2 4 3" xfId="8185" xr:uid="{00000000-0005-0000-0000-000006200000}"/>
    <cellStyle name="Normal 2 2 3 3 2 4 3 3" xfId="23286" xr:uid="{00000000-0005-0000-0000-0000035B0000}"/>
    <cellStyle name="Normal 2 2 3 3 2 4 3_ESA Table 3A_3H" xfId="32120" xr:uid="{8129E1FA-2EBB-409B-8E6F-14DE3783602E}"/>
    <cellStyle name="Normal 2 2 3 3 2 4 5" xfId="18273" xr:uid="{00000000-0005-0000-0000-00006E470000}"/>
    <cellStyle name="Normal 2 2 3 3 2 4_ESA Table 3A_3H" xfId="32118" xr:uid="{06FDCB87-62F0-4C62-AD68-4033664A2DBC}"/>
    <cellStyle name="Normal 2 2 3 3 2 5" xfId="4824" xr:uid="{00000000-0005-0000-0000-0000E5120000}"/>
    <cellStyle name="Normal 2 2 3 3 2 5 2" xfId="14876" xr:uid="{00000000-0005-0000-0000-0000293A0000}"/>
    <cellStyle name="Normal 2 2 3 3 2 5 2 3" xfId="29974" xr:uid="{00000000-0005-0000-0000-000023750000}"/>
    <cellStyle name="Normal 2 2 3 3 2 5 2_ESA Table 3A_3H" xfId="32122" xr:uid="{3C1AAB6B-F3C5-4155-B7AF-D1075A46C416}"/>
    <cellStyle name="Normal 2 2 3 3 2 5 3" xfId="9856" xr:uid="{00000000-0005-0000-0000-00008D260000}"/>
    <cellStyle name="Normal 2 2 3 3 2 5 3 3" xfId="24957" xr:uid="{00000000-0005-0000-0000-00008A610000}"/>
    <cellStyle name="Normal 2 2 3 3 2 5 3_ESA Table 3A_3H" xfId="32123" xr:uid="{7FC67232-BA3F-4EBB-8BB3-6D350AE8729C}"/>
    <cellStyle name="Normal 2 2 3 3 2 5 5" xfId="19944" xr:uid="{00000000-0005-0000-0000-0000F54D0000}"/>
    <cellStyle name="Normal 2 2 3 3 2 5_ESA Table 3A_3H" xfId="32121" xr:uid="{0B33AFF4-81AC-4D9F-B37F-3AF6E3589F25}"/>
    <cellStyle name="Normal 2 2 3 3 2 6" xfId="11534" xr:uid="{00000000-0005-0000-0000-00001B2D0000}"/>
    <cellStyle name="Normal 2 2 3 3 2 6 3" xfId="26632" xr:uid="{00000000-0005-0000-0000-000015680000}"/>
    <cellStyle name="Normal 2 2 3 3 2 6_ESA Table 3A_3H" xfId="32124" xr:uid="{88F2389C-D2C6-4100-99EB-9A8B07A27A0E}"/>
    <cellStyle name="Normal 2 2 3 3 2 7" xfId="6513" xr:uid="{00000000-0005-0000-0000-00007E190000}"/>
    <cellStyle name="Normal 2 2 3 3 2 7 3" xfId="21615" xr:uid="{00000000-0005-0000-0000-00007C540000}"/>
    <cellStyle name="Normal 2 2 3 3 2 7_ESA Table 3A_3H" xfId="32125" xr:uid="{1F820DBD-F053-4CBE-8360-0BAA544CCBF2}"/>
    <cellStyle name="Normal 2 2 3 3 2 9" xfId="16602" xr:uid="{00000000-0005-0000-0000-0000E7400000}"/>
    <cellStyle name="Normal 2 2 3 3 2_ESA Table 3A_3H" xfId="32090" xr:uid="{B4E744F0-AB56-43A4-9B2A-4A6239B5DA5E}"/>
    <cellStyle name="Normal 2 2 3 3 3" xfId="1649" xr:uid="{00000000-0005-0000-0000-00007E060000}"/>
    <cellStyle name="Normal 2 2 3 3 3 2" xfId="2488" xr:uid="{00000000-0005-0000-0000-0000C5090000}"/>
    <cellStyle name="Normal 2 2 3 3 3 2 2" xfId="4178" xr:uid="{00000000-0005-0000-0000-00005F100000}"/>
    <cellStyle name="Normal 2 2 3 3 3 2 2 2" xfId="14251" xr:uid="{00000000-0005-0000-0000-0000B8370000}"/>
    <cellStyle name="Normal 2 2 3 3 3 2 2 2 3" xfId="29349" xr:uid="{00000000-0005-0000-0000-0000B2720000}"/>
    <cellStyle name="Normal 2 2 3 3 3 2 2 2_ESA Table 3A_3H" xfId="32129" xr:uid="{5A20E9CB-0D35-483D-A4DC-7EC9A7122DE9}"/>
    <cellStyle name="Normal 2 2 3 3 3 2 2 3" xfId="9231" xr:uid="{00000000-0005-0000-0000-00001C240000}"/>
    <cellStyle name="Normal 2 2 3 3 3 2 2 3 3" xfId="24332" xr:uid="{00000000-0005-0000-0000-0000195F0000}"/>
    <cellStyle name="Normal 2 2 3 3 3 2 2 3_ESA Table 3A_3H" xfId="32130" xr:uid="{49AAF1D3-5A7E-438D-B645-E2279F54C282}"/>
    <cellStyle name="Normal 2 2 3 3 3 2 2 5" xfId="19319" xr:uid="{00000000-0005-0000-0000-0000844B0000}"/>
    <cellStyle name="Normal 2 2 3 3 3 2 2_ESA Table 3A_3H" xfId="32128" xr:uid="{22E3F240-DE27-4FE8-BFC3-9C8592585A4D}"/>
    <cellStyle name="Normal 2 2 3 3 3 2 3" xfId="5870" xr:uid="{00000000-0005-0000-0000-0000FB160000}"/>
    <cellStyle name="Normal 2 2 3 3 3 2 3 2" xfId="15922" xr:uid="{00000000-0005-0000-0000-00003F3E0000}"/>
    <cellStyle name="Normal 2 2 3 3 3 2 3 2 3" xfId="31020" xr:uid="{00000000-0005-0000-0000-000039790000}"/>
    <cellStyle name="Normal 2 2 3 3 3 2 3 2_ESA Table 3A_3H" xfId="32132" xr:uid="{2C5B0DB5-8159-4F87-AD36-E55D2EB86033}"/>
    <cellStyle name="Normal 2 2 3 3 3 2 3 3" xfId="10902" xr:uid="{00000000-0005-0000-0000-0000A32A0000}"/>
    <cellStyle name="Normal 2 2 3 3 3 2 3 3 3" xfId="26003" xr:uid="{00000000-0005-0000-0000-0000A0650000}"/>
    <cellStyle name="Normal 2 2 3 3 3 2 3 3_ESA Table 3A_3H" xfId="32133" xr:uid="{765DD880-4156-48F8-85D8-256B69BC31E4}"/>
    <cellStyle name="Normal 2 2 3 3 3 2 3 5" xfId="20990" xr:uid="{00000000-0005-0000-0000-00000B520000}"/>
    <cellStyle name="Normal 2 2 3 3 3 2 3_ESA Table 3A_3H" xfId="32131" xr:uid="{1403C8D6-9025-487A-A2E4-A29DD12544F2}"/>
    <cellStyle name="Normal 2 2 3 3 3 2 4" xfId="12580" xr:uid="{00000000-0005-0000-0000-000031310000}"/>
    <cellStyle name="Normal 2 2 3 3 3 2 4 3" xfId="27678" xr:uid="{00000000-0005-0000-0000-00002B6C0000}"/>
    <cellStyle name="Normal 2 2 3 3 3 2 4_ESA Table 3A_3H" xfId="32134" xr:uid="{81500870-C852-421C-8B43-45448DEFD140}"/>
    <cellStyle name="Normal 2 2 3 3 3 2 5" xfId="7559" xr:uid="{00000000-0005-0000-0000-0000941D0000}"/>
    <cellStyle name="Normal 2 2 3 3 3 2 5 3" xfId="22661" xr:uid="{00000000-0005-0000-0000-000092580000}"/>
    <cellStyle name="Normal 2 2 3 3 3 2 5_ESA Table 3A_3H" xfId="32135" xr:uid="{97D9DE81-E351-4F38-995B-C58D55892AB2}"/>
    <cellStyle name="Normal 2 2 3 3 3 2 7" xfId="17648" xr:uid="{00000000-0005-0000-0000-0000FD440000}"/>
    <cellStyle name="Normal 2 2 3 3 3 2_ESA Table 3A_3H" xfId="32127" xr:uid="{4C720743-2159-47E9-83AE-1F8895DC08E6}"/>
    <cellStyle name="Normal 2 2 3 3 3 3" xfId="3341" xr:uid="{00000000-0005-0000-0000-00001A0D0000}"/>
    <cellStyle name="Normal 2 2 3 3 3 3 2" xfId="13415" xr:uid="{00000000-0005-0000-0000-000074340000}"/>
    <cellStyle name="Normal 2 2 3 3 3 3 2 3" xfId="28513" xr:uid="{00000000-0005-0000-0000-00006E6F0000}"/>
    <cellStyle name="Normal 2 2 3 3 3 3 2_ESA Table 3A_3H" xfId="32137" xr:uid="{40FE81D2-948A-4517-86ED-EE59C414547B}"/>
    <cellStyle name="Normal 2 2 3 3 3 3 3" xfId="8395" xr:uid="{00000000-0005-0000-0000-0000D8200000}"/>
    <cellStyle name="Normal 2 2 3 3 3 3 3 3" xfId="23496" xr:uid="{00000000-0005-0000-0000-0000D55B0000}"/>
    <cellStyle name="Normal 2 2 3 3 3 3 3_ESA Table 3A_3H" xfId="32138" xr:uid="{EA8DDD2E-3FE9-434A-8F13-8430FEFF616C}"/>
    <cellStyle name="Normal 2 2 3 3 3 3 5" xfId="18483" xr:uid="{00000000-0005-0000-0000-000040480000}"/>
    <cellStyle name="Normal 2 2 3 3 3 3_ESA Table 3A_3H" xfId="32136" xr:uid="{471FBF49-D589-4351-AA39-A24F81C4C395}"/>
    <cellStyle name="Normal 2 2 3 3 3 4" xfId="5034" xr:uid="{00000000-0005-0000-0000-0000B7130000}"/>
    <cellStyle name="Normal 2 2 3 3 3 4 2" xfId="15086" xr:uid="{00000000-0005-0000-0000-0000FB3A0000}"/>
    <cellStyle name="Normal 2 2 3 3 3 4 2 3" xfId="30184" xr:uid="{00000000-0005-0000-0000-0000F5750000}"/>
    <cellStyle name="Normal 2 2 3 3 3 4 2_ESA Table 3A_3H" xfId="32140" xr:uid="{5E7CC00F-F791-41FC-9D7E-9399A71E4954}"/>
    <cellStyle name="Normal 2 2 3 3 3 4 3" xfId="10066" xr:uid="{00000000-0005-0000-0000-00005F270000}"/>
    <cellStyle name="Normal 2 2 3 3 3 4 3 3" xfId="25167" xr:uid="{00000000-0005-0000-0000-00005C620000}"/>
    <cellStyle name="Normal 2 2 3 3 3 4 3_ESA Table 3A_3H" xfId="32141" xr:uid="{8DCB9848-53BE-4B95-84D6-66F7B53A51B1}"/>
    <cellStyle name="Normal 2 2 3 3 3 4 5" xfId="20154" xr:uid="{00000000-0005-0000-0000-0000C74E0000}"/>
    <cellStyle name="Normal 2 2 3 3 3 4_ESA Table 3A_3H" xfId="32139" xr:uid="{B914565A-ACA8-4FAC-A23B-2D1B116CAD94}"/>
    <cellStyle name="Normal 2 2 3 3 3 5" xfId="11744" xr:uid="{00000000-0005-0000-0000-0000ED2D0000}"/>
    <cellStyle name="Normal 2 2 3 3 3 5 3" xfId="26842" xr:uid="{00000000-0005-0000-0000-0000E7680000}"/>
    <cellStyle name="Normal 2 2 3 3 3 5_ESA Table 3A_3H" xfId="32142" xr:uid="{6191CEF5-8BB5-4CD4-B836-1FCE669812E9}"/>
    <cellStyle name="Normal 2 2 3 3 3 6" xfId="6723" xr:uid="{00000000-0005-0000-0000-0000501A0000}"/>
    <cellStyle name="Normal 2 2 3 3 3 6 3" xfId="21825" xr:uid="{00000000-0005-0000-0000-00004E550000}"/>
    <cellStyle name="Normal 2 2 3 3 3 6_ESA Table 3A_3H" xfId="32143" xr:uid="{A80817EA-46E1-4B8B-95F8-BDE93274766E}"/>
    <cellStyle name="Normal 2 2 3 3 3 8" xfId="16812" xr:uid="{00000000-0005-0000-0000-0000B9410000}"/>
    <cellStyle name="Normal 2 2 3 3 3_ESA Table 3A_3H" xfId="32126" xr:uid="{8553DD41-C7D8-486D-88B9-64B974CBE26E}"/>
    <cellStyle name="Normal 2 2 3 3 4" xfId="2070" xr:uid="{00000000-0005-0000-0000-000023080000}"/>
    <cellStyle name="Normal 2 2 3 3 4 2" xfId="3760" xr:uid="{00000000-0005-0000-0000-0000BD0E0000}"/>
    <cellStyle name="Normal 2 2 3 3 4 2 2" xfId="13833" xr:uid="{00000000-0005-0000-0000-000016360000}"/>
    <cellStyle name="Normal 2 2 3 3 4 2 2 3" xfId="28931" xr:uid="{00000000-0005-0000-0000-000010710000}"/>
    <cellStyle name="Normal 2 2 3 3 4 2 2_ESA Table 3A_3H" xfId="32146" xr:uid="{D6B32A01-55D7-413D-BF99-72D6A18503A4}"/>
    <cellStyle name="Normal 2 2 3 3 4 2 3" xfId="8813" xr:uid="{00000000-0005-0000-0000-00007A220000}"/>
    <cellStyle name="Normal 2 2 3 3 4 2 3 3" xfId="23914" xr:uid="{00000000-0005-0000-0000-0000775D0000}"/>
    <cellStyle name="Normal 2 2 3 3 4 2 3_ESA Table 3A_3H" xfId="32147" xr:uid="{E3E91AC0-1911-4010-9F84-B296887A61F4}"/>
    <cellStyle name="Normal 2 2 3 3 4 2 5" xfId="18901" xr:uid="{00000000-0005-0000-0000-0000E2490000}"/>
    <cellStyle name="Normal 2 2 3 3 4 2_ESA Table 3A_3H" xfId="32145" xr:uid="{B004ABBE-D40C-4D9C-A70B-964F3DBBC6D0}"/>
    <cellStyle name="Normal 2 2 3 3 4 3" xfId="5452" xr:uid="{00000000-0005-0000-0000-000059150000}"/>
    <cellStyle name="Normal 2 2 3 3 4 3 2" xfId="15504" xr:uid="{00000000-0005-0000-0000-00009D3C0000}"/>
    <cellStyle name="Normal 2 2 3 3 4 3 2 3" xfId="30602" xr:uid="{00000000-0005-0000-0000-000097770000}"/>
    <cellStyle name="Normal 2 2 3 3 4 3 2_ESA Table 3A_3H" xfId="32149" xr:uid="{41208267-5789-45A1-A71E-E764D851DCF0}"/>
    <cellStyle name="Normal 2 2 3 3 4 3 3" xfId="10484" xr:uid="{00000000-0005-0000-0000-000001290000}"/>
    <cellStyle name="Normal 2 2 3 3 4 3 3 3" xfId="25585" xr:uid="{00000000-0005-0000-0000-0000FE630000}"/>
    <cellStyle name="Normal 2 2 3 3 4 3 3_ESA Table 3A_3H" xfId="32150" xr:uid="{EB41A3F4-B540-4959-814C-C11AA5A6F34B}"/>
    <cellStyle name="Normal 2 2 3 3 4 3 5" xfId="20572" xr:uid="{00000000-0005-0000-0000-000069500000}"/>
    <cellStyle name="Normal 2 2 3 3 4 3_ESA Table 3A_3H" xfId="32148" xr:uid="{B4E6B795-7E19-4DDA-A5F3-9948225F01C7}"/>
    <cellStyle name="Normal 2 2 3 3 4 4" xfId="12162" xr:uid="{00000000-0005-0000-0000-00008F2F0000}"/>
    <cellStyle name="Normal 2 2 3 3 4 4 3" xfId="27260" xr:uid="{00000000-0005-0000-0000-0000896A0000}"/>
    <cellStyle name="Normal 2 2 3 3 4 4_ESA Table 3A_3H" xfId="32151" xr:uid="{20A0F8AF-AF8B-4B3E-BC1F-68317D1BC1AB}"/>
    <cellStyle name="Normal 2 2 3 3 4 5" xfId="7141" xr:uid="{00000000-0005-0000-0000-0000F21B0000}"/>
    <cellStyle name="Normal 2 2 3 3 4 5 3" xfId="22243" xr:uid="{00000000-0005-0000-0000-0000F0560000}"/>
    <cellStyle name="Normal 2 2 3 3 4 5_ESA Table 3A_3H" xfId="32152" xr:uid="{68BC4647-6B54-4DC0-93E2-B602071B51AC}"/>
    <cellStyle name="Normal 2 2 3 3 4 7" xfId="17230" xr:uid="{00000000-0005-0000-0000-00005B430000}"/>
    <cellStyle name="Normal 2 2 3 3 4_ESA Table 3A_3H" xfId="32144" xr:uid="{61D06A84-5B49-47B2-9D4C-842C711AADEB}"/>
    <cellStyle name="Normal 2 2 3 3 5" xfId="2923" xr:uid="{00000000-0005-0000-0000-0000780B0000}"/>
    <cellStyle name="Normal 2 2 3 3 5 2" xfId="12997" xr:uid="{00000000-0005-0000-0000-0000D2320000}"/>
    <cellStyle name="Normal 2 2 3 3 5 2 3" xfId="28095" xr:uid="{00000000-0005-0000-0000-0000CC6D0000}"/>
    <cellStyle name="Normal 2 2 3 3 5 2_ESA Table 3A_3H" xfId="32154" xr:uid="{4E48A1FE-A911-4036-89E0-F3CD411F9255}"/>
    <cellStyle name="Normal 2 2 3 3 5 3" xfId="7977" xr:uid="{00000000-0005-0000-0000-0000361F0000}"/>
    <cellStyle name="Normal 2 2 3 3 5 3 3" xfId="23078" xr:uid="{00000000-0005-0000-0000-0000335A0000}"/>
    <cellStyle name="Normal 2 2 3 3 5 3_ESA Table 3A_3H" xfId="32155" xr:uid="{4C9728BB-760D-4C7C-80D2-BDFCD731F656}"/>
    <cellStyle name="Normal 2 2 3 3 5 5" xfId="18065" xr:uid="{00000000-0005-0000-0000-00009E460000}"/>
    <cellStyle name="Normal 2 2 3 3 5_ESA Table 3A_3H" xfId="32153" xr:uid="{38138EDE-626D-4140-BD79-3F308D019752}"/>
    <cellStyle name="Normal 2 2 3 3 6" xfId="4616" xr:uid="{00000000-0005-0000-0000-000015120000}"/>
    <cellStyle name="Normal 2 2 3 3 6 2" xfId="14668" xr:uid="{00000000-0005-0000-0000-000059390000}"/>
    <cellStyle name="Normal 2 2 3 3 6 2 3" xfId="29766" xr:uid="{00000000-0005-0000-0000-000053740000}"/>
    <cellStyle name="Normal 2 2 3 3 6 2_ESA Table 3A_3H" xfId="32157" xr:uid="{5C6F402D-6CD6-4424-AF40-BC06C75E612B}"/>
    <cellStyle name="Normal 2 2 3 3 6 3" xfId="9648" xr:uid="{00000000-0005-0000-0000-0000BD250000}"/>
    <cellStyle name="Normal 2 2 3 3 6 3 3" xfId="24749" xr:uid="{00000000-0005-0000-0000-0000BA600000}"/>
    <cellStyle name="Normal 2 2 3 3 6 3_ESA Table 3A_3H" xfId="32158" xr:uid="{EF253DDE-FB37-46B5-B2CC-DB85C06E9D07}"/>
    <cellStyle name="Normal 2 2 3 3 6 5" xfId="19736" xr:uid="{00000000-0005-0000-0000-0000254D0000}"/>
    <cellStyle name="Normal 2 2 3 3 6_ESA Table 3A_3H" xfId="32156" xr:uid="{57AB6A08-72C0-434A-B89B-7BADFAE40879}"/>
    <cellStyle name="Normal 2 2 3 3 7" xfId="11326" xr:uid="{00000000-0005-0000-0000-00004B2C0000}"/>
    <cellStyle name="Normal 2 2 3 3 7 3" xfId="26424" xr:uid="{00000000-0005-0000-0000-000045670000}"/>
    <cellStyle name="Normal 2 2 3 3 7_ESA Table 3A_3H" xfId="32159" xr:uid="{202EFE62-2DB1-4ACC-89EA-B8E4812F405C}"/>
    <cellStyle name="Normal 2 2 3 3 8" xfId="6305" xr:uid="{00000000-0005-0000-0000-0000AE180000}"/>
    <cellStyle name="Normal 2 2 3 3 8 3" xfId="21407" xr:uid="{00000000-0005-0000-0000-0000AC530000}"/>
    <cellStyle name="Normal 2 2 3 3 8_ESA Table 3A_3H" xfId="32160" xr:uid="{4BB9F78C-1730-43E0-8130-4E5CBA72D1FB}"/>
    <cellStyle name="Normal 2 2 3 3_ESA Table 3A_3H" xfId="32089" xr:uid="{1D5971DE-6D3C-4F18-A5BA-327623D03134}"/>
    <cellStyle name="Normal 2 2 3 4" xfId="1330" xr:uid="{00000000-0005-0000-0000-00003F050000}"/>
    <cellStyle name="Normal 2 2 3 4 2" xfId="1753" xr:uid="{00000000-0005-0000-0000-0000E6060000}"/>
    <cellStyle name="Normal 2 2 3 4 2 2" xfId="2592" xr:uid="{00000000-0005-0000-0000-00002D0A0000}"/>
    <cellStyle name="Normal 2 2 3 4 2 2 2" xfId="4282" xr:uid="{00000000-0005-0000-0000-0000C7100000}"/>
    <cellStyle name="Normal 2 2 3 4 2 2 2 2" xfId="14355" xr:uid="{00000000-0005-0000-0000-000020380000}"/>
    <cellStyle name="Normal 2 2 3 4 2 2 2 2 3" xfId="29453" xr:uid="{00000000-0005-0000-0000-00001A730000}"/>
    <cellStyle name="Normal 2 2 3 4 2 2 2 2_ESA Table 3A_3H" xfId="32165" xr:uid="{A3D3AEAA-90F1-4A22-8948-1E523F477703}"/>
    <cellStyle name="Normal 2 2 3 4 2 2 2 3" xfId="9335" xr:uid="{00000000-0005-0000-0000-000084240000}"/>
    <cellStyle name="Normal 2 2 3 4 2 2 2 3 3" xfId="24436" xr:uid="{00000000-0005-0000-0000-0000815F0000}"/>
    <cellStyle name="Normal 2 2 3 4 2 2 2 3_ESA Table 3A_3H" xfId="32166" xr:uid="{E90FEAED-F23B-426D-A603-73EC0B33F8C7}"/>
    <cellStyle name="Normal 2 2 3 4 2 2 2 5" xfId="19423" xr:uid="{00000000-0005-0000-0000-0000EC4B0000}"/>
    <cellStyle name="Normal 2 2 3 4 2 2 2_ESA Table 3A_3H" xfId="32164" xr:uid="{3F8BF2D6-911E-43FB-BF1B-59D8CF04964C}"/>
    <cellStyle name="Normal 2 2 3 4 2 2 3" xfId="5974" xr:uid="{00000000-0005-0000-0000-000063170000}"/>
    <cellStyle name="Normal 2 2 3 4 2 2 3 2" xfId="16026" xr:uid="{00000000-0005-0000-0000-0000A73E0000}"/>
    <cellStyle name="Normal 2 2 3 4 2 2 3 2 3" xfId="31124" xr:uid="{00000000-0005-0000-0000-0000A1790000}"/>
    <cellStyle name="Normal 2 2 3 4 2 2 3 2_ESA Table 3A_3H" xfId="32168" xr:uid="{84620832-B2FB-4F2A-A779-9B4890333536}"/>
    <cellStyle name="Normal 2 2 3 4 2 2 3 3" xfId="11006" xr:uid="{00000000-0005-0000-0000-00000B2B0000}"/>
    <cellStyle name="Normal 2 2 3 4 2 2 3 3 3" xfId="26107" xr:uid="{00000000-0005-0000-0000-000008660000}"/>
    <cellStyle name="Normal 2 2 3 4 2 2 3 3_ESA Table 3A_3H" xfId="32169" xr:uid="{A704D0DA-0D83-4144-B40E-5459674665EA}"/>
    <cellStyle name="Normal 2 2 3 4 2 2 3 5" xfId="21094" xr:uid="{00000000-0005-0000-0000-000073520000}"/>
    <cellStyle name="Normal 2 2 3 4 2 2 3_ESA Table 3A_3H" xfId="32167" xr:uid="{4D47D8CC-990F-4182-B6F3-CDEE783C39C4}"/>
    <cellStyle name="Normal 2 2 3 4 2 2 4" xfId="12684" xr:uid="{00000000-0005-0000-0000-000099310000}"/>
    <cellStyle name="Normal 2 2 3 4 2 2 4 3" xfId="27782" xr:uid="{00000000-0005-0000-0000-0000936C0000}"/>
    <cellStyle name="Normal 2 2 3 4 2 2 4_ESA Table 3A_3H" xfId="32170" xr:uid="{64B69E9E-D725-4511-B78B-A6B6B9216471}"/>
    <cellStyle name="Normal 2 2 3 4 2 2 5" xfId="7663" xr:uid="{00000000-0005-0000-0000-0000FC1D0000}"/>
    <cellStyle name="Normal 2 2 3 4 2 2 5 3" xfId="22765" xr:uid="{00000000-0005-0000-0000-0000FA580000}"/>
    <cellStyle name="Normal 2 2 3 4 2 2 5_ESA Table 3A_3H" xfId="32171" xr:uid="{86C57F8C-304E-4F79-BB1F-D1B0DDEDDF5F}"/>
    <cellStyle name="Normal 2 2 3 4 2 2 7" xfId="17752" xr:uid="{00000000-0005-0000-0000-000065450000}"/>
    <cellStyle name="Normal 2 2 3 4 2 2_ESA Table 3A_3H" xfId="32163" xr:uid="{C2DC4914-BB88-4A6C-BA99-37C3524B1F99}"/>
    <cellStyle name="Normal 2 2 3 4 2 3" xfId="3445" xr:uid="{00000000-0005-0000-0000-0000820D0000}"/>
    <cellStyle name="Normal 2 2 3 4 2 3 2" xfId="13519" xr:uid="{00000000-0005-0000-0000-0000DC340000}"/>
    <cellStyle name="Normal 2 2 3 4 2 3 2 3" xfId="28617" xr:uid="{00000000-0005-0000-0000-0000D66F0000}"/>
    <cellStyle name="Normal 2 2 3 4 2 3 2_ESA Table 3A_3H" xfId="32173" xr:uid="{7A58DC93-E62D-49DA-A115-C70F19049B79}"/>
    <cellStyle name="Normal 2 2 3 4 2 3 3" xfId="8499" xr:uid="{00000000-0005-0000-0000-000040210000}"/>
    <cellStyle name="Normal 2 2 3 4 2 3 3 3" xfId="23600" xr:uid="{00000000-0005-0000-0000-00003D5C0000}"/>
    <cellStyle name="Normal 2 2 3 4 2 3 3_ESA Table 3A_3H" xfId="32174" xr:uid="{80FADC69-CC2E-4FCC-B523-01568E5F01C8}"/>
    <cellStyle name="Normal 2 2 3 4 2 3 5" xfId="18587" xr:uid="{00000000-0005-0000-0000-0000A8480000}"/>
    <cellStyle name="Normal 2 2 3 4 2 3_ESA Table 3A_3H" xfId="32172" xr:uid="{CE5A1DBC-1891-4C83-B75F-735C4F813F3F}"/>
    <cellStyle name="Normal 2 2 3 4 2 4" xfId="5138" xr:uid="{00000000-0005-0000-0000-00001F140000}"/>
    <cellStyle name="Normal 2 2 3 4 2 4 2" xfId="15190" xr:uid="{00000000-0005-0000-0000-0000633B0000}"/>
    <cellStyle name="Normal 2 2 3 4 2 4 2 3" xfId="30288" xr:uid="{00000000-0005-0000-0000-00005D760000}"/>
    <cellStyle name="Normal 2 2 3 4 2 4 2_ESA Table 3A_3H" xfId="32176" xr:uid="{95FEF02C-566F-4D29-8285-9C15F9BFCA44}"/>
    <cellStyle name="Normal 2 2 3 4 2 4 3" xfId="10170" xr:uid="{00000000-0005-0000-0000-0000C7270000}"/>
    <cellStyle name="Normal 2 2 3 4 2 4 3 3" xfId="25271" xr:uid="{00000000-0005-0000-0000-0000C4620000}"/>
    <cellStyle name="Normal 2 2 3 4 2 4 3_ESA Table 3A_3H" xfId="32177" xr:uid="{BCF35004-AE0A-4D1F-933A-C71793042AC3}"/>
    <cellStyle name="Normal 2 2 3 4 2 4 5" xfId="20258" xr:uid="{00000000-0005-0000-0000-00002F4F0000}"/>
    <cellStyle name="Normal 2 2 3 4 2 4_ESA Table 3A_3H" xfId="32175" xr:uid="{33983874-CE42-4831-B028-32E1B6E40A3D}"/>
    <cellStyle name="Normal 2 2 3 4 2 5" xfId="11848" xr:uid="{00000000-0005-0000-0000-0000552E0000}"/>
    <cellStyle name="Normal 2 2 3 4 2 5 3" xfId="26946" xr:uid="{00000000-0005-0000-0000-00004F690000}"/>
    <cellStyle name="Normal 2 2 3 4 2 5_ESA Table 3A_3H" xfId="32178" xr:uid="{CF98A536-EC1A-4F08-8D05-BC72A7F71597}"/>
    <cellStyle name="Normal 2 2 3 4 2 6" xfId="6827" xr:uid="{00000000-0005-0000-0000-0000B81A0000}"/>
    <cellStyle name="Normal 2 2 3 4 2 6 3" xfId="21929" xr:uid="{00000000-0005-0000-0000-0000B6550000}"/>
    <cellStyle name="Normal 2 2 3 4 2 6_ESA Table 3A_3H" xfId="32179" xr:uid="{50D87D64-2F31-4ECD-9C3C-A5A56F0A982B}"/>
    <cellStyle name="Normal 2 2 3 4 2 8" xfId="16916" xr:uid="{00000000-0005-0000-0000-000021420000}"/>
    <cellStyle name="Normal 2 2 3 4 2_ESA Table 3A_3H" xfId="32162" xr:uid="{A5C20613-364B-4FBA-8ED6-5077A7D5B67E}"/>
    <cellStyle name="Normal 2 2 3 4 3" xfId="2174" xr:uid="{00000000-0005-0000-0000-00008B080000}"/>
    <cellStyle name="Normal 2 2 3 4 3 2" xfId="3864" xr:uid="{00000000-0005-0000-0000-0000250F0000}"/>
    <cellStyle name="Normal 2 2 3 4 3 2 2" xfId="13937" xr:uid="{00000000-0005-0000-0000-00007E360000}"/>
    <cellStyle name="Normal 2 2 3 4 3 2 2 3" xfId="29035" xr:uid="{00000000-0005-0000-0000-000078710000}"/>
    <cellStyle name="Normal 2 2 3 4 3 2 2_ESA Table 3A_3H" xfId="32182" xr:uid="{5D8EAE3D-844D-43F4-8071-4D37DC11ED01}"/>
    <cellStyle name="Normal 2 2 3 4 3 2 3" xfId="8917" xr:uid="{00000000-0005-0000-0000-0000E2220000}"/>
    <cellStyle name="Normal 2 2 3 4 3 2 3 3" xfId="24018" xr:uid="{00000000-0005-0000-0000-0000DF5D0000}"/>
    <cellStyle name="Normal 2 2 3 4 3 2 3_ESA Table 3A_3H" xfId="32183" xr:uid="{5AB6A041-F725-4D9B-92E1-26A535A3AE2C}"/>
    <cellStyle name="Normal 2 2 3 4 3 2 5" xfId="19005" xr:uid="{00000000-0005-0000-0000-00004A4A0000}"/>
    <cellStyle name="Normal 2 2 3 4 3 2_ESA Table 3A_3H" xfId="32181" xr:uid="{35B3558B-A00B-4C9E-B87E-2E1239C5D975}"/>
    <cellStyle name="Normal 2 2 3 4 3 3" xfId="5556" xr:uid="{00000000-0005-0000-0000-0000C1150000}"/>
    <cellStyle name="Normal 2 2 3 4 3 3 2" xfId="15608" xr:uid="{00000000-0005-0000-0000-0000053D0000}"/>
    <cellStyle name="Normal 2 2 3 4 3 3 2 3" xfId="30706" xr:uid="{00000000-0005-0000-0000-0000FF770000}"/>
    <cellStyle name="Normal 2 2 3 4 3 3 2_ESA Table 3A_3H" xfId="32185" xr:uid="{FF6AD356-0E55-4BD0-9EDC-0DD0BE892D86}"/>
    <cellStyle name="Normal 2 2 3 4 3 3 3" xfId="10588" xr:uid="{00000000-0005-0000-0000-000069290000}"/>
    <cellStyle name="Normal 2 2 3 4 3 3 3 3" xfId="25689" xr:uid="{00000000-0005-0000-0000-000066640000}"/>
    <cellStyle name="Normal 2 2 3 4 3 3 3_ESA Table 3A_3H" xfId="32186" xr:uid="{F3956718-A078-4A70-86A0-7F28D4AAD33E}"/>
    <cellStyle name="Normal 2 2 3 4 3 3 5" xfId="20676" xr:uid="{00000000-0005-0000-0000-0000D1500000}"/>
    <cellStyle name="Normal 2 2 3 4 3 3_ESA Table 3A_3H" xfId="32184" xr:uid="{48C1DF43-AC24-48EE-8209-F992159950CF}"/>
    <cellStyle name="Normal 2 2 3 4 3 4" xfId="12266" xr:uid="{00000000-0005-0000-0000-0000F72F0000}"/>
    <cellStyle name="Normal 2 2 3 4 3 4 3" xfId="27364" xr:uid="{00000000-0005-0000-0000-0000F16A0000}"/>
    <cellStyle name="Normal 2 2 3 4 3 4_ESA Table 3A_3H" xfId="32187" xr:uid="{C3579A40-CCEC-4AB7-9A89-800C652CE697}"/>
    <cellStyle name="Normal 2 2 3 4 3 5" xfId="7245" xr:uid="{00000000-0005-0000-0000-00005A1C0000}"/>
    <cellStyle name="Normal 2 2 3 4 3 5 3" xfId="22347" xr:uid="{00000000-0005-0000-0000-000058570000}"/>
    <cellStyle name="Normal 2 2 3 4 3 5_ESA Table 3A_3H" xfId="32188" xr:uid="{4E1AC2C1-8828-4D17-833C-1B7216324BC8}"/>
    <cellStyle name="Normal 2 2 3 4 3 7" xfId="17334" xr:uid="{00000000-0005-0000-0000-0000C3430000}"/>
    <cellStyle name="Normal 2 2 3 4 3_ESA Table 3A_3H" xfId="32180" xr:uid="{3BC59D39-C043-4B41-B70D-92230FAA63F2}"/>
    <cellStyle name="Normal 2 2 3 4 4" xfId="3027" xr:uid="{00000000-0005-0000-0000-0000E00B0000}"/>
    <cellStyle name="Normal 2 2 3 4 4 2" xfId="13101" xr:uid="{00000000-0005-0000-0000-00003A330000}"/>
    <cellStyle name="Normal 2 2 3 4 4 2 3" xfId="28199" xr:uid="{00000000-0005-0000-0000-0000346E0000}"/>
    <cellStyle name="Normal 2 2 3 4 4 2_ESA Table 3A_3H" xfId="32190" xr:uid="{E1EFF882-D863-41B3-A1ED-A63AFDF1EE02}"/>
    <cellStyle name="Normal 2 2 3 4 4 3" xfId="8081" xr:uid="{00000000-0005-0000-0000-00009E1F0000}"/>
    <cellStyle name="Normal 2 2 3 4 4 3 3" xfId="23182" xr:uid="{00000000-0005-0000-0000-00009B5A0000}"/>
    <cellStyle name="Normal 2 2 3 4 4 3_ESA Table 3A_3H" xfId="32191" xr:uid="{A7E1A7BE-FDDD-4376-ACDB-4EB47A32712A}"/>
    <cellStyle name="Normal 2 2 3 4 4 5" xfId="18169" xr:uid="{00000000-0005-0000-0000-000006470000}"/>
    <cellStyle name="Normal 2 2 3 4 4_ESA Table 3A_3H" xfId="32189" xr:uid="{5C1F5CBD-23B7-4BCA-889C-D2BF43CEA5D0}"/>
    <cellStyle name="Normal 2 2 3 4 5" xfId="4720" xr:uid="{00000000-0005-0000-0000-00007D120000}"/>
    <cellStyle name="Normal 2 2 3 4 5 2" xfId="14772" xr:uid="{00000000-0005-0000-0000-0000C1390000}"/>
    <cellStyle name="Normal 2 2 3 4 5 2 3" xfId="29870" xr:uid="{00000000-0005-0000-0000-0000BB740000}"/>
    <cellStyle name="Normal 2 2 3 4 5 2_ESA Table 3A_3H" xfId="32193" xr:uid="{2129F6DC-0C59-49A4-8AFC-F82BA7FF4500}"/>
    <cellStyle name="Normal 2 2 3 4 5 3" xfId="9752" xr:uid="{00000000-0005-0000-0000-000025260000}"/>
    <cellStyle name="Normal 2 2 3 4 5 3 3" xfId="24853" xr:uid="{00000000-0005-0000-0000-000022610000}"/>
    <cellStyle name="Normal 2 2 3 4 5 3_ESA Table 3A_3H" xfId="32194" xr:uid="{2EB48FA6-5DB1-4CA1-BBA7-72FDF06A3704}"/>
    <cellStyle name="Normal 2 2 3 4 5 5" xfId="19840" xr:uid="{00000000-0005-0000-0000-00008D4D0000}"/>
    <cellStyle name="Normal 2 2 3 4 5_ESA Table 3A_3H" xfId="32192" xr:uid="{9EA0CF3F-8A65-47DC-93E1-9BA648CF7B89}"/>
    <cellStyle name="Normal 2 2 3 4 6" xfId="11430" xr:uid="{00000000-0005-0000-0000-0000B32C0000}"/>
    <cellStyle name="Normal 2 2 3 4 6 3" xfId="26528" xr:uid="{00000000-0005-0000-0000-0000AD670000}"/>
    <cellStyle name="Normal 2 2 3 4 6_ESA Table 3A_3H" xfId="32195" xr:uid="{59318EE4-8D90-4D88-8E95-1864B7978B28}"/>
    <cellStyle name="Normal 2 2 3 4 7" xfId="6409" xr:uid="{00000000-0005-0000-0000-000016190000}"/>
    <cellStyle name="Normal 2 2 3 4 7 3" xfId="21511" xr:uid="{00000000-0005-0000-0000-000014540000}"/>
    <cellStyle name="Normal 2 2 3 4 7_ESA Table 3A_3H" xfId="32196" xr:uid="{B14BD369-A7DC-4A2A-9874-1B6D9B7E7FE6}"/>
    <cellStyle name="Normal 2 2 3 4 9" xfId="16498" xr:uid="{00000000-0005-0000-0000-00007F400000}"/>
    <cellStyle name="Normal 2 2 3 4_ESA Table 3A_3H" xfId="32161" xr:uid="{EB9288EA-1CED-4F14-A037-C315D5AD9226}"/>
    <cellStyle name="Normal 2 2 3 5" xfId="1543" xr:uid="{00000000-0005-0000-0000-000014060000}"/>
    <cellStyle name="Normal 2 2 3 5 2" xfId="2384" xr:uid="{00000000-0005-0000-0000-00005D090000}"/>
    <cellStyle name="Normal 2 2 3 5 2 2" xfId="4074" xr:uid="{00000000-0005-0000-0000-0000F70F0000}"/>
    <cellStyle name="Normal 2 2 3 5 2 2 2" xfId="14147" xr:uid="{00000000-0005-0000-0000-000050370000}"/>
    <cellStyle name="Normal 2 2 3 5 2 2 2 3" xfId="29245" xr:uid="{00000000-0005-0000-0000-00004A720000}"/>
    <cellStyle name="Normal 2 2 3 5 2 2 2_ESA Table 3A_3H" xfId="32200" xr:uid="{9ADB816F-37F3-472F-8414-632342458666}"/>
    <cellStyle name="Normal 2 2 3 5 2 2 3" xfId="9127" xr:uid="{00000000-0005-0000-0000-0000B4230000}"/>
    <cellStyle name="Normal 2 2 3 5 2 2 3 3" xfId="24228" xr:uid="{00000000-0005-0000-0000-0000B15E0000}"/>
    <cellStyle name="Normal 2 2 3 5 2 2 3_ESA Table 3A_3H" xfId="32201" xr:uid="{3B3D347B-50F2-437E-8ECB-F268E07EC686}"/>
    <cellStyle name="Normal 2 2 3 5 2 2 5" xfId="19215" xr:uid="{00000000-0005-0000-0000-00001C4B0000}"/>
    <cellStyle name="Normal 2 2 3 5 2 2_ESA Table 3A_3H" xfId="32199" xr:uid="{BC37FC70-D631-4308-BC96-2A4AC0B67195}"/>
    <cellStyle name="Normal 2 2 3 5 2 3" xfId="5766" xr:uid="{00000000-0005-0000-0000-000093160000}"/>
    <cellStyle name="Normal 2 2 3 5 2 3 2" xfId="15818" xr:uid="{00000000-0005-0000-0000-0000D73D0000}"/>
    <cellStyle name="Normal 2 2 3 5 2 3 2 3" xfId="30916" xr:uid="{00000000-0005-0000-0000-0000D1780000}"/>
    <cellStyle name="Normal 2 2 3 5 2 3 2_ESA Table 3A_3H" xfId="32203" xr:uid="{822435B1-582B-4790-9820-59E25D3A82A5}"/>
    <cellStyle name="Normal 2 2 3 5 2 3 3" xfId="10798" xr:uid="{00000000-0005-0000-0000-00003B2A0000}"/>
    <cellStyle name="Normal 2 2 3 5 2 3 3 3" xfId="25899" xr:uid="{00000000-0005-0000-0000-000038650000}"/>
    <cellStyle name="Normal 2 2 3 5 2 3 3_ESA Table 3A_3H" xfId="32204" xr:uid="{A890794A-A9BC-41FA-848E-5AFAFAC7236F}"/>
    <cellStyle name="Normal 2 2 3 5 2 3 5" xfId="20886" xr:uid="{00000000-0005-0000-0000-0000A3510000}"/>
    <cellStyle name="Normal 2 2 3 5 2 3_ESA Table 3A_3H" xfId="32202" xr:uid="{AF951C61-F43B-4199-8E82-29207F78A10D}"/>
    <cellStyle name="Normal 2 2 3 5 2 4" xfId="12476" xr:uid="{00000000-0005-0000-0000-0000C9300000}"/>
    <cellStyle name="Normal 2 2 3 5 2 4 3" xfId="27574" xr:uid="{00000000-0005-0000-0000-0000C36B0000}"/>
    <cellStyle name="Normal 2 2 3 5 2 4_ESA Table 3A_3H" xfId="32205" xr:uid="{28F261A6-D00B-47C3-A50F-6B9EDA716883}"/>
    <cellStyle name="Normal 2 2 3 5 2 5" xfId="7455" xr:uid="{00000000-0005-0000-0000-00002C1D0000}"/>
    <cellStyle name="Normal 2 2 3 5 2 5 3" xfId="22557" xr:uid="{00000000-0005-0000-0000-00002A580000}"/>
    <cellStyle name="Normal 2 2 3 5 2 5_ESA Table 3A_3H" xfId="32206" xr:uid="{C96A405D-3C92-4321-8A4A-A7AD7253382E}"/>
    <cellStyle name="Normal 2 2 3 5 2 7" xfId="17544" xr:uid="{00000000-0005-0000-0000-000095440000}"/>
    <cellStyle name="Normal 2 2 3 5 2_ESA Table 3A_3H" xfId="32198" xr:uid="{C4C0E4B1-E102-4187-B0D8-2230A2A31D87}"/>
    <cellStyle name="Normal 2 2 3 5 3" xfId="3237" xr:uid="{00000000-0005-0000-0000-0000B20C0000}"/>
    <cellStyle name="Normal 2 2 3 5 3 2" xfId="13311" xr:uid="{00000000-0005-0000-0000-00000C340000}"/>
    <cellStyle name="Normal 2 2 3 5 3 2 3" xfId="28409" xr:uid="{00000000-0005-0000-0000-0000066F0000}"/>
    <cellStyle name="Normal 2 2 3 5 3 2_ESA Table 3A_3H" xfId="32208" xr:uid="{22EF4515-86FA-4F57-91BB-08CEF5A28A1C}"/>
    <cellStyle name="Normal 2 2 3 5 3 3" xfId="8291" xr:uid="{00000000-0005-0000-0000-000070200000}"/>
    <cellStyle name="Normal 2 2 3 5 3 3 3" xfId="23392" xr:uid="{00000000-0005-0000-0000-00006D5B0000}"/>
    <cellStyle name="Normal 2 2 3 5 3 3_ESA Table 3A_3H" xfId="32209" xr:uid="{7CD7D54C-5BA8-49D9-856F-F6DEA336EC6D}"/>
    <cellStyle name="Normal 2 2 3 5 3 5" xfId="18379" xr:uid="{00000000-0005-0000-0000-0000D8470000}"/>
    <cellStyle name="Normal 2 2 3 5 3_ESA Table 3A_3H" xfId="32207" xr:uid="{4339BDBA-6246-4A82-9FCD-A79087F09E50}"/>
    <cellStyle name="Normal 2 2 3 5 4" xfId="4930" xr:uid="{00000000-0005-0000-0000-00004F130000}"/>
    <cellStyle name="Normal 2 2 3 5 4 2" xfId="14982" xr:uid="{00000000-0005-0000-0000-0000933A0000}"/>
    <cellStyle name="Normal 2 2 3 5 4 2 3" xfId="30080" xr:uid="{00000000-0005-0000-0000-00008D750000}"/>
    <cellStyle name="Normal 2 2 3 5 4 2_ESA Table 3A_3H" xfId="32211" xr:uid="{2314EAD7-F588-4686-A171-6E4068524D27}"/>
    <cellStyle name="Normal 2 2 3 5 4 3" xfId="9962" xr:uid="{00000000-0005-0000-0000-0000F7260000}"/>
    <cellStyle name="Normal 2 2 3 5 4 3 3" xfId="25063" xr:uid="{00000000-0005-0000-0000-0000F4610000}"/>
    <cellStyle name="Normal 2 2 3 5 4 3_ESA Table 3A_3H" xfId="32212" xr:uid="{B009A634-7E04-49F7-91CF-26C7C5AB7C36}"/>
    <cellStyle name="Normal 2 2 3 5 4 5" xfId="20050" xr:uid="{00000000-0005-0000-0000-00005F4E0000}"/>
    <cellStyle name="Normal 2 2 3 5 4_ESA Table 3A_3H" xfId="32210" xr:uid="{18AE94FB-6281-471A-A48F-8B1082CDC6E4}"/>
    <cellStyle name="Normal 2 2 3 5 5" xfId="11640" xr:uid="{00000000-0005-0000-0000-0000852D0000}"/>
    <cellStyle name="Normal 2 2 3 5 5 3" xfId="26738" xr:uid="{00000000-0005-0000-0000-00007F680000}"/>
    <cellStyle name="Normal 2 2 3 5 5_ESA Table 3A_3H" xfId="32213" xr:uid="{9B6991A3-5AB8-434C-A3C3-3C0B38CE669E}"/>
    <cellStyle name="Normal 2 2 3 5 6" xfId="6619" xr:uid="{00000000-0005-0000-0000-0000E8190000}"/>
    <cellStyle name="Normal 2 2 3 5 6 3" xfId="21721" xr:uid="{00000000-0005-0000-0000-0000E6540000}"/>
    <cellStyle name="Normal 2 2 3 5 6_ESA Table 3A_3H" xfId="32214" xr:uid="{DB9C03AB-3422-47FE-B305-C495ACDB4E11}"/>
    <cellStyle name="Normal 2 2 3 5 8" xfId="16708" xr:uid="{00000000-0005-0000-0000-000051410000}"/>
    <cellStyle name="Normal 2 2 3 5_ESA Table 3A_3H" xfId="32197" xr:uid="{9FF204A9-D7CE-415A-8502-8B7B5170BBA6}"/>
    <cellStyle name="Normal 2 2 3 6" xfId="1964" xr:uid="{00000000-0005-0000-0000-0000B9070000}"/>
    <cellStyle name="Normal 2 2 3 6 2" xfId="3656" xr:uid="{00000000-0005-0000-0000-0000550E0000}"/>
    <cellStyle name="Normal 2 2 3 6 2 2" xfId="13729" xr:uid="{00000000-0005-0000-0000-0000AE350000}"/>
    <cellStyle name="Normal 2 2 3 6 2 2 3" xfId="28827" xr:uid="{00000000-0005-0000-0000-0000A8700000}"/>
    <cellStyle name="Normal 2 2 3 6 2 2_ESA Table 3A_3H" xfId="32217" xr:uid="{3230E96B-E72D-4C92-8ABA-A1DAF72B28D8}"/>
    <cellStyle name="Normal 2 2 3 6 2 3" xfId="8709" xr:uid="{00000000-0005-0000-0000-000012220000}"/>
    <cellStyle name="Normal 2 2 3 6 2 3 3" xfId="23810" xr:uid="{00000000-0005-0000-0000-00000F5D0000}"/>
    <cellStyle name="Normal 2 2 3 6 2 3_ESA Table 3A_3H" xfId="32218" xr:uid="{42DFD32D-7C7B-46FB-99BF-425838BACEF2}"/>
    <cellStyle name="Normal 2 2 3 6 2 5" xfId="18797" xr:uid="{00000000-0005-0000-0000-00007A490000}"/>
    <cellStyle name="Normal 2 2 3 6 2_ESA Table 3A_3H" xfId="32216" xr:uid="{E5A0768F-CD67-4F6C-94A4-7915684D4DAD}"/>
    <cellStyle name="Normal 2 2 3 6 3" xfId="5348" xr:uid="{00000000-0005-0000-0000-0000F1140000}"/>
    <cellStyle name="Normal 2 2 3 6 3 2" xfId="15400" xr:uid="{00000000-0005-0000-0000-0000353C0000}"/>
    <cellStyle name="Normal 2 2 3 6 3 2 3" xfId="30498" xr:uid="{00000000-0005-0000-0000-00002F770000}"/>
    <cellStyle name="Normal 2 2 3 6 3 2_ESA Table 3A_3H" xfId="32220" xr:uid="{CC2DC67E-AE1C-4ED5-8995-F90DE963571C}"/>
    <cellStyle name="Normal 2 2 3 6 3 3" xfId="10380" xr:uid="{00000000-0005-0000-0000-000099280000}"/>
    <cellStyle name="Normal 2 2 3 6 3 3 3" xfId="25481" xr:uid="{00000000-0005-0000-0000-000096630000}"/>
    <cellStyle name="Normal 2 2 3 6 3 3_ESA Table 3A_3H" xfId="32221" xr:uid="{6CA94CF2-044C-4206-BE75-32EB889C8F8D}"/>
    <cellStyle name="Normal 2 2 3 6 3 5" xfId="20468" xr:uid="{00000000-0005-0000-0000-000001500000}"/>
    <cellStyle name="Normal 2 2 3 6 3_ESA Table 3A_3H" xfId="32219" xr:uid="{5D726B8C-B2EE-4033-865F-83355A72E540}"/>
    <cellStyle name="Normal 2 2 3 6 4" xfId="12058" xr:uid="{00000000-0005-0000-0000-0000272F0000}"/>
    <cellStyle name="Normal 2 2 3 6 4 3" xfId="27156" xr:uid="{00000000-0005-0000-0000-0000216A0000}"/>
    <cellStyle name="Normal 2 2 3 6 4_ESA Table 3A_3H" xfId="32222" xr:uid="{99D5FC43-18AF-436B-BAF9-6D464076C616}"/>
    <cellStyle name="Normal 2 2 3 6 5" xfId="7037" xr:uid="{00000000-0005-0000-0000-00008A1B0000}"/>
    <cellStyle name="Normal 2 2 3 6 5 3" xfId="22139" xr:uid="{00000000-0005-0000-0000-000088560000}"/>
    <cellStyle name="Normal 2 2 3 6 5_ESA Table 3A_3H" xfId="32223" xr:uid="{72FE4769-31E9-47A5-A85C-58F2C2B26146}"/>
    <cellStyle name="Normal 2 2 3 6 7" xfId="17126" xr:uid="{00000000-0005-0000-0000-0000F3420000}"/>
    <cellStyle name="Normal 2 2 3 6_ESA Table 3A_3H" xfId="32215" xr:uid="{7F7A5A2B-5509-40E1-B9FA-26C91ECF732A}"/>
    <cellStyle name="Normal 2 2 3 7" xfId="2815" xr:uid="{00000000-0005-0000-0000-00000C0B0000}"/>
    <cellStyle name="Normal 2 2 3 7 2" xfId="12893" xr:uid="{00000000-0005-0000-0000-00006A320000}"/>
    <cellStyle name="Normal 2 2 3 7 2 3" xfId="27991" xr:uid="{00000000-0005-0000-0000-0000646D0000}"/>
    <cellStyle name="Normal 2 2 3 7 2_ESA Table 3A_3H" xfId="32225" xr:uid="{D5D94D23-4D59-4AC6-8D3B-3D9D67C4D8D4}"/>
    <cellStyle name="Normal 2 2 3 7 3" xfId="7873" xr:uid="{00000000-0005-0000-0000-0000CE1E0000}"/>
    <cellStyle name="Normal 2 2 3 7 3 3" xfId="22974" xr:uid="{00000000-0005-0000-0000-0000CB590000}"/>
    <cellStyle name="Normal 2 2 3 7 3_ESA Table 3A_3H" xfId="32226" xr:uid="{ACCDB88E-A32B-4975-875A-ACD33B3E6DB3}"/>
    <cellStyle name="Normal 2 2 3 7 5" xfId="17961" xr:uid="{00000000-0005-0000-0000-000036460000}"/>
    <cellStyle name="Normal 2 2 3 7_ESA Table 3A_3H" xfId="32224" xr:uid="{EE180F53-BEA0-47FE-871D-E8E6979FF952}"/>
    <cellStyle name="Normal 2 2 3 8" xfId="4509" xr:uid="{00000000-0005-0000-0000-0000AA110000}"/>
    <cellStyle name="Normal 2 2 3 8 2" xfId="14564" xr:uid="{00000000-0005-0000-0000-0000F1380000}"/>
    <cellStyle name="Normal 2 2 3 8 2 3" xfId="29662" xr:uid="{00000000-0005-0000-0000-0000EB730000}"/>
    <cellStyle name="Normal 2 2 3 8 2_ESA Table 3A_3H" xfId="32228" xr:uid="{56683410-86F7-49B0-8C21-4B3EE24FCCAF}"/>
    <cellStyle name="Normal 2 2 3 8 3" xfId="9544" xr:uid="{00000000-0005-0000-0000-000055250000}"/>
    <cellStyle name="Normal 2 2 3 8 3 3" xfId="24645" xr:uid="{00000000-0005-0000-0000-000052600000}"/>
    <cellStyle name="Normal 2 2 3 8 3_ESA Table 3A_3H" xfId="32229" xr:uid="{82FD94E0-EAE0-4F53-8C67-10CB15A54967}"/>
    <cellStyle name="Normal 2 2 3 8 5" xfId="19632" xr:uid="{00000000-0005-0000-0000-0000BD4C0000}"/>
    <cellStyle name="Normal 2 2 3 8_ESA Table 3A_3H" xfId="32227" xr:uid="{DD0AB7DD-45E6-400C-86CB-27BB7CB3A679}"/>
    <cellStyle name="Normal 2 2 3 9" xfId="11220" xr:uid="{00000000-0005-0000-0000-0000E12B0000}"/>
    <cellStyle name="Normal 2 2 3 9 3" xfId="26320" xr:uid="{00000000-0005-0000-0000-0000DD660000}"/>
    <cellStyle name="Normal 2 2 3 9_ESA Table 3A_3H" xfId="32230" xr:uid="{5567C40A-841E-4559-9BFC-37506AF7BB4D}"/>
    <cellStyle name="Normal 2 2 3_ESA Table 3A_3H" xfId="31943" xr:uid="{855BF533-D6EC-4ECB-9303-0677A8EA9708}"/>
    <cellStyle name="Normal 2 2 4" xfId="419" xr:uid="{00000000-0005-0000-0000-0000AF010000}"/>
    <cellStyle name="Normal 2 2_ESA Table 3A_3H" xfId="31942" xr:uid="{830AE379-FABB-4494-B634-2932680E959C}"/>
    <cellStyle name="Normal 2 3" xfId="140" xr:uid="{00000000-0005-0000-0000-00008C000000}"/>
    <cellStyle name="Normal 2 3 2" xfId="833" xr:uid="{00000000-0005-0000-0000-00004D030000}"/>
    <cellStyle name="Normal 2 3 2 10" xfId="6201" xr:uid="{00000000-0005-0000-0000-000046180000}"/>
    <cellStyle name="Normal 2 3 2 10 3" xfId="21305" xr:uid="{00000000-0005-0000-0000-000046530000}"/>
    <cellStyle name="Normal 2 3 2 10_ESA Table 3A_3H" xfId="32233" xr:uid="{7715230B-04D8-4930-9DEE-548E331D957E}"/>
    <cellStyle name="Normal 2 3 2 12" xfId="16290" xr:uid="{00000000-0005-0000-0000-0000AF3F0000}"/>
    <cellStyle name="Normal 2 3 2 2" xfId="1165" xr:uid="{00000000-0005-0000-0000-00009A040000}"/>
    <cellStyle name="Normal 2 3 2 2 11" xfId="16344" xr:uid="{00000000-0005-0000-0000-0000E53F0000}"/>
    <cellStyle name="Normal 2 3 2 2 2" xfId="1273" xr:uid="{00000000-0005-0000-0000-000006050000}"/>
    <cellStyle name="Normal 2 3 2 2 2 10" xfId="16448" xr:uid="{00000000-0005-0000-0000-00004D400000}"/>
    <cellStyle name="Normal 2 3 2 2 2 2" xfId="1490" xr:uid="{00000000-0005-0000-0000-0000DF050000}"/>
    <cellStyle name="Normal 2 3 2 2 2 2 2" xfId="1911" xr:uid="{00000000-0005-0000-0000-000084070000}"/>
    <cellStyle name="Normal 2 3 2 2 2 2 2 2" xfId="2750" xr:uid="{00000000-0005-0000-0000-0000CB0A0000}"/>
    <cellStyle name="Normal 2 3 2 2 2 2 2 2 2" xfId="4440" xr:uid="{00000000-0005-0000-0000-000065110000}"/>
    <cellStyle name="Normal 2 3 2 2 2 2 2 2 2 2" xfId="14513" xr:uid="{00000000-0005-0000-0000-0000BE380000}"/>
    <cellStyle name="Normal 2 3 2 2 2 2 2 2 2 2 3" xfId="29611" xr:uid="{00000000-0005-0000-0000-0000B8730000}"/>
    <cellStyle name="Normal 2 3 2 2 2 2 2 2 2 2_ESA Table 3A_3H" xfId="32240" xr:uid="{2F3D39E5-97D4-4FF9-B4D3-CE996DA39C1C}"/>
    <cellStyle name="Normal 2 3 2 2 2 2 2 2 2 3" xfId="9493" xr:uid="{00000000-0005-0000-0000-000022250000}"/>
    <cellStyle name="Normal 2 3 2 2 2 2 2 2 2 3 3" xfId="24594" xr:uid="{00000000-0005-0000-0000-00001F600000}"/>
    <cellStyle name="Normal 2 3 2 2 2 2 2 2 2 3_ESA Table 3A_3H" xfId="32241" xr:uid="{9928433D-8B19-4D45-8553-57195CCD02A2}"/>
    <cellStyle name="Normal 2 3 2 2 2 2 2 2 2 5" xfId="19581" xr:uid="{00000000-0005-0000-0000-00008A4C0000}"/>
    <cellStyle name="Normal 2 3 2 2 2 2 2 2 2_ESA Table 3A_3H" xfId="32239" xr:uid="{522400BD-1E8C-41ED-8A8A-AFCCBAD630C7}"/>
    <cellStyle name="Normal 2 3 2 2 2 2 2 2 3" xfId="6132" xr:uid="{00000000-0005-0000-0000-000001180000}"/>
    <cellStyle name="Normal 2 3 2 2 2 2 2 2 3 2" xfId="16184" xr:uid="{00000000-0005-0000-0000-0000453F0000}"/>
    <cellStyle name="Normal 2 3 2 2 2 2 2 2 3 2 3" xfId="31282" xr:uid="{00000000-0005-0000-0000-00003F7A0000}"/>
    <cellStyle name="Normal 2 3 2 2 2 2 2 2 3 2_ESA Table 3A_3H" xfId="32243" xr:uid="{9CEF3167-ACF6-4C1B-8378-B2ABFAEE1476}"/>
    <cellStyle name="Normal 2 3 2 2 2 2 2 2 3 3" xfId="11164" xr:uid="{00000000-0005-0000-0000-0000A92B0000}"/>
    <cellStyle name="Normal 2 3 2 2 2 2 2 2 3 3 3" xfId="26265" xr:uid="{00000000-0005-0000-0000-0000A6660000}"/>
    <cellStyle name="Normal 2 3 2 2 2 2 2 2 3 3_ESA Table 3A_3H" xfId="32244" xr:uid="{167E9561-3435-4569-9477-D0F8FAB6D9DC}"/>
    <cellStyle name="Normal 2 3 2 2 2 2 2 2 3 5" xfId="21252" xr:uid="{00000000-0005-0000-0000-000011530000}"/>
    <cellStyle name="Normal 2 3 2 2 2 2 2 2 3_ESA Table 3A_3H" xfId="32242" xr:uid="{27D6EBA1-8556-41CA-8E19-D21C3968E600}"/>
    <cellStyle name="Normal 2 3 2 2 2 2 2 2 4" xfId="12842" xr:uid="{00000000-0005-0000-0000-000037320000}"/>
    <cellStyle name="Normal 2 3 2 2 2 2 2 2 4 3" xfId="27940" xr:uid="{00000000-0005-0000-0000-0000316D0000}"/>
    <cellStyle name="Normal 2 3 2 2 2 2 2 2 4_ESA Table 3A_3H" xfId="32245" xr:uid="{BFD1A326-D212-45CC-AF23-A65E77C6F460}"/>
    <cellStyle name="Normal 2 3 2 2 2 2 2 2 5" xfId="7821" xr:uid="{00000000-0005-0000-0000-00009A1E0000}"/>
    <cellStyle name="Normal 2 3 2 2 2 2 2 2 5 3" xfId="22923" xr:uid="{00000000-0005-0000-0000-000098590000}"/>
    <cellStyle name="Normal 2 3 2 2 2 2 2 2 5_ESA Table 3A_3H" xfId="32246" xr:uid="{534B991D-46A7-498E-A834-711D051E920B}"/>
    <cellStyle name="Normal 2 3 2 2 2 2 2 2 7" xfId="17910" xr:uid="{00000000-0005-0000-0000-000003460000}"/>
    <cellStyle name="Normal 2 3 2 2 2 2 2 2_ESA Table 3A_3H" xfId="32238" xr:uid="{9DD0FC01-33CD-4212-8C73-A9B1A31FDEFE}"/>
    <cellStyle name="Normal 2 3 2 2 2 2 2 3" xfId="3603" xr:uid="{00000000-0005-0000-0000-0000200E0000}"/>
    <cellStyle name="Normal 2 3 2 2 2 2 2 3 2" xfId="13677" xr:uid="{00000000-0005-0000-0000-00007A350000}"/>
    <cellStyle name="Normal 2 3 2 2 2 2 2 3 2 3" xfId="28775" xr:uid="{00000000-0005-0000-0000-000074700000}"/>
    <cellStyle name="Normal 2 3 2 2 2 2 2 3 2_ESA Table 3A_3H" xfId="32248" xr:uid="{D3D5A7C6-6603-4834-ABB9-999D279EFE5F}"/>
    <cellStyle name="Normal 2 3 2 2 2 2 2 3 3" xfId="8657" xr:uid="{00000000-0005-0000-0000-0000DE210000}"/>
    <cellStyle name="Normal 2 3 2 2 2 2 2 3 3 3" xfId="23758" xr:uid="{00000000-0005-0000-0000-0000DB5C0000}"/>
    <cellStyle name="Normal 2 3 2 2 2 2 2 3 3_ESA Table 3A_3H" xfId="32249" xr:uid="{B07A8BF5-7741-4CA2-AE3B-52395F63BECC}"/>
    <cellStyle name="Normal 2 3 2 2 2 2 2 3 5" xfId="18745" xr:uid="{00000000-0005-0000-0000-000046490000}"/>
    <cellStyle name="Normal 2 3 2 2 2 2 2 3_ESA Table 3A_3H" xfId="32247" xr:uid="{74407DFA-2A9F-4893-83CB-D963AD3245CB}"/>
    <cellStyle name="Normal 2 3 2 2 2 2 2 4" xfId="5296" xr:uid="{00000000-0005-0000-0000-0000BD140000}"/>
    <cellStyle name="Normal 2 3 2 2 2 2 2 4 2" xfId="15348" xr:uid="{00000000-0005-0000-0000-0000013C0000}"/>
    <cellStyle name="Normal 2 3 2 2 2 2 2 4 2 3" xfId="30446" xr:uid="{00000000-0005-0000-0000-0000FB760000}"/>
    <cellStyle name="Normal 2 3 2 2 2 2 2 4 2_ESA Table 3A_3H" xfId="32251" xr:uid="{2A13FF2A-A765-485A-944A-305C68ACBCA7}"/>
    <cellStyle name="Normal 2 3 2 2 2 2 2 4 3" xfId="10328" xr:uid="{00000000-0005-0000-0000-000065280000}"/>
    <cellStyle name="Normal 2 3 2 2 2 2 2 4 3 3" xfId="25429" xr:uid="{00000000-0005-0000-0000-000062630000}"/>
    <cellStyle name="Normal 2 3 2 2 2 2 2 4 3_ESA Table 3A_3H" xfId="32252" xr:uid="{2F3AAAC5-BD9A-4330-852C-66457122BF7A}"/>
    <cellStyle name="Normal 2 3 2 2 2 2 2 4 5" xfId="20416" xr:uid="{00000000-0005-0000-0000-0000CD4F0000}"/>
    <cellStyle name="Normal 2 3 2 2 2 2 2 4_ESA Table 3A_3H" xfId="32250" xr:uid="{DCEDB518-7D1A-42A5-9697-3E396AF80928}"/>
    <cellStyle name="Normal 2 3 2 2 2 2 2 5" xfId="12006" xr:uid="{00000000-0005-0000-0000-0000F32E0000}"/>
    <cellStyle name="Normal 2 3 2 2 2 2 2 5 3" xfId="27104" xr:uid="{00000000-0005-0000-0000-0000ED690000}"/>
    <cellStyle name="Normal 2 3 2 2 2 2 2 5_ESA Table 3A_3H" xfId="32253" xr:uid="{A135446F-3BD8-4E53-9CB7-9FA84654F1BF}"/>
    <cellStyle name="Normal 2 3 2 2 2 2 2 6" xfId="6985" xr:uid="{00000000-0005-0000-0000-0000561B0000}"/>
    <cellStyle name="Normal 2 3 2 2 2 2 2 6 3" xfId="22087" xr:uid="{00000000-0005-0000-0000-000054560000}"/>
    <cellStyle name="Normal 2 3 2 2 2 2 2 6_ESA Table 3A_3H" xfId="32254" xr:uid="{3FAEA8EE-3497-4762-84DD-B4FDD230DA89}"/>
    <cellStyle name="Normal 2 3 2 2 2 2 2 8" xfId="17074" xr:uid="{00000000-0005-0000-0000-0000BF420000}"/>
    <cellStyle name="Normal 2 3 2 2 2 2 2_ESA Table 3A_3H" xfId="32237" xr:uid="{499874C0-D228-4150-B810-B493E926BC9C}"/>
    <cellStyle name="Normal 2 3 2 2 2 2 3" xfId="2332" xr:uid="{00000000-0005-0000-0000-000029090000}"/>
    <cellStyle name="Normal 2 3 2 2 2 2 3 2" xfId="4022" xr:uid="{00000000-0005-0000-0000-0000C30F0000}"/>
    <cellStyle name="Normal 2 3 2 2 2 2 3 2 2" xfId="14095" xr:uid="{00000000-0005-0000-0000-00001C370000}"/>
    <cellStyle name="Normal 2 3 2 2 2 2 3 2 2 3" xfId="29193" xr:uid="{00000000-0005-0000-0000-000016720000}"/>
    <cellStyle name="Normal 2 3 2 2 2 2 3 2 2_ESA Table 3A_3H" xfId="32257" xr:uid="{F34A22E4-6B79-440F-A87B-3B9DF45311D0}"/>
    <cellStyle name="Normal 2 3 2 2 2 2 3 2 3" xfId="9075" xr:uid="{00000000-0005-0000-0000-000080230000}"/>
    <cellStyle name="Normal 2 3 2 2 2 2 3 2 3 3" xfId="24176" xr:uid="{00000000-0005-0000-0000-00007D5E0000}"/>
    <cellStyle name="Normal 2 3 2 2 2 2 3 2 3_ESA Table 3A_3H" xfId="32258" xr:uid="{5478F8CC-8EEA-4DD5-92D2-B50118A67ADD}"/>
    <cellStyle name="Normal 2 3 2 2 2 2 3 2 5" xfId="19163" xr:uid="{00000000-0005-0000-0000-0000E84A0000}"/>
    <cellStyle name="Normal 2 3 2 2 2 2 3 2_ESA Table 3A_3H" xfId="32256" xr:uid="{624E8CFC-B1EE-4462-A1DF-C4ADBD420411}"/>
    <cellStyle name="Normal 2 3 2 2 2 2 3 3" xfId="5714" xr:uid="{00000000-0005-0000-0000-00005F160000}"/>
    <cellStyle name="Normal 2 3 2 2 2 2 3 3 2" xfId="15766" xr:uid="{00000000-0005-0000-0000-0000A33D0000}"/>
    <cellStyle name="Normal 2 3 2 2 2 2 3 3 2 3" xfId="30864" xr:uid="{00000000-0005-0000-0000-00009D780000}"/>
    <cellStyle name="Normal 2 3 2 2 2 2 3 3 2_ESA Table 3A_3H" xfId="32260" xr:uid="{7815450B-457C-418F-8D19-0DF16E551626}"/>
    <cellStyle name="Normal 2 3 2 2 2 2 3 3 3" xfId="10746" xr:uid="{00000000-0005-0000-0000-0000072A0000}"/>
    <cellStyle name="Normal 2 3 2 2 2 2 3 3 3 3" xfId="25847" xr:uid="{00000000-0005-0000-0000-000004650000}"/>
    <cellStyle name="Normal 2 3 2 2 2 2 3 3 3_ESA Table 3A_3H" xfId="32261" xr:uid="{EFC67E16-B641-4FD3-B2D7-7981E1E58ECF}"/>
    <cellStyle name="Normal 2 3 2 2 2 2 3 3 5" xfId="20834" xr:uid="{00000000-0005-0000-0000-00006F510000}"/>
    <cellStyle name="Normal 2 3 2 2 2 2 3 3_ESA Table 3A_3H" xfId="32259" xr:uid="{319D612F-0B7F-48CE-838C-B19E4A8B8D74}"/>
    <cellStyle name="Normal 2 3 2 2 2 2 3 4" xfId="12424" xr:uid="{00000000-0005-0000-0000-000095300000}"/>
    <cellStyle name="Normal 2 3 2 2 2 2 3 4 3" xfId="27522" xr:uid="{00000000-0005-0000-0000-00008F6B0000}"/>
    <cellStyle name="Normal 2 3 2 2 2 2 3 4_ESA Table 3A_3H" xfId="32262" xr:uid="{C3ADFDED-E39F-4575-87AE-6780BC95CD0D}"/>
    <cellStyle name="Normal 2 3 2 2 2 2 3 5" xfId="7403" xr:uid="{00000000-0005-0000-0000-0000F81C0000}"/>
    <cellStyle name="Normal 2 3 2 2 2 2 3 5 3" xfId="22505" xr:uid="{00000000-0005-0000-0000-0000F6570000}"/>
    <cellStyle name="Normal 2 3 2 2 2 2 3 5_ESA Table 3A_3H" xfId="32263" xr:uid="{C351A991-1C8A-4AEF-8AC1-F3A352B952AD}"/>
    <cellStyle name="Normal 2 3 2 2 2 2 3 7" xfId="17492" xr:uid="{00000000-0005-0000-0000-000061440000}"/>
    <cellStyle name="Normal 2 3 2 2 2 2 3_ESA Table 3A_3H" xfId="32255" xr:uid="{04898023-1C3E-44A7-A875-CD4C13BE4111}"/>
    <cellStyle name="Normal 2 3 2 2 2 2 4" xfId="3185" xr:uid="{00000000-0005-0000-0000-00007E0C0000}"/>
    <cellStyle name="Normal 2 3 2 2 2 2 4 2" xfId="13259" xr:uid="{00000000-0005-0000-0000-0000D8330000}"/>
    <cellStyle name="Normal 2 3 2 2 2 2 4 2 3" xfId="28357" xr:uid="{00000000-0005-0000-0000-0000D26E0000}"/>
    <cellStyle name="Normal 2 3 2 2 2 2 4 2_ESA Table 3A_3H" xfId="32265" xr:uid="{389F1C07-14F5-4AF2-8B79-B4A407564980}"/>
    <cellStyle name="Normal 2 3 2 2 2 2 4 3" xfId="8239" xr:uid="{00000000-0005-0000-0000-00003C200000}"/>
    <cellStyle name="Normal 2 3 2 2 2 2 4 3 3" xfId="23340" xr:uid="{00000000-0005-0000-0000-0000395B0000}"/>
    <cellStyle name="Normal 2 3 2 2 2 2 4 3_ESA Table 3A_3H" xfId="32266" xr:uid="{6D6599C3-BCEC-4633-A359-F5C8AC9FE41F}"/>
    <cellStyle name="Normal 2 3 2 2 2 2 4 5" xfId="18327" xr:uid="{00000000-0005-0000-0000-0000A4470000}"/>
    <cellStyle name="Normal 2 3 2 2 2 2 4_ESA Table 3A_3H" xfId="32264" xr:uid="{EAC805E7-363D-4C22-A371-9A54685CB5DD}"/>
    <cellStyle name="Normal 2 3 2 2 2 2 5" xfId="4878" xr:uid="{00000000-0005-0000-0000-00001B130000}"/>
    <cellStyle name="Normal 2 3 2 2 2 2 5 2" xfId="14930" xr:uid="{00000000-0005-0000-0000-00005F3A0000}"/>
    <cellStyle name="Normal 2 3 2 2 2 2 5 2 3" xfId="30028" xr:uid="{00000000-0005-0000-0000-000059750000}"/>
    <cellStyle name="Normal 2 3 2 2 2 2 5 2_ESA Table 3A_3H" xfId="32268" xr:uid="{FE1D2397-B177-42D6-BF4E-F883E6508988}"/>
    <cellStyle name="Normal 2 3 2 2 2 2 5 3" xfId="9910" xr:uid="{00000000-0005-0000-0000-0000C3260000}"/>
    <cellStyle name="Normal 2 3 2 2 2 2 5 3 3" xfId="25011" xr:uid="{00000000-0005-0000-0000-0000C0610000}"/>
    <cellStyle name="Normal 2 3 2 2 2 2 5 3_ESA Table 3A_3H" xfId="32269" xr:uid="{5FFB6908-E91D-42C3-BBA7-6108809D6BC1}"/>
    <cellStyle name="Normal 2 3 2 2 2 2 5 5" xfId="19998" xr:uid="{00000000-0005-0000-0000-00002B4E0000}"/>
    <cellStyle name="Normal 2 3 2 2 2 2 5_ESA Table 3A_3H" xfId="32267" xr:uid="{FC055851-1C8D-4C57-B0C2-FC8BD186A0D7}"/>
    <cellStyle name="Normal 2 3 2 2 2 2 6" xfId="11588" xr:uid="{00000000-0005-0000-0000-0000512D0000}"/>
    <cellStyle name="Normal 2 3 2 2 2 2 6 3" xfId="26686" xr:uid="{00000000-0005-0000-0000-00004B680000}"/>
    <cellStyle name="Normal 2 3 2 2 2 2 6_ESA Table 3A_3H" xfId="32270" xr:uid="{4F7379D8-2B55-49D7-9302-44B0571C908E}"/>
    <cellStyle name="Normal 2 3 2 2 2 2 7" xfId="6567" xr:uid="{00000000-0005-0000-0000-0000B4190000}"/>
    <cellStyle name="Normal 2 3 2 2 2 2 7 3" xfId="21669" xr:uid="{00000000-0005-0000-0000-0000B2540000}"/>
    <cellStyle name="Normal 2 3 2 2 2 2 7_ESA Table 3A_3H" xfId="32271" xr:uid="{BA7F8CE6-4CE5-4580-BFB4-F6A67E7AC754}"/>
    <cellStyle name="Normal 2 3 2 2 2 2 9" xfId="16656" xr:uid="{00000000-0005-0000-0000-00001D410000}"/>
    <cellStyle name="Normal 2 3 2 2 2 2_ESA Table 3A_3H" xfId="32236" xr:uid="{D98EB9FB-E908-48CE-8759-65956903BE25}"/>
    <cellStyle name="Normal 2 3 2 2 2 3" xfId="1703" xr:uid="{00000000-0005-0000-0000-0000B4060000}"/>
    <cellStyle name="Normal 2 3 2 2 2 3 2" xfId="2542" xr:uid="{00000000-0005-0000-0000-0000FB090000}"/>
    <cellStyle name="Normal 2 3 2 2 2 3 2 2" xfId="4232" xr:uid="{00000000-0005-0000-0000-000095100000}"/>
    <cellStyle name="Normal 2 3 2 2 2 3 2 2 2" xfId="14305" xr:uid="{00000000-0005-0000-0000-0000EE370000}"/>
    <cellStyle name="Normal 2 3 2 2 2 3 2 2 2 3" xfId="29403" xr:uid="{00000000-0005-0000-0000-0000E8720000}"/>
    <cellStyle name="Normal 2 3 2 2 2 3 2 2 2_ESA Table 3A_3H" xfId="32275" xr:uid="{8796D352-C4AD-471A-AD6A-7D98EB2FA7D0}"/>
    <cellStyle name="Normal 2 3 2 2 2 3 2 2 3" xfId="9285" xr:uid="{00000000-0005-0000-0000-000052240000}"/>
    <cellStyle name="Normal 2 3 2 2 2 3 2 2 3 3" xfId="24386" xr:uid="{00000000-0005-0000-0000-00004F5F0000}"/>
    <cellStyle name="Normal 2 3 2 2 2 3 2 2 3_ESA Table 3A_3H" xfId="32276" xr:uid="{2F914259-6323-4D41-93A5-0B636E734FAB}"/>
    <cellStyle name="Normal 2 3 2 2 2 3 2 2 5" xfId="19373" xr:uid="{00000000-0005-0000-0000-0000BA4B0000}"/>
    <cellStyle name="Normal 2 3 2 2 2 3 2 2_ESA Table 3A_3H" xfId="32274" xr:uid="{AD4D5C3D-9535-4F58-A5FE-1B9A6209B38A}"/>
    <cellStyle name="Normal 2 3 2 2 2 3 2 3" xfId="5924" xr:uid="{00000000-0005-0000-0000-000031170000}"/>
    <cellStyle name="Normal 2 3 2 2 2 3 2 3 2" xfId="15976" xr:uid="{00000000-0005-0000-0000-0000753E0000}"/>
    <cellStyle name="Normal 2 3 2 2 2 3 2 3 2 3" xfId="31074" xr:uid="{00000000-0005-0000-0000-00006F790000}"/>
    <cellStyle name="Normal 2 3 2 2 2 3 2 3 2_ESA Table 3A_3H" xfId="32278" xr:uid="{4AED37D4-9990-4E3B-ACEB-3860B439F406}"/>
    <cellStyle name="Normal 2 3 2 2 2 3 2 3 3" xfId="10956" xr:uid="{00000000-0005-0000-0000-0000D92A0000}"/>
    <cellStyle name="Normal 2 3 2 2 2 3 2 3 3 3" xfId="26057" xr:uid="{00000000-0005-0000-0000-0000D6650000}"/>
    <cellStyle name="Normal 2 3 2 2 2 3 2 3 3_ESA Table 3A_3H" xfId="32279" xr:uid="{58683BDC-6997-4B16-A805-B76843CEF6C1}"/>
    <cellStyle name="Normal 2 3 2 2 2 3 2 3 5" xfId="21044" xr:uid="{00000000-0005-0000-0000-000041520000}"/>
    <cellStyle name="Normal 2 3 2 2 2 3 2 3_ESA Table 3A_3H" xfId="32277" xr:uid="{E0AA83D5-4078-4ABF-98DB-B3E66CEDE4A2}"/>
    <cellStyle name="Normal 2 3 2 2 2 3 2 4" xfId="12634" xr:uid="{00000000-0005-0000-0000-000067310000}"/>
    <cellStyle name="Normal 2 3 2 2 2 3 2 4 3" xfId="27732" xr:uid="{00000000-0005-0000-0000-0000616C0000}"/>
    <cellStyle name="Normal 2 3 2 2 2 3 2 4_ESA Table 3A_3H" xfId="32280" xr:uid="{C4B2BAB3-D3A1-490C-9F77-2268A3515E76}"/>
    <cellStyle name="Normal 2 3 2 2 2 3 2 5" xfId="7613" xr:uid="{00000000-0005-0000-0000-0000CA1D0000}"/>
    <cellStyle name="Normal 2 3 2 2 2 3 2 5 3" xfId="22715" xr:uid="{00000000-0005-0000-0000-0000C8580000}"/>
    <cellStyle name="Normal 2 3 2 2 2 3 2 5_ESA Table 3A_3H" xfId="32281" xr:uid="{15B50EB4-CB32-46CE-9438-09872D3AD486}"/>
    <cellStyle name="Normal 2 3 2 2 2 3 2 7" xfId="17702" xr:uid="{00000000-0005-0000-0000-000033450000}"/>
    <cellStyle name="Normal 2 3 2 2 2 3 2_ESA Table 3A_3H" xfId="32273" xr:uid="{3C8A9800-6AC6-43A2-819E-53EFAEC060B9}"/>
    <cellStyle name="Normal 2 3 2 2 2 3 3" xfId="3395" xr:uid="{00000000-0005-0000-0000-0000500D0000}"/>
    <cellStyle name="Normal 2 3 2 2 2 3 3 2" xfId="13469" xr:uid="{00000000-0005-0000-0000-0000AA340000}"/>
    <cellStyle name="Normal 2 3 2 2 2 3 3 2 3" xfId="28567" xr:uid="{00000000-0005-0000-0000-0000A46F0000}"/>
    <cellStyle name="Normal 2 3 2 2 2 3 3 2_ESA Table 3A_3H" xfId="32283" xr:uid="{9D957B47-B44D-479F-B100-E59463479778}"/>
    <cellStyle name="Normal 2 3 2 2 2 3 3 3" xfId="8449" xr:uid="{00000000-0005-0000-0000-00000E210000}"/>
    <cellStyle name="Normal 2 3 2 2 2 3 3 3 3" xfId="23550" xr:uid="{00000000-0005-0000-0000-00000B5C0000}"/>
    <cellStyle name="Normal 2 3 2 2 2 3 3 3_ESA Table 3A_3H" xfId="32284" xr:uid="{EE559B3B-3D8F-4C1E-A350-8EB55708E90E}"/>
    <cellStyle name="Normal 2 3 2 2 2 3 3 5" xfId="18537" xr:uid="{00000000-0005-0000-0000-000076480000}"/>
    <cellStyle name="Normal 2 3 2 2 2 3 3_ESA Table 3A_3H" xfId="32282" xr:uid="{3439C3C4-97B3-4ECB-AB46-EC86563FD52D}"/>
    <cellStyle name="Normal 2 3 2 2 2 3 4" xfId="5088" xr:uid="{00000000-0005-0000-0000-0000ED130000}"/>
    <cellStyle name="Normal 2 3 2 2 2 3 4 2" xfId="15140" xr:uid="{00000000-0005-0000-0000-0000313B0000}"/>
    <cellStyle name="Normal 2 3 2 2 2 3 4 2 3" xfId="30238" xr:uid="{00000000-0005-0000-0000-00002B760000}"/>
    <cellStyle name="Normal 2 3 2 2 2 3 4 2_ESA Table 3A_3H" xfId="32286" xr:uid="{35AB40D7-C6E9-4C29-917A-7E5ECD959A7A}"/>
    <cellStyle name="Normal 2 3 2 2 2 3 4 3" xfId="10120" xr:uid="{00000000-0005-0000-0000-000095270000}"/>
    <cellStyle name="Normal 2 3 2 2 2 3 4 3 3" xfId="25221" xr:uid="{00000000-0005-0000-0000-000092620000}"/>
    <cellStyle name="Normal 2 3 2 2 2 3 4 3_ESA Table 3A_3H" xfId="32287" xr:uid="{19110F82-1E33-4DDC-8253-A91F23CC44F7}"/>
    <cellStyle name="Normal 2 3 2 2 2 3 4 5" xfId="20208" xr:uid="{00000000-0005-0000-0000-0000FD4E0000}"/>
    <cellStyle name="Normal 2 3 2 2 2 3 4_ESA Table 3A_3H" xfId="32285" xr:uid="{43727D03-2F13-424D-BB62-282CB57E0B58}"/>
    <cellStyle name="Normal 2 3 2 2 2 3 5" xfId="11798" xr:uid="{00000000-0005-0000-0000-0000232E0000}"/>
    <cellStyle name="Normal 2 3 2 2 2 3 5 3" xfId="26896" xr:uid="{00000000-0005-0000-0000-00001D690000}"/>
    <cellStyle name="Normal 2 3 2 2 2 3 5_ESA Table 3A_3H" xfId="32288" xr:uid="{596BC53A-3734-4274-A1DA-FE4769A4A0CB}"/>
    <cellStyle name="Normal 2 3 2 2 2 3 6" xfId="6777" xr:uid="{00000000-0005-0000-0000-0000861A0000}"/>
    <cellStyle name="Normal 2 3 2 2 2 3 6 3" xfId="21879" xr:uid="{00000000-0005-0000-0000-000084550000}"/>
    <cellStyle name="Normal 2 3 2 2 2 3 6_ESA Table 3A_3H" xfId="32289" xr:uid="{C5299CE1-3D27-4778-B92C-0DD17FD2F44B}"/>
    <cellStyle name="Normal 2 3 2 2 2 3 8" xfId="16866" xr:uid="{00000000-0005-0000-0000-0000EF410000}"/>
    <cellStyle name="Normal 2 3 2 2 2 3_ESA Table 3A_3H" xfId="32272" xr:uid="{B6E5ABDD-F5A9-4613-B5EB-43DE0DF6A8CE}"/>
    <cellStyle name="Normal 2 3 2 2 2 4" xfId="2124" xr:uid="{00000000-0005-0000-0000-000059080000}"/>
    <cellStyle name="Normal 2 3 2 2 2 4 2" xfId="3814" xr:uid="{00000000-0005-0000-0000-0000F30E0000}"/>
    <cellStyle name="Normal 2 3 2 2 2 4 2 2" xfId="13887" xr:uid="{00000000-0005-0000-0000-00004C360000}"/>
    <cellStyle name="Normal 2 3 2 2 2 4 2 2 3" xfId="28985" xr:uid="{00000000-0005-0000-0000-000046710000}"/>
    <cellStyle name="Normal 2 3 2 2 2 4 2 2_ESA Table 3A_3H" xfId="32292" xr:uid="{5B029473-EECF-450B-9E5A-ED2E7276DA85}"/>
    <cellStyle name="Normal 2 3 2 2 2 4 2 3" xfId="8867" xr:uid="{00000000-0005-0000-0000-0000B0220000}"/>
    <cellStyle name="Normal 2 3 2 2 2 4 2 3 3" xfId="23968" xr:uid="{00000000-0005-0000-0000-0000AD5D0000}"/>
    <cellStyle name="Normal 2 3 2 2 2 4 2 3_ESA Table 3A_3H" xfId="32293" xr:uid="{269EB5D0-DDD7-4283-9520-7BF3D07820F6}"/>
    <cellStyle name="Normal 2 3 2 2 2 4 2 5" xfId="18955" xr:uid="{00000000-0005-0000-0000-0000184A0000}"/>
    <cellStyle name="Normal 2 3 2 2 2 4 2_ESA Table 3A_3H" xfId="32291" xr:uid="{C186ABD5-A62B-4446-A1DA-1D35B47A8ADA}"/>
    <cellStyle name="Normal 2 3 2 2 2 4 3" xfId="5506" xr:uid="{00000000-0005-0000-0000-00008F150000}"/>
    <cellStyle name="Normal 2 3 2 2 2 4 3 2" xfId="15558" xr:uid="{00000000-0005-0000-0000-0000D33C0000}"/>
    <cellStyle name="Normal 2 3 2 2 2 4 3 2 3" xfId="30656" xr:uid="{00000000-0005-0000-0000-0000CD770000}"/>
    <cellStyle name="Normal 2 3 2 2 2 4 3 2_ESA Table 3A_3H" xfId="32295" xr:uid="{77BCD648-B7EE-4167-AC39-C943C04CAC7C}"/>
    <cellStyle name="Normal 2 3 2 2 2 4 3 3" xfId="10538" xr:uid="{00000000-0005-0000-0000-000037290000}"/>
    <cellStyle name="Normal 2 3 2 2 2 4 3 3 3" xfId="25639" xr:uid="{00000000-0005-0000-0000-000034640000}"/>
    <cellStyle name="Normal 2 3 2 2 2 4 3 3_ESA Table 3A_3H" xfId="32296" xr:uid="{F997CC76-A882-4913-84B7-051680932357}"/>
    <cellStyle name="Normal 2 3 2 2 2 4 3 5" xfId="20626" xr:uid="{00000000-0005-0000-0000-00009F500000}"/>
    <cellStyle name="Normal 2 3 2 2 2 4 3_ESA Table 3A_3H" xfId="32294" xr:uid="{F948817E-0778-4534-8059-CF05F6568869}"/>
    <cellStyle name="Normal 2 3 2 2 2 4 4" xfId="12216" xr:uid="{00000000-0005-0000-0000-0000C52F0000}"/>
    <cellStyle name="Normal 2 3 2 2 2 4 4 3" xfId="27314" xr:uid="{00000000-0005-0000-0000-0000BF6A0000}"/>
    <cellStyle name="Normal 2 3 2 2 2 4 4_ESA Table 3A_3H" xfId="32297" xr:uid="{BE71B33D-20DE-48FA-85EC-D188637E027B}"/>
    <cellStyle name="Normal 2 3 2 2 2 4 5" xfId="7195" xr:uid="{00000000-0005-0000-0000-0000281C0000}"/>
    <cellStyle name="Normal 2 3 2 2 2 4 5 3" xfId="22297" xr:uid="{00000000-0005-0000-0000-000026570000}"/>
    <cellStyle name="Normal 2 3 2 2 2 4 5_ESA Table 3A_3H" xfId="32298" xr:uid="{FFEB5C20-E385-4B3F-8B23-DAF273514749}"/>
    <cellStyle name="Normal 2 3 2 2 2 4 7" xfId="17284" xr:uid="{00000000-0005-0000-0000-000091430000}"/>
    <cellStyle name="Normal 2 3 2 2 2 4_ESA Table 3A_3H" xfId="32290" xr:uid="{EFDDC22B-27CF-4878-86C6-AA5E6AD2C54D}"/>
    <cellStyle name="Normal 2 3 2 2 2 5" xfId="2977" xr:uid="{00000000-0005-0000-0000-0000AE0B0000}"/>
    <cellStyle name="Normal 2 3 2 2 2 5 2" xfId="13051" xr:uid="{00000000-0005-0000-0000-000008330000}"/>
    <cellStyle name="Normal 2 3 2 2 2 5 2 3" xfId="28149" xr:uid="{00000000-0005-0000-0000-0000026E0000}"/>
    <cellStyle name="Normal 2 3 2 2 2 5 2_ESA Table 3A_3H" xfId="32300" xr:uid="{D57EA29D-2B88-4D3B-89F7-474D78EBB0EE}"/>
    <cellStyle name="Normal 2 3 2 2 2 5 3" xfId="8031" xr:uid="{00000000-0005-0000-0000-00006C1F0000}"/>
    <cellStyle name="Normal 2 3 2 2 2 5 3 3" xfId="23132" xr:uid="{00000000-0005-0000-0000-0000695A0000}"/>
    <cellStyle name="Normal 2 3 2 2 2 5 3_ESA Table 3A_3H" xfId="32301" xr:uid="{0243BF9C-D3A0-4173-B198-FDE64851C879}"/>
    <cellStyle name="Normal 2 3 2 2 2 5 5" xfId="18119" xr:uid="{00000000-0005-0000-0000-0000D4460000}"/>
    <cellStyle name="Normal 2 3 2 2 2 5_ESA Table 3A_3H" xfId="32299" xr:uid="{4F39397C-C5E4-448A-919F-637C10FB8831}"/>
    <cellStyle name="Normal 2 3 2 2 2 6" xfId="4670" xr:uid="{00000000-0005-0000-0000-00004B120000}"/>
    <cellStyle name="Normal 2 3 2 2 2 6 2" xfId="14722" xr:uid="{00000000-0005-0000-0000-00008F390000}"/>
    <cellStyle name="Normal 2 3 2 2 2 6 2 3" xfId="29820" xr:uid="{00000000-0005-0000-0000-000089740000}"/>
    <cellStyle name="Normal 2 3 2 2 2 6 2_ESA Table 3A_3H" xfId="32303" xr:uid="{01EC697C-FDC9-438B-8772-62EBE919A86E}"/>
    <cellStyle name="Normal 2 3 2 2 2 6 3" xfId="9702" xr:uid="{00000000-0005-0000-0000-0000F3250000}"/>
    <cellStyle name="Normal 2 3 2 2 2 6 3 3" xfId="24803" xr:uid="{00000000-0005-0000-0000-0000F0600000}"/>
    <cellStyle name="Normal 2 3 2 2 2 6 3_ESA Table 3A_3H" xfId="32304" xr:uid="{9F55F49D-6364-4F90-9E46-1211C129A455}"/>
    <cellStyle name="Normal 2 3 2 2 2 6 5" xfId="19790" xr:uid="{00000000-0005-0000-0000-00005B4D0000}"/>
    <cellStyle name="Normal 2 3 2 2 2 6_ESA Table 3A_3H" xfId="32302" xr:uid="{72E27481-FFC4-4059-9D59-50E37B51330B}"/>
    <cellStyle name="Normal 2 3 2 2 2 7" xfId="11380" xr:uid="{00000000-0005-0000-0000-0000812C0000}"/>
    <cellStyle name="Normal 2 3 2 2 2 7 3" xfId="26478" xr:uid="{00000000-0005-0000-0000-00007B670000}"/>
    <cellStyle name="Normal 2 3 2 2 2 7_ESA Table 3A_3H" xfId="32305" xr:uid="{7DA7D27E-0227-42E0-B3E0-1D1C7B783749}"/>
    <cellStyle name="Normal 2 3 2 2 2 8" xfId="6359" xr:uid="{00000000-0005-0000-0000-0000E4180000}"/>
    <cellStyle name="Normal 2 3 2 2 2 8 3" xfId="21461" xr:uid="{00000000-0005-0000-0000-0000E2530000}"/>
    <cellStyle name="Normal 2 3 2 2 2 8_ESA Table 3A_3H" xfId="32306" xr:uid="{46BACF3F-3FB8-4CE5-9879-BF19A42A2520}"/>
    <cellStyle name="Normal 2 3 2 2 2_ESA Table 3A_3H" xfId="32235" xr:uid="{31513D68-34BC-4A1F-A009-0F424645B1FE}"/>
    <cellStyle name="Normal 2 3 2 2 3" xfId="1386" xr:uid="{00000000-0005-0000-0000-000077050000}"/>
    <cellStyle name="Normal 2 3 2 2 3 2" xfId="1807" xr:uid="{00000000-0005-0000-0000-00001C070000}"/>
    <cellStyle name="Normal 2 3 2 2 3 2 2" xfId="2646" xr:uid="{00000000-0005-0000-0000-0000630A0000}"/>
    <cellStyle name="Normal 2 3 2 2 3 2 2 2" xfId="4336" xr:uid="{00000000-0005-0000-0000-0000FD100000}"/>
    <cellStyle name="Normal 2 3 2 2 3 2 2 2 2" xfId="14409" xr:uid="{00000000-0005-0000-0000-000056380000}"/>
    <cellStyle name="Normal 2 3 2 2 3 2 2 2 2 3" xfId="29507" xr:uid="{00000000-0005-0000-0000-000050730000}"/>
    <cellStyle name="Normal 2 3 2 2 3 2 2 2 2_ESA Table 3A_3H" xfId="32311" xr:uid="{9F94AF8D-F0F7-412A-A404-810ED0986D75}"/>
    <cellStyle name="Normal 2 3 2 2 3 2 2 2 3" xfId="9389" xr:uid="{00000000-0005-0000-0000-0000BA240000}"/>
    <cellStyle name="Normal 2 3 2 2 3 2 2 2 3 3" xfId="24490" xr:uid="{00000000-0005-0000-0000-0000B75F0000}"/>
    <cellStyle name="Normal 2 3 2 2 3 2 2 2 3_ESA Table 3A_3H" xfId="32312" xr:uid="{F5D33BC7-8D02-4090-A60C-2E728A1048CA}"/>
    <cellStyle name="Normal 2 3 2 2 3 2 2 2 5" xfId="19477" xr:uid="{00000000-0005-0000-0000-0000224C0000}"/>
    <cellStyle name="Normal 2 3 2 2 3 2 2 2_ESA Table 3A_3H" xfId="32310" xr:uid="{4C8D45A8-ED24-4031-8C5D-1862760E8451}"/>
    <cellStyle name="Normal 2 3 2 2 3 2 2 3" xfId="6028" xr:uid="{00000000-0005-0000-0000-000099170000}"/>
    <cellStyle name="Normal 2 3 2 2 3 2 2 3 2" xfId="16080" xr:uid="{00000000-0005-0000-0000-0000DD3E0000}"/>
    <cellStyle name="Normal 2 3 2 2 3 2 2 3 2 3" xfId="31178" xr:uid="{00000000-0005-0000-0000-0000D7790000}"/>
    <cellStyle name="Normal 2 3 2 2 3 2 2 3 2_ESA Table 3A_3H" xfId="32314" xr:uid="{1DF925AD-4170-4F34-A699-7774698192FA}"/>
    <cellStyle name="Normal 2 3 2 2 3 2 2 3 3" xfId="11060" xr:uid="{00000000-0005-0000-0000-0000412B0000}"/>
    <cellStyle name="Normal 2 3 2 2 3 2 2 3 3 3" xfId="26161" xr:uid="{00000000-0005-0000-0000-00003E660000}"/>
    <cellStyle name="Normal 2 3 2 2 3 2 2 3 3_ESA Table 3A_3H" xfId="32315" xr:uid="{E7B5E9DD-3574-4318-A676-EF8C6EE287A7}"/>
    <cellStyle name="Normal 2 3 2 2 3 2 2 3 5" xfId="21148" xr:uid="{00000000-0005-0000-0000-0000A9520000}"/>
    <cellStyle name="Normal 2 3 2 2 3 2 2 3_ESA Table 3A_3H" xfId="32313" xr:uid="{425AEE64-2AFF-4F6D-9905-BDFE4057F13A}"/>
    <cellStyle name="Normal 2 3 2 2 3 2 2 4" xfId="12738" xr:uid="{00000000-0005-0000-0000-0000CF310000}"/>
    <cellStyle name="Normal 2 3 2 2 3 2 2 4 3" xfId="27836" xr:uid="{00000000-0005-0000-0000-0000C96C0000}"/>
    <cellStyle name="Normal 2 3 2 2 3 2 2 4_ESA Table 3A_3H" xfId="32316" xr:uid="{86CA08DA-A4B4-48C6-BED1-5B2C300B37A1}"/>
    <cellStyle name="Normal 2 3 2 2 3 2 2 5" xfId="7717" xr:uid="{00000000-0005-0000-0000-0000321E0000}"/>
    <cellStyle name="Normal 2 3 2 2 3 2 2 5 3" xfId="22819" xr:uid="{00000000-0005-0000-0000-000030590000}"/>
    <cellStyle name="Normal 2 3 2 2 3 2 2 5_ESA Table 3A_3H" xfId="32317" xr:uid="{7DBE5FE3-684C-4221-86EA-9FD190DF62CF}"/>
    <cellStyle name="Normal 2 3 2 2 3 2 2 7" xfId="17806" xr:uid="{00000000-0005-0000-0000-00009B450000}"/>
    <cellStyle name="Normal 2 3 2 2 3 2 2_ESA Table 3A_3H" xfId="32309" xr:uid="{606E7337-0FA3-4E6A-9541-E0D923649B44}"/>
    <cellStyle name="Normal 2 3 2 2 3 2 3" xfId="3499" xr:uid="{00000000-0005-0000-0000-0000B80D0000}"/>
    <cellStyle name="Normal 2 3 2 2 3 2 3 2" xfId="13573" xr:uid="{00000000-0005-0000-0000-000012350000}"/>
    <cellStyle name="Normal 2 3 2 2 3 2 3 2 3" xfId="28671" xr:uid="{00000000-0005-0000-0000-00000C700000}"/>
    <cellStyle name="Normal 2 3 2 2 3 2 3 2_ESA Table 3A_3H" xfId="32319" xr:uid="{AF5AEB99-2F86-4D38-B7F8-DAF1A347B586}"/>
    <cellStyle name="Normal 2 3 2 2 3 2 3 3" xfId="8553" xr:uid="{00000000-0005-0000-0000-000076210000}"/>
    <cellStyle name="Normal 2 3 2 2 3 2 3 3 3" xfId="23654" xr:uid="{00000000-0005-0000-0000-0000735C0000}"/>
    <cellStyle name="Normal 2 3 2 2 3 2 3 3_ESA Table 3A_3H" xfId="32320" xr:uid="{20E80075-9BC0-4C37-8E43-156AAF89846F}"/>
    <cellStyle name="Normal 2 3 2 2 3 2 3 5" xfId="18641" xr:uid="{00000000-0005-0000-0000-0000DE480000}"/>
    <cellStyle name="Normal 2 3 2 2 3 2 3_ESA Table 3A_3H" xfId="32318" xr:uid="{473F0F68-73A2-405C-8FFC-9B316217D820}"/>
    <cellStyle name="Normal 2 3 2 2 3 2 4" xfId="5192" xr:uid="{00000000-0005-0000-0000-000055140000}"/>
    <cellStyle name="Normal 2 3 2 2 3 2 4 2" xfId="15244" xr:uid="{00000000-0005-0000-0000-0000993B0000}"/>
    <cellStyle name="Normal 2 3 2 2 3 2 4 2 3" xfId="30342" xr:uid="{00000000-0005-0000-0000-000093760000}"/>
    <cellStyle name="Normal 2 3 2 2 3 2 4 2_ESA Table 3A_3H" xfId="32322" xr:uid="{03013BC9-C299-40E8-948D-44F2C934B6AA}"/>
    <cellStyle name="Normal 2 3 2 2 3 2 4 3" xfId="10224" xr:uid="{00000000-0005-0000-0000-0000FD270000}"/>
    <cellStyle name="Normal 2 3 2 2 3 2 4 3 3" xfId="25325" xr:uid="{00000000-0005-0000-0000-0000FA620000}"/>
    <cellStyle name="Normal 2 3 2 2 3 2 4 3_ESA Table 3A_3H" xfId="32323" xr:uid="{6C57DAD8-CEAE-49E4-BAE5-5259381E0598}"/>
    <cellStyle name="Normal 2 3 2 2 3 2 4 5" xfId="20312" xr:uid="{00000000-0005-0000-0000-0000654F0000}"/>
    <cellStyle name="Normal 2 3 2 2 3 2 4_ESA Table 3A_3H" xfId="32321" xr:uid="{C88A1592-5FA4-46A7-9BFC-758D77EE7347}"/>
    <cellStyle name="Normal 2 3 2 2 3 2 5" xfId="11902" xr:uid="{00000000-0005-0000-0000-00008B2E0000}"/>
    <cellStyle name="Normal 2 3 2 2 3 2 5 3" xfId="27000" xr:uid="{00000000-0005-0000-0000-000085690000}"/>
    <cellStyle name="Normal 2 3 2 2 3 2 5_ESA Table 3A_3H" xfId="32324" xr:uid="{8D83EA0C-337B-4263-BBAE-B90CF753CFED}"/>
    <cellStyle name="Normal 2 3 2 2 3 2 6" xfId="6881" xr:uid="{00000000-0005-0000-0000-0000EE1A0000}"/>
    <cellStyle name="Normal 2 3 2 2 3 2 6 3" xfId="21983" xr:uid="{00000000-0005-0000-0000-0000EC550000}"/>
    <cellStyle name="Normal 2 3 2 2 3 2 6_ESA Table 3A_3H" xfId="32325" xr:uid="{21142473-84D5-4097-825C-0B26C092B5BC}"/>
    <cellStyle name="Normal 2 3 2 2 3 2 8" xfId="16970" xr:uid="{00000000-0005-0000-0000-000057420000}"/>
    <cellStyle name="Normal 2 3 2 2 3 2_ESA Table 3A_3H" xfId="32308" xr:uid="{535667EA-0584-473B-B77F-1D5B4BC71865}"/>
    <cellStyle name="Normal 2 3 2 2 3 3" xfId="2228" xr:uid="{00000000-0005-0000-0000-0000C1080000}"/>
    <cellStyle name="Normal 2 3 2 2 3 3 2" xfId="3918" xr:uid="{00000000-0005-0000-0000-00005B0F0000}"/>
    <cellStyle name="Normal 2 3 2 2 3 3 2 2" xfId="13991" xr:uid="{00000000-0005-0000-0000-0000B4360000}"/>
    <cellStyle name="Normal 2 3 2 2 3 3 2 2 3" xfId="29089" xr:uid="{00000000-0005-0000-0000-0000AE710000}"/>
    <cellStyle name="Normal 2 3 2 2 3 3 2 2_ESA Table 3A_3H" xfId="32328" xr:uid="{15820E57-6CCF-41C1-BBC1-C6227FF340AF}"/>
    <cellStyle name="Normal 2 3 2 2 3 3 2 3" xfId="8971" xr:uid="{00000000-0005-0000-0000-000018230000}"/>
    <cellStyle name="Normal 2 3 2 2 3 3 2 3 3" xfId="24072" xr:uid="{00000000-0005-0000-0000-0000155E0000}"/>
    <cellStyle name="Normal 2 3 2 2 3 3 2 3_ESA Table 3A_3H" xfId="32329" xr:uid="{7507C17C-B984-405C-9625-3D9466B05D39}"/>
    <cellStyle name="Normal 2 3 2 2 3 3 2 5" xfId="19059" xr:uid="{00000000-0005-0000-0000-0000804A0000}"/>
    <cellStyle name="Normal 2 3 2 2 3 3 2_ESA Table 3A_3H" xfId="32327" xr:uid="{EECE77FD-CF86-4C37-B167-25C81D4D734A}"/>
    <cellStyle name="Normal 2 3 2 2 3 3 3" xfId="5610" xr:uid="{00000000-0005-0000-0000-0000F7150000}"/>
    <cellStyle name="Normal 2 3 2 2 3 3 3 2" xfId="15662" xr:uid="{00000000-0005-0000-0000-00003B3D0000}"/>
    <cellStyle name="Normal 2 3 2 2 3 3 3 2 3" xfId="30760" xr:uid="{00000000-0005-0000-0000-000035780000}"/>
    <cellStyle name="Normal 2 3 2 2 3 3 3 2_ESA Table 3A_3H" xfId="32331" xr:uid="{54080C90-AC18-45B7-BB48-11F3BB7587B5}"/>
    <cellStyle name="Normal 2 3 2 2 3 3 3 3" xfId="10642" xr:uid="{00000000-0005-0000-0000-00009F290000}"/>
    <cellStyle name="Normal 2 3 2 2 3 3 3 3 3" xfId="25743" xr:uid="{00000000-0005-0000-0000-00009C640000}"/>
    <cellStyle name="Normal 2 3 2 2 3 3 3 3_ESA Table 3A_3H" xfId="32332" xr:uid="{B26B92D3-4C43-48EE-B0B7-6BE14238EC53}"/>
    <cellStyle name="Normal 2 3 2 2 3 3 3 5" xfId="20730" xr:uid="{00000000-0005-0000-0000-000007510000}"/>
    <cellStyle name="Normal 2 3 2 2 3 3 3_ESA Table 3A_3H" xfId="32330" xr:uid="{84186B41-1EA1-4C3F-92B6-25F0D08F3137}"/>
    <cellStyle name="Normal 2 3 2 2 3 3 4" xfId="12320" xr:uid="{00000000-0005-0000-0000-00002D300000}"/>
    <cellStyle name="Normal 2 3 2 2 3 3 4 3" xfId="27418" xr:uid="{00000000-0005-0000-0000-0000276B0000}"/>
    <cellStyle name="Normal 2 3 2 2 3 3 4_ESA Table 3A_3H" xfId="32333" xr:uid="{39AAFE83-DE60-4715-A295-0F612965E161}"/>
    <cellStyle name="Normal 2 3 2 2 3 3 5" xfId="7299" xr:uid="{00000000-0005-0000-0000-0000901C0000}"/>
    <cellStyle name="Normal 2 3 2 2 3 3 5 3" xfId="22401" xr:uid="{00000000-0005-0000-0000-00008E570000}"/>
    <cellStyle name="Normal 2 3 2 2 3 3 5_ESA Table 3A_3H" xfId="32334" xr:uid="{273C4561-771B-4F0C-A13E-3754FFDEFF88}"/>
    <cellStyle name="Normal 2 3 2 2 3 3 7" xfId="17388" xr:uid="{00000000-0005-0000-0000-0000F9430000}"/>
    <cellStyle name="Normal 2 3 2 2 3 3_ESA Table 3A_3H" xfId="32326" xr:uid="{E7E2130F-E221-40DF-AAA5-2A76738377D4}"/>
    <cellStyle name="Normal 2 3 2 2 3 4" xfId="3081" xr:uid="{00000000-0005-0000-0000-0000160C0000}"/>
    <cellStyle name="Normal 2 3 2 2 3 4 2" xfId="13155" xr:uid="{00000000-0005-0000-0000-000070330000}"/>
    <cellStyle name="Normal 2 3 2 2 3 4 2 3" xfId="28253" xr:uid="{00000000-0005-0000-0000-00006A6E0000}"/>
    <cellStyle name="Normal 2 3 2 2 3 4 2_ESA Table 3A_3H" xfId="32336" xr:uid="{21DC6C1F-7EEF-435C-8556-F0BE3AE0365F}"/>
    <cellStyle name="Normal 2 3 2 2 3 4 3" xfId="8135" xr:uid="{00000000-0005-0000-0000-0000D41F0000}"/>
    <cellStyle name="Normal 2 3 2 2 3 4 3 3" xfId="23236" xr:uid="{00000000-0005-0000-0000-0000D15A0000}"/>
    <cellStyle name="Normal 2 3 2 2 3 4 3_ESA Table 3A_3H" xfId="32337" xr:uid="{55D45A3C-F077-4FC3-88B7-37989C8C3595}"/>
    <cellStyle name="Normal 2 3 2 2 3 4 5" xfId="18223" xr:uid="{00000000-0005-0000-0000-00003C470000}"/>
    <cellStyle name="Normal 2 3 2 2 3 4_ESA Table 3A_3H" xfId="32335" xr:uid="{B3BFD1CB-C294-424B-BEDC-0FDC3522EADB}"/>
    <cellStyle name="Normal 2 3 2 2 3 5" xfId="4774" xr:uid="{00000000-0005-0000-0000-0000B3120000}"/>
    <cellStyle name="Normal 2 3 2 2 3 5 2" xfId="14826" xr:uid="{00000000-0005-0000-0000-0000F7390000}"/>
    <cellStyle name="Normal 2 3 2 2 3 5 2 3" xfId="29924" xr:uid="{00000000-0005-0000-0000-0000F1740000}"/>
    <cellStyle name="Normal 2 3 2 2 3 5 2_ESA Table 3A_3H" xfId="32339" xr:uid="{F5A3656E-03A2-4FED-93AC-FA1D308F6DF2}"/>
    <cellStyle name="Normal 2 3 2 2 3 5 3" xfId="9806" xr:uid="{00000000-0005-0000-0000-00005B260000}"/>
    <cellStyle name="Normal 2 3 2 2 3 5 3 3" xfId="24907" xr:uid="{00000000-0005-0000-0000-000058610000}"/>
    <cellStyle name="Normal 2 3 2 2 3 5 3_ESA Table 3A_3H" xfId="32340" xr:uid="{4B3A1960-B8B7-4C98-B364-65CC8CCE8FCC}"/>
    <cellStyle name="Normal 2 3 2 2 3 5 5" xfId="19894" xr:uid="{00000000-0005-0000-0000-0000C34D0000}"/>
    <cellStyle name="Normal 2 3 2 2 3 5_ESA Table 3A_3H" xfId="32338" xr:uid="{F5E54BBA-7DAD-47DC-ACDB-4D658362BF1B}"/>
    <cellStyle name="Normal 2 3 2 2 3 6" xfId="11484" xr:uid="{00000000-0005-0000-0000-0000E92C0000}"/>
    <cellStyle name="Normal 2 3 2 2 3 6 3" xfId="26582" xr:uid="{00000000-0005-0000-0000-0000E3670000}"/>
    <cellStyle name="Normal 2 3 2 2 3 6_ESA Table 3A_3H" xfId="32341" xr:uid="{534D857D-24C3-45D1-B8B4-B425B2754124}"/>
    <cellStyle name="Normal 2 3 2 2 3 7" xfId="6463" xr:uid="{00000000-0005-0000-0000-00004C190000}"/>
    <cellStyle name="Normal 2 3 2 2 3 7 3" xfId="21565" xr:uid="{00000000-0005-0000-0000-00004A540000}"/>
    <cellStyle name="Normal 2 3 2 2 3 7_ESA Table 3A_3H" xfId="32342" xr:uid="{119BD0EE-5550-498C-AC07-23B59FC9E9A9}"/>
    <cellStyle name="Normal 2 3 2 2 3 9" xfId="16552" xr:uid="{00000000-0005-0000-0000-0000B5400000}"/>
    <cellStyle name="Normal 2 3 2 2 3_ESA Table 3A_3H" xfId="32307" xr:uid="{CB66676C-79FE-465B-B526-09C8410D4D5F}"/>
    <cellStyle name="Normal 2 3 2 2 4" xfId="1599" xr:uid="{00000000-0005-0000-0000-00004C060000}"/>
    <cellStyle name="Normal 2 3 2 2 4 2" xfId="2438" xr:uid="{00000000-0005-0000-0000-000093090000}"/>
    <cellStyle name="Normal 2 3 2 2 4 2 2" xfId="4128" xr:uid="{00000000-0005-0000-0000-00002D100000}"/>
    <cellStyle name="Normal 2 3 2 2 4 2 2 2" xfId="14201" xr:uid="{00000000-0005-0000-0000-000086370000}"/>
    <cellStyle name="Normal 2 3 2 2 4 2 2 2 3" xfId="29299" xr:uid="{00000000-0005-0000-0000-000080720000}"/>
    <cellStyle name="Normal 2 3 2 2 4 2 2 2_ESA Table 3A_3H" xfId="32346" xr:uid="{0BB4A0B5-E2B1-45C7-BA25-05C4F3FDFCF2}"/>
    <cellStyle name="Normal 2 3 2 2 4 2 2 3" xfId="9181" xr:uid="{00000000-0005-0000-0000-0000EA230000}"/>
    <cellStyle name="Normal 2 3 2 2 4 2 2 3 3" xfId="24282" xr:uid="{00000000-0005-0000-0000-0000E75E0000}"/>
    <cellStyle name="Normal 2 3 2 2 4 2 2 3_ESA Table 3A_3H" xfId="32347" xr:uid="{EBF1A610-2062-47A3-ABEE-7395304075F8}"/>
    <cellStyle name="Normal 2 3 2 2 4 2 2 5" xfId="19269" xr:uid="{00000000-0005-0000-0000-0000524B0000}"/>
    <cellStyle name="Normal 2 3 2 2 4 2 2_ESA Table 3A_3H" xfId="32345" xr:uid="{FA2B6F8B-9EFC-47B5-85F2-DFEED022AC3F}"/>
    <cellStyle name="Normal 2 3 2 2 4 2 3" xfId="5820" xr:uid="{00000000-0005-0000-0000-0000C9160000}"/>
    <cellStyle name="Normal 2 3 2 2 4 2 3 2" xfId="15872" xr:uid="{00000000-0005-0000-0000-00000D3E0000}"/>
    <cellStyle name="Normal 2 3 2 2 4 2 3 2 3" xfId="30970" xr:uid="{00000000-0005-0000-0000-000007790000}"/>
    <cellStyle name="Normal 2 3 2 2 4 2 3 2_ESA Table 3A_3H" xfId="32349" xr:uid="{8689BD83-F390-4F44-A31E-BF042EF08D99}"/>
    <cellStyle name="Normal 2 3 2 2 4 2 3 3" xfId="10852" xr:uid="{00000000-0005-0000-0000-0000712A0000}"/>
    <cellStyle name="Normal 2 3 2 2 4 2 3 3 3" xfId="25953" xr:uid="{00000000-0005-0000-0000-00006E650000}"/>
    <cellStyle name="Normal 2 3 2 2 4 2 3 3_ESA Table 3A_3H" xfId="32350" xr:uid="{C0E7C1FD-B5F8-4F27-9DC6-DEB33CDD4400}"/>
    <cellStyle name="Normal 2 3 2 2 4 2 3 5" xfId="20940" xr:uid="{00000000-0005-0000-0000-0000D9510000}"/>
    <cellStyle name="Normal 2 3 2 2 4 2 3_ESA Table 3A_3H" xfId="32348" xr:uid="{EAC80394-1C80-4022-B7AB-29D86FA9653E}"/>
    <cellStyle name="Normal 2 3 2 2 4 2 4" xfId="12530" xr:uid="{00000000-0005-0000-0000-0000FF300000}"/>
    <cellStyle name="Normal 2 3 2 2 4 2 4 3" xfId="27628" xr:uid="{00000000-0005-0000-0000-0000F96B0000}"/>
    <cellStyle name="Normal 2 3 2 2 4 2 4_ESA Table 3A_3H" xfId="32351" xr:uid="{6757F5BA-41E1-4E82-AC01-206BDA17FC81}"/>
    <cellStyle name="Normal 2 3 2 2 4 2 5" xfId="7509" xr:uid="{00000000-0005-0000-0000-0000621D0000}"/>
    <cellStyle name="Normal 2 3 2 2 4 2 5 3" xfId="22611" xr:uid="{00000000-0005-0000-0000-000060580000}"/>
    <cellStyle name="Normal 2 3 2 2 4 2 5_ESA Table 3A_3H" xfId="32352" xr:uid="{F7846833-535B-4999-AAE1-1D95B8C44028}"/>
    <cellStyle name="Normal 2 3 2 2 4 2 7" xfId="17598" xr:uid="{00000000-0005-0000-0000-0000CB440000}"/>
    <cellStyle name="Normal 2 3 2 2 4 2_ESA Table 3A_3H" xfId="32344" xr:uid="{1907E0A7-4C2F-4250-9CEA-32FFA6C04F6F}"/>
    <cellStyle name="Normal 2 3 2 2 4 3" xfId="3291" xr:uid="{00000000-0005-0000-0000-0000E80C0000}"/>
    <cellStyle name="Normal 2 3 2 2 4 3 2" xfId="13365" xr:uid="{00000000-0005-0000-0000-000042340000}"/>
    <cellStyle name="Normal 2 3 2 2 4 3 2 3" xfId="28463" xr:uid="{00000000-0005-0000-0000-00003C6F0000}"/>
    <cellStyle name="Normal 2 3 2 2 4 3 2_ESA Table 3A_3H" xfId="32354" xr:uid="{2507BE1A-E289-47AD-A224-E02C8F9D0C97}"/>
    <cellStyle name="Normal 2 3 2 2 4 3 3" xfId="8345" xr:uid="{00000000-0005-0000-0000-0000A6200000}"/>
    <cellStyle name="Normal 2 3 2 2 4 3 3 3" xfId="23446" xr:uid="{00000000-0005-0000-0000-0000A35B0000}"/>
    <cellStyle name="Normal 2 3 2 2 4 3 3_ESA Table 3A_3H" xfId="32355" xr:uid="{0D0D0DEA-5DAD-43F8-BFFA-7BD5F99CE45D}"/>
    <cellStyle name="Normal 2 3 2 2 4 3 5" xfId="18433" xr:uid="{00000000-0005-0000-0000-00000E480000}"/>
    <cellStyle name="Normal 2 3 2 2 4 3_ESA Table 3A_3H" xfId="32353" xr:uid="{C3CB2A96-F26B-467F-BE4C-42EF146A57FF}"/>
    <cellStyle name="Normal 2 3 2 2 4 4" xfId="4984" xr:uid="{00000000-0005-0000-0000-000085130000}"/>
    <cellStyle name="Normal 2 3 2 2 4 4 2" xfId="15036" xr:uid="{00000000-0005-0000-0000-0000C93A0000}"/>
    <cellStyle name="Normal 2 3 2 2 4 4 2 3" xfId="30134" xr:uid="{00000000-0005-0000-0000-0000C3750000}"/>
    <cellStyle name="Normal 2 3 2 2 4 4 2_ESA Table 3A_3H" xfId="32357" xr:uid="{ACC3BF20-1ABA-4B89-8351-C5BF1DC2564C}"/>
    <cellStyle name="Normal 2 3 2 2 4 4 3" xfId="10016" xr:uid="{00000000-0005-0000-0000-00002D270000}"/>
    <cellStyle name="Normal 2 3 2 2 4 4 3 3" xfId="25117" xr:uid="{00000000-0005-0000-0000-00002A620000}"/>
    <cellStyle name="Normal 2 3 2 2 4 4 3_ESA Table 3A_3H" xfId="32358" xr:uid="{3B2BC634-A9FC-4C03-96BC-ED5DDC5259A1}"/>
    <cellStyle name="Normal 2 3 2 2 4 4 5" xfId="20104" xr:uid="{00000000-0005-0000-0000-0000954E0000}"/>
    <cellStyle name="Normal 2 3 2 2 4 4_ESA Table 3A_3H" xfId="32356" xr:uid="{97D08506-9E2B-4117-A2B6-E6D9B9F70D43}"/>
    <cellStyle name="Normal 2 3 2 2 4 5" xfId="11694" xr:uid="{00000000-0005-0000-0000-0000BB2D0000}"/>
    <cellStyle name="Normal 2 3 2 2 4 5 3" xfId="26792" xr:uid="{00000000-0005-0000-0000-0000B5680000}"/>
    <cellStyle name="Normal 2 3 2 2 4 5_ESA Table 3A_3H" xfId="32359" xr:uid="{87A5F772-139D-4A95-B287-6EEE9E60E87F}"/>
    <cellStyle name="Normal 2 3 2 2 4 6" xfId="6673" xr:uid="{00000000-0005-0000-0000-00001E1A0000}"/>
    <cellStyle name="Normal 2 3 2 2 4 6 3" xfId="21775" xr:uid="{00000000-0005-0000-0000-00001C550000}"/>
    <cellStyle name="Normal 2 3 2 2 4 6_ESA Table 3A_3H" xfId="32360" xr:uid="{AB436953-2A22-4239-B85F-A4C089A450A7}"/>
    <cellStyle name="Normal 2 3 2 2 4 8" xfId="16762" xr:uid="{00000000-0005-0000-0000-000087410000}"/>
    <cellStyle name="Normal 2 3 2 2 4_ESA Table 3A_3H" xfId="32343" xr:uid="{6C030227-3E57-4A7A-BA2D-D803198DEF9B}"/>
    <cellStyle name="Normal 2 3 2 2 5" xfId="2020" xr:uid="{00000000-0005-0000-0000-0000F1070000}"/>
    <cellStyle name="Normal 2 3 2 2 5 2" xfId="3710" xr:uid="{00000000-0005-0000-0000-00008B0E0000}"/>
    <cellStyle name="Normal 2 3 2 2 5 2 2" xfId="13783" xr:uid="{00000000-0005-0000-0000-0000E4350000}"/>
    <cellStyle name="Normal 2 3 2 2 5 2 2 3" xfId="28881" xr:uid="{00000000-0005-0000-0000-0000DE700000}"/>
    <cellStyle name="Normal 2 3 2 2 5 2 2_ESA Table 3A_3H" xfId="32363" xr:uid="{30208FEB-C5DB-4E49-84B9-8D7DAD2E2EFB}"/>
    <cellStyle name="Normal 2 3 2 2 5 2 3" xfId="8763" xr:uid="{00000000-0005-0000-0000-000048220000}"/>
    <cellStyle name="Normal 2 3 2 2 5 2 3 3" xfId="23864" xr:uid="{00000000-0005-0000-0000-0000455D0000}"/>
    <cellStyle name="Normal 2 3 2 2 5 2 3_ESA Table 3A_3H" xfId="32364" xr:uid="{DD30C1DF-35C6-4B32-86CA-C26A50949D8D}"/>
    <cellStyle name="Normal 2 3 2 2 5 2 5" xfId="18851" xr:uid="{00000000-0005-0000-0000-0000B0490000}"/>
    <cellStyle name="Normal 2 3 2 2 5 2_ESA Table 3A_3H" xfId="32362" xr:uid="{1A63EB99-1B65-47A2-8C76-BC2788A3C6C3}"/>
    <cellStyle name="Normal 2 3 2 2 5 3" xfId="5402" xr:uid="{00000000-0005-0000-0000-000027150000}"/>
    <cellStyle name="Normal 2 3 2 2 5 3 2" xfId="15454" xr:uid="{00000000-0005-0000-0000-00006B3C0000}"/>
    <cellStyle name="Normal 2 3 2 2 5 3 2 3" xfId="30552" xr:uid="{00000000-0005-0000-0000-000065770000}"/>
    <cellStyle name="Normal 2 3 2 2 5 3 2_ESA Table 3A_3H" xfId="32366" xr:uid="{1636E41B-8DF6-4EEB-8925-B19A0297D4B2}"/>
    <cellStyle name="Normal 2 3 2 2 5 3 3" xfId="10434" xr:uid="{00000000-0005-0000-0000-0000CF280000}"/>
    <cellStyle name="Normal 2 3 2 2 5 3 3 3" xfId="25535" xr:uid="{00000000-0005-0000-0000-0000CC630000}"/>
    <cellStyle name="Normal 2 3 2 2 5 3 3_ESA Table 3A_3H" xfId="32367" xr:uid="{6FA412D1-4B4F-4370-A613-CD93FD3862A5}"/>
    <cellStyle name="Normal 2 3 2 2 5 3 5" xfId="20522" xr:uid="{00000000-0005-0000-0000-000037500000}"/>
    <cellStyle name="Normal 2 3 2 2 5 3_ESA Table 3A_3H" xfId="32365" xr:uid="{F29D3EB4-8FCF-4055-93BF-35A0ED087289}"/>
    <cellStyle name="Normal 2 3 2 2 5 4" xfId="12112" xr:uid="{00000000-0005-0000-0000-00005D2F0000}"/>
    <cellStyle name="Normal 2 3 2 2 5 4 3" xfId="27210" xr:uid="{00000000-0005-0000-0000-0000576A0000}"/>
    <cellStyle name="Normal 2 3 2 2 5 4_ESA Table 3A_3H" xfId="32368" xr:uid="{E256123D-AD5E-4EFE-99B3-14BF3A42DB38}"/>
    <cellStyle name="Normal 2 3 2 2 5 5" xfId="7091" xr:uid="{00000000-0005-0000-0000-0000C01B0000}"/>
    <cellStyle name="Normal 2 3 2 2 5 5 3" xfId="22193" xr:uid="{00000000-0005-0000-0000-0000BE560000}"/>
    <cellStyle name="Normal 2 3 2 2 5 5_ESA Table 3A_3H" xfId="32369" xr:uid="{4B6DB85E-9D38-4C4F-942F-BA15522B0456}"/>
    <cellStyle name="Normal 2 3 2 2 5 7" xfId="17180" xr:uid="{00000000-0005-0000-0000-000029430000}"/>
    <cellStyle name="Normal 2 3 2 2 5_ESA Table 3A_3H" xfId="32361" xr:uid="{F7079E76-F6EA-41B9-B966-E4C847781143}"/>
    <cellStyle name="Normal 2 3 2 2 6" xfId="2873" xr:uid="{00000000-0005-0000-0000-0000460B0000}"/>
    <cellStyle name="Normal 2 3 2 2 6 2" xfId="12947" xr:uid="{00000000-0005-0000-0000-0000A0320000}"/>
    <cellStyle name="Normal 2 3 2 2 6 2 3" xfId="28045" xr:uid="{00000000-0005-0000-0000-00009A6D0000}"/>
    <cellStyle name="Normal 2 3 2 2 6 2_ESA Table 3A_3H" xfId="32371" xr:uid="{2892C3C9-CE7F-4C11-BAEA-9D615CF233E1}"/>
    <cellStyle name="Normal 2 3 2 2 6 3" xfId="7927" xr:uid="{00000000-0005-0000-0000-0000041F0000}"/>
    <cellStyle name="Normal 2 3 2 2 6 3 3" xfId="23028" xr:uid="{00000000-0005-0000-0000-0000015A0000}"/>
    <cellStyle name="Normal 2 3 2 2 6 3_ESA Table 3A_3H" xfId="32372" xr:uid="{77A54707-1F02-484C-8821-A25394BB05EF}"/>
    <cellStyle name="Normal 2 3 2 2 6 5" xfId="18015" xr:uid="{00000000-0005-0000-0000-00006C460000}"/>
    <cellStyle name="Normal 2 3 2 2 6_ESA Table 3A_3H" xfId="32370" xr:uid="{8B1EFFB7-A113-4B5B-A432-C69A9FB8DF8B}"/>
    <cellStyle name="Normal 2 3 2 2 7" xfId="4566" xr:uid="{00000000-0005-0000-0000-0000E3110000}"/>
    <cellStyle name="Normal 2 3 2 2 7 2" xfId="14618" xr:uid="{00000000-0005-0000-0000-000027390000}"/>
    <cellStyle name="Normal 2 3 2 2 7 2 3" xfId="29716" xr:uid="{00000000-0005-0000-0000-000021740000}"/>
    <cellStyle name="Normal 2 3 2 2 7 2_ESA Table 3A_3H" xfId="32374" xr:uid="{C8B79315-5B96-4A9C-B696-C6C985EA16E0}"/>
    <cellStyle name="Normal 2 3 2 2 7 3" xfId="9598" xr:uid="{00000000-0005-0000-0000-00008B250000}"/>
    <cellStyle name="Normal 2 3 2 2 7 3 3" xfId="24699" xr:uid="{00000000-0005-0000-0000-000088600000}"/>
    <cellStyle name="Normal 2 3 2 2 7 3_ESA Table 3A_3H" xfId="32375" xr:uid="{242D2611-AA7C-4B27-B84C-3C6AC18AE818}"/>
    <cellStyle name="Normal 2 3 2 2 7 5" xfId="19686" xr:uid="{00000000-0005-0000-0000-0000F34C0000}"/>
    <cellStyle name="Normal 2 3 2 2 7_ESA Table 3A_3H" xfId="32373" xr:uid="{B06B0844-26F3-4A46-9BBA-46BC4EA7C749}"/>
    <cellStyle name="Normal 2 3 2 2 8" xfId="11276" xr:uid="{00000000-0005-0000-0000-0000192C0000}"/>
    <cellStyle name="Normal 2 3 2 2 8 3" xfId="26374" xr:uid="{00000000-0005-0000-0000-000013670000}"/>
    <cellStyle name="Normal 2 3 2 2 8_ESA Table 3A_3H" xfId="32376" xr:uid="{2B33312C-0CFE-42E1-B7F8-B755171FC99F}"/>
    <cellStyle name="Normal 2 3 2 2 9" xfId="6255" xr:uid="{00000000-0005-0000-0000-00007C180000}"/>
    <cellStyle name="Normal 2 3 2 2 9 3" xfId="21357" xr:uid="{00000000-0005-0000-0000-00007A530000}"/>
    <cellStyle name="Normal 2 3 2 2 9_ESA Table 3A_3H" xfId="32377" xr:uid="{044DA3C8-2D9A-4C77-A234-D73A7077B4B5}"/>
    <cellStyle name="Normal 2 3 2 2_ESA Table 3A_3H" xfId="32234" xr:uid="{DF9AF50B-7D2A-4238-A28C-2C8F8D4892AA}"/>
    <cellStyle name="Normal 2 3 2 3" xfId="1219" xr:uid="{00000000-0005-0000-0000-0000D0040000}"/>
    <cellStyle name="Normal 2 3 2 3 10" xfId="16396" xr:uid="{00000000-0005-0000-0000-000019400000}"/>
    <cellStyle name="Normal 2 3 2 3 2" xfId="1438" xr:uid="{00000000-0005-0000-0000-0000AB050000}"/>
    <cellStyle name="Normal 2 3 2 3 2 2" xfId="1859" xr:uid="{00000000-0005-0000-0000-000050070000}"/>
    <cellStyle name="Normal 2 3 2 3 2 2 2" xfId="2698" xr:uid="{00000000-0005-0000-0000-0000970A0000}"/>
    <cellStyle name="Normal 2 3 2 3 2 2 2 2" xfId="4388" xr:uid="{00000000-0005-0000-0000-000031110000}"/>
    <cellStyle name="Normal 2 3 2 3 2 2 2 2 2" xfId="14461" xr:uid="{00000000-0005-0000-0000-00008A380000}"/>
    <cellStyle name="Normal 2 3 2 3 2 2 2 2 2 3" xfId="29559" xr:uid="{00000000-0005-0000-0000-000084730000}"/>
    <cellStyle name="Normal 2 3 2 3 2 2 2 2 2_ESA Table 3A_3H" xfId="32383" xr:uid="{2D03F496-A5E8-47A1-9805-9F7937672224}"/>
    <cellStyle name="Normal 2 3 2 3 2 2 2 2 3" xfId="9441" xr:uid="{00000000-0005-0000-0000-0000EE240000}"/>
    <cellStyle name="Normal 2 3 2 3 2 2 2 2 3 3" xfId="24542" xr:uid="{00000000-0005-0000-0000-0000EB5F0000}"/>
    <cellStyle name="Normal 2 3 2 3 2 2 2 2 3_ESA Table 3A_3H" xfId="32384" xr:uid="{25A16F96-AE08-4A84-8047-AD78774DD445}"/>
    <cellStyle name="Normal 2 3 2 3 2 2 2 2 5" xfId="19529" xr:uid="{00000000-0005-0000-0000-0000564C0000}"/>
    <cellStyle name="Normal 2 3 2 3 2 2 2 2_ESA Table 3A_3H" xfId="32382" xr:uid="{89D27DE2-6D93-448B-AED4-F3E972E9C6AD}"/>
    <cellStyle name="Normal 2 3 2 3 2 2 2 3" xfId="6080" xr:uid="{00000000-0005-0000-0000-0000CD170000}"/>
    <cellStyle name="Normal 2 3 2 3 2 2 2 3 2" xfId="16132" xr:uid="{00000000-0005-0000-0000-0000113F0000}"/>
    <cellStyle name="Normal 2 3 2 3 2 2 2 3 2 3" xfId="31230" xr:uid="{00000000-0005-0000-0000-00000B7A0000}"/>
    <cellStyle name="Normal 2 3 2 3 2 2 2 3 2_ESA Table 3A_3H" xfId="32386" xr:uid="{0B59A9F7-EFC2-449D-B9FE-60500197CF04}"/>
    <cellStyle name="Normal 2 3 2 3 2 2 2 3 3" xfId="11112" xr:uid="{00000000-0005-0000-0000-0000752B0000}"/>
    <cellStyle name="Normal 2 3 2 3 2 2 2 3 3 3" xfId="26213" xr:uid="{00000000-0005-0000-0000-000072660000}"/>
    <cellStyle name="Normal 2 3 2 3 2 2 2 3 3_ESA Table 3A_3H" xfId="32387" xr:uid="{9DA94B71-6101-4570-AC85-E5A9C28EDC8C}"/>
    <cellStyle name="Normal 2 3 2 3 2 2 2 3 5" xfId="21200" xr:uid="{00000000-0005-0000-0000-0000DD520000}"/>
    <cellStyle name="Normal 2 3 2 3 2 2 2 3_ESA Table 3A_3H" xfId="32385" xr:uid="{FA42E159-84C4-44DE-97BD-ED834E2A156E}"/>
    <cellStyle name="Normal 2 3 2 3 2 2 2 4" xfId="12790" xr:uid="{00000000-0005-0000-0000-000003320000}"/>
    <cellStyle name="Normal 2 3 2 3 2 2 2 4 3" xfId="27888" xr:uid="{00000000-0005-0000-0000-0000FD6C0000}"/>
    <cellStyle name="Normal 2 3 2 3 2 2 2 4_ESA Table 3A_3H" xfId="32388" xr:uid="{2CC0D1DA-1B0B-4306-861F-173B70D81845}"/>
    <cellStyle name="Normal 2 3 2 3 2 2 2 5" xfId="7769" xr:uid="{00000000-0005-0000-0000-0000661E0000}"/>
    <cellStyle name="Normal 2 3 2 3 2 2 2 5 3" xfId="22871" xr:uid="{00000000-0005-0000-0000-000064590000}"/>
    <cellStyle name="Normal 2 3 2 3 2 2 2 5_ESA Table 3A_3H" xfId="32389" xr:uid="{0EB30753-4CCD-4924-8767-2B9AAC33BACF}"/>
    <cellStyle name="Normal 2 3 2 3 2 2 2 7" xfId="17858" xr:uid="{00000000-0005-0000-0000-0000CF450000}"/>
    <cellStyle name="Normal 2 3 2 3 2 2 2_ESA Table 3A_3H" xfId="32381" xr:uid="{93F3AAB0-CC1B-4953-9118-26822C665FCA}"/>
    <cellStyle name="Normal 2 3 2 3 2 2 3" xfId="3551" xr:uid="{00000000-0005-0000-0000-0000EC0D0000}"/>
    <cellStyle name="Normal 2 3 2 3 2 2 3 2" xfId="13625" xr:uid="{00000000-0005-0000-0000-000046350000}"/>
    <cellStyle name="Normal 2 3 2 3 2 2 3 2 3" xfId="28723" xr:uid="{00000000-0005-0000-0000-000040700000}"/>
    <cellStyle name="Normal 2 3 2 3 2 2 3 2_ESA Table 3A_3H" xfId="32391" xr:uid="{7DC49812-8EC1-4097-B097-CD376BCC0510}"/>
    <cellStyle name="Normal 2 3 2 3 2 2 3 3" xfId="8605" xr:uid="{00000000-0005-0000-0000-0000AA210000}"/>
    <cellStyle name="Normal 2 3 2 3 2 2 3 3 3" xfId="23706" xr:uid="{00000000-0005-0000-0000-0000A75C0000}"/>
    <cellStyle name="Normal 2 3 2 3 2 2 3 3_ESA Table 3A_3H" xfId="32392" xr:uid="{46D94B38-BD76-47C2-BA06-A09935FA1F34}"/>
    <cellStyle name="Normal 2 3 2 3 2 2 3 5" xfId="18693" xr:uid="{00000000-0005-0000-0000-000012490000}"/>
    <cellStyle name="Normal 2 3 2 3 2 2 3_ESA Table 3A_3H" xfId="32390" xr:uid="{C0272C3A-8D97-422C-B5EA-0B22D15AE45E}"/>
    <cellStyle name="Normal 2 3 2 3 2 2 4" xfId="5244" xr:uid="{00000000-0005-0000-0000-000089140000}"/>
    <cellStyle name="Normal 2 3 2 3 2 2 4 2" xfId="15296" xr:uid="{00000000-0005-0000-0000-0000CD3B0000}"/>
    <cellStyle name="Normal 2 3 2 3 2 2 4 2 3" xfId="30394" xr:uid="{00000000-0005-0000-0000-0000C7760000}"/>
    <cellStyle name="Normal 2 3 2 3 2 2 4 2_ESA Table 3A_3H" xfId="32394" xr:uid="{85C39179-5A85-40AA-9956-DFE761647F98}"/>
    <cellStyle name="Normal 2 3 2 3 2 2 4 3" xfId="10276" xr:uid="{00000000-0005-0000-0000-000031280000}"/>
    <cellStyle name="Normal 2 3 2 3 2 2 4 3 3" xfId="25377" xr:uid="{00000000-0005-0000-0000-00002E630000}"/>
    <cellStyle name="Normal 2 3 2 3 2 2 4 3_ESA Table 3A_3H" xfId="32395" xr:uid="{2AD5AB7D-EA5D-49FD-A9E2-F5A4738A95B2}"/>
    <cellStyle name="Normal 2 3 2 3 2 2 4 5" xfId="20364" xr:uid="{00000000-0005-0000-0000-0000994F0000}"/>
    <cellStyle name="Normal 2 3 2 3 2 2 4_ESA Table 3A_3H" xfId="32393" xr:uid="{C5ECDDBD-2BF9-4A8A-8821-E8463B6E0D2C}"/>
    <cellStyle name="Normal 2 3 2 3 2 2 5" xfId="11954" xr:uid="{00000000-0005-0000-0000-0000BF2E0000}"/>
    <cellStyle name="Normal 2 3 2 3 2 2 5 3" xfId="27052" xr:uid="{00000000-0005-0000-0000-0000B9690000}"/>
    <cellStyle name="Normal 2 3 2 3 2 2 5_ESA Table 3A_3H" xfId="32396" xr:uid="{8F605261-832E-4701-AB1E-9DFEAB2EDB96}"/>
    <cellStyle name="Normal 2 3 2 3 2 2 6" xfId="6933" xr:uid="{00000000-0005-0000-0000-0000221B0000}"/>
    <cellStyle name="Normal 2 3 2 3 2 2 6 3" xfId="22035" xr:uid="{00000000-0005-0000-0000-000020560000}"/>
    <cellStyle name="Normal 2 3 2 3 2 2 6_ESA Table 3A_3H" xfId="32397" xr:uid="{D0A3FE2C-FFC7-4C86-95C6-EEEFCD22663F}"/>
    <cellStyle name="Normal 2 3 2 3 2 2 8" xfId="17022" xr:uid="{00000000-0005-0000-0000-00008B420000}"/>
    <cellStyle name="Normal 2 3 2 3 2 2_ESA Table 3A_3H" xfId="32380" xr:uid="{37A9A3FC-CA95-48B1-A4FB-5F792D6290D9}"/>
    <cellStyle name="Normal 2 3 2 3 2 3" xfId="2280" xr:uid="{00000000-0005-0000-0000-0000F5080000}"/>
    <cellStyle name="Normal 2 3 2 3 2 3 2" xfId="3970" xr:uid="{00000000-0005-0000-0000-00008F0F0000}"/>
    <cellStyle name="Normal 2 3 2 3 2 3 2 2" xfId="14043" xr:uid="{00000000-0005-0000-0000-0000E8360000}"/>
    <cellStyle name="Normal 2 3 2 3 2 3 2 2 3" xfId="29141" xr:uid="{00000000-0005-0000-0000-0000E2710000}"/>
    <cellStyle name="Normal 2 3 2 3 2 3 2 2_ESA Table 3A_3H" xfId="32400" xr:uid="{103DB8C5-61D8-43FA-96B6-D39449010D80}"/>
    <cellStyle name="Normal 2 3 2 3 2 3 2 3" xfId="9023" xr:uid="{00000000-0005-0000-0000-00004C230000}"/>
    <cellStyle name="Normal 2 3 2 3 2 3 2 3 3" xfId="24124" xr:uid="{00000000-0005-0000-0000-0000495E0000}"/>
    <cellStyle name="Normal 2 3 2 3 2 3 2 3_ESA Table 3A_3H" xfId="32401" xr:uid="{13D999A6-0F38-4EFF-BB73-B197FBB7AB36}"/>
    <cellStyle name="Normal 2 3 2 3 2 3 2 5" xfId="19111" xr:uid="{00000000-0005-0000-0000-0000B44A0000}"/>
    <cellStyle name="Normal 2 3 2 3 2 3 2_ESA Table 3A_3H" xfId="32399" xr:uid="{803ECFF7-8746-497E-8AF6-CDF248072ACD}"/>
    <cellStyle name="Normal 2 3 2 3 2 3 3" xfId="5662" xr:uid="{00000000-0005-0000-0000-00002B160000}"/>
    <cellStyle name="Normal 2 3 2 3 2 3 3 2" xfId="15714" xr:uid="{00000000-0005-0000-0000-00006F3D0000}"/>
    <cellStyle name="Normal 2 3 2 3 2 3 3 2 3" xfId="30812" xr:uid="{00000000-0005-0000-0000-000069780000}"/>
    <cellStyle name="Normal 2 3 2 3 2 3 3 2_ESA Table 3A_3H" xfId="32403" xr:uid="{6702B6DA-9CA8-4A7D-BB9E-3882DF7E170D}"/>
    <cellStyle name="Normal 2 3 2 3 2 3 3 3" xfId="10694" xr:uid="{00000000-0005-0000-0000-0000D3290000}"/>
    <cellStyle name="Normal 2 3 2 3 2 3 3 3 3" xfId="25795" xr:uid="{00000000-0005-0000-0000-0000D0640000}"/>
    <cellStyle name="Normal 2 3 2 3 2 3 3 3_ESA Table 3A_3H" xfId="32404" xr:uid="{A4173419-88B1-47F3-B34E-D61E813F1935}"/>
    <cellStyle name="Normal 2 3 2 3 2 3 3 5" xfId="20782" xr:uid="{00000000-0005-0000-0000-00003B510000}"/>
    <cellStyle name="Normal 2 3 2 3 2 3 3_ESA Table 3A_3H" xfId="32402" xr:uid="{AE4BC924-79E1-4C3F-A53F-9AAC40BDEBD8}"/>
    <cellStyle name="Normal 2 3 2 3 2 3 4" xfId="12372" xr:uid="{00000000-0005-0000-0000-000061300000}"/>
    <cellStyle name="Normal 2 3 2 3 2 3 4 3" xfId="27470" xr:uid="{00000000-0005-0000-0000-00005B6B0000}"/>
    <cellStyle name="Normal 2 3 2 3 2 3 4_ESA Table 3A_3H" xfId="32405" xr:uid="{CE3E9741-561A-4FC8-9EFC-135B78E22642}"/>
    <cellStyle name="Normal 2 3 2 3 2 3 5" xfId="7351" xr:uid="{00000000-0005-0000-0000-0000C41C0000}"/>
    <cellStyle name="Normal 2 3 2 3 2 3 5 3" xfId="22453" xr:uid="{00000000-0005-0000-0000-0000C2570000}"/>
    <cellStyle name="Normal 2 3 2 3 2 3 5_ESA Table 3A_3H" xfId="32406" xr:uid="{BC947AA3-FFAC-4CDA-9760-726381743AFD}"/>
    <cellStyle name="Normal 2 3 2 3 2 3 7" xfId="17440" xr:uid="{00000000-0005-0000-0000-00002D440000}"/>
    <cellStyle name="Normal 2 3 2 3 2 3_ESA Table 3A_3H" xfId="32398" xr:uid="{231D84BC-0D1F-4340-949B-DFBC9130D3C2}"/>
    <cellStyle name="Normal 2 3 2 3 2 4" xfId="3133" xr:uid="{00000000-0005-0000-0000-00004A0C0000}"/>
    <cellStyle name="Normal 2 3 2 3 2 4 2" xfId="13207" xr:uid="{00000000-0005-0000-0000-0000A4330000}"/>
    <cellStyle name="Normal 2 3 2 3 2 4 2 3" xfId="28305" xr:uid="{00000000-0005-0000-0000-00009E6E0000}"/>
    <cellStyle name="Normal 2 3 2 3 2 4 2_ESA Table 3A_3H" xfId="32408" xr:uid="{9CA9DE19-B13F-4664-A11E-084D749D9EAD}"/>
    <cellStyle name="Normal 2 3 2 3 2 4 3" xfId="8187" xr:uid="{00000000-0005-0000-0000-000008200000}"/>
    <cellStyle name="Normal 2 3 2 3 2 4 3 3" xfId="23288" xr:uid="{00000000-0005-0000-0000-0000055B0000}"/>
    <cellStyle name="Normal 2 3 2 3 2 4 3_ESA Table 3A_3H" xfId="32409" xr:uid="{8B3A02EB-9DD9-4AB2-9BDD-AF01EA682526}"/>
    <cellStyle name="Normal 2 3 2 3 2 4 5" xfId="18275" xr:uid="{00000000-0005-0000-0000-000070470000}"/>
    <cellStyle name="Normal 2 3 2 3 2 4_ESA Table 3A_3H" xfId="32407" xr:uid="{18F8DF53-588D-4249-98FE-C3411B554800}"/>
    <cellStyle name="Normal 2 3 2 3 2 5" xfId="4826" xr:uid="{00000000-0005-0000-0000-0000E7120000}"/>
    <cellStyle name="Normal 2 3 2 3 2 5 2" xfId="14878" xr:uid="{00000000-0005-0000-0000-00002B3A0000}"/>
    <cellStyle name="Normal 2 3 2 3 2 5 2 3" xfId="29976" xr:uid="{00000000-0005-0000-0000-000025750000}"/>
    <cellStyle name="Normal 2 3 2 3 2 5 2_ESA Table 3A_3H" xfId="32411" xr:uid="{B6E14A6F-C551-4FD6-9FDE-9CE5C9BBD7F9}"/>
    <cellStyle name="Normal 2 3 2 3 2 5 3" xfId="9858" xr:uid="{00000000-0005-0000-0000-00008F260000}"/>
    <cellStyle name="Normal 2 3 2 3 2 5 3 3" xfId="24959" xr:uid="{00000000-0005-0000-0000-00008C610000}"/>
    <cellStyle name="Normal 2 3 2 3 2 5 3_ESA Table 3A_3H" xfId="32412" xr:uid="{218C31B6-5192-44CA-B693-BCB02769CD66}"/>
    <cellStyle name="Normal 2 3 2 3 2 5 5" xfId="19946" xr:uid="{00000000-0005-0000-0000-0000F74D0000}"/>
    <cellStyle name="Normal 2 3 2 3 2 5_ESA Table 3A_3H" xfId="32410" xr:uid="{83900954-5628-4011-8EDB-DC77916EFE08}"/>
    <cellStyle name="Normal 2 3 2 3 2 6" xfId="11536" xr:uid="{00000000-0005-0000-0000-00001D2D0000}"/>
    <cellStyle name="Normal 2 3 2 3 2 6 3" xfId="26634" xr:uid="{00000000-0005-0000-0000-000017680000}"/>
    <cellStyle name="Normal 2 3 2 3 2 6_ESA Table 3A_3H" xfId="32413" xr:uid="{5710D997-AC31-4A52-AF62-CAE37E4CFA1B}"/>
    <cellStyle name="Normal 2 3 2 3 2 7" xfId="6515" xr:uid="{00000000-0005-0000-0000-000080190000}"/>
    <cellStyle name="Normal 2 3 2 3 2 7 3" xfId="21617" xr:uid="{00000000-0005-0000-0000-00007E540000}"/>
    <cellStyle name="Normal 2 3 2 3 2 7_ESA Table 3A_3H" xfId="32414" xr:uid="{6AD8EE25-F91A-44DA-BEC4-A939AFFD7359}"/>
    <cellStyle name="Normal 2 3 2 3 2 9" xfId="16604" xr:uid="{00000000-0005-0000-0000-0000E9400000}"/>
    <cellStyle name="Normal 2 3 2 3 2_ESA Table 3A_3H" xfId="32379" xr:uid="{F08F64F7-D30B-4861-80B7-539918D19ED6}"/>
    <cellStyle name="Normal 2 3 2 3 3" xfId="1651" xr:uid="{00000000-0005-0000-0000-000080060000}"/>
    <cellStyle name="Normal 2 3 2 3 3 2" xfId="2490" xr:uid="{00000000-0005-0000-0000-0000C7090000}"/>
    <cellStyle name="Normal 2 3 2 3 3 2 2" xfId="4180" xr:uid="{00000000-0005-0000-0000-000061100000}"/>
    <cellStyle name="Normal 2 3 2 3 3 2 2 2" xfId="14253" xr:uid="{00000000-0005-0000-0000-0000BA370000}"/>
    <cellStyle name="Normal 2 3 2 3 3 2 2 2 3" xfId="29351" xr:uid="{00000000-0005-0000-0000-0000B4720000}"/>
    <cellStyle name="Normal 2 3 2 3 3 2 2 2_ESA Table 3A_3H" xfId="32418" xr:uid="{F44F5D09-8B62-4BF2-A034-6B6703751D35}"/>
    <cellStyle name="Normal 2 3 2 3 3 2 2 3" xfId="9233" xr:uid="{00000000-0005-0000-0000-00001E240000}"/>
    <cellStyle name="Normal 2 3 2 3 3 2 2 3 3" xfId="24334" xr:uid="{00000000-0005-0000-0000-00001B5F0000}"/>
    <cellStyle name="Normal 2 3 2 3 3 2 2 3_ESA Table 3A_3H" xfId="32419" xr:uid="{A229035B-228F-4466-9C95-7777818DC4D0}"/>
    <cellStyle name="Normal 2 3 2 3 3 2 2 5" xfId="19321" xr:uid="{00000000-0005-0000-0000-0000864B0000}"/>
    <cellStyle name="Normal 2 3 2 3 3 2 2_ESA Table 3A_3H" xfId="32417" xr:uid="{4FD8386E-F110-4C28-9217-FF6E6B140C98}"/>
    <cellStyle name="Normal 2 3 2 3 3 2 3" xfId="5872" xr:uid="{00000000-0005-0000-0000-0000FD160000}"/>
    <cellStyle name="Normal 2 3 2 3 3 2 3 2" xfId="15924" xr:uid="{00000000-0005-0000-0000-0000413E0000}"/>
    <cellStyle name="Normal 2 3 2 3 3 2 3 2 3" xfId="31022" xr:uid="{00000000-0005-0000-0000-00003B790000}"/>
    <cellStyle name="Normal 2 3 2 3 3 2 3 2_ESA Table 3A_3H" xfId="32421" xr:uid="{6E3A6DF3-A52E-4BF5-83C0-41BC4A7FF9FB}"/>
    <cellStyle name="Normal 2 3 2 3 3 2 3 3" xfId="10904" xr:uid="{00000000-0005-0000-0000-0000A52A0000}"/>
    <cellStyle name="Normal 2 3 2 3 3 2 3 3 3" xfId="26005" xr:uid="{00000000-0005-0000-0000-0000A2650000}"/>
    <cellStyle name="Normal 2 3 2 3 3 2 3 3_ESA Table 3A_3H" xfId="32422" xr:uid="{879D8B48-49DD-4907-A676-6A564F4A0BF0}"/>
    <cellStyle name="Normal 2 3 2 3 3 2 3 5" xfId="20992" xr:uid="{00000000-0005-0000-0000-00000D520000}"/>
    <cellStyle name="Normal 2 3 2 3 3 2 3_ESA Table 3A_3H" xfId="32420" xr:uid="{9F76A2A5-C04A-460E-B35E-BD779546AE94}"/>
    <cellStyle name="Normal 2 3 2 3 3 2 4" xfId="12582" xr:uid="{00000000-0005-0000-0000-000033310000}"/>
    <cellStyle name="Normal 2 3 2 3 3 2 4 3" xfId="27680" xr:uid="{00000000-0005-0000-0000-00002D6C0000}"/>
    <cellStyle name="Normal 2 3 2 3 3 2 4_ESA Table 3A_3H" xfId="32423" xr:uid="{7A48A627-09F5-4E77-A5CA-1CAD7D445268}"/>
    <cellStyle name="Normal 2 3 2 3 3 2 5" xfId="7561" xr:uid="{00000000-0005-0000-0000-0000961D0000}"/>
    <cellStyle name="Normal 2 3 2 3 3 2 5 3" xfId="22663" xr:uid="{00000000-0005-0000-0000-000094580000}"/>
    <cellStyle name="Normal 2 3 2 3 3 2 5_ESA Table 3A_3H" xfId="32424" xr:uid="{417588B5-8EA1-47CC-8916-8B9ADA979219}"/>
    <cellStyle name="Normal 2 3 2 3 3 2 7" xfId="17650" xr:uid="{00000000-0005-0000-0000-0000FF440000}"/>
    <cellStyle name="Normal 2 3 2 3 3 2_ESA Table 3A_3H" xfId="32416" xr:uid="{1051020A-D59E-4181-8632-C175E76C14B8}"/>
    <cellStyle name="Normal 2 3 2 3 3 3" xfId="3343" xr:uid="{00000000-0005-0000-0000-00001C0D0000}"/>
    <cellStyle name="Normal 2 3 2 3 3 3 2" xfId="13417" xr:uid="{00000000-0005-0000-0000-000076340000}"/>
    <cellStyle name="Normal 2 3 2 3 3 3 2 3" xfId="28515" xr:uid="{00000000-0005-0000-0000-0000706F0000}"/>
    <cellStyle name="Normal 2 3 2 3 3 3 2_ESA Table 3A_3H" xfId="32426" xr:uid="{8CDD8821-D08D-401A-B6D2-3FFE32C16838}"/>
    <cellStyle name="Normal 2 3 2 3 3 3 3" xfId="8397" xr:uid="{00000000-0005-0000-0000-0000DA200000}"/>
    <cellStyle name="Normal 2 3 2 3 3 3 3 3" xfId="23498" xr:uid="{00000000-0005-0000-0000-0000D75B0000}"/>
    <cellStyle name="Normal 2 3 2 3 3 3 3_ESA Table 3A_3H" xfId="32427" xr:uid="{8D9A12C7-F656-44B6-B3B2-E6746499D0C9}"/>
    <cellStyle name="Normal 2 3 2 3 3 3 5" xfId="18485" xr:uid="{00000000-0005-0000-0000-000042480000}"/>
    <cellStyle name="Normal 2 3 2 3 3 3_ESA Table 3A_3H" xfId="32425" xr:uid="{A3391C79-7CF3-4284-AD74-5F39ADE0B564}"/>
    <cellStyle name="Normal 2 3 2 3 3 4" xfId="5036" xr:uid="{00000000-0005-0000-0000-0000B9130000}"/>
    <cellStyle name="Normal 2 3 2 3 3 4 2" xfId="15088" xr:uid="{00000000-0005-0000-0000-0000FD3A0000}"/>
    <cellStyle name="Normal 2 3 2 3 3 4 2 3" xfId="30186" xr:uid="{00000000-0005-0000-0000-0000F7750000}"/>
    <cellStyle name="Normal 2 3 2 3 3 4 2_ESA Table 3A_3H" xfId="32429" xr:uid="{97BE2B0B-1C7D-41DF-801C-560FE256226E}"/>
    <cellStyle name="Normal 2 3 2 3 3 4 3" xfId="10068" xr:uid="{00000000-0005-0000-0000-000061270000}"/>
    <cellStyle name="Normal 2 3 2 3 3 4 3 3" xfId="25169" xr:uid="{00000000-0005-0000-0000-00005E620000}"/>
    <cellStyle name="Normal 2 3 2 3 3 4 3_ESA Table 3A_3H" xfId="32430" xr:uid="{95EC6846-66C4-4424-8524-BE0A18F9B9C7}"/>
    <cellStyle name="Normal 2 3 2 3 3 4 5" xfId="20156" xr:uid="{00000000-0005-0000-0000-0000C94E0000}"/>
    <cellStyle name="Normal 2 3 2 3 3 4_ESA Table 3A_3H" xfId="32428" xr:uid="{6FEF434A-9496-43F7-AB6F-5F6CB48F5074}"/>
    <cellStyle name="Normal 2 3 2 3 3 5" xfId="11746" xr:uid="{00000000-0005-0000-0000-0000EF2D0000}"/>
    <cellStyle name="Normal 2 3 2 3 3 5 3" xfId="26844" xr:uid="{00000000-0005-0000-0000-0000E9680000}"/>
    <cellStyle name="Normal 2 3 2 3 3 5_ESA Table 3A_3H" xfId="32431" xr:uid="{5C3FC167-DBA5-46C8-B7F8-C8E8A21B2A30}"/>
    <cellStyle name="Normal 2 3 2 3 3 6" xfId="6725" xr:uid="{00000000-0005-0000-0000-0000521A0000}"/>
    <cellStyle name="Normal 2 3 2 3 3 6 3" xfId="21827" xr:uid="{00000000-0005-0000-0000-000050550000}"/>
    <cellStyle name="Normal 2 3 2 3 3 6_ESA Table 3A_3H" xfId="32432" xr:uid="{50245059-487D-4467-BC1B-0EDD8796A2DB}"/>
    <cellStyle name="Normal 2 3 2 3 3 8" xfId="16814" xr:uid="{00000000-0005-0000-0000-0000BB410000}"/>
    <cellStyle name="Normal 2 3 2 3 3_ESA Table 3A_3H" xfId="32415" xr:uid="{D73A7284-7077-4A54-BE56-6C0194BB0368}"/>
    <cellStyle name="Normal 2 3 2 3 4" xfId="2072" xr:uid="{00000000-0005-0000-0000-000025080000}"/>
    <cellStyle name="Normal 2 3 2 3 4 2" xfId="3762" xr:uid="{00000000-0005-0000-0000-0000BF0E0000}"/>
    <cellStyle name="Normal 2 3 2 3 4 2 2" xfId="13835" xr:uid="{00000000-0005-0000-0000-000018360000}"/>
    <cellStyle name="Normal 2 3 2 3 4 2 2 3" xfId="28933" xr:uid="{00000000-0005-0000-0000-000012710000}"/>
    <cellStyle name="Normal 2 3 2 3 4 2 2_ESA Table 3A_3H" xfId="32435" xr:uid="{FFE80624-CC81-436D-BD11-E30C09E0F1A5}"/>
    <cellStyle name="Normal 2 3 2 3 4 2 3" xfId="8815" xr:uid="{00000000-0005-0000-0000-00007C220000}"/>
    <cellStyle name="Normal 2 3 2 3 4 2 3 3" xfId="23916" xr:uid="{00000000-0005-0000-0000-0000795D0000}"/>
    <cellStyle name="Normal 2 3 2 3 4 2 3_ESA Table 3A_3H" xfId="32436" xr:uid="{BDA5D13C-FD9C-4162-AA13-644CD2FF643B}"/>
    <cellStyle name="Normal 2 3 2 3 4 2 5" xfId="18903" xr:uid="{00000000-0005-0000-0000-0000E4490000}"/>
    <cellStyle name="Normal 2 3 2 3 4 2_ESA Table 3A_3H" xfId="32434" xr:uid="{13ABFCEC-2691-4736-8BFC-0714B88465D5}"/>
    <cellStyle name="Normal 2 3 2 3 4 3" xfId="5454" xr:uid="{00000000-0005-0000-0000-00005B150000}"/>
    <cellStyle name="Normal 2 3 2 3 4 3 2" xfId="15506" xr:uid="{00000000-0005-0000-0000-00009F3C0000}"/>
    <cellStyle name="Normal 2 3 2 3 4 3 2 3" xfId="30604" xr:uid="{00000000-0005-0000-0000-000099770000}"/>
    <cellStyle name="Normal 2 3 2 3 4 3 2_ESA Table 3A_3H" xfId="32438" xr:uid="{E4487832-9634-417D-A849-9451FDEEDE35}"/>
    <cellStyle name="Normal 2 3 2 3 4 3 3" xfId="10486" xr:uid="{00000000-0005-0000-0000-000003290000}"/>
    <cellStyle name="Normal 2 3 2 3 4 3 3 3" xfId="25587" xr:uid="{00000000-0005-0000-0000-000000640000}"/>
    <cellStyle name="Normal 2 3 2 3 4 3 3_ESA Table 3A_3H" xfId="32439" xr:uid="{B946DABA-6896-4549-9956-1C9BE7913552}"/>
    <cellStyle name="Normal 2 3 2 3 4 3 5" xfId="20574" xr:uid="{00000000-0005-0000-0000-00006B500000}"/>
    <cellStyle name="Normal 2 3 2 3 4 3_ESA Table 3A_3H" xfId="32437" xr:uid="{EBE5DE10-D1F3-44A9-B243-F8F4BBE7B70D}"/>
    <cellStyle name="Normal 2 3 2 3 4 4" xfId="12164" xr:uid="{00000000-0005-0000-0000-0000912F0000}"/>
    <cellStyle name="Normal 2 3 2 3 4 4 3" xfId="27262" xr:uid="{00000000-0005-0000-0000-00008B6A0000}"/>
    <cellStyle name="Normal 2 3 2 3 4 4_ESA Table 3A_3H" xfId="32440" xr:uid="{1CFDCCE5-357D-40F7-8958-89C60B4636C5}"/>
    <cellStyle name="Normal 2 3 2 3 4 5" xfId="7143" xr:uid="{00000000-0005-0000-0000-0000F41B0000}"/>
    <cellStyle name="Normal 2 3 2 3 4 5 3" xfId="22245" xr:uid="{00000000-0005-0000-0000-0000F2560000}"/>
    <cellStyle name="Normal 2 3 2 3 4 5_ESA Table 3A_3H" xfId="32441" xr:uid="{03DDA056-548A-4827-8BED-095281EF7851}"/>
    <cellStyle name="Normal 2 3 2 3 4 7" xfId="17232" xr:uid="{00000000-0005-0000-0000-00005D430000}"/>
    <cellStyle name="Normal 2 3 2 3 4_ESA Table 3A_3H" xfId="32433" xr:uid="{72EA92C4-ECFA-4CC6-A50E-C3BD209131C3}"/>
    <cellStyle name="Normal 2 3 2 3 5" xfId="2925" xr:uid="{00000000-0005-0000-0000-00007A0B0000}"/>
    <cellStyle name="Normal 2 3 2 3 5 2" xfId="12999" xr:uid="{00000000-0005-0000-0000-0000D4320000}"/>
    <cellStyle name="Normal 2 3 2 3 5 2 3" xfId="28097" xr:uid="{00000000-0005-0000-0000-0000CE6D0000}"/>
    <cellStyle name="Normal 2 3 2 3 5 2_ESA Table 3A_3H" xfId="32443" xr:uid="{30BB5C40-32A3-4FB4-AFDC-5C53AB6E0DD2}"/>
    <cellStyle name="Normal 2 3 2 3 5 3" xfId="7979" xr:uid="{00000000-0005-0000-0000-0000381F0000}"/>
    <cellStyle name="Normal 2 3 2 3 5 3 3" xfId="23080" xr:uid="{00000000-0005-0000-0000-0000355A0000}"/>
    <cellStyle name="Normal 2 3 2 3 5 3_ESA Table 3A_3H" xfId="32444" xr:uid="{B5037FCA-FF5A-4AC5-A567-502F6D7BD834}"/>
    <cellStyle name="Normal 2 3 2 3 5 5" xfId="18067" xr:uid="{00000000-0005-0000-0000-0000A0460000}"/>
    <cellStyle name="Normal 2 3 2 3 5_ESA Table 3A_3H" xfId="32442" xr:uid="{7B2E604C-27DB-4ED2-8222-C39505CF49A2}"/>
    <cellStyle name="Normal 2 3 2 3 6" xfId="4618" xr:uid="{00000000-0005-0000-0000-000017120000}"/>
    <cellStyle name="Normal 2 3 2 3 6 2" xfId="14670" xr:uid="{00000000-0005-0000-0000-00005B390000}"/>
    <cellStyle name="Normal 2 3 2 3 6 2 3" xfId="29768" xr:uid="{00000000-0005-0000-0000-000055740000}"/>
    <cellStyle name="Normal 2 3 2 3 6 2_ESA Table 3A_3H" xfId="32446" xr:uid="{8621BA8E-C6DC-466A-A756-CBC25DB4DDF4}"/>
    <cellStyle name="Normal 2 3 2 3 6 3" xfId="9650" xr:uid="{00000000-0005-0000-0000-0000BF250000}"/>
    <cellStyle name="Normal 2 3 2 3 6 3 3" xfId="24751" xr:uid="{00000000-0005-0000-0000-0000BC600000}"/>
    <cellStyle name="Normal 2 3 2 3 6 3_ESA Table 3A_3H" xfId="32447" xr:uid="{12A355E6-FA65-439B-A6E7-53B5C9D1256B}"/>
    <cellStyle name="Normal 2 3 2 3 6 5" xfId="19738" xr:uid="{00000000-0005-0000-0000-0000274D0000}"/>
    <cellStyle name="Normal 2 3 2 3 6_ESA Table 3A_3H" xfId="32445" xr:uid="{30681D74-4398-4F3B-B746-5E333A345520}"/>
    <cellStyle name="Normal 2 3 2 3 7" xfId="11328" xr:uid="{00000000-0005-0000-0000-00004D2C0000}"/>
    <cellStyle name="Normal 2 3 2 3 7 3" xfId="26426" xr:uid="{00000000-0005-0000-0000-000047670000}"/>
    <cellStyle name="Normal 2 3 2 3 7_ESA Table 3A_3H" xfId="32448" xr:uid="{E785ECA9-6BF3-40BB-B896-0E6CF7842173}"/>
    <cellStyle name="Normal 2 3 2 3 8" xfId="6307" xr:uid="{00000000-0005-0000-0000-0000B0180000}"/>
    <cellStyle name="Normal 2 3 2 3 8 3" xfId="21409" xr:uid="{00000000-0005-0000-0000-0000AE530000}"/>
    <cellStyle name="Normal 2 3 2 3 8_ESA Table 3A_3H" xfId="32449" xr:uid="{97A62FB1-47CB-455C-A9B2-98B2C8BD9DFC}"/>
    <cellStyle name="Normal 2 3 2 3_ESA Table 3A_3H" xfId="32378" xr:uid="{5EF22A1A-53A5-45B6-AF03-D175561CA242}"/>
    <cellStyle name="Normal 2 3 2 4" xfId="1332" xr:uid="{00000000-0005-0000-0000-000041050000}"/>
    <cellStyle name="Normal 2 3 2 4 2" xfId="1755" xr:uid="{00000000-0005-0000-0000-0000E8060000}"/>
    <cellStyle name="Normal 2 3 2 4 2 2" xfId="2594" xr:uid="{00000000-0005-0000-0000-00002F0A0000}"/>
    <cellStyle name="Normal 2 3 2 4 2 2 2" xfId="4284" xr:uid="{00000000-0005-0000-0000-0000C9100000}"/>
    <cellStyle name="Normal 2 3 2 4 2 2 2 2" xfId="14357" xr:uid="{00000000-0005-0000-0000-000022380000}"/>
    <cellStyle name="Normal 2 3 2 4 2 2 2 2 3" xfId="29455" xr:uid="{00000000-0005-0000-0000-00001C730000}"/>
    <cellStyle name="Normal 2 3 2 4 2 2 2 2_ESA Table 3A_3H" xfId="32454" xr:uid="{D6A866D3-F340-474F-B0D2-C21803C888DE}"/>
    <cellStyle name="Normal 2 3 2 4 2 2 2 3" xfId="9337" xr:uid="{00000000-0005-0000-0000-000086240000}"/>
    <cellStyle name="Normal 2 3 2 4 2 2 2 3 3" xfId="24438" xr:uid="{00000000-0005-0000-0000-0000835F0000}"/>
    <cellStyle name="Normal 2 3 2 4 2 2 2 3_ESA Table 3A_3H" xfId="32455" xr:uid="{6271E070-6091-4FCE-8327-BD1087309736}"/>
    <cellStyle name="Normal 2 3 2 4 2 2 2 5" xfId="19425" xr:uid="{00000000-0005-0000-0000-0000EE4B0000}"/>
    <cellStyle name="Normal 2 3 2 4 2 2 2_ESA Table 3A_3H" xfId="32453" xr:uid="{50639439-9A00-4F62-B0DB-96DA7295719A}"/>
    <cellStyle name="Normal 2 3 2 4 2 2 3" xfId="5976" xr:uid="{00000000-0005-0000-0000-000065170000}"/>
    <cellStyle name="Normal 2 3 2 4 2 2 3 2" xfId="16028" xr:uid="{00000000-0005-0000-0000-0000A93E0000}"/>
    <cellStyle name="Normal 2 3 2 4 2 2 3 2 3" xfId="31126" xr:uid="{00000000-0005-0000-0000-0000A3790000}"/>
    <cellStyle name="Normal 2 3 2 4 2 2 3 2_ESA Table 3A_3H" xfId="32457" xr:uid="{45F97595-4C46-4775-91D5-CC16B614F1F0}"/>
    <cellStyle name="Normal 2 3 2 4 2 2 3 3" xfId="11008" xr:uid="{00000000-0005-0000-0000-00000D2B0000}"/>
    <cellStyle name="Normal 2 3 2 4 2 2 3 3 3" xfId="26109" xr:uid="{00000000-0005-0000-0000-00000A660000}"/>
    <cellStyle name="Normal 2 3 2 4 2 2 3 3_ESA Table 3A_3H" xfId="32458" xr:uid="{7745CFAB-A3EF-4643-8797-D7CEA6D351A6}"/>
    <cellStyle name="Normal 2 3 2 4 2 2 3 5" xfId="21096" xr:uid="{00000000-0005-0000-0000-000075520000}"/>
    <cellStyle name="Normal 2 3 2 4 2 2 3_ESA Table 3A_3H" xfId="32456" xr:uid="{7F349C5C-4919-4A37-957B-3090FF0827AB}"/>
    <cellStyle name="Normal 2 3 2 4 2 2 4" xfId="12686" xr:uid="{00000000-0005-0000-0000-00009B310000}"/>
    <cellStyle name="Normal 2 3 2 4 2 2 4 3" xfId="27784" xr:uid="{00000000-0005-0000-0000-0000956C0000}"/>
    <cellStyle name="Normal 2 3 2 4 2 2 4_ESA Table 3A_3H" xfId="32459" xr:uid="{89CE9761-DF3D-41CC-B726-6E089579A6E2}"/>
    <cellStyle name="Normal 2 3 2 4 2 2 5" xfId="7665" xr:uid="{00000000-0005-0000-0000-0000FE1D0000}"/>
    <cellStyle name="Normal 2 3 2 4 2 2 5 3" xfId="22767" xr:uid="{00000000-0005-0000-0000-0000FC580000}"/>
    <cellStyle name="Normal 2 3 2 4 2 2 5_ESA Table 3A_3H" xfId="32460" xr:uid="{D35494B7-47C2-490C-BBDB-EAEB0466A018}"/>
    <cellStyle name="Normal 2 3 2 4 2 2 7" xfId="17754" xr:uid="{00000000-0005-0000-0000-000067450000}"/>
    <cellStyle name="Normal 2 3 2 4 2 2_ESA Table 3A_3H" xfId="32452" xr:uid="{CC30DFB1-E99D-4E4D-95EF-26BE96929889}"/>
    <cellStyle name="Normal 2 3 2 4 2 3" xfId="3447" xr:uid="{00000000-0005-0000-0000-0000840D0000}"/>
    <cellStyle name="Normal 2 3 2 4 2 3 2" xfId="13521" xr:uid="{00000000-0005-0000-0000-0000DE340000}"/>
    <cellStyle name="Normal 2 3 2 4 2 3 2 3" xfId="28619" xr:uid="{00000000-0005-0000-0000-0000D86F0000}"/>
    <cellStyle name="Normal 2 3 2 4 2 3 2_ESA Table 3A_3H" xfId="32462" xr:uid="{8F667937-262A-41FB-BB6E-374D76C77BA4}"/>
    <cellStyle name="Normal 2 3 2 4 2 3 3" xfId="8501" xr:uid="{00000000-0005-0000-0000-000042210000}"/>
    <cellStyle name="Normal 2 3 2 4 2 3 3 3" xfId="23602" xr:uid="{00000000-0005-0000-0000-00003F5C0000}"/>
    <cellStyle name="Normal 2 3 2 4 2 3 3_ESA Table 3A_3H" xfId="32463" xr:uid="{7FE41FEC-D2EA-4A74-81C8-BFEB89693077}"/>
    <cellStyle name="Normal 2 3 2 4 2 3 5" xfId="18589" xr:uid="{00000000-0005-0000-0000-0000AA480000}"/>
    <cellStyle name="Normal 2 3 2 4 2 3_ESA Table 3A_3H" xfId="32461" xr:uid="{F6EB9CC8-954C-4AAE-B13C-5A3EB46BFD04}"/>
    <cellStyle name="Normal 2 3 2 4 2 4" xfId="5140" xr:uid="{00000000-0005-0000-0000-000021140000}"/>
    <cellStyle name="Normal 2 3 2 4 2 4 2" xfId="15192" xr:uid="{00000000-0005-0000-0000-0000653B0000}"/>
    <cellStyle name="Normal 2 3 2 4 2 4 2 3" xfId="30290" xr:uid="{00000000-0005-0000-0000-00005F760000}"/>
    <cellStyle name="Normal 2 3 2 4 2 4 2_ESA Table 3A_3H" xfId="32465" xr:uid="{B68C4860-22CA-4B54-9949-DB4FC4CDE167}"/>
    <cellStyle name="Normal 2 3 2 4 2 4 3" xfId="10172" xr:uid="{00000000-0005-0000-0000-0000C9270000}"/>
    <cellStyle name="Normal 2 3 2 4 2 4 3 3" xfId="25273" xr:uid="{00000000-0005-0000-0000-0000C6620000}"/>
    <cellStyle name="Normal 2 3 2 4 2 4 3_ESA Table 3A_3H" xfId="32466" xr:uid="{AAF11926-FE39-4BA0-A75C-D91737BEF196}"/>
    <cellStyle name="Normal 2 3 2 4 2 4 5" xfId="20260" xr:uid="{00000000-0005-0000-0000-0000314F0000}"/>
    <cellStyle name="Normal 2 3 2 4 2 4_ESA Table 3A_3H" xfId="32464" xr:uid="{E3275893-CEFF-450F-A89B-E866145E5942}"/>
    <cellStyle name="Normal 2 3 2 4 2 5" xfId="11850" xr:uid="{00000000-0005-0000-0000-0000572E0000}"/>
    <cellStyle name="Normal 2 3 2 4 2 5 3" xfId="26948" xr:uid="{00000000-0005-0000-0000-000051690000}"/>
    <cellStyle name="Normal 2 3 2 4 2 5_ESA Table 3A_3H" xfId="32467" xr:uid="{BEF573DB-A275-42E4-9363-5B32DE6803E3}"/>
    <cellStyle name="Normal 2 3 2 4 2 6" xfId="6829" xr:uid="{00000000-0005-0000-0000-0000BA1A0000}"/>
    <cellStyle name="Normal 2 3 2 4 2 6 3" xfId="21931" xr:uid="{00000000-0005-0000-0000-0000B8550000}"/>
    <cellStyle name="Normal 2 3 2 4 2 6_ESA Table 3A_3H" xfId="32468" xr:uid="{AF799D1B-3570-4683-9D1E-A124CF292738}"/>
    <cellStyle name="Normal 2 3 2 4 2 8" xfId="16918" xr:uid="{00000000-0005-0000-0000-000023420000}"/>
    <cellStyle name="Normal 2 3 2 4 2_ESA Table 3A_3H" xfId="32451" xr:uid="{B609DF0A-A0FE-47AB-B1D8-97B3A7ACF264}"/>
    <cellStyle name="Normal 2 3 2 4 3" xfId="2176" xr:uid="{00000000-0005-0000-0000-00008D080000}"/>
    <cellStyle name="Normal 2 3 2 4 3 2" xfId="3866" xr:uid="{00000000-0005-0000-0000-0000270F0000}"/>
    <cellStyle name="Normal 2 3 2 4 3 2 2" xfId="13939" xr:uid="{00000000-0005-0000-0000-000080360000}"/>
    <cellStyle name="Normal 2 3 2 4 3 2 2 3" xfId="29037" xr:uid="{00000000-0005-0000-0000-00007A710000}"/>
    <cellStyle name="Normal 2 3 2 4 3 2 2_ESA Table 3A_3H" xfId="32471" xr:uid="{D0CC7397-3A58-4D88-A2DD-DB5EA95791EF}"/>
    <cellStyle name="Normal 2 3 2 4 3 2 3" xfId="8919" xr:uid="{00000000-0005-0000-0000-0000E4220000}"/>
    <cellStyle name="Normal 2 3 2 4 3 2 3 3" xfId="24020" xr:uid="{00000000-0005-0000-0000-0000E15D0000}"/>
    <cellStyle name="Normal 2 3 2 4 3 2 3_ESA Table 3A_3H" xfId="32472" xr:uid="{36416D18-5B66-45EA-91CA-0EAE0D1DC047}"/>
    <cellStyle name="Normal 2 3 2 4 3 2 5" xfId="19007" xr:uid="{00000000-0005-0000-0000-00004C4A0000}"/>
    <cellStyle name="Normal 2 3 2 4 3 2_ESA Table 3A_3H" xfId="32470" xr:uid="{BDAAB020-79FA-4CF4-B534-33D276D96FF4}"/>
    <cellStyle name="Normal 2 3 2 4 3 3" xfId="5558" xr:uid="{00000000-0005-0000-0000-0000C3150000}"/>
    <cellStyle name="Normal 2 3 2 4 3 3 2" xfId="15610" xr:uid="{00000000-0005-0000-0000-0000073D0000}"/>
    <cellStyle name="Normal 2 3 2 4 3 3 2 3" xfId="30708" xr:uid="{00000000-0005-0000-0000-000001780000}"/>
    <cellStyle name="Normal 2 3 2 4 3 3 2_ESA Table 3A_3H" xfId="32474" xr:uid="{8B86BE91-E8AC-43F5-AFDF-52EA208158C8}"/>
    <cellStyle name="Normal 2 3 2 4 3 3 3" xfId="10590" xr:uid="{00000000-0005-0000-0000-00006B290000}"/>
    <cellStyle name="Normal 2 3 2 4 3 3 3 3" xfId="25691" xr:uid="{00000000-0005-0000-0000-000068640000}"/>
    <cellStyle name="Normal 2 3 2 4 3 3 3_ESA Table 3A_3H" xfId="32475" xr:uid="{3D84620E-1B1B-4D34-9122-CBF3BEE6E307}"/>
    <cellStyle name="Normal 2 3 2 4 3 3 5" xfId="20678" xr:uid="{00000000-0005-0000-0000-0000D3500000}"/>
    <cellStyle name="Normal 2 3 2 4 3 3_ESA Table 3A_3H" xfId="32473" xr:uid="{E4996C71-1230-4D0B-BA86-084B07EB850F}"/>
    <cellStyle name="Normal 2 3 2 4 3 4" xfId="12268" xr:uid="{00000000-0005-0000-0000-0000F92F0000}"/>
    <cellStyle name="Normal 2 3 2 4 3 4 3" xfId="27366" xr:uid="{00000000-0005-0000-0000-0000F36A0000}"/>
    <cellStyle name="Normal 2 3 2 4 3 4_ESA Table 3A_3H" xfId="32476" xr:uid="{1470B290-61FB-468A-A00B-28639786EDAE}"/>
    <cellStyle name="Normal 2 3 2 4 3 5" xfId="7247" xr:uid="{00000000-0005-0000-0000-00005C1C0000}"/>
    <cellStyle name="Normal 2 3 2 4 3 5 3" xfId="22349" xr:uid="{00000000-0005-0000-0000-00005A570000}"/>
    <cellStyle name="Normal 2 3 2 4 3 5_ESA Table 3A_3H" xfId="32477" xr:uid="{9672F526-C9A1-4E69-BEAB-219D070B5350}"/>
    <cellStyle name="Normal 2 3 2 4 3 7" xfId="17336" xr:uid="{00000000-0005-0000-0000-0000C5430000}"/>
    <cellStyle name="Normal 2 3 2 4 3_ESA Table 3A_3H" xfId="32469" xr:uid="{9A36DD79-1A16-4167-B098-E3403869F3D8}"/>
    <cellStyle name="Normal 2 3 2 4 4" xfId="3029" xr:uid="{00000000-0005-0000-0000-0000E20B0000}"/>
    <cellStyle name="Normal 2 3 2 4 4 2" xfId="13103" xr:uid="{00000000-0005-0000-0000-00003C330000}"/>
    <cellStyle name="Normal 2 3 2 4 4 2 3" xfId="28201" xr:uid="{00000000-0005-0000-0000-0000366E0000}"/>
    <cellStyle name="Normal 2 3 2 4 4 2_ESA Table 3A_3H" xfId="32479" xr:uid="{A6800F02-1048-4CF9-9C7B-3719B504F3C4}"/>
    <cellStyle name="Normal 2 3 2 4 4 3" xfId="8083" xr:uid="{00000000-0005-0000-0000-0000A01F0000}"/>
    <cellStyle name="Normal 2 3 2 4 4 3 3" xfId="23184" xr:uid="{00000000-0005-0000-0000-00009D5A0000}"/>
    <cellStyle name="Normal 2 3 2 4 4 3_ESA Table 3A_3H" xfId="32480" xr:uid="{DA75C385-300C-4C05-83EE-9FFD80B0D871}"/>
    <cellStyle name="Normal 2 3 2 4 4 5" xfId="18171" xr:uid="{00000000-0005-0000-0000-000008470000}"/>
    <cellStyle name="Normal 2 3 2 4 4_ESA Table 3A_3H" xfId="32478" xr:uid="{1040C2A8-8810-4749-94C6-43013D854FC4}"/>
    <cellStyle name="Normal 2 3 2 4 5" xfId="4722" xr:uid="{00000000-0005-0000-0000-00007F120000}"/>
    <cellStyle name="Normal 2 3 2 4 5 2" xfId="14774" xr:uid="{00000000-0005-0000-0000-0000C3390000}"/>
    <cellStyle name="Normal 2 3 2 4 5 2 3" xfId="29872" xr:uid="{00000000-0005-0000-0000-0000BD740000}"/>
    <cellStyle name="Normal 2 3 2 4 5 2_ESA Table 3A_3H" xfId="32482" xr:uid="{A5A637D6-BE89-42FD-80B0-3E92CACA78BD}"/>
    <cellStyle name="Normal 2 3 2 4 5 3" xfId="9754" xr:uid="{00000000-0005-0000-0000-000027260000}"/>
    <cellStyle name="Normal 2 3 2 4 5 3 3" xfId="24855" xr:uid="{00000000-0005-0000-0000-000024610000}"/>
    <cellStyle name="Normal 2 3 2 4 5 3_ESA Table 3A_3H" xfId="32483" xr:uid="{47B75FCC-D15A-4B50-986C-DE19BC3FE2D6}"/>
    <cellStyle name="Normal 2 3 2 4 5 5" xfId="19842" xr:uid="{00000000-0005-0000-0000-00008F4D0000}"/>
    <cellStyle name="Normal 2 3 2 4 5_ESA Table 3A_3H" xfId="32481" xr:uid="{6ED5C306-2C53-49CB-B7F5-D0872FF7C80D}"/>
    <cellStyle name="Normal 2 3 2 4 6" xfId="11432" xr:uid="{00000000-0005-0000-0000-0000B52C0000}"/>
    <cellStyle name="Normal 2 3 2 4 6 3" xfId="26530" xr:uid="{00000000-0005-0000-0000-0000AF670000}"/>
    <cellStyle name="Normal 2 3 2 4 6_ESA Table 3A_3H" xfId="32484" xr:uid="{7D580F2E-CC00-4361-82E6-28D7DE4B1886}"/>
    <cellStyle name="Normal 2 3 2 4 7" xfId="6411" xr:uid="{00000000-0005-0000-0000-000018190000}"/>
    <cellStyle name="Normal 2 3 2 4 7 3" xfId="21513" xr:uid="{00000000-0005-0000-0000-000016540000}"/>
    <cellStyle name="Normal 2 3 2 4 7_ESA Table 3A_3H" xfId="32485" xr:uid="{69020F9E-699D-4FCA-ACEE-79416244C4A4}"/>
    <cellStyle name="Normal 2 3 2 4 9" xfId="16500" xr:uid="{00000000-0005-0000-0000-000081400000}"/>
    <cellStyle name="Normal 2 3 2 4_ESA Table 3A_3H" xfId="32450" xr:uid="{26B4E9A9-0EAE-4FB6-8A76-195C454263D1}"/>
    <cellStyle name="Normal 2 3 2 5" xfId="1545" xr:uid="{00000000-0005-0000-0000-000016060000}"/>
    <cellStyle name="Normal 2 3 2 5 2" xfId="2386" xr:uid="{00000000-0005-0000-0000-00005F090000}"/>
    <cellStyle name="Normal 2 3 2 5 2 2" xfId="4076" xr:uid="{00000000-0005-0000-0000-0000F90F0000}"/>
    <cellStyle name="Normal 2 3 2 5 2 2 2" xfId="14149" xr:uid="{00000000-0005-0000-0000-000052370000}"/>
    <cellStyle name="Normal 2 3 2 5 2 2 2 3" xfId="29247" xr:uid="{00000000-0005-0000-0000-00004C720000}"/>
    <cellStyle name="Normal 2 3 2 5 2 2 2_ESA Table 3A_3H" xfId="32489" xr:uid="{39F234B6-6400-47AD-B545-8EC16FFE0B64}"/>
    <cellStyle name="Normal 2 3 2 5 2 2 3" xfId="9129" xr:uid="{00000000-0005-0000-0000-0000B6230000}"/>
    <cellStyle name="Normal 2 3 2 5 2 2 3 3" xfId="24230" xr:uid="{00000000-0005-0000-0000-0000B35E0000}"/>
    <cellStyle name="Normal 2 3 2 5 2 2 3_ESA Table 3A_3H" xfId="32490" xr:uid="{B35C43B8-2F5F-4897-8715-3662AF3E3206}"/>
    <cellStyle name="Normal 2 3 2 5 2 2 5" xfId="19217" xr:uid="{00000000-0005-0000-0000-00001E4B0000}"/>
    <cellStyle name="Normal 2 3 2 5 2 2_ESA Table 3A_3H" xfId="32488" xr:uid="{9F3EED6A-7C9E-4C79-A042-30C22636CD32}"/>
    <cellStyle name="Normal 2 3 2 5 2 3" xfId="5768" xr:uid="{00000000-0005-0000-0000-000095160000}"/>
    <cellStyle name="Normal 2 3 2 5 2 3 2" xfId="15820" xr:uid="{00000000-0005-0000-0000-0000D93D0000}"/>
    <cellStyle name="Normal 2 3 2 5 2 3 2 3" xfId="30918" xr:uid="{00000000-0005-0000-0000-0000D3780000}"/>
    <cellStyle name="Normal 2 3 2 5 2 3 2_ESA Table 3A_3H" xfId="32492" xr:uid="{D852B6AF-CD06-4572-9AB8-D436FA171113}"/>
    <cellStyle name="Normal 2 3 2 5 2 3 3" xfId="10800" xr:uid="{00000000-0005-0000-0000-00003D2A0000}"/>
    <cellStyle name="Normal 2 3 2 5 2 3 3 3" xfId="25901" xr:uid="{00000000-0005-0000-0000-00003A650000}"/>
    <cellStyle name="Normal 2 3 2 5 2 3 3_ESA Table 3A_3H" xfId="32493" xr:uid="{8AEA8A2F-1384-4C24-B93A-B2F83995E288}"/>
    <cellStyle name="Normal 2 3 2 5 2 3 5" xfId="20888" xr:uid="{00000000-0005-0000-0000-0000A5510000}"/>
    <cellStyle name="Normal 2 3 2 5 2 3_ESA Table 3A_3H" xfId="32491" xr:uid="{F8A05486-70B6-4231-975E-9E270C98713B}"/>
    <cellStyle name="Normal 2 3 2 5 2 4" xfId="12478" xr:uid="{00000000-0005-0000-0000-0000CB300000}"/>
    <cellStyle name="Normal 2 3 2 5 2 4 3" xfId="27576" xr:uid="{00000000-0005-0000-0000-0000C56B0000}"/>
    <cellStyle name="Normal 2 3 2 5 2 4_ESA Table 3A_3H" xfId="32494" xr:uid="{A5CC5212-AD9C-46D9-9CF3-60046F7F106B}"/>
    <cellStyle name="Normal 2 3 2 5 2 5" xfId="7457" xr:uid="{00000000-0005-0000-0000-00002E1D0000}"/>
    <cellStyle name="Normal 2 3 2 5 2 5 3" xfId="22559" xr:uid="{00000000-0005-0000-0000-00002C580000}"/>
    <cellStyle name="Normal 2 3 2 5 2 5_ESA Table 3A_3H" xfId="32495" xr:uid="{DE9EB459-AC6B-41DD-9BC3-584FB2AB834B}"/>
    <cellStyle name="Normal 2 3 2 5 2 7" xfId="17546" xr:uid="{00000000-0005-0000-0000-000097440000}"/>
    <cellStyle name="Normal 2 3 2 5 2_ESA Table 3A_3H" xfId="32487" xr:uid="{78AEAF7C-42A8-426E-9518-61AA5B557AAA}"/>
    <cellStyle name="Normal 2 3 2 5 3" xfId="3239" xr:uid="{00000000-0005-0000-0000-0000B40C0000}"/>
    <cellStyle name="Normal 2 3 2 5 3 2" xfId="13313" xr:uid="{00000000-0005-0000-0000-00000E340000}"/>
    <cellStyle name="Normal 2 3 2 5 3 2 3" xfId="28411" xr:uid="{00000000-0005-0000-0000-0000086F0000}"/>
    <cellStyle name="Normal 2 3 2 5 3 2_ESA Table 3A_3H" xfId="32497" xr:uid="{8E7FBC6C-A631-487B-9C6A-4DBCB076DB82}"/>
    <cellStyle name="Normal 2 3 2 5 3 3" xfId="8293" xr:uid="{00000000-0005-0000-0000-000072200000}"/>
    <cellStyle name="Normal 2 3 2 5 3 3 3" xfId="23394" xr:uid="{00000000-0005-0000-0000-00006F5B0000}"/>
    <cellStyle name="Normal 2 3 2 5 3 3_ESA Table 3A_3H" xfId="32498" xr:uid="{B1B17183-B143-441B-8FAC-AA7341E92365}"/>
    <cellStyle name="Normal 2 3 2 5 3 5" xfId="18381" xr:uid="{00000000-0005-0000-0000-0000DA470000}"/>
    <cellStyle name="Normal 2 3 2 5 3_ESA Table 3A_3H" xfId="32496" xr:uid="{B4B75050-BD05-427F-8964-FA83EB96CCFB}"/>
    <cellStyle name="Normal 2 3 2 5 4" xfId="4932" xr:uid="{00000000-0005-0000-0000-000051130000}"/>
    <cellStyle name="Normal 2 3 2 5 4 2" xfId="14984" xr:uid="{00000000-0005-0000-0000-0000953A0000}"/>
    <cellStyle name="Normal 2 3 2 5 4 2 3" xfId="30082" xr:uid="{00000000-0005-0000-0000-00008F750000}"/>
    <cellStyle name="Normal 2 3 2 5 4 2_ESA Table 3A_3H" xfId="32500" xr:uid="{09951D57-7FEA-445F-8291-7DD601C85132}"/>
    <cellStyle name="Normal 2 3 2 5 4 3" xfId="9964" xr:uid="{00000000-0005-0000-0000-0000F9260000}"/>
    <cellStyle name="Normal 2 3 2 5 4 3 3" xfId="25065" xr:uid="{00000000-0005-0000-0000-0000F6610000}"/>
    <cellStyle name="Normal 2 3 2 5 4 3_ESA Table 3A_3H" xfId="32501" xr:uid="{B4F3E1B7-019B-49FA-99AD-C24C6E14E6D0}"/>
    <cellStyle name="Normal 2 3 2 5 4 5" xfId="20052" xr:uid="{00000000-0005-0000-0000-0000614E0000}"/>
    <cellStyle name="Normal 2 3 2 5 4_ESA Table 3A_3H" xfId="32499" xr:uid="{4094B787-37BA-4565-BD4D-FE21714885C6}"/>
    <cellStyle name="Normal 2 3 2 5 5" xfId="11642" xr:uid="{00000000-0005-0000-0000-0000872D0000}"/>
    <cellStyle name="Normal 2 3 2 5 5 3" xfId="26740" xr:uid="{00000000-0005-0000-0000-000081680000}"/>
    <cellStyle name="Normal 2 3 2 5 5_ESA Table 3A_3H" xfId="32502" xr:uid="{30C45160-C0D3-43C5-9127-03BD1834F11F}"/>
    <cellStyle name="Normal 2 3 2 5 6" xfId="6621" xr:uid="{00000000-0005-0000-0000-0000EA190000}"/>
    <cellStyle name="Normal 2 3 2 5 6 3" xfId="21723" xr:uid="{00000000-0005-0000-0000-0000E8540000}"/>
    <cellStyle name="Normal 2 3 2 5 6_ESA Table 3A_3H" xfId="32503" xr:uid="{399E6433-479A-4B21-B6A6-C8A2D4C09BA9}"/>
    <cellStyle name="Normal 2 3 2 5 8" xfId="16710" xr:uid="{00000000-0005-0000-0000-000053410000}"/>
    <cellStyle name="Normal 2 3 2 5_ESA Table 3A_3H" xfId="32486" xr:uid="{86F10F84-6C9A-4664-AA8A-D8CD4798B7AC}"/>
    <cellStyle name="Normal 2 3 2 6" xfId="1966" xr:uid="{00000000-0005-0000-0000-0000BB070000}"/>
    <cellStyle name="Normal 2 3 2 6 2" xfId="3658" xr:uid="{00000000-0005-0000-0000-0000570E0000}"/>
    <cellStyle name="Normal 2 3 2 6 2 2" xfId="13731" xr:uid="{00000000-0005-0000-0000-0000B0350000}"/>
    <cellStyle name="Normal 2 3 2 6 2 2 3" xfId="28829" xr:uid="{00000000-0005-0000-0000-0000AA700000}"/>
    <cellStyle name="Normal 2 3 2 6 2 2_ESA Table 3A_3H" xfId="32506" xr:uid="{0E5028DC-4855-47AF-B586-A648CBE41DA6}"/>
    <cellStyle name="Normal 2 3 2 6 2 3" xfId="8711" xr:uid="{00000000-0005-0000-0000-000014220000}"/>
    <cellStyle name="Normal 2 3 2 6 2 3 3" xfId="23812" xr:uid="{00000000-0005-0000-0000-0000115D0000}"/>
    <cellStyle name="Normal 2 3 2 6 2 3_ESA Table 3A_3H" xfId="32507" xr:uid="{2D8321CC-09FB-4804-BDEE-1C06A0940B8C}"/>
    <cellStyle name="Normal 2 3 2 6 2 5" xfId="18799" xr:uid="{00000000-0005-0000-0000-00007C490000}"/>
    <cellStyle name="Normal 2 3 2 6 2_ESA Table 3A_3H" xfId="32505" xr:uid="{3DF5AD18-A2BE-4B09-B803-9C2BCE2CC52E}"/>
    <cellStyle name="Normal 2 3 2 6 3" xfId="5350" xr:uid="{00000000-0005-0000-0000-0000F3140000}"/>
    <cellStyle name="Normal 2 3 2 6 3 2" xfId="15402" xr:uid="{00000000-0005-0000-0000-0000373C0000}"/>
    <cellStyle name="Normal 2 3 2 6 3 2 3" xfId="30500" xr:uid="{00000000-0005-0000-0000-000031770000}"/>
    <cellStyle name="Normal 2 3 2 6 3 2_ESA Table 3A_3H" xfId="32509" xr:uid="{3F8F2245-2F02-474A-B422-96E1D1DCBCE6}"/>
    <cellStyle name="Normal 2 3 2 6 3 3" xfId="10382" xr:uid="{00000000-0005-0000-0000-00009B280000}"/>
    <cellStyle name="Normal 2 3 2 6 3 3 3" xfId="25483" xr:uid="{00000000-0005-0000-0000-000098630000}"/>
    <cellStyle name="Normal 2 3 2 6 3 3_ESA Table 3A_3H" xfId="32510" xr:uid="{6C5B0E4C-7C4D-4903-9A4E-126650FE6ACD}"/>
    <cellStyle name="Normal 2 3 2 6 3 5" xfId="20470" xr:uid="{00000000-0005-0000-0000-000003500000}"/>
    <cellStyle name="Normal 2 3 2 6 3_ESA Table 3A_3H" xfId="32508" xr:uid="{3F634BB2-663D-48DC-8636-C5082E9383CC}"/>
    <cellStyle name="Normal 2 3 2 6 4" xfId="12060" xr:uid="{00000000-0005-0000-0000-0000292F0000}"/>
    <cellStyle name="Normal 2 3 2 6 4 3" xfId="27158" xr:uid="{00000000-0005-0000-0000-0000236A0000}"/>
    <cellStyle name="Normal 2 3 2 6 4_ESA Table 3A_3H" xfId="32511" xr:uid="{53F643C9-4153-44D1-AA19-1F04B85F5705}"/>
    <cellStyle name="Normal 2 3 2 6 5" xfId="7039" xr:uid="{00000000-0005-0000-0000-00008C1B0000}"/>
    <cellStyle name="Normal 2 3 2 6 5 3" xfId="22141" xr:uid="{00000000-0005-0000-0000-00008A560000}"/>
    <cellStyle name="Normal 2 3 2 6 5_ESA Table 3A_3H" xfId="32512" xr:uid="{1153E44D-392D-4538-9389-13867493E79C}"/>
    <cellStyle name="Normal 2 3 2 6 7" xfId="17128" xr:uid="{00000000-0005-0000-0000-0000F5420000}"/>
    <cellStyle name="Normal 2 3 2 6_ESA Table 3A_3H" xfId="32504" xr:uid="{A7401C1B-EE9E-4523-A978-0455E7E20059}"/>
    <cellStyle name="Normal 2 3 2 7" xfId="2817" xr:uid="{00000000-0005-0000-0000-00000E0B0000}"/>
    <cellStyle name="Normal 2 3 2 7 2" xfId="12895" xr:uid="{00000000-0005-0000-0000-00006C320000}"/>
    <cellStyle name="Normal 2 3 2 7 2 3" xfId="27993" xr:uid="{00000000-0005-0000-0000-0000666D0000}"/>
    <cellStyle name="Normal 2 3 2 7 2_ESA Table 3A_3H" xfId="32514" xr:uid="{49FF1E7B-423D-4C29-9E47-51A992953672}"/>
    <cellStyle name="Normal 2 3 2 7 3" xfId="7875" xr:uid="{00000000-0005-0000-0000-0000D01E0000}"/>
    <cellStyle name="Normal 2 3 2 7 3 3" xfId="22976" xr:uid="{00000000-0005-0000-0000-0000CD590000}"/>
    <cellStyle name="Normal 2 3 2 7 3_ESA Table 3A_3H" xfId="32515" xr:uid="{FD3820D2-A100-4978-A20B-EB366626EDCD}"/>
    <cellStyle name="Normal 2 3 2 7 5" xfId="17963" xr:uid="{00000000-0005-0000-0000-000038460000}"/>
    <cellStyle name="Normal 2 3 2 7_ESA Table 3A_3H" xfId="32513" xr:uid="{232E1FBD-0432-4C4F-9A19-D7CC4015FA52}"/>
    <cellStyle name="Normal 2 3 2 8" xfId="4511" xr:uid="{00000000-0005-0000-0000-0000AC110000}"/>
    <cellStyle name="Normal 2 3 2 8 2" xfId="14566" xr:uid="{00000000-0005-0000-0000-0000F3380000}"/>
    <cellStyle name="Normal 2 3 2 8 2 3" xfId="29664" xr:uid="{00000000-0005-0000-0000-0000ED730000}"/>
    <cellStyle name="Normal 2 3 2 8 2_ESA Table 3A_3H" xfId="32517" xr:uid="{E7CF9E5C-3CA7-49F5-8055-7DF4F4655A5C}"/>
    <cellStyle name="Normal 2 3 2 8 3" xfId="9546" xr:uid="{00000000-0005-0000-0000-000057250000}"/>
    <cellStyle name="Normal 2 3 2 8 3 3" xfId="24647" xr:uid="{00000000-0005-0000-0000-000054600000}"/>
    <cellStyle name="Normal 2 3 2 8 3_ESA Table 3A_3H" xfId="32518" xr:uid="{182CCE33-283E-4998-806E-FFCE1CD490AF}"/>
    <cellStyle name="Normal 2 3 2 8 5" xfId="19634" xr:uid="{00000000-0005-0000-0000-0000BF4C0000}"/>
    <cellStyle name="Normal 2 3 2 8_ESA Table 3A_3H" xfId="32516" xr:uid="{D7640FB8-C1E5-479B-BC00-475A431B0A57}"/>
    <cellStyle name="Normal 2 3 2 9" xfId="11222" xr:uid="{00000000-0005-0000-0000-0000E32B0000}"/>
    <cellStyle name="Normal 2 3 2 9 3" xfId="26322" xr:uid="{00000000-0005-0000-0000-0000DF660000}"/>
    <cellStyle name="Normal 2 3 2 9_ESA Table 3A_3H" xfId="32519" xr:uid="{6D640DE1-2B22-45E7-99EE-EE627E0889C0}"/>
    <cellStyle name="Normal 2 3 2_ESA Table 3A_3H" xfId="32232" xr:uid="{703DE11B-3BE0-44FC-A1D6-8876FD18B231}"/>
    <cellStyle name="Normal 2 3 3" xfId="834" xr:uid="{00000000-0005-0000-0000-00004E030000}"/>
    <cellStyle name="Normal 2 3 4" xfId="835" xr:uid="{00000000-0005-0000-0000-00004F030000}"/>
    <cellStyle name="Normal 2 3 4 10" xfId="6202" xr:uid="{00000000-0005-0000-0000-000047180000}"/>
    <cellStyle name="Normal 2 3 4 10 3" xfId="21306" xr:uid="{00000000-0005-0000-0000-000047530000}"/>
    <cellStyle name="Normal 2 3 4 10_ESA Table 3A_3H" xfId="32521" xr:uid="{17362749-A2CB-4568-8AE7-16A8B84E07CE}"/>
    <cellStyle name="Normal 2 3 4 12" xfId="16291" xr:uid="{00000000-0005-0000-0000-0000B03F0000}"/>
    <cellStyle name="Normal 2 3 4 2" xfId="1166" xr:uid="{00000000-0005-0000-0000-00009B040000}"/>
    <cellStyle name="Normal 2 3 4 2 11" xfId="16345" xr:uid="{00000000-0005-0000-0000-0000E63F0000}"/>
    <cellStyle name="Normal 2 3 4 2 2" xfId="1274" xr:uid="{00000000-0005-0000-0000-000007050000}"/>
    <cellStyle name="Normal 2 3 4 2 2 10" xfId="16449" xr:uid="{00000000-0005-0000-0000-00004E400000}"/>
    <cellStyle name="Normal 2 3 4 2 2 2" xfId="1491" xr:uid="{00000000-0005-0000-0000-0000E0050000}"/>
    <cellStyle name="Normal 2 3 4 2 2 2 2" xfId="1912" xr:uid="{00000000-0005-0000-0000-000085070000}"/>
    <cellStyle name="Normal 2 3 4 2 2 2 2 2" xfId="2751" xr:uid="{00000000-0005-0000-0000-0000CC0A0000}"/>
    <cellStyle name="Normal 2 3 4 2 2 2 2 2 2" xfId="4441" xr:uid="{00000000-0005-0000-0000-000066110000}"/>
    <cellStyle name="Normal 2 3 4 2 2 2 2 2 2 2" xfId="14514" xr:uid="{00000000-0005-0000-0000-0000BF380000}"/>
    <cellStyle name="Normal 2 3 4 2 2 2 2 2 2 2 3" xfId="29612" xr:uid="{00000000-0005-0000-0000-0000B9730000}"/>
    <cellStyle name="Normal 2 3 4 2 2 2 2 2 2 2_ESA Table 3A_3H" xfId="32528" xr:uid="{0D1B17EF-FB7A-4139-8EFE-E81F16D4926D}"/>
    <cellStyle name="Normal 2 3 4 2 2 2 2 2 2 3" xfId="9494" xr:uid="{00000000-0005-0000-0000-000023250000}"/>
    <cellStyle name="Normal 2 3 4 2 2 2 2 2 2 3 3" xfId="24595" xr:uid="{00000000-0005-0000-0000-000020600000}"/>
    <cellStyle name="Normal 2 3 4 2 2 2 2 2 2 3_ESA Table 3A_3H" xfId="32529" xr:uid="{44B864EB-468E-4095-840B-C82D2FB0A736}"/>
    <cellStyle name="Normal 2 3 4 2 2 2 2 2 2 5" xfId="19582" xr:uid="{00000000-0005-0000-0000-00008B4C0000}"/>
    <cellStyle name="Normal 2 3 4 2 2 2 2 2 2_ESA Table 3A_3H" xfId="32527" xr:uid="{0F8430A5-EF1A-4429-9A18-E3DA584A43C8}"/>
    <cellStyle name="Normal 2 3 4 2 2 2 2 2 3" xfId="6133" xr:uid="{00000000-0005-0000-0000-000002180000}"/>
    <cellStyle name="Normal 2 3 4 2 2 2 2 2 3 2" xfId="16185" xr:uid="{00000000-0005-0000-0000-0000463F0000}"/>
    <cellStyle name="Normal 2 3 4 2 2 2 2 2 3 2 3" xfId="31283" xr:uid="{00000000-0005-0000-0000-0000407A0000}"/>
    <cellStyle name="Normal 2 3 4 2 2 2 2 2 3 2_ESA Table 3A_3H" xfId="32531" xr:uid="{A7952726-69A2-485F-8C42-0ABF329147D9}"/>
    <cellStyle name="Normal 2 3 4 2 2 2 2 2 3 3" xfId="11165" xr:uid="{00000000-0005-0000-0000-0000AA2B0000}"/>
    <cellStyle name="Normal 2 3 4 2 2 2 2 2 3 3 3" xfId="26266" xr:uid="{00000000-0005-0000-0000-0000A7660000}"/>
    <cellStyle name="Normal 2 3 4 2 2 2 2 2 3 3_ESA Table 3A_3H" xfId="32532" xr:uid="{E9B786FA-691F-4D84-A8BF-97BBA08C70B0}"/>
    <cellStyle name="Normal 2 3 4 2 2 2 2 2 3 5" xfId="21253" xr:uid="{00000000-0005-0000-0000-000012530000}"/>
    <cellStyle name="Normal 2 3 4 2 2 2 2 2 3_ESA Table 3A_3H" xfId="32530" xr:uid="{16268617-AD8B-4C99-B940-99C69ABD7687}"/>
    <cellStyle name="Normal 2 3 4 2 2 2 2 2 4" xfId="12843" xr:uid="{00000000-0005-0000-0000-000038320000}"/>
    <cellStyle name="Normal 2 3 4 2 2 2 2 2 4 3" xfId="27941" xr:uid="{00000000-0005-0000-0000-0000326D0000}"/>
    <cellStyle name="Normal 2 3 4 2 2 2 2 2 4_ESA Table 3A_3H" xfId="32533" xr:uid="{7CF342EB-D800-462F-8B45-46B8B01DCD22}"/>
    <cellStyle name="Normal 2 3 4 2 2 2 2 2 5" xfId="7822" xr:uid="{00000000-0005-0000-0000-00009B1E0000}"/>
    <cellStyle name="Normal 2 3 4 2 2 2 2 2 5 3" xfId="22924" xr:uid="{00000000-0005-0000-0000-000099590000}"/>
    <cellStyle name="Normal 2 3 4 2 2 2 2 2 5_ESA Table 3A_3H" xfId="32534" xr:uid="{EED391B0-FAE6-4178-888E-D331A2EC60C8}"/>
    <cellStyle name="Normal 2 3 4 2 2 2 2 2 7" xfId="17911" xr:uid="{00000000-0005-0000-0000-000004460000}"/>
    <cellStyle name="Normal 2 3 4 2 2 2 2 2_ESA Table 3A_3H" xfId="32526" xr:uid="{39827D9B-16C5-4FA2-8A8C-F840D4FFBE1D}"/>
    <cellStyle name="Normal 2 3 4 2 2 2 2 3" xfId="3604" xr:uid="{00000000-0005-0000-0000-0000210E0000}"/>
    <cellStyle name="Normal 2 3 4 2 2 2 2 3 2" xfId="13678" xr:uid="{00000000-0005-0000-0000-00007B350000}"/>
    <cellStyle name="Normal 2 3 4 2 2 2 2 3 2 3" xfId="28776" xr:uid="{00000000-0005-0000-0000-000075700000}"/>
    <cellStyle name="Normal 2 3 4 2 2 2 2 3 2_ESA Table 3A_3H" xfId="32536" xr:uid="{B9FD8AAA-7DA7-4E1B-8690-C4AB037F0424}"/>
    <cellStyle name="Normal 2 3 4 2 2 2 2 3 3" xfId="8658" xr:uid="{00000000-0005-0000-0000-0000DF210000}"/>
    <cellStyle name="Normal 2 3 4 2 2 2 2 3 3 3" xfId="23759" xr:uid="{00000000-0005-0000-0000-0000DC5C0000}"/>
    <cellStyle name="Normal 2 3 4 2 2 2 2 3 3_ESA Table 3A_3H" xfId="32537" xr:uid="{2EAE9162-124B-40B5-B883-8D03D65F58D5}"/>
    <cellStyle name="Normal 2 3 4 2 2 2 2 3 5" xfId="18746" xr:uid="{00000000-0005-0000-0000-000047490000}"/>
    <cellStyle name="Normal 2 3 4 2 2 2 2 3_ESA Table 3A_3H" xfId="32535" xr:uid="{420D6D88-39D3-4580-8506-0776C5C96D9B}"/>
    <cellStyle name="Normal 2 3 4 2 2 2 2 4" xfId="5297" xr:uid="{00000000-0005-0000-0000-0000BE140000}"/>
    <cellStyle name="Normal 2 3 4 2 2 2 2 4 2" xfId="15349" xr:uid="{00000000-0005-0000-0000-0000023C0000}"/>
    <cellStyle name="Normal 2 3 4 2 2 2 2 4 2 3" xfId="30447" xr:uid="{00000000-0005-0000-0000-0000FC760000}"/>
    <cellStyle name="Normal 2 3 4 2 2 2 2 4 2_ESA Table 3A_3H" xfId="32539" xr:uid="{E8101A55-F507-480C-9EF6-673997F7015E}"/>
    <cellStyle name="Normal 2 3 4 2 2 2 2 4 3" xfId="10329" xr:uid="{00000000-0005-0000-0000-000066280000}"/>
    <cellStyle name="Normal 2 3 4 2 2 2 2 4 3 3" xfId="25430" xr:uid="{00000000-0005-0000-0000-000063630000}"/>
    <cellStyle name="Normal 2 3 4 2 2 2 2 4 3_ESA Table 3A_3H" xfId="32540" xr:uid="{1186D448-2655-4700-A781-8F79B224F097}"/>
    <cellStyle name="Normal 2 3 4 2 2 2 2 4 5" xfId="20417" xr:uid="{00000000-0005-0000-0000-0000CE4F0000}"/>
    <cellStyle name="Normal 2 3 4 2 2 2 2 4_ESA Table 3A_3H" xfId="32538" xr:uid="{AD69AF8E-2A48-46E8-8D58-36D8278CDF11}"/>
    <cellStyle name="Normal 2 3 4 2 2 2 2 5" xfId="12007" xr:uid="{00000000-0005-0000-0000-0000F42E0000}"/>
    <cellStyle name="Normal 2 3 4 2 2 2 2 5 3" xfId="27105" xr:uid="{00000000-0005-0000-0000-0000EE690000}"/>
    <cellStyle name="Normal 2 3 4 2 2 2 2 5_ESA Table 3A_3H" xfId="32541" xr:uid="{70E10385-2F80-4C01-BD7F-43F3B023BBA1}"/>
    <cellStyle name="Normal 2 3 4 2 2 2 2 6" xfId="6986" xr:uid="{00000000-0005-0000-0000-0000571B0000}"/>
    <cellStyle name="Normal 2 3 4 2 2 2 2 6 3" xfId="22088" xr:uid="{00000000-0005-0000-0000-000055560000}"/>
    <cellStyle name="Normal 2 3 4 2 2 2 2 6_ESA Table 3A_3H" xfId="32542" xr:uid="{6A9D0C24-4598-4CAD-9499-1F9D90855913}"/>
    <cellStyle name="Normal 2 3 4 2 2 2 2 8" xfId="17075" xr:uid="{00000000-0005-0000-0000-0000C0420000}"/>
    <cellStyle name="Normal 2 3 4 2 2 2 2_ESA Table 3A_3H" xfId="32525" xr:uid="{FF2D0E04-406E-438F-A080-C3A549EB0314}"/>
    <cellStyle name="Normal 2 3 4 2 2 2 3" xfId="2333" xr:uid="{00000000-0005-0000-0000-00002A090000}"/>
    <cellStyle name="Normal 2 3 4 2 2 2 3 2" xfId="4023" xr:uid="{00000000-0005-0000-0000-0000C40F0000}"/>
    <cellStyle name="Normal 2 3 4 2 2 2 3 2 2" xfId="14096" xr:uid="{00000000-0005-0000-0000-00001D370000}"/>
    <cellStyle name="Normal 2 3 4 2 2 2 3 2 2 3" xfId="29194" xr:uid="{00000000-0005-0000-0000-000017720000}"/>
    <cellStyle name="Normal 2 3 4 2 2 2 3 2 2_ESA Table 3A_3H" xfId="32545" xr:uid="{12AB619C-E188-4C7D-8B6C-857270FE2000}"/>
    <cellStyle name="Normal 2 3 4 2 2 2 3 2 3" xfId="9076" xr:uid="{00000000-0005-0000-0000-000081230000}"/>
    <cellStyle name="Normal 2 3 4 2 2 2 3 2 3 3" xfId="24177" xr:uid="{00000000-0005-0000-0000-00007E5E0000}"/>
    <cellStyle name="Normal 2 3 4 2 2 2 3 2 3_ESA Table 3A_3H" xfId="32546" xr:uid="{B3635BED-FCB9-4888-ADB3-5C61850AEB2B}"/>
    <cellStyle name="Normal 2 3 4 2 2 2 3 2 5" xfId="19164" xr:uid="{00000000-0005-0000-0000-0000E94A0000}"/>
    <cellStyle name="Normal 2 3 4 2 2 2 3 2_ESA Table 3A_3H" xfId="32544" xr:uid="{28468930-3E41-4457-BEDC-435F0FED877F}"/>
    <cellStyle name="Normal 2 3 4 2 2 2 3 3" xfId="5715" xr:uid="{00000000-0005-0000-0000-000060160000}"/>
    <cellStyle name="Normal 2 3 4 2 2 2 3 3 2" xfId="15767" xr:uid="{00000000-0005-0000-0000-0000A43D0000}"/>
    <cellStyle name="Normal 2 3 4 2 2 2 3 3 2 3" xfId="30865" xr:uid="{00000000-0005-0000-0000-00009E780000}"/>
    <cellStyle name="Normal 2 3 4 2 2 2 3 3 2_ESA Table 3A_3H" xfId="32548" xr:uid="{14D33435-E337-42DE-9414-654293DDC264}"/>
    <cellStyle name="Normal 2 3 4 2 2 2 3 3 3" xfId="10747" xr:uid="{00000000-0005-0000-0000-0000082A0000}"/>
    <cellStyle name="Normal 2 3 4 2 2 2 3 3 3 3" xfId="25848" xr:uid="{00000000-0005-0000-0000-000005650000}"/>
    <cellStyle name="Normal 2 3 4 2 2 2 3 3 3_ESA Table 3A_3H" xfId="32549" xr:uid="{A39972B5-BE9A-4709-83AC-DB9D1D351659}"/>
    <cellStyle name="Normal 2 3 4 2 2 2 3 3 5" xfId="20835" xr:uid="{00000000-0005-0000-0000-000070510000}"/>
    <cellStyle name="Normal 2 3 4 2 2 2 3 3_ESA Table 3A_3H" xfId="32547" xr:uid="{28FD2471-20B4-45E9-89BB-C106F50DB97D}"/>
    <cellStyle name="Normal 2 3 4 2 2 2 3 4" xfId="12425" xr:uid="{00000000-0005-0000-0000-000096300000}"/>
    <cellStyle name="Normal 2 3 4 2 2 2 3 4 3" xfId="27523" xr:uid="{00000000-0005-0000-0000-0000906B0000}"/>
    <cellStyle name="Normal 2 3 4 2 2 2 3 4_ESA Table 3A_3H" xfId="32550" xr:uid="{6B9D45B0-26DB-4C4C-97DE-59831EB8BFE8}"/>
    <cellStyle name="Normal 2 3 4 2 2 2 3 5" xfId="7404" xr:uid="{00000000-0005-0000-0000-0000F91C0000}"/>
    <cellStyle name="Normal 2 3 4 2 2 2 3 5 3" xfId="22506" xr:uid="{00000000-0005-0000-0000-0000F7570000}"/>
    <cellStyle name="Normal 2 3 4 2 2 2 3 5_ESA Table 3A_3H" xfId="32551" xr:uid="{30FCDB3D-2396-4046-8B88-3D3110F26B90}"/>
    <cellStyle name="Normal 2 3 4 2 2 2 3 7" xfId="17493" xr:uid="{00000000-0005-0000-0000-000062440000}"/>
    <cellStyle name="Normal 2 3 4 2 2 2 3_ESA Table 3A_3H" xfId="32543" xr:uid="{81FBAF68-06B7-45A5-8FF8-54BD9C96D716}"/>
    <cellStyle name="Normal 2 3 4 2 2 2 4" xfId="3186" xr:uid="{00000000-0005-0000-0000-00007F0C0000}"/>
    <cellStyle name="Normal 2 3 4 2 2 2 4 2" xfId="13260" xr:uid="{00000000-0005-0000-0000-0000D9330000}"/>
    <cellStyle name="Normal 2 3 4 2 2 2 4 2 3" xfId="28358" xr:uid="{00000000-0005-0000-0000-0000D36E0000}"/>
    <cellStyle name="Normal 2 3 4 2 2 2 4 2_ESA Table 3A_3H" xfId="32553" xr:uid="{435A13AB-B17F-4E7F-B7DD-E110B5841504}"/>
    <cellStyle name="Normal 2 3 4 2 2 2 4 3" xfId="8240" xr:uid="{00000000-0005-0000-0000-00003D200000}"/>
    <cellStyle name="Normal 2 3 4 2 2 2 4 3 3" xfId="23341" xr:uid="{00000000-0005-0000-0000-00003A5B0000}"/>
    <cellStyle name="Normal 2 3 4 2 2 2 4 3_ESA Table 3A_3H" xfId="32554" xr:uid="{0D4B2551-1CAD-4FD2-BADC-185BA1E375EA}"/>
    <cellStyle name="Normal 2 3 4 2 2 2 4 5" xfId="18328" xr:uid="{00000000-0005-0000-0000-0000A5470000}"/>
    <cellStyle name="Normal 2 3 4 2 2 2 4_ESA Table 3A_3H" xfId="32552" xr:uid="{EE53681A-8835-460D-9C3E-74B6323F8780}"/>
    <cellStyle name="Normal 2 3 4 2 2 2 5" xfId="4879" xr:uid="{00000000-0005-0000-0000-00001C130000}"/>
    <cellStyle name="Normal 2 3 4 2 2 2 5 2" xfId="14931" xr:uid="{00000000-0005-0000-0000-0000603A0000}"/>
    <cellStyle name="Normal 2 3 4 2 2 2 5 2 3" xfId="30029" xr:uid="{00000000-0005-0000-0000-00005A750000}"/>
    <cellStyle name="Normal 2 3 4 2 2 2 5 2_ESA Table 3A_3H" xfId="32556" xr:uid="{BAE351CB-AA29-4FBC-890F-2A8BB62CC022}"/>
    <cellStyle name="Normal 2 3 4 2 2 2 5 3" xfId="9911" xr:uid="{00000000-0005-0000-0000-0000C4260000}"/>
    <cellStyle name="Normal 2 3 4 2 2 2 5 3 3" xfId="25012" xr:uid="{00000000-0005-0000-0000-0000C1610000}"/>
    <cellStyle name="Normal 2 3 4 2 2 2 5 3_ESA Table 3A_3H" xfId="32557" xr:uid="{144B5DB1-3FEC-4874-984D-3A429B85EB8D}"/>
    <cellStyle name="Normal 2 3 4 2 2 2 5 5" xfId="19999" xr:uid="{00000000-0005-0000-0000-00002C4E0000}"/>
    <cellStyle name="Normal 2 3 4 2 2 2 5_ESA Table 3A_3H" xfId="32555" xr:uid="{CDA837E8-CCF9-4D48-A722-B02D65EF8B08}"/>
    <cellStyle name="Normal 2 3 4 2 2 2 6" xfId="11589" xr:uid="{00000000-0005-0000-0000-0000522D0000}"/>
    <cellStyle name="Normal 2 3 4 2 2 2 6 3" xfId="26687" xr:uid="{00000000-0005-0000-0000-00004C680000}"/>
    <cellStyle name="Normal 2 3 4 2 2 2 6_ESA Table 3A_3H" xfId="32558" xr:uid="{5C36573E-2A13-4E72-9B94-C8CB1BEDE7C3}"/>
    <cellStyle name="Normal 2 3 4 2 2 2 7" xfId="6568" xr:uid="{00000000-0005-0000-0000-0000B5190000}"/>
    <cellStyle name="Normal 2 3 4 2 2 2 7 3" xfId="21670" xr:uid="{00000000-0005-0000-0000-0000B3540000}"/>
    <cellStyle name="Normal 2 3 4 2 2 2 7_ESA Table 3A_3H" xfId="32559" xr:uid="{DFCC22B9-CA59-49F2-9E28-E00274AEF72C}"/>
    <cellStyle name="Normal 2 3 4 2 2 2 9" xfId="16657" xr:uid="{00000000-0005-0000-0000-00001E410000}"/>
    <cellStyle name="Normal 2 3 4 2 2 2_ESA Table 3A_3H" xfId="32524" xr:uid="{2B1D8840-5911-4766-A2CF-CC8354B23D89}"/>
    <cellStyle name="Normal 2 3 4 2 2 3" xfId="1704" xr:uid="{00000000-0005-0000-0000-0000B5060000}"/>
    <cellStyle name="Normal 2 3 4 2 2 3 2" xfId="2543" xr:uid="{00000000-0005-0000-0000-0000FC090000}"/>
    <cellStyle name="Normal 2 3 4 2 2 3 2 2" xfId="4233" xr:uid="{00000000-0005-0000-0000-000096100000}"/>
    <cellStyle name="Normal 2 3 4 2 2 3 2 2 2" xfId="14306" xr:uid="{00000000-0005-0000-0000-0000EF370000}"/>
    <cellStyle name="Normal 2 3 4 2 2 3 2 2 2 3" xfId="29404" xr:uid="{00000000-0005-0000-0000-0000E9720000}"/>
    <cellStyle name="Normal 2 3 4 2 2 3 2 2 2_ESA Table 3A_3H" xfId="32563" xr:uid="{108A43F9-25C4-422D-A031-448C1B7A014E}"/>
    <cellStyle name="Normal 2 3 4 2 2 3 2 2 3" xfId="9286" xr:uid="{00000000-0005-0000-0000-000053240000}"/>
    <cellStyle name="Normal 2 3 4 2 2 3 2 2 3 3" xfId="24387" xr:uid="{00000000-0005-0000-0000-0000505F0000}"/>
    <cellStyle name="Normal 2 3 4 2 2 3 2 2 3_ESA Table 3A_3H" xfId="32564" xr:uid="{D0ADB727-37ED-4D4A-92E7-F6233E2AFBBC}"/>
    <cellStyle name="Normal 2 3 4 2 2 3 2 2 5" xfId="19374" xr:uid="{00000000-0005-0000-0000-0000BB4B0000}"/>
    <cellStyle name="Normal 2 3 4 2 2 3 2 2_ESA Table 3A_3H" xfId="32562" xr:uid="{514D8BA4-33DE-4152-9B7C-A9F9A04F10A2}"/>
    <cellStyle name="Normal 2 3 4 2 2 3 2 3" xfId="5925" xr:uid="{00000000-0005-0000-0000-000032170000}"/>
    <cellStyle name="Normal 2 3 4 2 2 3 2 3 2" xfId="15977" xr:uid="{00000000-0005-0000-0000-0000763E0000}"/>
    <cellStyle name="Normal 2 3 4 2 2 3 2 3 2 3" xfId="31075" xr:uid="{00000000-0005-0000-0000-000070790000}"/>
    <cellStyle name="Normal 2 3 4 2 2 3 2 3 2_ESA Table 3A_3H" xfId="32566" xr:uid="{873FC58F-7148-4E9D-82A0-DD7BA038B2E5}"/>
    <cellStyle name="Normal 2 3 4 2 2 3 2 3 3" xfId="10957" xr:uid="{00000000-0005-0000-0000-0000DA2A0000}"/>
    <cellStyle name="Normal 2 3 4 2 2 3 2 3 3 3" xfId="26058" xr:uid="{00000000-0005-0000-0000-0000D7650000}"/>
    <cellStyle name="Normal 2 3 4 2 2 3 2 3 3_ESA Table 3A_3H" xfId="32567" xr:uid="{C796637D-56A0-4E24-A799-C3BA974FC49A}"/>
    <cellStyle name="Normal 2 3 4 2 2 3 2 3 5" xfId="21045" xr:uid="{00000000-0005-0000-0000-000042520000}"/>
    <cellStyle name="Normal 2 3 4 2 2 3 2 3_ESA Table 3A_3H" xfId="32565" xr:uid="{9D12B522-3DD2-4CAB-90A7-E52F9ECE088A}"/>
    <cellStyle name="Normal 2 3 4 2 2 3 2 4" xfId="12635" xr:uid="{00000000-0005-0000-0000-000068310000}"/>
    <cellStyle name="Normal 2 3 4 2 2 3 2 4 3" xfId="27733" xr:uid="{00000000-0005-0000-0000-0000626C0000}"/>
    <cellStyle name="Normal 2 3 4 2 2 3 2 4_ESA Table 3A_3H" xfId="32568" xr:uid="{7321F7A3-F85E-4936-A144-815A7D60C458}"/>
    <cellStyle name="Normal 2 3 4 2 2 3 2 5" xfId="7614" xr:uid="{00000000-0005-0000-0000-0000CB1D0000}"/>
    <cellStyle name="Normal 2 3 4 2 2 3 2 5 3" xfId="22716" xr:uid="{00000000-0005-0000-0000-0000C9580000}"/>
    <cellStyle name="Normal 2 3 4 2 2 3 2 5_ESA Table 3A_3H" xfId="32569" xr:uid="{B541C144-0E02-4163-AB3C-ABBC62BD09B6}"/>
    <cellStyle name="Normal 2 3 4 2 2 3 2 7" xfId="17703" xr:uid="{00000000-0005-0000-0000-000034450000}"/>
    <cellStyle name="Normal 2 3 4 2 2 3 2_ESA Table 3A_3H" xfId="32561" xr:uid="{1E41EE46-CFC0-4C21-88EE-664F61FA18D4}"/>
    <cellStyle name="Normal 2 3 4 2 2 3 3" xfId="3396" xr:uid="{00000000-0005-0000-0000-0000510D0000}"/>
    <cellStyle name="Normal 2 3 4 2 2 3 3 2" xfId="13470" xr:uid="{00000000-0005-0000-0000-0000AB340000}"/>
    <cellStyle name="Normal 2 3 4 2 2 3 3 2 3" xfId="28568" xr:uid="{00000000-0005-0000-0000-0000A56F0000}"/>
    <cellStyle name="Normal 2 3 4 2 2 3 3 2_ESA Table 3A_3H" xfId="32571" xr:uid="{F3F95636-B2A7-4584-B764-6564AC22221C}"/>
    <cellStyle name="Normal 2 3 4 2 2 3 3 3" xfId="8450" xr:uid="{00000000-0005-0000-0000-00000F210000}"/>
    <cellStyle name="Normal 2 3 4 2 2 3 3 3 3" xfId="23551" xr:uid="{00000000-0005-0000-0000-00000C5C0000}"/>
    <cellStyle name="Normal 2 3 4 2 2 3 3 3_ESA Table 3A_3H" xfId="32572" xr:uid="{745F4045-75A4-4E59-9943-F0AB7D2E3D61}"/>
    <cellStyle name="Normal 2 3 4 2 2 3 3 5" xfId="18538" xr:uid="{00000000-0005-0000-0000-000077480000}"/>
    <cellStyle name="Normal 2 3 4 2 2 3 3_ESA Table 3A_3H" xfId="32570" xr:uid="{29129289-432A-430D-9362-5F1D59CBAFF2}"/>
    <cellStyle name="Normal 2 3 4 2 2 3 4" xfId="5089" xr:uid="{00000000-0005-0000-0000-0000EE130000}"/>
    <cellStyle name="Normal 2 3 4 2 2 3 4 2" xfId="15141" xr:uid="{00000000-0005-0000-0000-0000323B0000}"/>
    <cellStyle name="Normal 2 3 4 2 2 3 4 2 3" xfId="30239" xr:uid="{00000000-0005-0000-0000-00002C760000}"/>
    <cellStyle name="Normal 2 3 4 2 2 3 4 2_ESA Table 3A_3H" xfId="32574" xr:uid="{D5FFA446-9CFD-4241-8DCF-57BF55DD277F}"/>
    <cellStyle name="Normal 2 3 4 2 2 3 4 3" xfId="10121" xr:uid="{00000000-0005-0000-0000-000096270000}"/>
    <cellStyle name="Normal 2 3 4 2 2 3 4 3 3" xfId="25222" xr:uid="{00000000-0005-0000-0000-000093620000}"/>
    <cellStyle name="Normal 2 3 4 2 2 3 4 3_ESA Table 3A_3H" xfId="32575" xr:uid="{51DB9085-E90D-4A65-A06D-EAB3F6C104C1}"/>
    <cellStyle name="Normal 2 3 4 2 2 3 4 5" xfId="20209" xr:uid="{00000000-0005-0000-0000-0000FE4E0000}"/>
    <cellStyle name="Normal 2 3 4 2 2 3 4_ESA Table 3A_3H" xfId="32573" xr:uid="{FB56B432-4266-48A0-B7E0-6925247C0D08}"/>
    <cellStyle name="Normal 2 3 4 2 2 3 5" xfId="11799" xr:uid="{00000000-0005-0000-0000-0000242E0000}"/>
    <cellStyle name="Normal 2 3 4 2 2 3 5 3" xfId="26897" xr:uid="{00000000-0005-0000-0000-00001E690000}"/>
    <cellStyle name="Normal 2 3 4 2 2 3 5_ESA Table 3A_3H" xfId="32576" xr:uid="{B06156A3-B765-4C46-A0FE-683A1C3C9909}"/>
    <cellStyle name="Normal 2 3 4 2 2 3 6" xfId="6778" xr:uid="{00000000-0005-0000-0000-0000871A0000}"/>
    <cellStyle name="Normal 2 3 4 2 2 3 6 3" xfId="21880" xr:uid="{00000000-0005-0000-0000-000085550000}"/>
    <cellStyle name="Normal 2 3 4 2 2 3 6_ESA Table 3A_3H" xfId="32577" xr:uid="{00AC116B-EB4E-49DD-B563-68EB7DCAAF54}"/>
    <cellStyle name="Normal 2 3 4 2 2 3 8" xfId="16867" xr:uid="{00000000-0005-0000-0000-0000F0410000}"/>
    <cellStyle name="Normal 2 3 4 2 2 3_ESA Table 3A_3H" xfId="32560" xr:uid="{2FC02B5E-BD4C-4B08-A143-28916BBA3589}"/>
    <cellStyle name="Normal 2 3 4 2 2 4" xfId="2125" xr:uid="{00000000-0005-0000-0000-00005A080000}"/>
    <cellStyle name="Normal 2 3 4 2 2 4 2" xfId="3815" xr:uid="{00000000-0005-0000-0000-0000F40E0000}"/>
    <cellStyle name="Normal 2 3 4 2 2 4 2 2" xfId="13888" xr:uid="{00000000-0005-0000-0000-00004D360000}"/>
    <cellStyle name="Normal 2 3 4 2 2 4 2 2 3" xfId="28986" xr:uid="{00000000-0005-0000-0000-000047710000}"/>
    <cellStyle name="Normal 2 3 4 2 2 4 2 2_ESA Table 3A_3H" xfId="32580" xr:uid="{66823B35-60E4-4D6B-99BE-40005683FC49}"/>
    <cellStyle name="Normal 2 3 4 2 2 4 2 3" xfId="8868" xr:uid="{00000000-0005-0000-0000-0000B1220000}"/>
    <cellStyle name="Normal 2 3 4 2 2 4 2 3 3" xfId="23969" xr:uid="{00000000-0005-0000-0000-0000AE5D0000}"/>
    <cellStyle name="Normal 2 3 4 2 2 4 2 3_ESA Table 3A_3H" xfId="32581" xr:uid="{74FA7111-57CB-41B0-944E-2DED7724E3B6}"/>
    <cellStyle name="Normal 2 3 4 2 2 4 2 5" xfId="18956" xr:uid="{00000000-0005-0000-0000-0000194A0000}"/>
    <cellStyle name="Normal 2 3 4 2 2 4 2_ESA Table 3A_3H" xfId="32579" xr:uid="{E8FC553E-98CA-454B-BB17-6C1F5B6980C7}"/>
    <cellStyle name="Normal 2 3 4 2 2 4 3" xfId="5507" xr:uid="{00000000-0005-0000-0000-000090150000}"/>
    <cellStyle name="Normal 2 3 4 2 2 4 3 2" xfId="15559" xr:uid="{00000000-0005-0000-0000-0000D43C0000}"/>
    <cellStyle name="Normal 2 3 4 2 2 4 3 2 3" xfId="30657" xr:uid="{00000000-0005-0000-0000-0000CE770000}"/>
    <cellStyle name="Normal 2 3 4 2 2 4 3 2_ESA Table 3A_3H" xfId="32583" xr:uid="{D6B8DC8A-2931-4548-A7E3-062F17335EE9}"/>
    <cellStyle name="Normal 2 3 4 2 2 4 3 3" xfId="10539" xr:uid="{00000000-0005-0000-0000-000038290000}"/>
    <cellStyle name="Normal 2 3 4 2 2 4 3 3 3" xfId="25640" xr:uid="{00000000-0005-0000-0000-000035640000}"/>
    <cellStyle name="Normal 2 3 4 2 2 4 3 3_ESA Table 3A_3H" xfId="32584" xr:uid="{88A35E18-CE6D-43F0-A7BE-3E6790B395C0}"/>
    <cellStyle name="Normal 2 3 4 2 2 4 3 5" xfId="20627" xr:uid="{00000000-0005-0000-0000-0000A0500000}"/>
    <cellStyle name="Normal 2 3 4 2 2 4 3_ESA Table 3A_3H" xfId="32582" xr:uid="{7C6A4B69-886A-45A2-827A-A083E7EAB7E8}"/>
    <cellStyle name="Normal 2 3 4 2 2 4 4" xfId="12217" xr:uid="{00000000-0005-0000-0000-0000C62F0000}"/>
    <cellStyle name="Normal 2 3 4 2 2 4 4 3" xfId="27315" xr:uid="{00000000-0005-0000-0000-0000C06A0000}"/>
    <cellStyle name="Normal 2 3 4 2 2 4 4_ESA Table 3A_3H" xfId="32585" xr:uid="{705436F3-3347-4E46-AEDC-F0F757045881}"/>
    <cellStyle name="Normal 2 3 4 2 2 4 5" xfId="7196" xr:uid="{00000000-0005-0000-0000-0000291C0000}"/>
    <cellStyle name="Normal 2 3 4 2 2 4 5 3" xfId="22298" xr:uid="{00000000-0005-0000-0000-000027570000}"/>
    <cellStyle name="Normal 2 3 4 2 2 4 5_ESA Table 3A_3H" xfId="32586" xr:uid="{D3280F46-93BB-40D0-B90E-F32EC504E4F4}"/>
    <cellStyle name="Normal 2 3 4 2 2 4 7" xfId="17285" xr:uid="{00000000-0005-0000-0000-000092430000}"/>
    <cellStyle name="Normal 2 3 4 2 2 4_ESA Table 3A_3H" xfId="32578" xr:uid="{57FB46B0-8358-4000-BCC3-FAEF4D640E83}"/>
    <cellStyle name="Normal 2 3 4 2 2 5" xfId="2978" xr:uid="{00000000-0005-0000-0000-0000AF0B0000}"/>
    <cellStyle name="Normal 2 3 4 2 2 5 2" xfId="13052" xr:uid="{00000000-0005-0000-0000-000009330000}"/>
    <cellStyle name="Normal 2 3 4 2 2 5 2 3" xfId="28150" xr:uid="{00000000-0005-0000-0000-0000036E0000}"/>
    <cellStyle name="Normal 2 3 4 2 2 5 2_ESA Table 3A_3H" xfId="32588" xr:uid="{CC4CB585-6764-499D-8C53-DA05D51F59D2}"/>
    <cellStyle name="Normal 2 3 4 2 2 5 3" xfId="8032" xr:uid="{00000000-0005-0000-0000-00006D1F0000}"/>
    <cellStyle name="Normal 2 3 4 2 2 5 3 3" xfId="23133" xr:uid="{00000000-0005-0000-0000-00006A5A0000}"/>
    <cellStyle name="Normal 2 3 4 2 2 5 3_ESA Table 3A_3H" xfId="32589" xr:uid="{999A7F01-8C56-41E0-BA1C-2342A0810CB7}"/>
    <cellStyle name="Normal 2 3 4 2 2 5 5" xfId="18120" xr:uid="{00000000-0005-0000-0000-0000D5460000}"/>
    <cellStyle name="Normal 2 3 4 2 2 5_ESA Table 3A_3H" xfId="32587" xr:uid="{24261212-B860-4B39-81FB-B8576BC81B0D}"/>
    <cellStyle name="Normal 2 3 4 2 2 6" xfId="4671" xr:uid="{00000000-0005-0000-0000-00004C120000}"/>
    <cellStyle name="Normal 2 3 4 2 2 6 2" xfId="14723" xr:uid="{00000000-0005-0000-0000-000090390000}"/>
    <cellStyle name="Normal 2 3 4 2 2 6 2 3" xfId="29821" xr:uid="{00000000-0005-0000-0000-00008A740000}"/>
    <cellStyle name="Normal 2 3 4 2 2 6 2_ESA Table 3A_3H" xfId="32591" xr:uid="{16D306CA-5FAC-4ECF-BBD4-9C0DDC1F3C7F}"/>
    <cellStyle name="Normal 2 3 4 2 2 6 3" xfId="9703" xr:uid="{00000000-0005-0000-0000-0000F4250000}"/>
    <cellStyle name="Normal 2 3 4 2 2 6 3 3" xfId="24804" xr:uid="{00000000-0005-0000-0000-0000F1600000}"/>
    <cellStyle name="Normal 2 3 4 2 2 6 3_ESA Table 3A_3H" xfId="32592" xr:uid="{8475FBB0-8DF8-4526-B9D6-2C4E61238515}"/>
    <cellStyle name="Normal 2 3 4 2 2 6 5" xfId="19791" xr:uid="{00000000-0005-0000-0000-00005C4D0000}"/>
    <cellStyle name="Normal 2 3 4 2 2 6_ESA Table 3A_3H" xfId="32590" xr:uid="{AE947625-169F-4280-AF05-29DA8818CC2D}"/>
    <cellStyle name="Normal 2 3 4 2 2 7" xfId="11381" xr:uid="{00000000-0005-0000-0000-0000822C0000}"/>
    <cellStyle name="Normal 2 3 4 2 2 7 3" xfId="26479" xr:uid="{00000000-0005-0000-0000-00007C670000}"/>
    <cellStyle name="Normal 2 3 4 2 2 7_ESA Table 3A_3H" xfId="32593" xr:uid="{D18896D4-7FE6-481C-8D69-5473D22058D0}"/>
    <cellStyle name="Normal 2 3 4 2 2 8" xfId="6360" xr:uid="{00000000-0005-0000-0000-0000E5180000}"/>
    <cellStyle name="Normal 2 3 4 2 2 8 3" xfId="21462" xr:uid="{00000000-0005-0000-0000-0000E3530000}"/>
    <cellStyle name="Normal 2 3 4 2 2 8_ESA Table 3A_3H" xfId="32594" xr:uid="{753B3FA7-6F2B-4ECF-815B-6FF29E294045}"/>
    <cellStyle name="Normal 2 3 4 2 2_ESA Table 3A_3H" xfId="32523" xr:uid="{E88C4033-F9C4-4BF2-8735-BA45A4990377}"/>
    <cellStyle name="Normal 2 3 4 2 3" xfId="1387" xr:uid="{00000000-0005-0000-0000-000078050000}"/>
    <cellStyle name="Normal 2 3 4 2 3 2" xfId="1808" xr:uid="{00000000-0005-0000-0000-00001D070000}"/>
    <cellStyle name="Normal 2 3 4 2 3 2 2" xfId="2647" xr:uid="{00000000-0005-0000-0000-0000640A0000}"/>
    <cellStyle name="Normal 2 3 4 2 3 2 2 2" xfId="4337" xr:uid="{00000000-0005-0000-0000-0000FE100000}"/>
    <cellStyle name="Normal 2 3 4 2 3 2 2 2 2" xfId="14410" xr:uid="{00000000-0005-0000-0000-000057380000}"/>
    <cellStyle name="Normal 2 3 4 2 3 2 2 2 2 3" xfId="29508" xr:uid="{00000000-0005-0000-0000-000051730000}"/>
    <cellStyle name="Normal 2 3 4 2 3 2 2 2 2_ESA Table 3A_3H" xfId="32599" xr:uid="{698531D6-258F-4367-B7F3-8887778B436F}"/>
    <cellStyle name="Normal 2 3 4 2 3 2 2 2 3" xfId="9390" xr:uid="{00000000-0005-0000-0000-0000BB240000}"/>
    <cellStyle name="Normal 2 3 4 2 3 2 2 2 3 3" xfId="24491" xr:uid="{00000000-0005-0000-0000-0000B85F0000}"/>
    <cellStyle name="Normal 2 3 4 2 3 2 2 2 3_ESA Table 3A_3H" xfId="32600" xr:uid="{5CC484AF-B3A9-4395-A414-2335539E98B3}"/>
    <cellStyle name="Normal 2 3 4 2 3 2 2 2 5" xfId="19478" xr:uid="{00000000-0005-0000-0000-0000234C0000}"/>
    <cellStyle name="Normal 2 3 4 2 3 2 2 2_ESA Table 3A_3H" xfId="32598" xr:uid="{3001E2B2-1AC3-4798-98DF-74E61442676E}"/>
    <cellStyle name="Normal 2 3 4 2 3 2 2 3" xfId="6029" xr:uid="{00000000-0005-0000-0000-00009A170000}"/>
    <cellStyle name="Normal 2 3 4 2 3 2 2 3 2" xfId="16081" xr:uid="{00000000-0005-0000-0000-0000DE3E0000}"/>
    <cellStyle name="Normal 2 3 4 2 3 2 2 3 2 3" xfId="31179" xr:uid="{00000000-0005-0000-0000-0000D8790000}"/>
    <cellStyle name="Normal 2 3 4 2 3 2 2 3 2_ESA Table 3A_3H" xfId="32602" xr:uid="{DF539FC2-253F-4986-BCC8-C837C3538827}"/>
    <cellStyle name="Normal 2 3 4 2 3 2 2 3 3" xfId="11061" xr:uid="{00000000-0005-0000-0000-0000422B0000}"/>
    <cellStyle name="Normal 2 3 4 2 3 2 2 3 3 3" xfId="26162" xr:uid="{00000000-0005-0000-0000-00003F660000}"/>
    <cellStyle name="Normal 2 3 4 2 3 2 2 3 3_ESA Table 3A_3H" xfId="32603" xr:uid="{00E5C4C6-64B8-445D-A536-4EFC62BD9552}"/>
    <cellStyle name="Normal 2 3 4 2 3 2 2 3 5" xfId="21149" xr:uid="{00000000-0005-0000-0000-0000AA520000}"/>
    <cellStyle name="Normal 2 3 4 2 3 2 2 3_ESA Table 3A_3H" xfId="32601" xr:uid="{BDA8BF1C-83FB-43FC-95B1-80076D2E1828}"/>
    <cellStyle name="Normal 2 3 4 2 3 2 2 4" xfId="12739" xr:uid="{00000000-0005-0000-0000-0000D0310000}"/>
    <cellStyle name="Normal 2 3 4 2 3 2 2 4 3" xfId="27837" xr:uid="{00000000-0005-0000-0000-0000CA6C0000}"/>
    <cellStyle name="Normal 2 3 4 2 3 2 2 4_ESA Table 3A_3H" xfId="32604" xr:uid="{2E025BF3-4190-460C-91EA-819C2E5F240B}"/>
    <cellStyle name="Normal 2 3 4 2 3 2 2 5" xfId="7718" xr:uid="{00000000-0005-0000-0000-0000331E0000}"/>
    <cellStyle name="Normal 2 3 4 2 3 2 2 5 3" xfId="22820" xr:uid="{00000000-0005-0000-0000-000031590000}"/>
    <cellStyle name="Normal 2 3 4 2 3 2 2 5_ESA Table 3A_3H" xfId="32605" xr:uid="{8A477976-397A-421B-BB91-FF0C5FAF77B9}"/>
    <cellStyle name="Normal 2 3 4 2 3 2 2 7" xfId="17807" xr:uid="{00000000-0005-0000-0000-00009C450000}"/>
    <cellStyle name="Normal 2 3 4 2 3 2 2_ESA Table 3A_3H" xfId="32597" xr:uid="{C3C0DD72-0204-4D72-AA90-6629981904B2}"/>
    <cellStyle name="Normal 2 3 4 2 3 2 3" xfId="3500" xr:uid="{00000000-0005-0000-0000-0000B90D0000}"/>
    <cellStyle name="Normal 2 3 4 2 3 2 3 2" xfId="13574" xr:uid="{00000000-0005-0000-0000-000013350000}"/>
    <cellStyle name="Normal 2 3 4 2 3 2 3 2 3" xfId="28672" xr:uid="{00000000-0005-0000-0000-00000D700000}"/>
    <cellStyle name="Normal 2 3 4 2 3 2 3 2_ESA Table 3A_3H" xfId="32607" xr:uid="{EFD428AA-6599-4BCE-AF36-72792007C568}"/>
    <cellStyle name="Normal 2 3 4 2 3 2 3 3" xfId="8554" xr:uid="{00000000-0005-0000-0000-000077210000}"/>
    <cellStyle name="Normal 2 3 4 2 3 2 3 3 3" xfId="23655" xr:uid="{00000000-0005-0000-0000-0000745C0000}"/>
    <cellStyle name="Normal 2 3 4 2 3 2 3 3_ESA Table 3A_3H" xfId="32608" xr:uid="{7E039F0C-E635-412E-8E21-125DA6887A27}"/>
    <cellStyle name="Normal 2 3 4 2 3 2 3 5" xfId="18642" xr:uid="{00000000-0005-0000-0000-0000DF480000}"/>
    <cellStyle name="Normal 2 3 4 2 3 2 3_ESA Table 3A_3H" xfId="32606" xr:uid="{F37BDD3D-D9B2-411A-8E7B-F2C289A807B3}"/>
    <cellStyle name="Normal 2 3 4 2 3 2 4" xfId="5193" xr:uid="{00000000-0005-0000-0000-000056140000}"/>
    <cellStyle name="Normal 2 3 4 2 3 2 4 2" xfId="15245" xr:uid="{00000000-0005-0000-0000-00009A3B0000}"/>
    <cellStyle name="Normal 2 3 4 2 3 2 4 2 3" xfId="30343" xr:uid="{00000000-0005-0000-0000-000094760000}"/>
    <cellStyle name="Normal 2 3 4 2 3 2 4 2_ESA Table 3A_3H" xfId="32610" xr:uid="{15ED4E0D-B9C0-4D1A-9D45-34B7626F09B4}"/>
    <cellStyle name="Normal 2 3 4 2 3 2 4 3" xfId="10225" xr:uid="{00000000-0005-0000-0000-0000FE270000}"/>
    <cellStyle name="Normal 2 3 4 2 3 2 4 3 3" xfId="25326" xr:uid="{00000000-0005-0000-0000-0000FB620000}"/>
    <cellStyle name="Normal 2 3 4 2 3 2 4 3_ESA Table 3A_3H" xfId="32611" xr:uid="{239D6C2A-3929-4B30-81BE-BE98E82BA597}"/>
    <cellStyle name="Normal 2 3 4 2 3 2 4 5" xfId="20313" xr:uid="{00000000-0005-0000-0000-0000664F0000}"/>
    <cellStyle name="Normal 2 3 4 2 3 2 4_ESA Table 3A_3H" xfId="32609" xr:uid="{646BD84E-CA1C-4141-8A1C-14C1B52E7B41}"/>
    <cellStyle name="Normal 2 3 4 2 3 2 5" xfId="11903" xr:uid="{00000000-0005-0000-0000-00008C2E0000}"/>
    <cellStyle name="Normal 2 3 4 2 3 2 5 3" xfId="27001" xr:uid="{00000000-0005-0000-0000-000086690000}"/>
    <cellStyle name="Normal 2 3 4 2 3 2 5_ESA Table 3A_3H" xfId="32612" xr:uid="{A423A95D-3966-4DEC-B4F3-E9332DEEBE72}"/>
    <cellStyle name="Normal 2 3 4 2 3 2 6" xfId="6882" xr:uid="{00000000-0005-0000-0000-0000EF1A0000}"/>
    <cellStyle name="Normal 2 3 4 2 3 2 6 3" xfId="21984" xr:uid="{00000000-0005-0000-0000-0000ED550000}"/>
    <cellStyle name="Normal 2 3 4 2 3 2 6_ESA Table 3A_3H" xfId="32613" xr:uid="{4F734EA0-DE81-4D58-901F-2A3D26ED482E}"/>
    <cellStyle name="Normal 2 3 4 2 3 2 8" xfId="16971" xr:uid="{00000000-0005-0000-0000-000058420000}"/>
    <cellStyle name="Normal 2 3 4 2 3 2_ESA Table 3A_3H" xfId="32596" xr:uid="{A021FB7D-8B8C-4CE4-8EA4-C6B24B98BAC6}"/>
    <cellStyle name="Normal 2 3 4 2 3 3" xfId="2229" xr:uid="{00000000-0005-0000-0000-0000C2080000}"/>
    <cellStyle name="Normal 2 3 4 2 3 3 2" xfId="3919" xr:uid="{00000000-0005-0000-0000-00005C0F0000}"/>
    <cellStyle name="Normal 2 3 4 2 3 3 2 2" xfId="13992" xr:uid="{00000000-0005-0000-0000-0000B5360000}"/>
    <cellStyle name="Normal 2 3 4 2 3 3 2 2 3" xfId="29090" xr:uid="{00000000-0005-0000-0000-0000AF710000}"/>
    <cellStyle name="Normal 2 3 4 2 3 3 2 2_ESA Table 3A_3H" xfId="32616" xr:uid="{AD32411E-07B2-4450-84DB-5B2C0E27DC5B}"/>
    <cellStyle name="Normal 2 3 4 2 3 3 2 3" xfId="8972" xr:uid="{00000000-0005-0000-0000-000019230000}"/>
    <cellStyle name="Normal 2 3 4 2 3 3 2 3 3" xfId="24073" xr:uid="{00000000-0005-0000-0000-0000165E0000}"/>
    <cellStyle name="Normal 2 3 4 2 3 3 2 3_ESA Table 3A_3H" xfId="32617" xr:uid="{DC3BE849-D44F-484E-9EF7-42A80A97AC42}"/>
    <cellStyle name="Normal 2 3 4 2 3 3 2 5" xfId="19060" xr:uid="{00000000-0005-0000-0000-0000814A0000}"/>
    <cellStyle name="Normal 2 3 4 2 3 3 2_ESA Table 3A_3H" xfId="32615" xr:uid="{5AE47BE5-F34E-4E87-8F19-B1077E492E41}"/>
    <cellStyle name="Normal 2 3 4 2 3 3 3" xfId="5611" xr:uid="{00000000-0005-0000-0000-0000F8150000}"/>
    <cellStyle name="Normal 2 3 4 2 3 3 3 2" xfId="15663" xr:uid="{00000000-0005-0000-0000-00003C3D0000}"/>
    <cellStyle name="Normal 2 3 4 2 3 3 3 2 3" xfId="30761" xr:uid="{00000000-0005-0000-0000-000036780000}"/>
    <cellStyle name="Normal 2 3 4 2 3 3 3 2_ESA Table 3A_3H" xfId="32619" xr:uid="{4A6656DA-C07F-439C-8C7D-4EA1A83A5012}"/>
    <cellStyle name="Normal 2 3 4 2 3 3 3 3" xfId="10643" xr:uid="{00000000-0005-0000-0000-0000A0290000}"/>
    <cellStyle name="Normal 2 3 4 2 3 3 3 3 3" xfId="25744" xr:uid="{00000000-0005-0000-0000-00009D640000}"/>
    <cellStyle name="Normal 2 3 4 2 3 3 3 3_ESA Table 3A_3H" xfId="32620" xr:uid="{EB87A6F5-9F86-4B85-8679-E1BEEA0EC8B6}"/>
    <cellStyle name="Normal 2 3 4 2 3 3 3 5" xfId="20731" xr:uid="{00000000-0005-0000-0000-000008510000}"/>
    <cellStyle name="Normal 2 3 4 2 3 3 3_ESA Table 3A_3H" xfId="32618" xr:uid="{CC6FC57B-9B57-4897-9738-A8612CC79161}"/>
    <cellStyle name="Normal 2 3 4 2 3 3 4" xfId="12321" xr:uid="{00000000-0005-0000-0000-00002E300000}"/>
    <cellStyle name="Normal 2 3 4 2 3 3 4 3" xfId="27419" xr:uid="{00000000-0005-0000-0000-0000286B0000}"/>
    <cellStyle name="Normal 2 3 4 2 3 3 4_ESA Table 3A_3H" xfId="32621" xr:uid="{5775EB57-853E-496A-9AA0-F92B16B02539}"/>
    <cellStyle name="Normal 2 3 4 2 3 3 5" xfId="7300" xr:uid="{00000000-0005-0000-0000-0000911C0000}"/>
    <cellStyle name="Normal 2 3 4 2 3 3 5 3" xfId="22402" xr:uid="{00000000-0005-0000-0000-00008F570000}"/>
    <cellStyle name="Normal 2 3 4 2 3 3 5_ESA Table 3A_3H" xfId="32622" xr:uid="{257F3704-C244-478E-ABC3-62FF9D62FA2A}"/>
    <cellStyle name="Normal 2 3 4 2 3 3 7" xfId="17389" xr:uid="{00000000-0005-0000-0000-0000FA430000}"/>
    <cellStyle name="Normal 2 3 4 2 3 3_ESA Table 3A_3H" xfId="32614" xr:uid="{22503F52-9A8C-4C17-937E-900E53D02BA6}"/>
    <cellStyle name="Normal 2 3 4 2 3 4" xfId="3082" xr:uid="{00000000-0005-0000-0000-0000170C0000}"/>
    <cellStyle name="Normal 2 3 4 2 3 4 2" xfId="13156" xr:uid="{00000000-0005-0000-0000-000071330000}"/>
    <cellStyle name="Normal 2 3 4 2 3 4 2 3" xfId="28254" xr:uid="{00000000-0005-0000-0000-00006B6E0000}"/>
    <cellStyle name="Normal 2 3 4 2 3 4 2_ESA Table 3A_3H" xfId="32624" xr:uid="{F8D2EAFF-F79F-4A3B-9EF6-F20DEA784EC8}"/>
    <cellStyle name="Normal 2 3 4 2 3 4 3" xfId="8136" xr:uid="{00000000-0005-0000-0000-0000D51F0000}"/>
    <cellStyle name="Normal 2 3 4 2 3 4 3 3" xfId="23237" xr:uid="{00000000-0005-0000-0000-0000D25A0000}"/>
    <cellStyle name="Normal 2 3 4 2 3 4 3_ESA Table 3A_3H" xfId="32625" xr:uid="{7E109CEF-6034-426E-8DCF-872107546F56}"/>
    <cellStyle name="Normal 2 3 4 2 3 4 5" xfId="18224" xr:uid="{00000000-0005-0000-0000-00003D470000}"/>
    <cellStyle name="Normal 2 3 4 2 3 4_ESA Table 3A_3H" xfId="32623" xr:uid="{7D572A2C-A920-40FF-97CF-A2419F2B363A}"/>
    <cellStyle name="Normal 2 3 4 2 3 5" xfId="4775" xr:uid="{00000000-0005-0000-0000-0000B4120000}"/>
    <cellStyle name="Normal 2 3 4 2 3 5 2" xfId="14827" xr:uid="{00000000-0005-0000-0000-0000F8390000}"/>
    <cellStyle name="Normal 2 3 4 2 3 5 2 3" xfId="29925" xr:uid="{00000000-0005-0000-0000-0000F2740000}"/>
    <cellStyle name="Normal 2 3 4 2 3 5 2_ESA Table 3A_3H" xfId="32627" xr:uid="{922A899C-27C9-4950-8303-8DE972D701D4}"/>
    <cellStyle name="Normal 2 3 4 2 3 5 3" xfId="9807" xr:uid="{00000000-0005-0000-0000-00005C260000}"/>
    <cellStyle name="Normal 2 3 4 2 3 5 3 3" xfId="24908" xr:uid="{00000000-0005-0000-0000-000059610000}"/>
    <cellStyle name="Normal 2 3 4 2 3 5 3_ESA Table 3A_3H" xfId="32628" xr:uid="{B963A405-A191-4355-B32E-8E0CB7F5B13E}"/>
    <cellStyle name="Normal 2 3 4 2 3 5 5" xfId="19895" xr:uid="{00000000-0005-0000-0000-0000C44D0000}"/>
    <cellStyle name="Normal 2 3 4 2 3 5_ESA Table 3A_3H" xfId="32626" xr:uid="{F48B0006-27D5-44E7-8936-10D7A1B8D3C1}"/>
    <cellStyle name="Normal 2 3 4 2 3 6" xfId="11485" xr:uid="{00000000-0005-0000-0000-0000EA2C0000}"/>
    <cellStyle name="Normal 2 3 4 2 3 6 3" xfId="26583" xr:uid="{00000000-0005-0000-0000-0000E4670000}"/>
    <cellStyle name="Normal 2 3 4 2 3 6_ESA Table 3A_3H" xfId="32629" xr:uid="{016FF69A-F3C1-4406-BB36-F30448E5DA5E}"/>
    <cellStyle name="Normal 2 3 4 2 3 7" xfId="6464" xr:uid="{00000000-0005-0000-0000-00004D190000}"/>
    <cellStyle name="Normal 2 3 4 2 3 7 3" xfId="21566" xr:uid="{00000000-0005-0000-0000-00004B540000}"/>
    <cellStyle name="Normal 2 3 4 2 3 7_ESA Table 3A_3H" xfId="32630" xr:uid="{5FF55E57-E540-4EBF-8B13-8A67FE898F0C}"/>
    <cellStyle name="Normal 2 3 4 2 3 9" xfId="16553" xr:uid="{00000000-0005-0000-0000-0000B6400000}"/>
    <cellStyle name="Normal 2 3 4 2 3_ESA Table 3A_3H" xfId="32595" xr:uid="{2834B1F9-7406-4BE5-8C19-9B9FC5088A9D}"/>
    <cellStyle name="Normal 2 3 4 2 4" xfId="1600" xr:uid="{00000000-0005-0000-0000-00004D060000}"/>
    <cellStyle name="Normal 2 3 4 2 4 2" xfId="2439" xr:uid="{00000000-0005-0000-0000-000094090000}"/>
    <cellStyle name="Normal 2 3 4 2 4 2 2" xfId="4129" xr:uid="{00000000-0005-0000-0000-00002E100000}"/>
    <cellStyle name="Normal 2 3 4 2 4 2 2 2" xfId="14202" xr:uid="{00000000-0005-0000-0000-000087370000}"/>
    <cellStyle name="Normal 2 3 4 2 4 2 2 2 3" xfId="29300" xr:uid="{00000000-0005-0000-0000-000081720000}"/>
    <cellStyle name="Normal 2 3 4 2 4 2 2 2_ESA Table 3A_3H" xfId="32634" xr:uid="{F4331E18-56AA-4C92-A768-D8F15C6B7073}"/>
    <cellStyle name="Normal 2 3 4 2 4 2 2 3" xfId="9182" xr:uid="{00000000-0005-0000-0000-0000EB230000}"/>
    <cellStyle name="Normal 2 3 4 2 4 2 2 3 3" xfId="24283" xr:uid="{00000000-0005-0000-0000-0000E85E0000}"/>
    <cellStyle name="Normal 2 3 4 2 4 2 2 3_ESA Table 3A_3H" xfId="32635" xr:uid="{18BB85EF-2D9C-46A6-A670-FA2B8422E3A0}"/>
    <cellStyle name="Normal 2 3 4 2 4 2 2 5" xfId="19270" xr:uid="{00000000-0005-0000-0000-0000534B0000}"/>
    <cellStyle name="Normal 2 3 4 2 4 2 2_ESA Table 3A_3H" xfId="32633" xr:uid="{A16AC4C9-F519-486B-AA6E-362BC1B07C97}"/>
    <cellStyle name="Normal 2 3 4 2 4 2 3" xfId="5821" xr:uid="{00000000-0005-0000-0000-0000CA160000}"/>
    <cellStyle name="Normal 2 3 4 2 4 2 3 2" xfId="15873" xr:uid="{00000000-0005-0000-0000-00000E3E0000}"/>
    <cellStyle name="Normal 2 3 4 2 4 2 3 2 3" xfId="30971" xr:uid="{00000000-0005-0000-0000-000008790000}"/>
    <cellStyle name="Normal 2 3 4 2 4 2 3 2_ESA Table 3A_3H" xfId="32637" xr:uid="{BE67E9F5-19E5-4486-9729-DC6E3D2BF8BC}"/>
    <cellStyle name="Normal 2 3 4 2 4 2 3 3" xfId="10853" xr:uid="{00000000-0005-0000-0000-0000722A0000}"/>
    <cellStyle name="Normal 2 3 4 2 4 2 3 3 3" xfId="25954" xr:uid="{00000000-0005-0000-0000-00006F650000}"/>
    <cellStyle name="Normal 2 3 4 2 4 2 3 3_ESA Table 3A_3H" xfId="32638" xr:uid="{156F6EBD-9877-442F-8EA5-FAD1C57E4457}"/>
    <cellStyle name="Normal 2 3 4 2 4 2 3 5" xfId="20941" xr:uid="{00000000-0005-0000-0000-0000DA510000}"/>
    <cellStyle name="Normal 2 3 4 2 4 2 3_ESA Table 3A_3H" xfId="32636" xr:uid="{4F660710-934F-4943-AA60-C14CA1EEEB12}"/>
    <cellStyle name="Normal 2 3 4 2 4 2 4" xfId="12531" xr:uid="{00000000-0005-0000-0000-000000310000}"/>
    <cellStyle name="Normal 2 3 4 2 4 2 4 3" xfId="27629" xr:uid="{00000000-0005-0000-0000-0000FA6B0000}"/>
    <cellStyle name="Normal 2 3 4 2 4 2 4_ESA Table 3A_3H" xfId="32639" xr:uid="{F59A4E55-3F40-436E-9342-489647B19E9B}"/>
    <cellStyle name="Normal 2 3 4 2 4 2 5" xfId="7510" xr:uid="{00000000-0005-0000-0000-0000631D0000}"/>
    <cellStyle name="Normal 2 3 4 2 4 2 5 3" xfId="22612" xr:uid="{00000000-0005-0000-0000-000061580000}"/>
    <cellStyle name="Normal 2 3 4 2 4 2 5_ESA Table 3A_3H" xfId="32640" xr:uid="{06D60670-24D6-4781-A980-C2692612DF39}"/>
    <cellStyle name="Normal 2 3 4 2 4 2 7" xfId="17599" xr:uid="{00000000-0005-0000-0000-0000CC440000}"/>
    <cellStyle name="Normal 2 3 4 2 4 2_ESA Table 3A_3H" xfId="32632" xr:uid="{C293E36C-6E1A-4EF3-9232-A208A21A194A}"/>
    <cellStyle name="Normal 2 3 4 2 4 3" xfId="3292" xr:uid="{00000000-0005-0000-0000-0000E90C0000}"/>
    <cellStyle name="Normal 2 3 4 2 4 3 2" xfId="13366" xr:uid="{00000000-0005-0000-0000-000043340000}"/>
    <cellStyle name="Normal 2 3 4 2 4 3 2 3" xfId="28464" xr:uid="{00000000-0005-0000-0000-00003D6F0000}"/>
    <cellStyle name="Normal 2 3 4 2 4 3 2_ESA Table 3A_3H" xfId="32642" xr:uid="{EEA13D3E-7A32-4EBE-B918-3677E9B3600F}"/>
    <cellStyle name="Normal 2 3 4 2 4 3 3" xfId="8346" xr:uid="{00000000-0005-0000-0000-0000A7200000}"/>
    <cellStyle name="Normal 2 3 4 2 4 3 3 3" xfId="23447" xr:uid="{00000000-0005-0000-0000-0000A45B0000}"/>
    <cellStyle name="Normal 2 3 4 2 4 3 3_ESA Table 3A_3H" xfId="32643" xr:uid="{9ED1CF3C-E864-4B78-BC9A-940D47724A91}"/>
    <cellStyle name="Normal 2 3 4 2 4 3 5" xfId="18434" xr:uid="{00000000-0005-0000-0000-00000F480000}"/>
    <cellStyle name="Normal 2 3 4 2 4 3_ESA Table 3A_3H" xfId="32641" xr:uid="{97FF0D49-34CF-48DA-9C5A-1F9362BBF7CD}"/>
    <cellStyle name="Normal 2 3 4 2 4 4" xfId="4985" xr:uid="{00000000-0005-0000-0000-000086130000}"/>
    <cellStyle name="Normal 2 3 4 2 4 4 2" xfId="15037" xr:uid="{00000000-0005-0000-0000-0000CA3A0000}"/>
    <cellStyle name="Normal 2 3 4 2 4 4 2 3" xfId="30135" xr:uid="{00000000-0005-0000-0000-0000C4750000}"/>
    <cellStyle name="Normal 2 3 4 2 4 4 2_ESA Table 3A_3H" xfId="32645" xr:uid="{53BE8E68-71B8-44AF-A46C-240627B63332}"/>
    <cellStyle name="Normal 2 3 4 2 4 4 3" xfId="10017" xr:uid="{00000000-0005-0000-0000-00002E270000}"/>
    <cellStyle name="Normal 2 3 4 2 4 4 3 3" xfId="25118" xr:uid="{00000000-0005-0000-0000-00002B620000}"/>
    <cellStyle name="Normal 2 3 4 2 4 4 3_ESA Table 3A_3H" xfId="32646" xr:uid="{26FDD668-AF34-42CC-8C9D-C7172FC613CF}"/>
    <cellStyle name="Normal 2 3 4 2 4 4 5" xfId="20105" xr:uid="{00000000-0005-0000-0000-0000964E0000}"/>
    <cellStyle name="Normal 2 3 4 2 4 4_ESA Table 3A_3H" xfId="32644" xr:uid="{CBE4B448-579E-431E-9A49-58EEBB208736}"/>
    <cellStyle name="Normal 2 3 4 2 4 5" xfId="11695" xr:uid="{00000000-0005-0000-0000-0000BC2D0000}"/>
    <cellStyle name="Normal 2 3 4 2 4 5 3" xfId="26793" xr:uid="{00000000-0005-0000-0000-0000B6680000}"/>
    <cellStyle name="Normal 2 3 4 2 4 5_ESA Table 3A_3H" xfId="32647" xr:uid="{28D59930-432C-4AA4-A6F7-1895FC2DB44B}"/>
    <cellStyle name="Normal 2 3 4 2 4 6" xfId="6674" xr:uid="{00000000-0005-0000-0000-00001F1A0000}"/>
    <cellStyle name="Normal 2 3 4 2 4 6 3" xfId="21776" xr:uid="{00000000-0005-0000-0000-00001D550000}"/>
    <cellStyle name="Normal 2 3 4 2 4 6_ESA Table 3A_3H" xfId="32648" xr:uid="{F963CE17-7D97-4852-8E92-5782897F9F6C}"/>
    <cellStyle name="Normal 2 3 4 2 4 8" xfId="16763" xr:uid="{00000000-0005-0000-0000-000088410000}"/>
    <cellStyle name="Normal 2 3 4 2 4_ESA Table 3A_3H" xfId="32631" xr:uid="{844BE5B1-CBB6-4AF2-9C05-880F48220082}"/>
    <cellStyle name="Normal 2 3 4 2 5" xfId="2021" xr:uid="{00000000-0005-0000-0000-0000F2070000}"/>
    <cellStyle name="Normal 2 3 4 2 5 2" xfId="3711" xr:uid="{00000000-0005-0000-0000-00008C0E0000}"/>
    <cellStyle name="Normal 2 3 4 2 5 2 2" xfId="13784" xr:uid="{00000000-0005-0000-0000-0000E5350000}"/>
    <cellStyle name="Normal 2 3 4 2 5 2 2 3" xfId="28882" xr:uid="{00000000-0005-0000-0000-0000DF700000}"/>
    <cellStyle name="Normal 2 3 4 2 5 2 2_ESA Table 3A_3H" xfId="32651" xr:uid="{AEF7B9D1-E37E-45D1-A62E-2B4ECBBD1206}"/>
    <cellStyle name="Normal 2 3 4 2 5 2 3" xfId="8764" xr:uid="{00000000-0005-0000-0000-000049220000}"/>
    <cellStyle name="Normal 2 3 4 2 5 2 3 3" xfId="23865" xr:uid="{00000000-0005-0000-0000-0000465D0000}"/>
    <cellStyle name="Normal 2 3 4 2 5 2 3_ESA Table 3A_3H" xfId="32652" xr:uid="{C1E1DF0D-2ECF-4CE0-A466-5F1D1DD31AD1}"/>
    <cellStyle name="Normal 2 3 4 2 5 2 5" xfId="18852" xr:uid="{00000000-0005-0000-0000-0000B1490000}"/>
    <cellStyle name="Normal 2 3 4 2 5 2_ESA Table 3A_3H" xfId="32650" xr:uid="{2D5A77B6-BF4B-46CE-8D82-3B9411467F2B}"/>
    <cellStyle name="Normal 2 3 4 2 5 3" xfId="5403" xr:uid="{00000000-0005-0000-0000-000028150000}"/>
    <cellStyle name="Normal 2 3 4 2 5 3 2" xfId="15455" xr:uid="{00000000-0005-0000-0000-00006C3C0000}"/>
    <cellStyle name="Normal 2 3 4 2 5 3 2 3" xfId="30553" xr:uid="{00000000-0005-0000-0000-000066770000}"/>
    <cellStyle name="Normal 2 3 4 2 5 3 2_ESA Table 3A_3H" xfId="32654" xr:uid="{712BE9A9-AA56-4E12-ABBB-134977CE4CE2}"/>
    <cellStyle name="Normal 2 3 4 2 5 3 3" xfId="10435" xr:uid="{00000000-0005-0000-0000-0000D0280000}"/>
    <cellStyle name="Normal 2 3 4 2 5 3 3 3" xfId="25536" xr:uid="{00000000-0005-0000-0000-0000CD630000}"/>
    <cellStyle name="Normal 2 3 4 2 5 3 3_ESA Table 3A_3H" xfId="32655" xr:uid="{7876E1B9-F53B-4591-8843-4A2DD25BAA6C}"/>
    <cellStyle name="Normal 2 3 4 2 5 3 5" xfId="20523" xr:uid="{00000000-0005-0000-0000-000038500000}"/>
    <cellStyle name="Normal 2 3 4 2 5 3_ESA Table 3A_3H" xfId="32653" xr:uid="{80508C1E-2734-47DE-8C6A-375F8606BD40}"/>
    <cellStyle name="Normal 2 3 4 2 5 4" xfId="12113" xr:uid="{00000000-0005-0000-0000-00005E2F0000}"/>
    <cellStyle name="Normal 2 3 4 2 5 4 3" xfId="27211" xr:uid="{00000000-0005-0000-0000-0000586A0000}"/>
    <cellStyle name="Normal 2 3 4 2 5 4_ESA Table 3A_3H" xfId="32656" xr:uid="{314F43E1-179B-4C34-91A1-229D4D7AC976}"/>
    <cellStyle name="Normal 2 3 4 2 5 5" xfId="7092" xr:uid="{00000000-0005-0000-0000-0000C11B0000}"/>
    <cellStyle name="Normal 2 3 4 2 5 5 3" xfId="22194" xr:uid="{00000000-0005-0000-0000-0000BF560000}"/>
    <cellStyle name="Normal 2 3 4 2 5 5_ESA Table 3A_3H" xfId="32657" xr:uid="{57722101-BD98-4B56-BD44-34AE10CF0C2B}"/>
    <cellStyle name="Normal 2 3 4 2 5 7" xfId="17181" xr:uid="{00000000-0005-0000-0000-00002A430000}"/>
    <cellStyle name="Normal 2 3 4 2 5_ESA Table 3A_3H" xfId="32649" xr:uid="{BA9A290E-0A38-4155-BF2B-11E0EDA67044}"/>
    <cellStyle name="Normal 2 3 4 2 6" xfId="2874" xr:uid="{00000000-0005-0000-0000-0000470B0000}"/>
    <cellStyle name="Normal 2 3 4 2 6 2" xfId="12948" xr:uid="{00000000-0005-0000-0000-0000A1320000}"/>
    <cellStyle name="Normal 2 3 4 2 6 2 3" xfId="28046" xr:uid="{00000000-0005-0000-0000-00009B6D0000}"/>
    <cellStyle name="Normal 2 3 4 2 6 2_ESA Table 3A_3H" xfId="32659" xr:uid="{ED265B56-E484-4613-BEEE-E132C1E9D8C3}"/>
    <cellStyle name="Normal 2 3 4 2 6 3" xfId="7928" xr:uid="{00000000-0005-0000-0000-0000051F0000}"/>
    <cellStyle name="Normal 2 3 4 2 6 3 3" xfId="23029" xr:uid="{00000000-0005-0000-0000-0000025A0000}"/>
    <cellStyle name="Normal 2 3 4 2 6 3_ESA Table 3A_3H" xfId="32660" xr:uid="{221E55AB-11E7-430E-BD2F-511BEA860513}"/>
    <cellStyle name="Normal 2 3 4 2 6 5" xfId="18016" xr:uid="{00000000-0005-0000-0000-00006D460000}"/>
    <cellStyle name="Normal 2 3 4 2 6_ESA Table 3A_3H" xfId="32658" xr:uid="{D4C98278-205F-4DD7-8F63-B9ECAEF223C5}"/>
    <cellStyle name="Normal 2 3 4 2 7" xfId="4567" xr:uid="{00000000-0005-0000-0000-0000E4110000}"/>
    <cellStyle name="Normal 2 3 4 2 7 2" xfId="14619" xr:uid="{00000000-0005-0000-0000-000028390000}"/>
    <cellStyle name="Normal 2 3 4 2 7 2 3" xfId="29717" xr:uid="{00000000-0005-0000-0000-000022740000}"/>
    <cellStyle name="Normal 2 3 4 2 7 2_ESA Table 3A_3H" xfId="32662" xr:uid="{CAC91991-68B2-424E-94CA-38BBD75A52FC}"/>
    <cellStyle name="Normal 2 3 4 2 7 3" xfId="9599" xr:uid="{00000000-0005-0000-0000-00008C250000}"/>
    <cellStyle name="Normal 2 3 4 2 7 3 3" xfId="24700" xr:uid="{00000000-0005-0000-0000-000089600000}"/>
    <cellStyle name="Normal 2 3 4 2 7 3_ESA Table 3A_3H" xfId="32663" xr:uid="{B31EFB68-A4AE-443B-B0E4-BEF0F3A1EE39}"/>
    <cellStyle name="Normal 2 3 4 2 7 5" xfId="19687" xr:uid="{00000000-0005-0000-0000-0000F44C0000}"/>
    <cellStyle name="Normal 2 3 4 2 7_ESA Table 3A_3H" xfId="32661" xr:uid="{56374735-3A04-41B2-B707-AED42EA9EF82}"/>
    <cellStyle name="Normal 2 3 4 2 8" xfId="11277" xr:uid="{00000000-0005-0000-0000-00001A2C0000}"/>
    <cellStyle name="Normal 2 3 4 2 8 3" xfId="26375" xr:uid="{00000000-0005-0000-0000-000014670000}"/>
    <cellStyle name="Normal 2 3 4 2 8_ESA Table 3A_3H" xfId="32664" xr:uid="{63C0DDFE-C1C9-42B7-8C08-2D8235F63E30}"/>
    <cellStyle name="Normal 2 3 4 2 9" xfId="6256" xr:uid="{00000000-0005-0000-0000-00007D180000}"/>
    <cellStyle name="Normal 2 3 4 2 9 3" xfId="21358" xr:uid="{00000000-0005-0000-0000-00007B530000}"/>
    <cellStyle name="Normal 2 3 4 2 9_ESA Table 3A_3H" xfId="32665" xr:uid="{14FAB48C-B486-4C50-9655-C0C75F22BA62}"/>
    <cellStyle name="Normal 2 3 4 2_ESA Table 3A_3H" xfId="32522" xr:uid="{45C3B9E9-3D96-47D5-8B7C-F729F985173F}"/>
    <cellStyle name="Normal 2 3 4 3" xfId="1220" xr:uid="{00000000-0005-0000-0000-0000D1040000}"/>
    <cellStyle name="Normal 2 3 4 3 10" xfId="16397" xr:uid="{00000000-0005-0000-0000-00001A400000}"/>
    <cellStyle name="Normal 2 3 4 3 2" xfId="1439" xr:uid="{00000000-0005-0000-0000-0000AC050000}"/>
    <cellStyle name="Normal 2 3 4 3 2 2" xfId="1860" xr:uid="{00000000-0005-0000-0000-000051070000}"/>
    <cellStyle name="Normal 2 3 4 3 2 2 2" xfId="2699" xr:uid="{00000000-0005-0000-0000-0000980A0000}"/>
    <cellStyle name="Normal 2 3 4 3 2 2 2 2" xfId="4389" xr:uid="{00000000-0005-0000-0000-000032110000}"/>
    <cellStyle name="Normal 2 3 4 3 2 2 2 2 2" xfId="14462" xr:uid="{00000000-0005-0000-0000-00008B380000}"/>
    <cellStyle name="Normal 2 3 4 3 2 2 2 2 2 3" xfId="29560" xr:uid="{00000000-0005-0000-0000-000085730000}"/>
    <cellStyle name="Normal 2 3 4 3 2 2 2 2 2_ESA Table 3A_3H" xfId="32671" xr:uid="{D04FBBE2-CE3A-4C06-92D7-FD8B1DD99FAB}"/>
    <cellStyle name="Normal 2 3 4 3 2 2 2 2 3" xfId="9442" xr:uid="{00000000-0005-0000-0000-0000EF240000}"/>
    <cellStyle name="Normal 2 3 4 3 2 2 2 2 3 3" xfId="24543" xr:uid="{00000000-0005-0000-0000-0000EC5F0000}"/>
    <cellStyle name="Normal 2 3 4 3 2 2 2 2 3_ESA Table 3A_3H" xfId="32672" xr:uid="{5DD3A5CF-7BBA-457E-9AF9-8EA2C5DE578E}"/>
    <cellStyle name="Normal 2 3 4 3 2 2 2 2 5" xfId="19530" xr:uid="{00000000-0005-0000-0000-0000574C0000}"/>
    <cellStyle name="Normal 2 3 4 3 2 2 2 2_ESA Table 3A_3H" xfId="32670" xr:uid="{D9AFAC50-7DD2-4028-A9E4-8D03A3EED9BF}"/>
    <cellStyle name="Normal 2 3 4 3 2 2 2 3" xfId="6081" xr:uid="{00000000-0005-0000-0000-0000CE170000}"/>
    <cellStyle name="Normal 2 3 4 3 2 2 2 3 2" xfId="16133" xr:uid="{00000000-0005-0000-0000-0000123F0000}"/>
    <cellStyle name="Normal 2 3 4 3 2 2 2 3 2 3" xfId="31231" xr:uid="{00000000-0005-0000-0000-00000C7A0000}"/>
    <cellStyle name="Normal 2 3 4 3 2 2 2 3 2_ESA Table 3A_3H" xfId="32674" xr:uid="{01210609-143A-4634-87B4-DE0F0C41A3A8}"/>
    <cellStyle name="Normal 2 3 4 3 2 2 2 3 3" xfId="11113" xr:uid="{00000000-0005-0000-0000-0000762B0000}"/>
    <cellStyle name="Normal 2 3 4 3 2 2 2 3 3 3" xfId="26214" xr:uid="{00000000-0005-0000-0000-000073660000}"/>
    <cellStyle name="Normal 2 3 4 3 2 2 2 3 3_ESA Table 3A_3H" xfId="32675" xr:uid="{8580E694-5643-4B20-90BF-441E33D550D7}"/>
    <cellStyle name="Normal 2 3 4 3 2 2 2 3 5" xfId="21201" xr:uid="{00000000-0005-0000-0000-0000DE520000}"/>
    <cellStyle name="Normal 2 3 4 3 2 2 2 3_ESA Table 3A_3H" xfId="32673" xr:uid="{B4BAEC88-1931-42D1-9F70-0B132B461A09}"/>
    <cellStyle name="Normal 2 3 4 3 2 2 2 4" xfId="12791" xr:uid="{00000000-0005-0000-0000-000004320000}"/>
    <cellStyle name="Normal 2 3 4 3 2 2 2 4 3" xfId="27889" xr:uid="{00000000-0005-0000-0000-0000FE6C0000}"/>
    <cellStyle name="Normal 2 3 4 3 2 2 2 4_ESA Table 3A_3H" xfId="32676" xr:uid="{C8641717-7BD7-4997-82CF-A827E266F860}"/>
    <cellStyle name="Normal 2 3 4 3 2 2 2 5" xfId="7770" xr:uid="{00000000-0005-0000-0000-0000671E0000}"/>
    <cellStyle name="Normal 2 3 4 3 2 2 2 5 3" xfId="22872" xr:uid="{00000000-0005-0000-0000-000065590000}"/>
    <cellStyle name="Normal 2 3 4 3 2 2 2 5_ESA Table 3A_3H" xfId="32677" xr:uid="{5ED19F2D-CAA2-488B-814A-AB3ECA1E0FD1}"/>
    <cellStyle name="Normal 2 3 4 3 2 2 2 7" xfId="17859" xr:uid="{00000000-0005-0000-0000-0000D0450000}"/>
    <cellStyle name="Normal 2 3 4 3 2 2 2_ESA Table 3A_3H" xfId="32669" xr:uid="{5F62EBC0-D539-44E7-A670-9B32749996AA}"/>
    <cellStyle name="Normal 2 3 4 3 2 2 3" xfId="3552" xr:uid="{00000000-0005-0000-0000-0000ED0D0000}"/>
    <cellStyle name="Normal 2 3 4 3 2 2 3 2" xfId="13626" xr:uid="{00000000-0005-0000-0000-000047350000}"/>
    <cellStyle name="Normal 2 3 4 3 2 2 3 2 3" xfId="28724" xr:uid="{00000000-0005-0000-0000-000041700000}"/>
    <cellStyle name="Normal 2 3 4 3 2 2 3 2_ESA Table 3A_3H" xfId="32679" xr:uid="{F0D5E249-B03F-4A47-98D6-4FFE886F3BB6}"/>
    <cellStyle name="Normal 2 3 4 3 2 2 3 3" xfId="8606" xr:uid="{00000000-0005-0000-0000-0000AB210000}"/>
    <cellStyle name="Normal 2 3 4 3 2 2 3 3 3" xfId="23707" xr:uid="{00000000-0005-0000-0000-0000A85C0000}"/>
    <cellStyle name="Normal 2 3 4 3 2 2 3 3_ESA Table 3A_3H" xfId="32680" xr:uid="{BAD8E004-0FF7-4DA0-9552-DAB78618C0D0}"/>
    <cellStyle name="Normal 2 3 4 3 2 2 3 5" xfId="18694" xr:uid="{00000000-0005-0000-0000-000013490000}"/>
    <cellStyle name="Normal 2 3 4 3 2 2 3_ESA Table 3A_3H" xfId="32678" xr:uid="{5717B2C9-07CC-48B6-83E8-62F2694268C4}"/>
    <cellStyle name="Normal 2 3 4 3 2 2 4" xfId="5245" xr:uid="{00000000-0005-0000-0000-00008A140000}"/>
    <cellStyle name="Normal 2 3 4 3 2 2 4 2" xfId="15297" xr:uid="{00000000-0005-0000-0000-0000CE3B0000}"/>
    <cellStyle name="Normal 2 3 4 3 2 2 4 2 3" xfId="30395" xr:uid="{00000000-0005-0000-0000-0000C8760000}"/>
    <cellStyle name="Normal 2 3 4 3 2 2 4 2_ESA Table 3A_3H" xfId="32682" xr:uid="{04FA3D5E-6D39-47AA-8D6D-61F22569E959}"/>
    <cellStyle name="Normal 2 3 4 3 2 2 4 3" xfId="10277" xr:uid="{00000000-0005-0000-0000-000032280000}"/>
    <cellStyle name="Normal 2 3 4 3 2 2 4 3 3" xfId="25378" xr:uid="{00000000-0005-0000-0000-00002F630000}"/>
    <cellStyle name="Normal 2 3 4 3 2 2 4 3_ESA Table 3A_3H" xfId="32683" xr:uid="{DEEF4332-A0B2-4F15-A903-ECF60DDA5774}"/>
    <cellStyle name="Normal 2 3 4 3 2 2 4 5" xfId="20365" xr:uid="{00000000-0005-0000-0000-00009A4F0000}"/>
    <cellStyle name="Normal 2 3 4 3 2 2 4_ESA Table 3A_3H" xfId="32681" xr:uid="{D080509A-8392-44D6-B298-3C47DC2FD300}"/>
    <cellStyle name="Normal 2 3 4 3 2 2 5" xfId="11955" xr:uid="{00000000-0005-0000-0000-0000C02E0000}"/>
    <cellStyle name="Normal 2 3 4 3 2 2 5 3" xfId="27053" xr:uid="{00000000-0005-0000-0000-0000BA690000}"/>
    <cellStyle name="Normal 2 3 4 3 2 2 5_ESA Table 3A_3H" xfId="32684" xr:uid="{1A631D8A-F206-46F3-8437-C0D2A3CE93D7}"/>
    <cellStyle name="Normal 2 3 4 3 2 2 6" xfId="6934" xr:uid="{00000000-0005-0000-0000-0000231B0000}"/>
    <cellStyle name="Normal 2 3 4 3 2 2 6 3" xfId="22036" xr:uid="{00000000-0005-0000-0000-000021560000}"/>
    <cellStyle name="Normal 2 3 4 3 2 2 6_ESA Table 3A_3H" xfId="32685" xr:uid="{50D3346B-9147-49C3-B54F-E09E3F12B737}"/>
    <cellStyle name="Normal 2 3 4 3 2 2 8" xfId="17023" xr:uid="{00000000-0005-0000-0000-00008C420000}"/>
    <cellStyle name="Normal 2 3 4 3 2 2_ESA Table 3A_3H" xfId="32668" xr:uid="{B7969222-0920-4B17-9904-8D0F5C1DE34E}"/>
    <cellStyle name="Normal 2 3 4 3 2 3" xfId="2281" xr:uid="{00000000-0005-0000-0000-0000F6080000}"/>
    <cellStyle name="Normal 2 3 4 3 2 3 2" xfId="3971" xr:uid="{00000000-0005-0000-0000-0000900F0000}"/>
    <cellStyle name="Normal 2 3 4 3 2 3 2 2" xfId="14044" xr:uid="{00000000-0005-0000-0000-0000E9360000}"/>
    <cellStyle name="Normal 2 3 4 3 2 3 2 2 3" xfId="29142" xr:uid="{00000000-0005-0000-0000-0000E3710000}"/>
    <cellStyle name="Normal 2 3 4 3 2 3 2 2_ESA Table 3A_3H" xfId="32688" xr:uid="{1740FEAF-4A19-488A-BA89-3200F2E069CC}"/>
    <cellStyle name="Normal 2 3 4 3 2 3 2 3" xfId="9024" xr:uid="{00000000-0005-0000-0000-00004D230000}"/>
    <cellStyle name="Normal 2 3 4 3 2 3 2 3 3" xfId="24125" xr:uid="{00000000-0005-0000-0000-00004A5E0000}"/>
    <cellStyle name="Normal 2 3 4 3 2 3 2 3_ESA Table 3A_3H" xfId="32689" xr:uid="{26DA1DE2-44D4-4B0B-B5C8-603808FB84DD}"/>
    <cellStyle name="Normal 2 3 4 3 2 3 2 5" xfId="19112" xr:uid="{00000000-0005-0000-0000-0000B54A0000}"/>
    <cellStyle name="Normal 2 3 4 3 2 3 2_ESA Table 3A_3H" xfId="32687" xr:uid="{C5104F53-AE1A-4596-ACD3-8287FF0E2902}"/>
    <cellStyle name="Normal 2 3 4 3 2 3 3" xfId="5663" xr:uid="{00000000-0005-0000-0000-00002C160000}"/>
    <cellStyle name="Normal 2 3 4 3 2 3 3 2" xfId="15715" xr:uid="{00000000-0005-0000-0000-0000703D0000}"/>
    <cellStyle name="Normal 2 3 4 3 2 3 3 2 3" xfId="30813" xr:uid="{00000000-0005-0000-0000-00006A780000}"/>
    <cellStyle name="Normal 2 3 4 3 2 3 3 2_ESA Table 3A_3H" xfId="32691" xr:uid="{926A245E-5BF7-40E4-93B9-8BA0DED93837}"/>
    <cellStyle name="Normal 2 3 4 3 2 3 3 3" xfId="10695" xr:uid="{00000000-0005-0000-0000-0000D4290000}"/>
    <cellStyle name="Normal 2 3 4 3 2 3 3 3 3" xfId="25796" xr:uid="{00000000-0005-0000-0000-0000D1640000}"/>
    <cellStyle name="Normal 2 3 4 3 2 3 3 3_ESA Table 3A_3H" xfId="32692" xr:uid="{EE52F152-11F8-4198-9D4E-80752A2AD1BD}"/>
    <cellStyle name="Normal 2 3 4 3 2 3 3 5" xfId="20783" xr:uid="{00000000-0005-0000-0000-00003C510000}"/>
    <cellStyle name="Normal 2 3 4 3 2 3 3_ESA Table 3A_3H" xfId="32690" xr:uid="{E6081C5B-D8B0-4AAE-B7B4-B4004379A003}"/>
    <cellStyle name="Normal 2 3 4 3 2 3 4" xfId="12373" xr:uid="{00000000-0005-0000-0000-000062300000}"/>
    <cellStyle name="Normal 2 3 4 3 2 3 4 3" xfId="27471" xr:uid="{00000000-0005-0000-0000-00005C6B0000}"/>
    <cellStyle name="Normal 2 3 4 3 2 3 4_ESA Table 3A_3H" xfId="32693" xr:uid="{B02C4FA2-005D-40C4-89BE-8D79E74C8C13}"/>
    <cellStyle name="Normal 2 3 4 3 2 3 5" xfId="7352" xr:uid="{00000000-0005-0000-0000-0000C51C0000}"/>
    <cellStyle name="Normal 2 3 4 3 2 3 5 3" xfId="22454" xr:uid="{00000000-0005-0000-0000-0000C3570000}"/>
    <cellStyle name="Normal 2 3 4 3 2 3 5_ESA Table 3A_3H" xfId="32694" xr:uid="{B43DFDE2-B9BA-4121-BEE5-5323D4B72BAF}"/>
    <cellStyle name="Normal 2 3 4 3 2 3 7" xfId="17441" xr:uid="{00000000-0005-0000-0000-00002E440000}"/>
    <cellStyle name="Normal 2 3 4 3 2 3_ESA Table 3A_3H" xfId="32686" xr:uid="{982F87D7-F0B9-4D46-B906-6A0C1A6C6DEF}"/>
    <cellStyle name="Normal 2 3 4 3 2 4" xfId="3134" xr:uid="{00000000-0005-0000-0000-00004B0C0000}"/>
    <cellStyle name="Normal 2 3 4 3 2 4 2" xfId="13208" xr:uid="{00000000-0005-0000-0000-0000A5330000}"/>
    <cellStyle name="Normal 2 3 4 3 2 4 2 3" xfId="28306" xr:uid="{00000000-0005-0000-0000-00009F6E0000}"/>
    <cellStyle name="Normal 2 3 4 3 2 4 2_ESA Table 3A_3H" xfId="32696" xr:uid="{83769A1D-6682-4870-B677-BCAF18C3A146}"/>
    <cellStyle name="Normal 2 3 4 3 2 4 3" xfId="8188" xr:uid="{00000000-0005-0000-0000-000009200000}"/>
    <cellStyle name="Normal 2 3 4 3 2 4 3 3" xfId="23289" xr:uid="{00000000-0005-0000-0000-0000065B0000}"/>
    <cellStyle name="Normal 2 3 4 3 2 4 3_ESA Table 3A_3H" xfId="32697" xr:uid="{249AA51E-3D66-4117-8E3D-626E29352437}"/>
    <cellStyle name="Normal 2 3 4 3 2 4 5" xfId="18276" xr:uid="{00000000-0005-0000-0000-000071470000}"/>
    <cellStyle name="Normal 2 3 4 3 2 4_ESA Table 3A_3H" xfId="32695" xr:uid="{7C3CAD43-C8EB-49F7-B79E-2BBFD69610BD}"/>
    <cellStyle name="Normal 2 3 4 3 2 5" xfId="4827" xr:uid="{00000000-0005-0000-0000-0000E8120000}"/>
    <cellStyle name="Normal 2 3 4 3 2 5 2" xfId="14879" xr:uid="{00000000-0005-0000-0000-00002C3A0000}"/>
    <cellStyle name="Normal 2 3 4 3 2 5 2 3" xfId="29977" xr:uid="{00000000-0005-0000-0000-000026750000}"/>
    <cellStyle name="Normal 2 3 4 3 2 5 2_ESA Table 3A_3H" xfId="32699" xr:uid="{621EDB32-550D-4812-903C-783A0CF588FD}"/>
    <cellStyle name="Normal 2 3 4 3 2 5 3" xfId="9859" xr:uid="{00000000-0005-0000-0000-000090260000}"/>
    <cellStyle name="Normal 2 3 4 3 2 5 3 3" xfId="24960" xr:uid="{00000000-0005-0000-0000-00008D610000}"/>
    <cellStyle name="Normal 2 3 4 3 2 5 3_ESA Table 3A_3H" xfId="32700" xr:uid="{82B77F79-6A96-412C-BFA7-EBEAF8746D4B}"/>
    <cellStyle name="Normal 2 3 4 3 2 5 5" xfId="19947" xr:uid="{00000000-0005-0000-0000-0000F84D0000}"/>
    <cellStyle name="Normal 2 3 4 3 2 5_ESA Table 3A_3H" xfId="32698" xr:uid="{802CD42C-08C3-44D2-B982-6938B40E4B41}"/>
    <cellStyle name="Normal 2 3 4 3 2 6" xfId="11537" xr:uid="{00000000-0005-0000-0000-00001E2D0000}"/>
    <cellStyle name="Normal 2 3 4 3 2 6 3" xfId="26635" xr:uid="{00000000-0005-0000-0000-000018680000}"/>
    <cellStyle name="Normal 2 3 4 3 2 6_ESA Table 3A_3H" xfId="32701" xr:uid="{EDAAEF20-0A35-410B-9A94-0AC92D2939B1}"/>
    <cellStyle name="Normal 2 3 4 3 2 7" xfId="6516" xr:uid="{00000000-0005-0000-0000-000081190000}"/>
    <cellStyle name="Normal 2 3 4 3 2 7 3" xfId="21618" xr:uid="{00000000-0005-0000-0000-00007F540000}"/>
    <cellStyle name="Normal 2 3 4 3 2 7_ESA Table 3A_3H" xfId="32702" xr:uid="{60B32742-3F6C-4A72-A865-B52CCF78F3EA}"/>
    <cellStyle name="Normal 2 3 4 3 2 9" xfId="16605" xr:uid="{00000000-0005-0000-0000-0000EA400000}"/>
    <cellStyle name="Normal 2 3 4 3 2_ESA Table 3A_3H" xfId="32667" xr:uid="{05A9CB71-3509-437B-A2B4-0387B8DBCCB9}"/>
    <cellStyle name="Normal 2 3 4 3 3" xfId="1652" xr:uid="{00000000-0005-0000-0000-000081060000}"/>
    <cellStyle name="Normal 2 3 4 3 3 2" xfId="2491" xr:uid="{00000000-0005-0000-0000-0000C8090000}"/>
    <cellStyle name="Normal 2 3 4 3 3 2 2" xfId="4181" xr:uid="{00000000-0005-0000-0000-000062100000}"/>
    <cellStyle name="Normal 2 3 4 3 3 2 2 2" xfId="14254" xr:uid="{00000000-0005-0000-0000-0000BB370000}"/>
    <cellStyle name="Normal 2 3 4 3 3 2 2 2 3" xfId="29352" xr:uid="{00000000-0005-0000-0000-0000B5720000}"/>
    <cellStyle name="Normal 2 3 4 3 3 2 2 2_ESA Table 3A_3H" xfId="32706" xr:uid="{AE4DC723-2294-4DB3-B621-6A53A0B35BE5}"/>
    <cellStyle name="Normal 2 3 4 3 3 2 2 3" xfId="9234" xr:uid="{00000000-0005-0000-0000-00001F240000}"/>
    <cellStyle name="Normal 2 3 4 3 3 2 2 3 3" xfId="24335" xr:uid="{00000000-0005-0000-0000-00001C5F0000}"/>
    <cellStyle name="Normal 2 3 4 3 3 2 2 3_ESA Table 3A_3H" xfId="32707" xr:uid="{5C91164C-F312-4F6D-843E-F45DE3A6C981}"/>
    <cellStyle name="Normal 2 3 4 3 3 2 2 5" xfId="19322" xr:uid="{00000000-0005-0000-0000-0000874B0000}"/>
    <cellStyle name="Normal 2 3 4 3 3 2 2_ESA Table 3A_3H" xfId="32705" xr:uid="{4613F020-3E89-445C-8781-2BDC8F5E1D8F}"/>
    <cellStyle name="Normal 2 3 4 3 3 2 3" xfId="5873" xr:uid="{00000000-0005-0000-0000-0000FE160000}"/>
    <cellStyle name="Normal 2 3 4 3 3 2 3 2" xfId="15925" xr:uid="{00000000-0005-0000-0000-0000423E0000}"/>
    <cellStyle name="Normal 2 3 4 3 3 2 3 2 3" xfId="31023" xr:uid="{00000000-0005-0000-0000-00003C790000}"/>
    <cellStyle name="Normal 2 3 4 3 3 2 3 2_ESA Table 3A_3H" xfId="32709" xr:uid="{8ABA51AB-6847-4E81-8AF6-21045BD228FA}"/>
    <cellStyle name="Normal 2 3 4 3 3 2 3 3" xfId="10905" xr:uid="{00000000-0005-0000-0000-0000A62A0000}"/>
    <cellStyle name="Normal 2 3 4 3 3 2 3 3 3" xfId="26006" xr:uid="{00000000-0005-0000-0000-0000A3650000}"/>
    <cellStyle name="Normal 2 3 4 3 3 2 3 3_ESA Table 3A_3H" xfId="32710" xr:uid="{4C1144EE-D568-4B4F-8463-07558BC29E00}"/>
    <cellStyle name="Normal 2 3 4 3 3 2 3 5" xfId="20993" xr:uid="{00000000-0005-0000-0000-00000E520000}"/>
    <cellStyle name="Normal 2 3 4 3 3 2 3_ESA Table 3A_3H" xfId="32708" xr:uid="{E96E35E2-CE50-4BAF-B60A-13119B0686D8}"/>
    <cellStyle name="Normal 2 3 4 3 3 2 4" xfId="12583" xr:uid="{00000000-0005-0000-0000-000034310000}"/>
    <cellStyle name="Normal 2 3 4 3 3 2 4 3" xfId="27681" xr:uid="{00000000-0005-0000-0000-00002E6C0000}"/>
    <cellStyle name="Normal 2 3 4 3 3 2 4_ESA Table 3A_3H" xfId="32711" xr:uid="{36DBB562-FB39-45EB-837B-5D9DDBDDE3CC}"/>
    <cellStyle name="Normal 2 3 4 3 3 2 5" xfId="7562" xr:uid="{00000000-0005-0000-0000-0000971D0000}"/>
    <cellStyle name="Normal 2 3 4 3 3 2 5 3" xfId="22664" xr:uid="{00000000-0005-0000-0000-000095580000}"/>
    <cellStyle name="Normal 2 3 4 3 3 2 5_ESA Table 3A_3H" xfId="32712" xr:uid="{036328CB-DE7E-4DA8-885A-B7987AD3156C}"/>
    <cellStyle name="Normal 2 3 4 3 3 2 7" xfId="17651" xr:uid="{00000000-0005-0000-0000-000000450000}"/>
    <cellStyle name="Normal 2 3 4 3 3 2_ESA Table 3A_3H" xfId="32704" xr:uid="{299DA67E-6B26-4920-9E9C-D7AE69AFDD72}"/>
    <cellStyle name="Normal 2 3 4 3 3 3" xfId="3344" xr:uid="{00000000-0005-0000-0000-00001D0D0000}"/>
    <cellStyle name="Normal 2 3 4 3 3 3 2" xfId="13418" xr:uid="{00000000-0005-0000-0000-000077340000}"/>
    <cellStyle name="Normal 2 3 4 3 3 3 2 3" xfId="28516" xr:uid="{00000000-0005-0000-0000-0000716F0000}"/>
    <cellStyle name="Normal 2 3 4 3 3 3 2_ESA Table 3A_3H" xfId="32714" xr:uid="{086209D9-009C-4B3F-801A-61864D89218A}"/>
    <cellStyle name="Normal 2 3 4 3 3 3 3" xfId="8398" xr:uid="{00000000-0005-0000-0000-0000DB200000}"/>
    <cellStyle name="Normal 2 3 4 3 3 3 3 3" xfId="23499" xr:uid="{00000000-0005-0000-0000-0000D85B0000}"/>
    <cellStyle name="Normal 2 3 4 3 3 3 3_ESA Table 3A_3H" xfId="32715" xr:uid="{EE22341A-4638-45CB-8B65-DD05AC953ECB}"/>
    <cellStyle name="Normal 2 3 4 3 3 3 5" xfId="18486" xr:uid="{00000000-0005-0000-0000-000043480000}"/>
    <cellStyle name="Normal 2 3 4 3 3 3_ESA Table 3A_3H" xfId="32713" xr:uid="{633F1D5A-48CF-425A-9A32-6262CF16D06C}"/>
    <cellStyle name="Normal 2 3 4 3 3 4" xfId="5037" xr:uid="{00000000-0005-0000-0000-0000BA130000}"/>
    <cellStyle name="Normal 2 3 4 3 3 4 2" xfId="15089" xr:uid="{00000000-0005-0000-0000-0000FE3A0000}"/>
    <cellStyle name="Normal 2 3 4 3 3 4 2 3" xfId="30187" xr:uid="{00000000-0005-0000-0000-0000F8750000}"/>
    <cellStyle name="Normal 2 3 4 3 3 4 2_ESA Table 3A_3H" xfId="32717" xr:uid="{D26EA64C-B47E-40A5-81A9-F063D495C308}"/>
    <cellStyle name="Normal 2 3 4 3 3 4 3" xfId="10069" xr:uid="{00000000-0005-0000-0000-000062270000}"/>
    <cellStyle name="Normal 2 3 4 3 3 4 3 3" xfId="25170" xr:uid="{00000000-0005-0000-0000-00005F620000}"/>
    <cellStyle name="Normal 2 3 4 3 3 4 3_ESA Table 3A_3H" xfId="32718" xr:uid="{DB2F7087-5173-4A0A-8A7F-30B21300106A}"/>
    <cellStyle name="Normal 2 3 4 3 3 4 5" xfId="20157" xr:uid="{00000000-0005-0000-0000-0000CA4E0000}"/>
    <cellStyle name="Normal 2 3 4 3 3 4_ESA Table 3A_3H" xfId="32716" xr:uid="{FE4A5769-5530-43E2-B8CD-ACB684CF48B9}"/>
    <cellStyle name="Normal 2 3 4 3 3 5" xfId="11747" xr:uid="{00000000-0005-0000-0000-0000F02D0000}"/>
    <cellStyle name="Normal 2 3 4 3 3 5 3" xfId="26845" xr:uid="{00000000-0005-0000-0000-0000EA680000}"/>
    <cellStyle name="Normal 2 3 4 3 3 5_ESA Table 3A_3H" xfId="32719" xr:uid="{3D08C71C-282D-47C3-B68C-D1652E5659BA}"/>
    <cellStyle name="Normal 2 3 4 3 3 6" xfId="6726" xr:uid="{00000000-0005-0000-0000-0000531A0000}"/>
    <cellStyle name="Normal 2 3 4 3 3 6 3" xfId="21828" xr:uid="{00000000-0005-0000-0000-000051550000}"/>
    <cellStyle name="Normal 2 3 4 3 3 6_ESA Table 3A_3H" xfId="32720" xr:uid="{2E5DA397-8C66-4CBD-9A18-210B41145727}"/>
    <cellStyle name="Normal 2 3 4 3 3 8" xfId="16815" xr:uid="{00000000-0005-0000-0000-0000BC410000}"/>
    <cellStyle name="Normal 2 3 4 3 3_ESA Table 3A_3H" xfId="32703" xr:uid="{37DF5687-A965-4B47-8054-A72DB5E5AEC0}"/>
    <cellStyle name="Normal 2 3 4 3 4" xfId="2073" xr:uid="{00000000-0005-0000-0000-000026080000}"/>
    <cellStyle name="Normal 2 3 4 3 4 2" xfId="3763" xr:uid="{00000000-0005-0000-0000-0000C00E0000}"/>
    <cellStyle name="Normal 2 3 4 3 4 2 2" xfId="13836" xr:uid="{00000000-0005-0000-0000-000019360000}"/>
    <cellStyle name="Normal 2 3 4 3 4 2 2 3" xfId="28934" xr:uid="{00000000-0005-0000-0000-000013710000}"/>
    <cellStyle name="Normal 2 3 4 3 4 2 2_ESA Table 3A_3H" xfId="32723" xr:uid="{3EF6C6DD-93AC-4701-B3D8-01246C914B84}"/>
    <cellStyle name="Normal 2 3 4 3 4 2 3" xfId="8816" xr:uid="{00000000-0005-0000-0000-00007D220000}"/>
    <cellStyle name="Normal 2 3 4 3 4 2 3 3" xfId="23917" xr:uid="{00000000-0005-0000-0000-00007A5D0000}"/>
    <cellStyle name="Normal 2 3 4 3 4 2 3_ESA Table 3A_3H" xfId="32724" xr:uid="{660FDD56-3990-489B-B157-79A94BFF296E}"/>
    <cellStyle name="Normal 2 3 4 3 4 2 5" xfId="18904" xr:uid="{00000000-0005-0000-0000-0000E5490000}"/>
    <cellStyle name="Normal 2 3 4 3 4 2_ESA Table 3A_3H" xfId="32722" xr:uid="{AF4FBAD2-5201-47B4-B05F-6AD1711CC510}"/>
    <cellStyle name="Normal 2 3 4 3 4 3" xfId="5455" xr:uid="{00000000-0005-0000-0000-00005C150000}"/>
    <cellStyle name="Normal 2 3 4 3 4 3 2" xfId="15507" xr:uid="{00000000-0005-0000-0000-0000A03C0000}"/>
    <cellStyle name="Normal 2 3 4 3 4 3 2 3" xfId="30605" xr:uid="{00000000-0005-0000-0000-00009A770000}"/>
    <cellStyle name="Normal 2 3 4 3 4 3 2_ESA Table 3A_3H" xfId="32726" xr:uid="{E5D47B4B-74A1-4FD2-BB29-3CF6299474FA}"/>
    <cellStyle name="Normal 2 3 4 3 4 3 3" xfId="10487" xr:uid="{00000000-0005-0000-0000-000004290000}"/>
    <cellStyle name="Normal 2 3 4 3 4 3 3 3" xfId="25588" xr:uid="{00000000-0005-0000-0000-000001640000}"/>
    <cellStyle name="Normal 2 3 4 3 4 3 3_ESA Table 3A_3H" xfId="32727" xr:uid="{4928A91F-35F9-4F73-9010-4BE4541C2D7D}"/>
    <cellStyle name="Normal 2 3 4 3 4 3 5" xfId="20575" xr:uid="{00000000-0005-0000-0000-00006C500000}"/>
    <cellStyle name="Normal 2 3 4 3 4 3_ESA Table 3A_3H" xfId="32725" xr:uid="{14C257D1-26AD-4C70-86C4-31FC137FA605}"/>
    <cellStyle name="Normal 2 3 4 3 4 4" xfId="12165" xr:uid="{00000000-0005-0000-0000-0000922F0000}"/>
    <cellStyle name="Normal 2 3 4 3 4 4 3" xfId="27263" xr:uid="{00000000-0005-0000-0000-00008C6A0000}"/>
    <cellStyle name="Normal 2 3 4 3 4 4_ESA Table 3A_3H" xfId="32728" xr:uid="{E95D6A91-50FD-46C0-8E6A-B3C3A68CBD34}"/>
    <cellStyle name="Normal 2 3 4 3 4 5" xfId="7144" xr:uid="{00000000-0005-0000-0000-0000F51B0000}"/>
    <cellStyle name="Normal 2 3 4 3 4 5 3" xfId="22246" xr:uid="{00000000-0005-0000-0000-0000F3560000}"/>
    <cellStyle name="Normal 2 3 4 3 4 5_ESA Table 3A_3H" xfId="32729" xr:uid="{2CA4B31D-4E39-4EBA-9E9E-3D349B3F30CF}"/>
    <cellStyle name="Normal 2 3 4 3 4 7" xfId="17233" xr:uid="{00000000-0005-0000-0000-00005E430000}"/>
    <cellStyle name="Normal 2 3 4 3 4_ESA Table 3A_3H" xfId="32721" xr:uid="{CB2E8484-379C-4E6A-89B4-50C2A6CD5E29}"/>
    <cellStyle name="Normal 2 3 4 3 5" xfId="2926" xr:uid="{00000000-0005-0000-0000-00007B0B0000}"/>
    <cellStyle name="Normal 2 3 4 3 5 2" xfId="13000" xr:uid="{00000000-0005-0000-0000-0000D5320000}"/>
    <cellStyle name="Normal 2 3 4 3 5 2 3" xfId="28098" xr:uid="{00000000-0005-0000-0000-0000CF6D0000}"/>
    <cellStyle name="Normal 2 3 4 3 5 2_ESA Table 3A_3H" xfId="32731" xr:uid="{858BC95B-E083-462F-B96C-64EC9AB80118}"/>
    <cellStyle name="Normal 2 3 4 3 5 3" xfId="7980" xr:uid="{00000000-0005-0000-0000-0000391F0000}"/>
    <cellStyle name="Normal 2 3 4 3 5 3 3" xfId="23081" xr:uid="{00000000-0005-0000-0000-0000365A0000}"/>
    <cellStyle name="Normal 2 3 4 3 5 3_ESA Table 3A_3H" xfId="32732" xr:uid="{42B715FA-9C62-4CB9-9DE2-799AFC0BB754}"/>
    <cellStyle name="Normal 2 3 4 3 5 5" xfId="18068" xr:uid="{00000000-0005-0000-0000-0000A1460000}"/>
    <cellStyle name="Normal 2 3 4 3 5_ESA Table 3A_3H" xfId="32730" xr:uid="{90D98910-3BD1-49FD-BBDB-CE8E69C1F406}"/>
    <cellStyle name="Normal 2 3 4 3 6" xfId="4619" xr:uid="{00000000-0005-0000-0000-000018120000}"/>
    <cellStyle name="Normal 2 3 4 3 6 2" xfId="14671" xr:uid="{00000000-0005-0000-0000-00005C390000}"/>
    <cellStyle name="Normal 2 3 4 3 6 2 3" xfId="29769" xr:uid="{00000000-0005-0000-0000-000056740000}"/>
    <cellStyle name="Normal 2 3 4 3 6 2_ESA Table 3A_3H" xfId="32734" xr:uid="{DA359BA8-458E-4E21-B17A-DB3034B67660}"/>
    <cellStyle name="Normal 2 3 4 3 6 3" xfId="9651" xr:uid="{00000000-0005-0000-0000-0000C0250000}"/>
    <cellStyle name="Normal 2 3 4 3 6 3 3" xfId="24752" xr:uid="{00000000-0005-0000-0000-0000BD600000}"/>
    <cellStyle name="Normal 2 3 4 3 6 3_ESA Table 3A_3H" xfId="32735" xr:uid="{0F9742C3-7958-4126-A8F8-E1863F34A996}"/>
    <cellStyle name="Normal 2 3 4 3 6 5" xfId="19739" xr:uid="{00000000-0005-0000-0000-0000284D0000}"/>
    <cellStyle name="Normal 2 3 4 3 6_ESA Table 3A_3H" xfId="32733" xr:uid="{5FDEDDFF-35B8-4EF2-BCFE-2EDB4BAD7C6C}"/>
    <cellStyle name="Normal 2 3 4 3 7" xfId="11329" xr:uid="{00000000-0005-0000-0000-00004E2C0000}"/>
    <cellStyle name="Normal 2 3 4 3 7 3" xfId="26427" xr:uid="{00000000-0005-0000-0000-000048670000}"/>
    <cellStyle name="Normal 2 3 4 3 7_ESA Table 3A_3H" xfId="32736" xr:uid="{65B0459B-259F-4655-A40E-3C23FE539DFC}"/>
    <cellStyle name="Normal 2 3 4 3 8" xfId="6308" xr:uid="{00000000-0005-0000-0000-0000B1180000}"/>
    <cellStyle name="Normal 2 3 4 3 8 3" xfId="21410" xr:uid="{00000000-0005-0000-0000-0000AF530000}"/>
    <cellStyle name="Normal 2 3 4 3 8_ESA Table 3A_3H" xfId="32737" xr:uid="{B67792F2-E7E1-4A19-947B-E4FE54E2944D}"/>
    <cellStyle name="Normal 2 3 4 3_ESA Table 3A_3H" xfId="32666" xr:uid="{D0E1FE5D-863E-4C61-820E-EFFA77008FAC}"/>
    <cellStyle name="Normal 2 3 4 4" xfId="1333" xr:uid="{00000000-0005-0000-0000-000042050000}"/>
    <cellStyle name="Normal 2 3 4 4 2" xfId="1756" xr:uid="{00000000-0005-0000-0000-0000E9060000}"/>
    <cellStyle name="Normal 2 3 4 4 2 2" xfId="2595" xr:uid="{00000000-0005-0000-0000-0000300A0000}"/>
    <cellStyle name="Normal 2 3 4 4 2 2 2" xfId="4285" xr:uid="{00000000-0005-0000-0000-0000CA100000}"/>
    <cellStyle name="Normal 2 3 4 4 2 2 2 2" xfId="14358" xr:uid="{00000000-0005-0000-0000-000023380000}"/>
    <cellStyle name="Normal 2 3 4 4 2 2 2 2 3" xfId="29456" xr:uid="{00000000-0005-0000-0000-00001D730000}"/>
    <cellStyle name="Normal 2 3 4 4 2 2 2 2_ESA Table 3A_3H" xfId="32742" xr:uid="{C65CE9C6-CAB2-41DD-A4C8-73A5197A9A5F}"/>
    <cellStyle name="Normal 2 3 4 4 2 2 2 3" xfId="9338" xr:uid="{00000000-0005-0000-0000-000087240000}"/>
    <cellStyle name="Normal 2 3 4 4 2 2 2 3 3" xfId="24439" xr:uid="{00000000-0005-0000-0000-0000845F0000}"/>
    <cellStyle name="Normal 2 3 4 4 2 2 2 3_ESA Table 3A_3H" xfId="32743" xr:uid="{21EB6643-E386-4EC6-AE77-FC92AC6C0869}"/>
    <cellStyle name="Normal 2 3 4 4 2 2 2 5" xfId="19426" xr:uid="{00000000-0005-0000-0000-0000EF4B0000}"/>
    <cellStyle name="Normal 2 3 4 4 2 2 2_ESA Table 3A_3H" xfId="32741" xr:uid="{4863783A-A2A2-4289-9C2D-04BDB800DAB9}"/>
    <cellStyle name="Normal 2 3 4 4 2 2 3" xfId="5977" xr:uid="{00000000-0005-0000-0000-000066170000}"/>
    <cellStyle name="Normal 2 3 4 4 2 2 3 2" xfId="16029" xr:uid="{00000000-0005-0000-0000-0000AA3E0000}"/>
    <cellStyle name="Normal 2 3 4 4 2 2 3 2 3" xfId="31127" xr:uid="{00000000-0005-0000-0000-0000A4790000}"/>
    <cellStyle name="Normal 2 3 4 4 2 2 3 2_ESA Table 3A_3H" xfId="32745" xr:uid="{7FD3AF9E-6451-47A8-AA44-5CF310D8119E}"/>
    <cellStyle name="Normal 2 3 4 4 2 2 3 3" xfId="11009" xr:uid="{00000000-0005-0000-0000-00000E2B0000}"/>
    <cellStyle name="Normal 2 3 4 4 2 2 3 3 3" xfId="26110" xr:uid="{00000000-0005-0000-0000-00000B660000}"/>
    <cellStyle name="Normal 2 3 4 4 2 2 3 3_ESA Table 3A_3H" xfId="32746" xr:uid="{6539A94A-C713-4F7E-8C50-EF60E2543CD7}"/>
    <cellStyle name="Normal 2 3 4 4 2 2 3 5" xfId="21097" xr:uid="{00000000-0005-0000-0000-000076520000}"/>
    <cellStyle name="Normal 2 3 4 4 2 2 3_ESA Table 3A_3H" xfId="32744" xr:uid="{B27E7848-C240-4296-975A-CB417717DEF8}"/>
    <cellStyle name="Normal 2 3 4 4 2 2 4" xfId="12687" xr:uid="{00000000-0005-0000-0000-00009C310000}"/>
    <cellStyle name="Normal 2 3 4 4 2 2 4 3" xfId="27785" xr:uid="{00000000-0005-0000-0000-0000966C0000}"/>
    <cellStyle name="Normal 2 3 4 4 2 2 4_ESA Table 3A_3H" xfId="32747" xr:uid="{E80EA901-0DC9-4B41-BF9F-9C2D16D1E0CE}"/>
    <cellStyle name="Normal 2 3 4 4 2 2 5" xfId="7666" xr:uid="{00000000-0005-0000-0000-0000FF1D0000}"/>
    <cellStyle name="Normal 2 3 4 4 2 2 5 3" xfId="22768" xr:uid="{00000000-0005-0000-0000-0000FD580000}"/>
    <cellStyle name="Normal 2 3 4 4 2 2 5_ESA Table 3A_3H" xfId="32748" xr:uid="{937AE5ED-C617-4660-B243-A4501AEE5419}"/>
    <cellStyle name="Normal 2 3 4 4 2 2 7" xfId="17755" xr:uid="{00000000-0005-0000-0000-000068450000}"/>
    <cellStyle name="Normal 2 3 4 4 2 2_ESA Table 3A_3H" xfId="32740" xr:uid="{7E16490A-FEC8-4D8A-98BF-E4AD932FBF39}"/>
    <cellStyle name="Normal 2 3 4 4 2 3" xfId="3448" xr:uid="{00000000-0005-0000-0000-0000850D0000}"/>
    <cellStyle name="Normal 2 3 4 4 2 3 2" xfId="13522" xr:uid="{00000000-0005-0000-0000-0000DF340000}"/>
    <cellStyle name="Normal 2 3 4 4 2 3 2 3" xfId="28620" xr:uid="{00000000-0005-0000-0000-0000D96F0000}"/>
    <cellStyle name="Normal 2 3 4 4 2 3 2_ESA Table 3A_3H" xfId="32750" xr:uid="{A27C294F-F0D6-48B7-9907-D00C9D6BB5F4}"/>
    <cellStyle name="Normal 2 3 4 4 2 3 3" xfId="8502" xr:uid="{00000000-0005-0000-0000-000043210000}"/>
    <cellStyle name="Normal 2 3 4 4 2 3 3 3" xfId="23603" xr:uid="{00000000-0005-0000-0000-0000405C0000}"/>
    <cellStyle name="Normal 2 3 4 4 2 3 3_ESA Table 3A_3H" xfId="32751" xr:uid="{84722AB5-8EFB-45C7-B047-4A67E99C63A0}"/>
    <cellStyle name="Normal 2 3 4 4 2 3 5" xfId="18590" xr:uid="{00000000-0005-0000-0000-0000AB480000}"/>
    <cellStyle name="Normal 2 3 4 4 2 3_ESA Table 3A_3H" xfId="32749" xr:uid="{36018FAF-1763-49B3-B0C2-ED3A16E146BA}"/>
    <cellStyle name="Normal 2 3 4 4 2 4" xfId="5141" xr:uid="{00000000-0005-0000-0000-000022140000}"/>
    <cellStyle name="Normal 2 3 4 4 2 4 2" xfId="15193" xr:uid="{00000000-0005-0000-0000-0000663B0000}"/>
    <cellStyle name="Normal 2 3 4 4 2 4 2 3" xfId="30291" xr:uid="{00000000-0005-0000-0000-000060760000}"/>
    <cellStyle name="Normal 2 3 4 4 2 4 2_ESA Table 3A_3H" xfId="32753" xr:uid="{F620224C-CC2B-4B04-BEE6-8C8A754EDDE9}"/>
    <cellStyle name="Normal 2 3 4 4 2 4 3" xfId="10173" xr:uid="{00000000-0005-0000-0000-0000CA270000}"/>
    <cellStyle name="Normal 2 3 4 4 2 4 3 3" xfId="25274" xr:uid="{00000000-0005-0000-0000-0000C7620000}"/>
    <cellStyle name="Normal 2 3 4 4 2 4 3_ESA Table 3A_3H" xfId="32754" xr:uid="{BF612079-0B4E-45BF-8721-C6437CC8D49A}"/>
    <cellStyle name="Normal 2 3 4 4 2 4 5" xfId="20261" xr:uid="{00000000-0005-0000-0000-0000324F0000}"/>
    <cellStyle name="Normal 2 3 4 4 2 4_ESA Table 3A_3H" xfId="32752" xr:uid="{0956EB34-0099-4A11-A0CF-9D8ADB5A0173}"/>
    <cellStyle name="Normal 2 3 4 4 2 5" xfId="11851" xr:uid="{00000000-0005-0000-0000-0000582E0000}"/>
    <cellStyle name="Normal 2 3 4 4 2 5 3" xfId="26949" xr:uid="{00000000-0005-0000-0000-000052690000}"/>
    <cellStyle name="Normal 2 3 4 4 2 5_ESA Table 3A_3H" xfId="32755" xr:uid="{5E7F8ACC-F717-4B41-8BDD-B555775601A1}"/>
    <cellStyle name="Normal 2 3 4 4 2 6" xfId="6830" xr:uid="{00000000-0005-0000-0000-0000BB1A0000}"/>
    <cellStyle name="Normal 2 3 4 4 2 6 3" xfId="21932" xr:uid="{00000000-0005-0000-0000-0000B9550000}"/>
    <cellStyle name="Normal 2 3 4 4 2 6_ESA Table 3A_3H" xfId="32756" xr:uid="{C1B15859-CC3F-43EC-908F-64955D4F3DB2}"/>
    <cellStyle name="Normal 2 3 4 4 2 8" xfId="16919" xr:uid="{00000000-0005-0000-0000-000024420000}"/>
    <cellStyle name="Normal 2 3 4 4 2_ESA Table 3A_3H" xfId="32739" xr:uid="{94F6044D-935B-41B3-BEDD-5EA64384E172}"/>
    <cellStyle name="Normal 2 3 4 4 3" xfId="2177" xr:uid="{00000000-0005-0000-0000-00008E080000}"/>
    <cellStyle name="Normal 2 3 4 4 3 2" xfId="3867" xr:uid="{00000000-0005-0000-0000-0000280F0000}"/>
    <cellStyle name="Normal 2 3 4 4 3 2 2" xfId="13940" xr:uid="{00000000-0005-0000-0000-000081360000}"/>
    <cellStyle name="Normal 2 3 4 4 3 2 2 3" xfId="29038" xr:uid="{00000000-0005-0000-0000-00007B710000}"/>
    <cellStyle name="Normal 2 3 4 4 3 2 2_ESA Table 3A_3H" xfId="32759" xr:uid="{C48E3E6F-84A9-4A49-A7FF-936304BD6CD7}"/>
    <cellStyle name="Normal 2 3 4 4 3 2 3" xfId="8920" xr:uid="{00000000-0005-0000-0000-0000E5220000}"/>
    <cellStyle name="Normal 2 3 4 4 3 2 3 3" xfId="24021" xr:uid="{00000000-0005-0000-0000-0000E25D0000}"/>
    <cellStyle name="Normal 2 3 4 4 3 2 3_ESA Table 3A_3H" xfId="32760" xr:uid="{BC6DB0F3-5DE1-4385-A1C1-3B537FD08B6F}"/>
    <cellStyle name="Normal 2 3 4 4 3 2 5" xfId="19008" xr:uid="{00000000-0005-0000-0000-00004D4A0000}"/>
    <cellStyle name="Normal 2 3 4 4 3 2_ESA Table 3A_3H" xfId="32758" xr:uid="{47C6F4CF-6200-4D51-9B7D-CA74322ED3C6}"/>
    <cellStyle name="Normal 2 3 4 4 3 3" xfId="5559" xr:uid="{00000000-0005-0000-0000-0000C4150000}"/>
    <cellStyle name="Normal 2 3 4 4 3 3 2" xfId="15611" xr:uid="{00000000-0005-0000-0000-0000083D0000}"/>
    <cellStyle name="Normal 2 3 4 4 3 3 2 3" xfId="30709" xr:uid="{00000000-0005-0000-0000-000002780000}"/>
    <cellStyle name="Normal 2 3 4 4 3 3 2_ESA Table 3A_3H" xfId="32762" xr:uid="{31F4AC1D-0E91-4499-99A1-C1215CE6B498}"/>
    <cellStyle name="Normal 2 3 4 4 3 3 3" xfId="10591" xr:uid="{00000000-0005-0000-0000-00006C290000}"/>
    <cellStyle name="Normal 2 3 4 4 3 3 3 3" xfId="25692" xr:uid="{00000000-0005-0000-0000-000069640000}"/>
    <cellStyle name="Normal 2 3 4 4 3 3 3_ESA Table 3A_3H" xfId="32763" xr:uid="{D4BE7C8A-EA3D-40C7-AFCC-C7D0EB6D8D41}"/>
    <cellStyle name="Normal 2 3 4 4 3 3 5" xfId="20679" xr:uid="{00000000-0005-0000-0000-0000D4500000}"/>
    <cellStyle name="Normal 2 3 4 4 3 3_ESA Table 3A_3H" xfId="32761" xr:uid="{DEAA3153-84F2-4A65-A235-AB74F61A38D1}"/>
    <cellStyle name="Normal 2 3 4 4 3 4" xfId="12269" xr:uid="{00000000-0005-0000-0000-0000FA2F0000}"/>
    <cellStyle name="Normal 2 3 4 4 3 4 3" xfId="27367" xr:uid="{00000000-0005-0000-0000-0000F46A0000}"/>
    <cellStyle name="Normal 2 3 4 4 3 4_ESA Table 3A_3H" xfId="32764" xr:uid="{D1565912-E745-4019-8B34-1B2A3738789C}"/>
    <cellStyle name="Normal 2 3 4 4 3 5" xfId="7248" xr:uid="{00000000-0005-0000-0000-00005D1C0000}"/>
    <cellStyle name="Normal 2 3 4 4 3 5 3" xfId="22350" xr:uid="{00000000-0005-0000-0000-00005B570000}"/>
    <cellStyle name="Normal 2 3 4 4 3 5_ESA Table 3A_3H" xfId="32765" xr:uid="{80C4CB7E-A2AB-439E-8585-15234040AC6C}"/>
    <cellStyle name="Normal 2 3 4 4 3 7" xfId="17337" xr:uid="{00000000-0005-0000-0000-0000C6430000}"/>
    <cellStyle name="Normal 2 3 4 4 3_ESA Table 3A_3H" xfId="32757" xr:uid="{44CC2FD4-8D5B-46FB-90CD-3E603F317282}"/>
    <cellStyle name="Normal 2 3 4 4 4" xfId="3030" xr:uid="{00000000-0005-0000-0000-0000E30B0000}"/>
    <cellStyle name="Normal 2 3 4 4 4 2" xfId="13104" xr:uid="{00000000-0005-0000-0000-00003D330000}"/>
    <cellStyle name="Normal 2 3 4 4 4 2 3" xfId="28202" xr:uid="{00000000-0005-0000-0000-0000376E0000}"/>
    <cellStyle name="Normal 2 3 4 4 4 2_ESA Table 3A_3H" xfId="32767" xr:uid="{6D0BA4E8-E866-4254-8F4D-2B2DF7E0F2DC}"/>
    <cellStyle name="Normal 2 3 4 4 4 3" xfId="8084" xr:uid="{00000000-0005-0000-0000-0000A11F0000}"/>
    <cellStyle name="Normal 2 3 4 4 4 3 3" xfId="23185" xr:uid="{00000000-0005-0000-0000-00009E5A0000}"/>
    <cellStyle name="Normal 2 3 4 4 4 3_ESA Table 3A_3H" xfId="32768" xr:uid="{19B540C8-C82B-4559-A0B1-6FEF475F9E27}"/>
    <cellStyle name="Normal 2 3 4 4 4 5" xfId="18172" xr:uid="{00000000-0005-0000-0000-000009470000}"/>
    <cellStyle name="Normal 2 3 4 4 4_ESA Table 3A_3H" xfId="32766" xr:uid="{8BDB6101-A56D-4645-BB2F-340CEADBD7A0}"/>
    <cellStyle name="Normal 2 3 4 4 5" xfId="4723" xr:uid="{00000000-0005-0000-0000-000080120000}"/>
    <cellStyle name="Normal 2 3 4 4 5 2" xfId="14775" xr:uid="{00000000-0005-0000-0000-0000C4390000}"/>
    <cellStyle name="Normal 2 3 4 4 5 2 3" xfId="29873" xr:uid="{00000000-0005-0000-0000-0000BE740000}"/>
    <cellStyle name="Normal 2 3 4 4 5 2_ESA Table 3A_3H" xfId="32770" xr:uid="{1ECB0D62-884F-4E8E-984C-373FB4215454}"/>
    <cellStyle name="Normal 2 3 4 4 5 3" xfId="9755" xr:uid="{00000000-0005-0000-0000-000028260000}"/>
    <cellStyle name="Normal 2 3 4 4 5 3 3" xfId="24856" xr:uid="{00000000-0005-0000-0000-000025610000}"/>
    <cellStyle name="Normal 2 3 4 4 5 3_ESA Table 3A_3H" xfId="32771" xr:uid="{FA5B8592-A9AD-41F5-90B2-31DA5D4DC519}"/>
    <cellStyle name="Normal 2 3 4 4 5 5" xfId="19843" xr:uid="{00000000-0005-0000-0000-0000904D0000}"/>
    <cellStyle name="Normal 2 3 4 4 5_ESA Table 3A_3H" xfId="32769" xr:uid="{7F5F8875-D882-4E97-8F61-4D6550CD2F7C}"/>
    <cellStyle name="Normal 2 3 4 4 6" xfId="11433" xr:uid="{00000000-0005-0000-0000-0000B62C0000}"/>
    <cellStyle name="Normal 2 3 4 4 6 3" xfId="26531" xr:uid="{00000000-0005-0000-0000-0000B0670000}"/>
    <cellStyle name="Normal 2 3 4 4 6_ESA Table 3A_3H" xfId="32772" xr:uid="{10209465-7110-4319-B439-A071F201D809}"/>
    <cellStyle name="Normal 2 3 4 4 7" xfId="6412" xr:uid="{00000000-0005-0000-0000-000019190000}"/>
    <cellStyle name="Normal 2 3 4 4 7 3" xfId="21514" xr:uid="{00000000-0005-0000-0000-000017540000}"/>
    <cellStyle name="Normal 2 3 4 4 7_ESA Table 3A_3H" xfId="32773" xr:uid="{824E0FB9-FB23-43EC-A48C-123C3BBE6906}"/>
    <cellStyle name="Normal 2 3 4 4 9" xfId="16501" xr:uid="{00000000-0005-0000-0000-000082400000}"/>
    <cellStyle name="Normal 2 3 4 4_ESA Table 3A_3H" xfId="32738" xr:uid="{6E6C07CB-4F75-41A4-946E-EE4E5369AB69}"/>
    <cellStyle name="Normal 2 3 4 5" xfId="1546" xr:uid="{00000000-0005-0000-0000-000017060000}"/>
    <cellStyle name="Normal 2 3 4 5 2" xfId="2387" xr:uid="{00000000-0005-0000-0000-000060090000}"/>
    <cellStyle name="Normal 2 3 4 5 2 2" xfId="4077" xr:uid="{00000000-0005-0000-0000-0000FA0F0000}"/>
    <cellStyle name="Normal 2 3 4 5 2 2 2" xfId="14150" xr:uid="{00000000-0005-0000-0000-000053370000}"/>
    <cellStyle name="Normal 2 3 4 5 2 2 2 3" xfId="29248" xr:uid="{00000000-0005-0000-0000-00004D720000}"/>
    <cellStyle name="Normal 2 3 4 5 2 2 2_ESA Table 3A_3H" xfId="32777" xr:uid="{B7CF579E-0CEC-4B1C-993F-913D8DCDF038}"/>
    <cellStyle name="Normal 2 3 4 5 2 2 3" xfId="9130" xr:uid="{00000000-0005-0000-0000-0000B7230000}"/>
    <cellStyle name="Normal 2 3 4 5 2 2 3 3" xfId="24231" xr:uid="{00000000-0005-0000-0000-0000B45E0000}"/>
    <cellStyle name="Normal 2 3 4 5 2 2 3_ESA Table 3A_3H" xfId="32778" xr:uid="{4B264640-5CE4-4531-B3C7-5A50AF45DE61}"/>
    <cellStyle name="Normal 2 3 4 5 2 2 5" xfId="19218" xr:uid="{00000000-0005-0000-0000-00001F4B0000}"/>
    <cellStyle name="Normal 2 3 4 5 2 2_ESA Table 3A_3H" xfId="32776" xr:uid="{066420E9-2DB6-4B24-8084-C63A11678164}"/>
    <cellStyle name="Normal 2 3 4 5 2 3" xfId="5769" xr:uid="{00000000-0005-0000-0000-000096160000}"/>
    <cellStyle name="Normal 2 3 4 5 2 3 2" xfId="15821" xr:uid="{00000000-0005-0000-0000-0000DA3D0000}"/>
    <cellStyle name="Normal 2 3 4 5 2 3 2 3" xfId="30919" xr:uid="{00000000-0005-0000-0000-0000D4780000}"/>
    <cellStyle name="Normal 2 3 4 5 2 3 2_ESA Table 3A_3H" xfId="32780" xr:uid="{AA37C189-4522-4861-95F3-DE8551203552}"/>
    <cellStyle name="Normal 2 3 4 5 2 3 3" xfId="10801" xr:uid="{00000000-0005-0000-0000-00003E2A0000}"/>
    <cellStyle name="Normal 2 3 4 5 2 3 3 3" xfId="25902" xr:uid="{00000000-0005-0000-0000-00003B650000}"/>
    <cellStyle name="Normal 2 3 4 5 2 3 3_ESA Table 3A_3H" xfId="32781" xr:uid="{5538E854-DC2E-4D73-A368-3AD0DE73010E}"/>
    <cellStyle name="Normal 2 3 4 5 2 3 5" xfId="20889" xr:uid="{00000000-0005-0000-0000-0000A6510000}"/>
    <cellStyle name="Normal 2 3 4 5 2 3_ESA Table 3A_3H" xfId="32779" xr:uid="{F555D97B-FCC6-42FA-9750-2D89E9F51212}"/>
    <cellStyle name="Normal 2 3 4 5 2 4" xfId="12479" xr:uid="{00000000-0005-0000-0000-0000CC300000}"/>
    <cellStyle name="Normal 2 3 4 5 2 4 3" xfId="27577" xr:uid="{00000000-0005-0000-0000-0000C66B0000}"/>
    <cellStyle name="Normal 2 3 4 5 2 4_ESA Table 3A_3H" xfId="32782" xr:uid="{223D6601-90BC-463E-A15D-5CF62CB1871C}"/>
    <cellStyle name="Normal 2 3 4 5 2 5" xfId="7458" xr:uid="{00000000-0005-0000-0000-00002F1D0000}"/>
    <cellStyle name="Normal 2 3 4 5 2 5 3" xfId="22560" xr:uid="{00000000-0005-0000-0000-00002D580000}"/>
    <cellStyle name="Normal 2 3 4 5 2 5_ESA Table 3A_3H" xfId="32783" xr:uid="{218FCED0-9861-4657-9771-C7BB48AB7D2C}"/>
    <cellStyle name="Normal 2 3 4 5 2 7" xfId="17547" xr:uid="{00000000-0005-0000-0000-000098440000}"/>
    <cellStyle name="Normal 2 3 4 5 2_ESA Table 3A_3H" xfId="32775" xr:uid="{967CA91D-914D-45FC-B54C-4373B16D1DF2}"/>
    <cellStyle name="Normal 2 3 4 5 3" xfId="3240" xr:uid="{00000000-0005-0000-0000-0000B50C0000}"/>
    <cellStyle name="Normal 2 3 4 5 3 2" xfId="13314" xr:uid="{00000000-0005-0000-0000-00000F340000}"/>
    <cellStyle name="Normal 2 3 4 5 3 2 3" xfId="28412" xr:uid="{00000000-0005-0000-0000-0000096F0000}"/>
    <cellStyle name="Normal 2 3 4 5 3 2_ESA Table 3A_3H" xfId="32785" xr:uid="{348255A6-A4A1-4B15-B9D7-6ED83646BD3D}"/>
    <cellStyle name="Normal 2 3 4 5 3 3" xfId="8294" xr:uid="{00000000-0005-0000-0000-000073200000}"/>
    <cellStyle name="Normal 2 3 4 5 3 3 3" xfId="23395" xr:uid="{00000000-0005-0000-0000-0000705B0000}"/>
    <cellStyle name="Normal 2 3 4 5 3 3_ESA Table 3A_3H" xfId="32786" xr:uid="{777DD1F6-6957-4A4E-9C6F-9467456C198E}"/>
    <cellStyle name="Normal 2 3 4 5 3 5" xfId="18382" xr:uid="{00000000-0005-0000-0000-0000DB470000}"/>
    <cellStyle name="Normal 2 3 4 5 3_ESA Table 3A_3H" xfId="32784" xr:uid="{9212313B-62C5-4BA2-A2BC-262EBD1E829B}"/>
    <cellStyle name="Normal 2 3 4 5 4" xfId="4933" xr:uid="{00000000-0005-0000-0000-000052130000}"/>
    <cellStyle name="Normal 2 3 4 5 4 2" xfId="14985" xr:uid="{00000000-0005-0000-0000-0000963A0000}"/>
    <cellStyle name="Normal 2 3 4 5 4 2 3" xfId="30083" xr:uid="{00000000-0005-0000-0000-000090750000}"/>
    <cellStyle name="Normal 2 3 4 5 4 2_ESA Table 3A_3H" xfId="32788" xr:uid="{E24C5DAD-3B32-4978-B01F-CA4DA3F1EF8E}"/>
    <cellStyle name="Normal 2 3 4 5 4 3" xfId="9965" xr:uid="{00000000-0005-0000-0000-0000FA260000}"/>
    <cellStyle name="Normal 2 3 4 5 4 3 3" xfId="25066" xr:uid="{00000000-0005-0000-0000-0000F7610000}"/>
    <cellStyle name="Normal 2 3 4 5 4 3_ESA Table 3A_3H" xfId="32789" xr:uid="{A504D2E8-CA80-4B52-A437-CB508528A1E4}"/>
    <cellStyle name="Normal 2 3 4 5 4 5" xfId="20053" xr:uid="{00000000-0005-0000-0000-0000624E0000}"/>
    <cellStyle name="Normal 2 3 4 5 4_ESA Table 3A_3H" xfId="32787" xr:uid="{2EBCF037-FFBD-4CCD-B1BC-91CED56F2BF4}"/>
    <cellStyle name="Normal 2 3 4 5 5" xfId="11643" xr:uid="{00000000-0005-0000-0000-0000882D0000}"/>
    <cellStyle name="Normal 2 3 4 5 5 3" xfId="26741" xr:uid="{00000000-0005-0000-0000-000082680000}"/>
    <cellStyle name="Normal 2 3 4 5 5_ESA Table 3A_3H" xfId="32790" xr:uid="{7D724EF8-FEDD-49A0-9D2D-8678848B9C54}"/>
    <cellStyle name="Normal 2 3 4 5 6" xfId="6622" xr:uid="{00000000-0005-0000-0000-0000EB190000}"/>
    <cellStyle name="Normal 2 3 4 5 6 3" xfId="21724" xr:uid="{00000000-0005-0000-0000-0000E9540000}"/>
    <cellStyle name="Normal 2 3 4 5 6_ESA Table 3A_3H" xfId="32791" xr:uid="{997B7D66-0168-41C7-A4A7-A490BAE8BD6E}"/>
    <cellStyle name="Normal 2 3 4 5 8" xfId="16711" xr:uid="{00000000-0005-0000-0000-000054410000}"/>
    <cellStyle name="Normal 2 3 4 5_ESA Table 3A_3H" xfId="32774" xr:uid="{141E3961-9F53-46B4-A746-917808FA53E2}"/>
    <cellStyle name="Normal 2 3 4 6" xfId="1967" xr:uid="{00000000-0005-0000-0000-0000BC070000}"/>
    <cellStyle name="Normal 2 3 4 6 2" xfId="3659" xr:uid="{00000000-0005-0000-0000-0000580E0000}"/>
    <cellStyle name="Normal 2 3 4 6 2 2" xfId="13732" xr:uid="{00000000-0005-0000-0000-0000B1350000}"/>
    <cellStyle name="Normal 2 3 4 6 2 2 3" xfId="28830" xr:uid="{00000000-0005-0000-0000-0000AB700000}"/>
    <cellStyle name="Normal 2 3 4 6 2 2_ESA Table 3A_3H" xfId="32794" xr:uid="{BA42E042-5FFB-4C0A-ABFF-DE1283B8D36D}"/>
    <cellStyle name="Normal 2 3 4 6 2 3" xfId="8712" xr:uid="{00000000-0005-0000-0000-000015220000}"/>
    <cellStyle name="Normal 2 3 4 6 2 3 3" xfId="23813" xr:uid="{00000000-0005-0000-0000-0000125D0000}"/>
    <cellStyle name="Normal 2 3 4 6 2 3_ESA Table 3A_3H" xfId="32795" xr:uid="{97B11F4B-93A6-41E7-91B6-31C435DA6D31}"/>
    <cellStyle name="Normal 2 3 4 6 2 5" xfId="18800" xr:uid="{00000000-0005-0000-0000-00007D490000}"/>
    <cellStyle name="Normal 2 3 4 6 2_ESA Table 3A_3H" xfId="32793" xr:uid="{FB041491-125D-4592-8989-D99860BE8EA6}"/>
    <cellStyle name="Normal 2 3 4 6 3" xfId="5351" xr:uid="{00000000-0005-0000-0000-0000F4140000}"/>
    <cellStyle name="Normal 2 3 4 6 3 2" xfId="15403" xr:uid="{00000000-0005-0000-0000-0000383C0000}"/>
    <cellStyle name="Normal 2 3 4 6 3 2 3" xfId="30501" xr:uid="{00000000-0005-0000-0000-000032770000}"/>
    <cellStyle name="Normal 2 3 4 6 3 2_ESA Table 3A_3H" xfId="32797" xr:uid="{B65D80D0-A554-4D7C-8A40-62294EDCEE98}"/>
    <cellStyle name="Normal 2 3 4 6 3 3" xfId="10383" xr:uid="{00000000-0005-0000-0000-00009C280000}"/>
    <cellStyle name="Normal 2 3 4 6 3 3 3" xfId="25484" xr:uid="{00000000-0005-0000-0000-000099630000}"/>
    <cellStyle name="Normal 2 3 4 6 3 3_ESA Table 3A_3H" xfId="32798" xr:uid="{DB91C4D4-7D58-45A1-BAB3-180198F6E249}"/>
    <cellStyle name="Normal 2 3 4 6 3 5" xfId="20471" xr:uid="{00000000-0005-0000-0000-000004500000}"/>
    <cellStyle name="Normal 2 3 4 6 3_ESA Table 3A_3H" xfId="32796" xr:uid="{5E2FE88B-F199-46E8-83D7-E4301701ABC1}"/>
    <cellStyle name="Normal 2 3 4 6 4" xfId="12061" xr:uid="{00000000-0005-0000-0000-00002A2F0000}"/>
    <cellStyle name="Normal 2 3 4 6 4 3" xfId="27159" xr:uid="{00000000-0005-0000-0000-0000246A0000}"/>
    <cellStyle name="Normal 2 3 4 6 4_ESA Table 3A_3H" xfId="32799" xr:uid="{07C7E9C5-90A8-465E-B29E-DFA11DF33CC0}"/>
    <cellStyle name="Normal 2 3 4 6 5" xfId="7040" xr:uid="{00000000-0005-0000-0000-00008D1B0000}"/>
    <cellStyle name="Normal 2 3 4 6 5 3" xfId="22142" xr:uid="{00000000-0005-0000-0000-00008B560000}"/>
    <cellStyle name="Normal 2 3 4 6 5_ESA Table 3A_3H" xfId="32800" xr:uid="{458F2A5E-02B4-40C4-94CB-7C3D525E38AF}"/>
    <cellStyle name="Normal 2 3 4 6 7" xfId="17129" xr:uid="{00000000-0005-0000-0000-0000F6420000}"/>
    <cellStyle name="Normal 2 3 4 6_ESA Table 3A_3H" xfId="32792" xr:uid="{188A9894-1896-4403-9E67-15FECD5C3817}"/>
    <cellStyle name="Normal 2 3 4 7" xfId="2818" xr:uid="{00000000-0005-0000-0000-00000F0B0000}"/>
    <cellStyle name="Normal 2 3 4 7 2" xfId="12896" xr:uid="{00000000-0005-0000-0000-00006D320000}"/>
    <cellStyle name="Normal 2 3 4 7 2 3" xfId="27994" xr:uid="{00000000-0005-0000-0000-0000676D0000}"/>
    <cellStyle name="Normal 2 3 4 7 2_ESA Table 3A_3H" xfId="32802" xr:uid="{8C35DB48-D119-4B9F-8ADD-427302C97156}"/>
    <cellStyle name="Normal 2 3 4 7 3" xfId="7876" xr:uid="{00000000-0005-0000-0000-0000D11E0000}"/>
    <cellStyle name="Normal 2 3 4 7 3 3" xfId="22977" xr:uid="{00000000-0005-0000-0000-0000CE590000}"/>
    <cellStyle name="Normal 2 3 4 7 3_ESA Table 3A_3H" xfId="32803" xr:uid="{E779F0E7-2BF4-4697-BBFF-6673812D8410}"/>
    <cellStyle name="Normal 2 3 4 7 5" xfId="17964" xr:uid="{00000000-0005-0000-0000-000039460000}"/>
    <cellStyle name="Normal 2 3 4 7_ESA Table 3A_3H" xfId="32801" xr:uid="{55855548-EE59-4A37-9721-315B2B9DFEA1}"/>
    <cellStyle name="Normal 2 3 4 8" xfId="4512" xr:uid="{00000000-0005-0000-0000-0000AD110000}"/>
    <cellStyle name="Normal 2 3 4 8 2" xfId="14567" xr:uid="{00000000-0005-0000-0000-0000F4380000}"/>
    <cellStyle name="Normal 2 3 4 8 2 3" xfId="29665" xr:uid="{00000000-0005-0000-0000-0000EE730000}"/>
    <cellStyle name="Normal 2 3 4 8 2_ESA Table 3A_3H" xfId="32805" xr:uid="{B7DAADFE-0B5B-4FE1-8F02-07063AAB9668}"/>
    <cellStyle name="Normal 2 3 4 8 3" xfId="9547" xr:uid="{00000000-0005-0000-0000-000058250000}"/>
    <cellStyle name="Normal 2 3 4 8 3 3" xfId="24648" xr:uid="{00000000-0005-0000-0000-000055600000}"/>
    <cellStyle name="Normal 2 3 4 8 3_ESA Table 3A_3H" xfId="32806" xr:uid="{80BF1A6C-7241-4646-9281-BAE9290EF226}"/>
    <cellStyle name="Normal 2 3 4 8 5" xfId="19635" xr:uid="{00000000-0005-0000-0000-0000C04C0000}"/>
    <cellStyle name="Normal 2 3 4 8_ESA Table 3A_3H" xfId="32804" xr:uid="{362AF1B9-D3E7-45FE-B9FB-368D890DDF00}"/>
    <cellStyle name="Normal 2 3 4 9" xfId="11223" xr:uid="{00000000-0005-0000-0000-0000E42B0000}"/>
    <cellStyle name="Normal 2 3 4 9 3" xfId="26323" xr:uid="{00000000-0005-0000-0000-0000E0660000}"/>
    <cellStyle name="Normal 2 3 4 9_ESA Table 3A_3H" xfId="32807" xr:uid="{9B27FBF9-FB72-4818-857C-4A8E80F1E9E5}"/>
    <cellStyle name="Normal 2 3 4_ESA Table 3A_3H" xfId="32520" xr:uid="{7A4B4ABB-34E8-4B80-95ED-64B88FE97FDA}"/>
    <cellStyle name="Normal 2 3 5" xfId="836" xr:uid="{00000000-0005-0000-0000-000050030000}"/>
    <cellStyle name="Normal 2 3 5 10" xfId="6203" xr:uid="{00000000-0005-0000-0000-000048180000}"/>
    <cellStyle name="Normal 2 3 5 10 3" xfId="21307" xr:uid="{00000000-0005-0000-0000-000048530000}"/>
    <cellStyle name="Normal 2 3 5 10_ESA Table 3A_3H" xfId="32809" xr:uid="{63B7FA39-E364-4FDC-A8B2-D2490D429699}"/>
    <cellStyle name="Normal 2 3 5 12" xfId="16292" xr:uid="{00000000-0005-0000-0000-0000B13F0000}"/>
    <cellStyle name="Normal 2 3 5 2" xfId="1167" xr:uid="{00000000-0005-0000-0000-00009C040000}"/>
    <cellStyle name="Normal 2 3 5 2 11" xfId="16346" xr:uid="{00000000-0005-0000-0000-0000E73F0000}"/>
    <cellStyle name="Normal 2 3 5 2 2" xfId="1275" xr:uid="{00000000-0005-0000-0000-000008050000}"/>
    <cellStyle name="Normal 2 3 5 2 2 10" xfId="16450" xr:uid="{00000000-0005-0000-0000-00004F400000}"/>
    <cellStyle name="Normal 2 3 5 2 2 2" xfId="1492" xr:uid="{00000000-0005-0000-0000-0000E1050000}"/>
    <cellStyle name="Normal 2 3 5 2 2 2 2" xfId="1913" xr:uid="{00000000-0005-0000-0000-000086070000}"/>
    <cellStyle name="Normal 2 3 5 2 2 2 2 2" xfId="2752" xr:uid="{00000000-0005-0000-0000-0000CD0A0000}"/>
    <cellStyle name="Normal 2 3 5 2 2 2 2 2 2" xfId="4442" xr:uid="{00000000-0005-0000-0000-000067110000}"/>
    <cellStyle name="Normal 2 3 5 2 2 2 2 2 2 2" xfId="14515" xr:uid="{00000000-0005-0000-0000-0000C0380000}"/>
    <cellStyle name="Normal 2 3 5 2 2 2 2 2 2 2 3" xfId="29613" xr:uid="{00000000-0005-0000-0000-0000BA730000}"/>
    <cellStyle name="Normal 2 3 5 2 2 2 2 2 2 2_ESA Table 3A_3H" xfId="32816" xr:uid="{A235D35D-E060-4C3B-A3F0-921F9816142B}"/>
    <cellStyle name="Normal 2 3 5 2 2 2 2 2 2 3" xfId="9495" xr:uid="{00000000-0005-0000-0000-000024250000}"/>
    <cellStyle name="Normal 2 3 5 2 2 2 2 2 2 3 3" xfId="24596" xr:uid="{00000000-0005-0000-0000-000021600000}"/>
    <cellStyle name="Normal 2 3 5 2 2 2 2 2 2 3_ESA Table 3A_3H" xfId="32817" xr:uid="{0E282132-9F3C-48FD-A284-BB4D3443BDCF}"/>
    <cellStyle name="Normal 2 3 5 2 2 2 2 2 2 5" xfId="19583" xr:uid="{00000000-0005-0000-0000-00008C4C0000}"/>
    <cellStyle name="Normal 2 3 5 2 2 2 2 2 2_ESA Table 3A_3H" xfId="32815" xr:uid="{080B29DB-FF0A-447F-A65E-665938A84EE8}"/>
    <cellStyle name="Normal 2 3 5 2 2 2 2 2 3" xfId="6134" xr:uid="{00000000-0005-0000-0000-000003180000}"/>
    <cellStyle name="Normal 2 3 5 2 2 2 2 2 3 2" xfId="16186" xr:uid="{00000000-0005-0000-0000-0000473F0000}"/>
    <cellStyle name="Normal 2 3 5 2 2 2 2 2 3 2 3" xfId="31284" xr:uid="{00000000-0005-0000-0000-0000417A0000}"/>
    <cellStyle name="Normal 2 3 5 2 2 2 2 2 3 2_ESA Table 3A_3H" xfId="32819" xr:uid="{3BF4D6D5-94BD-49E4-94BB-691D0DA41E50}"/>
    <cellStyle name="Normal 2 3 5 2 2 2 2 2 3 3" xfId="11166" xr:uid="{00000000-0005-0000-0000-0000AB2B0000}"/>
    <cellStyle name="Normal 2 3 5 2 2 2 2 2 3 3 3" xfId="26267" xr:uid="{00000000-0005-0000-0000-0000A8660000}"/>
    <cellStyle name="Normal 2 3 5 2 2 2 2 2 3 3_ESA Table 3A_3H" xfId="32820" xr:uid="{7004183B-809B-4F9E-BDCA-A2300BB1EECB}"/>
    <cellStyle name="Normal 2 3 5 2 2 2 2 2 3 5" xfId="21254" xr:uid="{00000000-0005-0000-0000-000013530000}"/>
    <cellStyle name="Normal 2 3 5 2 2 2 2 2 3_ESA Table 3A_3H" xfId="32818" xr:uid="{D6F7F7D2-7B68-4C66-94B7-677D5261F351}"/>
    <cellStyle name="Normal 2 3 5 2 2 2 2 2 4" xfId="12844" xr:uid="{00000000-0005-0000-0000-000039320000}"/>
    <cellStyle name="Normal 2 3 5 2 2 2 2 2 4 3" xfId="27942" xr:uid="{00000000-0005-0000-0000-0000336D0000}"/>
    <cellStyle name="Normal 2 3 5 2 2 2 2 2 4_ESA Table 3A_3H" xfId="32821" xr:uid="{6DC55EF2-2FB2-4A56-A59C-9E2FF65D8B6C}"/>
    <cellStyle name="Normal 2 3 5 2 2 2 2 2 5" xfId="7823" xr:uid="{00000000-0005-0000-0000-00009C1E0000}"/>
    <cellStyle name="Normal 2 3 5 2 2 2 2 2 5 3" xfId="22925" xr:uid="{00000000-0005-0000-0000-00009A590000}"/>
    <cellStyle name="Normal 2 3 5 2 2 2 2 2 5_ESA Table 3A_3H" xfId="32822" xr:uid="{7981C51B-EE9A-40BA-B810-3DEC0DABE195}"/>
    <cellStyle name="Normal 2 3 5 2 2 2 2 2 7" xfId="17912" xr:uid="{00000000-0005-0000-0000-000005460000}"/>
    <cellStyle name="Normal 2 3 5 2 2 2 2 2_ESA Table 3A_3H" xfId="32814" xr:uid="{236BE294-01F2-408D-AADA-DCBCE855518A}"/>
    <cellStyle name="Normal 2 3 5 2 2 2 2 3" xfId="3605" xr:uid="{00000000-0005-0000-0000-0000220E0000}"/>
    <cellStyle name="Normal 2 3 5 2 2 2 2 3 2" xfId="13679" xr:uid="{00000000-0005-0000-0000-00007C350000}"/>
    <cellStyle name="Normal 2 3 5 2 2 2 2 3 2 3" xfId="28777" xr:uid="{00000000-0005-0000-0000-000076700000}"/>
    <cellStyle name="Normal 2 3 5 2 2 2 2 3 2_ESA Table 3A_3H" xfId="32824" xr:uid="{41AB2077-2649-4DC9-BE4A-72F586CF845B}"/>
    <cellStyle name="Normal 2 3 5 2 2 2 2 3 3" xfId="8659" xr:uid="{00000000-0005-0000-0000-0000E0210000}"/>
    <cellStyle name="Normal 2 3 5 2 2 2 2 3 3 3" xfId="23760" xr:uid="{00000000-0005-0000-0000-0000DD5C0000}"/>
    <cellStyle name="Normal 2 3 5 2 2 2 2 3 3_ESA Table 3A_3H" xfId="32825" xr:uid="{3373A5DE-E0D9-4E14-9E94-BD962B0E301F}"/>
    <cellStyle name="Normal 2 3 5 2 2 2 2 3 5" xfId="18747" xr:uid="{00000000-0005-0000-0000-000048490000}"/>
    <cellStyle name="Normal 2 3 5 2 2 2 2 3_ESA Table 3A_3H" xfId="32823" xr:uid="{323EB808-6E48-4A1A-89E7-E5D5D41129B7}"/>
    <cellStyle name="Normal 2 3 5 2 2 2 2 4" xfId="5298" xr:uid="{00000000-0005-0000-0000-0000BF140000}"/>
    <cellStyle name="Normal 2 3 5 2 2 2 2 4 2" xfId="15350" xr:uid="{00000000-0005-0000-0000-0000033C0000}"/>
    <cellStyle name="Normal 2 3 5 2 2 2 2 4 2 3" xfId="30448" xr:uid="{00000000-0005-0000-0000-0000FD760000}"/>
    <cellStyle name="Normal 2 3 5 2 2 2 2 4 2_ESA Table 3A_3H" xfId="32827" xr:uid="{FA7C0E7E-0EA5-4FB5-94E4-BFBF6D5FE996}"/>
    <cellStyle name="Normal 2 3 5 2 2 2 2 4 3" xfId="10330" xr:uid="{00000000-0005-0000-0000-000067280000}"/>
    <cellStyle name="Normal 2 3 5 2 2 2 2 4 3 3" xfId="25431" xr:uid="{00000000-0005-0000-0000-000064630000}"/>
    <cellStyle name="Normal 2 3 5 2 2 2 2 4 3_ESA Table 3A_3H" xfId="32828" xr:uid="{E926E4BA-B16F-4243-B89D-81D29300D49C}"/>
    <cellStyle name="Normal 2 3 5 2 2 2 2 4 5" xfId="20418" xr:uid="{00000000-0005-0000-0000-0000CF4F0000}"/>
    <cellStyle name="Normal 2 3 5 2 2 2 2 4_ESA Table 3A_3H" xfId="32826" xr:uid="{797633B6-A0A1-414B-9596-760B6EAA3C79}"/>
    <cellStyle name="Normal 2 3 5 2 2 2 2 5" xfId="12008" xr:uid="{00000000-0005-0000-0000-0000F52E0000}"/>
    <cellStyle name="Normal 2 3 5 2 2 2 2 5 3" xfId="27106" xr:uid="{00000000-0005-0000-0000-0000EF690000}"/>
    <cellStyle name="Normal 2 3 5 2 2 2 2 5_ESA Table 3A_3H" xfId="32829" xr:uid="{A6928E7B-B5BD-419A-9498-15B371323AE6}"/>
    <cellStyle name="Normal 2 3 5 2 2 2 2 6" xfId="6987" xr:uid="{00000000-0005-0000-0000-0000581B0000}"/>
    <cellStyle name="Normal 2 3 5 2 2 2 2 6 3" xfId="22089" xr:uid="{00000000-0005-0000-0000-000056560000}"/>
    <cellStyle name="Normal 2 3 5 2 2 2 2 6_ESA Table 3A_3H" xfId="32830" xr:uid="{6721B91B-F309-4A22-A382-80FAD2452283}"/>
    <cellStyle name="Normal 2 3 5 2 2 2 2 8" xfId="17076" xr:uid="{00000000-0005-0000-0000-0000C1420000}"/>
    <cellStyle name="Normal 2 3 5 2 2 2 2_ESA Table 3A_3H" xfId="32813" xr:uid="{B82B7B70-B10E-4D91-80D0-F6917A6D8808}"/>
    <cellStyle name="Normal 2 3 5 2 2 2 3" xfId="2334" xr:uid="{00000000-0005-0000-0000-00002B090000}"/>
    <cellStyle name="Normal 2 3 5 2 2 2 3 2" xfId="4024" xr:uid="{00000000-0005-0000-0000-0000C50F0000}"/>
    <cellStyle name="Normal 2 3 5 2 2 2 3 2 2" xfId="14097" xr:uid="{00000000-0005-0000-0000-00001E370000}"/>
    <cellStyle name="Normal 2 3 5 2 2 2 3 2 2 3" xfId="29195" xr:uid="{00000000-0005-0000-0000-000018720000}"/>
    <cellStyle name="Normal 2 3 5 2 2 2 3 2 2_ESA Table 3A_3H" xfId="32833" xr:uid="{0D45B5D7-17BD-414A-A0F7-E338FE948F30}"/>
    <cellStyle name="Normal 2 3 5 2 2 2 3 2 3" xfId="9077" xr:uid="{00000000-0005-0000-0000-000082230000}"/>
    <cellStyle name="Normal 2 3 5 2 2 2 3 2 3 3" xfId="24178" xr:uid="{00000000-0005-0000-0000-00007F5E0000}"/>
    <cellStyle name="Normal 2 3 5 2 2 2 3 2 3_ESA Table 3A_3H" xfId="32834" xr:uid="{9D90FB76-16ED-441D-9B76-9045AC5C650D}"/>
    <cellStyle name="Normal 2 3 5 2 2 2 3 2 5" xfId="19165" xr:uid="{00000000-0005-0000-0000-0000EA4A0000}"/>
    <cellStyle name="Normal 2 3 5 2 2 2 3 2_ESA Table 3A_3H" xfId="32832" xr:uid="{46BB5D00-7E2F-4D3A-9E74-7861054ADB89}"/>
    <cellStyle name="Normal 2 3 5 2 2 2 3 3" xfId="5716" xr:uid="{00000000-0005-0000-0000-000061160000}"/>
    <cellStyle name="Normal 2 3 5 2 2 2 3 3 2" xfId="15768" xr:uid="{00000000-0005-0000-0000-0000A53D0000}"/>
    <cellStyle name="Normal 2 3 5 2 2 2 3 3 2 3" xfId="30866" xr:uid="{00000000-0005-0000-0000-00009F780000}"/>
    <cellStyle name="Normal 2 3 5 2 2 2 3 3 2_ESA Table 3A_3H" xfId="32836" xr:uid="{76494C9A-D412-43A4-8989-8CA777D1AE36}"/>
    <cellStyle name="Normal 2 3 5 2 2 2 3 3 3" xfId="10748" xr:uid="{00000000-0005-0000-0000-0000092A0000}"/>
    <cellStyle name="Normal 2 3 5 2 2 2 3 3 3 3" xfId="25849" xr:uid="{00000000-0005-0000-0000-000006650000}"/>
    <cellStyle name="Normal 2 3 5 2 2 2 3 3 3_ESA Table 3A_3H" xfId="32837" xr:uid="{EFB3C27A-A508-4BB8-93FA-A26A52C4FB02}"/>
    <cellStyle name="Normal 2 3 5 2 2 2 3 3 5" xfId="20836" xr:uid="{00000000-0005-0000-0000-000071510000}"/>
    <cellStyle name="Normal 2 3 5 2 2 2 3 3_ESA Table 3A_3H" xfId="32835" xr:uid="{77731517-05AE-43A2-A53D-C98DE67FBE9D}"/>
    <cellStyle name="Normal 2 3 5 2 2 2 3 4" xfId="12426" xr:uid="{00000000-0005-0000-0000-000097300000}"/>
    <cellStyle name="Normal 2 3 5 2 2 2 3 4 3" xfId="27524" xr:uid="{00000000-0005-0000-0000-0000916B0000}"/>
    <cellStyle name="Normal 2 3 5 2 2 2 3 4_ESA Table 3A_3H" xfId="32838" xr:uid="{F2A5973F-500C-4A52-BF95-C3074759AF5F}"/>
    <cellStyle name="Normal 2 3 5 2 2 2 3 5" xfId="7405" xr:uid="{00000000-0005-0000-0000-0000FA1C0000}"/>
    <cellStyle name="Normal 2 3 5 2 2 2 3 5 3" xfId="22507" xr:uid="{00000000-0005-0000-0000-0000F8570000}"/>
    <cellStyle name="Normal 2 3 5 2 2 2 3 5_ESA Table 3A_3H" xfId="32839" xr:uid="{9692D853-5E8A-45A3-88C7-ACDA2211F873}"/>
    <cellStyle name="Normal 2 3 5 2 2 2 3 7" xfId="17494" xr:uid="{00000000-0005-0000-0000-000063440000}"/>
    <cellStyle name="Normal 2 3 5 2 2 2 3_ESA Table 3A_3H" xfId="32831" xr:uid="{5F0D866F-28CC-4B59-B66D-2D44417D0342}"/>
    <cellStyle name="Normal 2 3 5 2 2 2 4" xfId="3187" xr:uid="{00000000-0005-0000-0000-0000800C0000}"/>
    <cellStyle name="Normal 2 3 5 2 2 2 4 2" xfId="13261" xr:uid="{00000000-0005-0000-0000-0000DA330000}"/>
    <cellStyle name="Normal 2 3 5 2 2 2 4 2 3" xfId="28359" xr:uid="{00000000-0005-0000-0000-0000D46E0000}"/>
    <cellStyle name="Normal 2 3 5 2 2 2 4 2_ESA Table 3A_3H" xfId="32841" xr:uid="{17378873-4A07-489F-8205-659D6FCCF3A3}"/>
    <cellStyle name="Normal 2 3 5 2 2 2 4 3" xfId="8241" xr:uid="{00000000-0005-0000-0000-00003E200000}"/>
    <cellStyle name="Normal 2 3 5 2 2 2 4 3 3" xfId="23342" xr:uid="{00000000-0005-0000-0000-00003B5B0000}"/>
    <cellStyle name="Normal 2 3 5 2 2 2 4 3_ESA Table 3A_3H" xfId="32842" xr:uid="{83CE12AD-B6C6-4EFC-81B5-B50FBF651623}"/>
    <cellStyle name="Normal 2 3 5 2 2 2 4 5" xfId="18329" xr:uid="{00000000-0005-0000-0000-0000A6470000}"/>
    <cellStyle name="Normal 2 3 5 2 2 2 4_ESA Table 3A_3H" xfId="32840" xr:uid="{34A47614-F797-437D-AA60-0DFA9C76DC65}"/>
    <cellStyle name="Normal 2 3 5 2 2 2 5" xfId="4880" xr:uid="{00000000-0005-0000-0000-00001D130000}"/>
    <cellStyle name="Normal 2 3 5 2 2 2 5 2" xfId="14932" xr:uid="{00000000-0005-0000-0000-0000613A0000}"/>
    <cellStyle name="Normal 2 3 5 2 2 2 5 2 3" xfId="30030" xr:uid="{00000000-0005-0000-0000-00005B750000}"/>
    <cellStyle name="Normal 2 3 5 2 2 2 5 2_ESA Table 3A_3H" xfId="32844" xr:uid="{F58470AE-33C4-4A74-9E9C-10979261F553}"/>
    <cellStyle name="Normal 2 3 5 2 2 2 5 3" xfId="9912" xr:uid="{00000000-0005-0000-0000-0000C5260000}"/>
    <cellStyle name="Normal 2 3 5 2 2 2 5 3 3" xfId="25013" xr:uid="{00000000-0005-0000-0000-0000C2610000}"/>
    <cellStyle name="Normal 2 3 5 2 2 2 5 3_ESA Table 3A_3H" xfId="32845" xr:uid="{E982DD8C-B986-4488-AFD4-625DDC528E36}"/>
    <cellStyle name="Normal 2 3 5 2 2 2 5 5" xfId="20000" xr:uid="{00000000-0005-0000-0000-00002D4E0000}"/>
    <cellStyle name="Normal 2 3 5 2 2 2 5_ESA Table 3A_3H" xfId="32843" xr:uid="{C1617CB5-AA4D-4D5C-B561-3BBA80B2F12D}"/>
    <cellStyle name="Normal 2 3 5 2 2 2 6" xfId="11590" xr:uid="{00000000-0005-0000-0000-0000532D0000}"/>
    <cellStyle name="Normal 2 3 5 2 2 2 6 3" xfId="26688" xr:uid="{00000000-0005-0000-0000-00004D680000}"/>
    <cellStyle name="Normal 2 3 5 2 2 2 6_ESA Table 3A_3H" xfId="32846" xr:uid="{AD5FE9BB-21DB-4DD7-B725-16FDC70311E1}"/>
    <cellStyle name="Normal 2 3 5 2 2 2 7" xfId="6569" xr:uid="{00000000-0005-0000-0000-0000B6190000}"/>
    <cellStyle name="Normal 2 3 5 2 2 2 7 3" xfId="21671" xr:uid="{00000000-0005-0000-0000-0000B4540000}"/>
    <cellStyle name="Normal 2 3 5 2 2 2 7_ESA Table 3A_3H" xfId="32847" xr:uid="{CA88C2FD-664C-4295-9E35-61265D81C717}"/>
    <cellStyle name="Normal 2 3 5 2 2 2 9" xfId="16658" xr:uid="{00000000-0005-0000-0000-00001F410000}"/>
    <cellStyle name="Normal 2 3 5 2 2 2_ESA Table 3A_3H" xfId="32812" xr:uid="{2E37CF5F-18F9-4D57-AD1C-653CF577CBB1}"/>
    <cellStyle name="Normal 2 3 5 2 2 3" xfId="1705" xr:uid="{00000000-0005-0000-0000-0000B6060000}"/>
    <cellStyle name="Normal 2 3 5 2 2 3 2" xfId="2544" xr:uid="{00000000-0005-0000-0000-0000FD090000}"/>
    <cellStyle name="Normal 2 3 5 2 2 3 2 2" xfId="4234" xr:uid="{00000000-0005-0000-0000-000097100000}"/>
    <cellStyle name="Normal 2 3 5 2 2 3 2 2 2" xfId="14307" xr:uid="{00000000-0005-0000-0000-0000F0370000}"/>
    <cellStyle name="Normal 2 3 5 2 2 3 2 2 2 3" xfId="29405" xr:uid="{00000000-0005-0000-0000-0000EA720000}"/>
    <cellStyle name="Normal 2 3 5 2 2 3 2 2 2_ESA Table 3A_3H" xfId="32851" xr:uid="{737BD166-CBA3-4900-8E37-5175A595E946}"/>
    <cellStyle name="Normal 2 3 5 2 2 3 2 2 3" xfId="9287" xr:uid="{00000000-0005-0000-0000-000054240000}"/>
    <cellStyle name="Normal 2 3 5 2 2 3 2 2 3 3" xfId="24388" xr:uid="{00000000-0005-0000-0000-0000515F0000}"/>
    <cellStyle name="Normal 2 3 5 2 2 3 2 2 3_ESA Table 3A_3H" xfId="32852" xr:uid="{2961673B-57C0-4C07-8EB0-506BA25D9056}"/>
    <cellStyle name="Normal 2 3 5 2 2 3 2 2 5" xfId="19375" xr:uid="{00000000-0005-0000-0000-0000BC4B0000}"/>
    <cellStyle name="Normal 2 3 5 2 2 3 2 2_ESA Table 3A_3H" xfId="32850" xr:uid="{3F0032D5-64C5-416B-9155-3834B0E966A0}"/>
    <cellStyle name="Normal 2 3 5 2 2 3 2 3" xfId="5926" xr:uid="{00000000-0005-0000-0000-000033170000}"/>
    <cellStyle name="Normal 2 3 5 2 2 3 2 3 2" xfId="15978" xr:uid="{00000000-0005-0000-0000-0000773E0000}"/>
    <cellStyle name="Normal 2 3 5 2 2 3 2 3 2 3" xfId="31076" xr:uid="{00000000-0005-0000-0000-000071790000}"/>
    <cellStyle name="Normal 2 3 5 2 2 3 2 3 2_ESA Table 3A_3H" xfId="32854" xr:uid="{41A42B32-1E1D-4F48-912E-F9D74A5D650B}"/>
    <cellStyle name="Normal 2 3 5 2 2 3 2 3 3" xfId="10958" xr:uid="{00000000-0005-0000-0000-0000DB2A0000}"/>
    <cellStyle name="Normal 2 3 5 2 2 3 2 3 3 3" xfId="26059" xr:uid="{00000000-0005-0000-0000-0000D8650000}"/>
    <cellStyle name="Normal 2 3 5 2 2 3 2 3 3_ESA Table 3A_3H" xfId="32855" xr:uid="{164B9161-776A-45B0-BC50-C732E3522345}"/>
    <cellStyle name="Normal 2 3 5 2 2 3 2 3 5" xfId="21046" xr:uid="{00000000-0005-0000-0000-000043520000}"/>
    <cellStyle name="Normal 2 3 5 2 2 3 2 3_ESA Table 3A_3H" xfId="32853" xr:uid="{7CD5E360-E82D-4463-A5EB-EC488E880AFF}"/>
    <cellStyle name="Normal 2 3 5 2 2 3 2 4" xfId="12636" xr:uid="{00000000-0005-0000-0000-000069310000}"/>
    <cellStyle name="Normal 2 3 5 2 2 3 2 4 3" xfId="27734" xr:uid="{00000000-0005-0000-0000-0000636C0000}"/>
    <cellStyle name="Normal 2 3 5 2 2 3 2 4_ESA Table 3A_3H" xfId="32856" xr:uid="{DFD382F9-E0C1-4DC4-95CE-FB8E8DB63111}"/>
    <cellStyle name="Normal 2 3 5 2 2 3 2 5" xfId="7615" xr:uid="{00000000-0005-0000-0000-0000CC1D0000}"/>
    <cellStyle name="Normal 2 3 5 2 2 3 2 5 3" xfId="22717" xr:uid="{00000000-0005-0000-0000-0000CA580000}"/>
    <cellStyle name="Normal 2 3 5 2 2 3 2 5_ESA Table 3A_3H" xfId="32857" xr:uid="{CDC674A9-208D-4352-BD53-7C2889ED31FF}"/>
    <cellStyle name="Normal 2 3 5 2 2 3 2 7" xfId="17704" xr:uid="{00000000-0005-0000-0000-000035450000}"/>
    <cellStyle name="Normal 2 3 5 2 2 3 2_ESA Table 3A_3H" xfId="32849" xr:uid="{6D55A99B-3043-477E-8669-C15554EA3054}"/>
    <cellStyle name="Normal 2 3 5 2 2 3 3" xfId="3397" xr:uid="{00000000-0005-0000-0000-0000520D0000}"/>
    <cellStyle name="Normal 2 3 5 2 2 3 3 2" xfId="13471" xr:uid="{00000000-0005-0000-0000-0000AC340000}"/>
    <cellStyle name="Normal 2 3 5 2 2 3 3 2 3" xfId="28569" xr:uid="{00000000-0005-0000-0000-0000A66F0000}"/>
    <cellStyle name="Normal 2 3 5 2 2 3 3 2_ESA Table 3A_3H" xfId="32859" xr:uid="{6200FFD8-1E37-4365-A5F3-A2E0A6769C01}"/>
    <cellStyle name="Normal 2 3 5 2 2 3 3 3" xfId="8451" xr:uid="{00000000-0005-0000-0000-000010210000}"/>
    <cellStyle name="Normal 2 3 5 2 2 3 3 3 3" xfId="23552" xr:uid="{00000000-0005-0000-0000-00000D5C0000}"/>
    <cellStyle name="Normal 2 3 5 2 2 3 3 3_ESA Table 3A_3H" xfId="32860" xr:uid="{65C85FE9-E264-4D47-9E2F-8EC6C023D51E}"/>
    <cellStyle name="Normal 2 3 5 2 2 3 3 5" xfId="18539" xr:uid="{00000000-0005-0000-0000-000078480000}"/>
    <cellStyle name="Normal 2 3 5 2 2 3 3_ESA Table 3A_3H" xfId="32858" xr:uid="{3C45CAC5-F2BD-4678-BB73-5DAF5FF12C5C}"/>
    <cellStyle name="Normal 2 3 5 2 2 3 4" xfId="5090" xr:uid="{00000000-0005-0000-0000-0000EF130000}"/>
    <cellStyle name="Normal 2 3 5 2 2 3 4 2" xfId="15142" xr:uid="{00000000-0005-0000-0000-0000333B0000}"/>
    <cellStyle name="Normal 2 3 5 2 2 3 4 2 3" xfId="30240" xr:uid="{00000000-0005-0000-0000-00002D760000}"/>
    <cellStyle name="Normal 2 3 5 2 2 3 4 2_ESA Table 3A_3H" xfId="32862" xr:uid="{FF999DC1-F24C-4330-9AAE-19BBA8A664BA}"/>
    <cellStyle name="Normal 2 3 5 2 2 3 4 3" xfId="10122" xr:uid="{00000000-0005-0000-0000-000097270000}"/>
    <cellStyle name="Normal 2 3 5 2 2 3 4 3 3" xfId="25223" xr:uid="{00000000-0005-0000-0000-000094620000}"/>
    <cellStyle name="Normal 2 3 5 2 2 3 4 3_ESA Table 3A_3H" xfId="32863" xr:uid="{44F5376D-48C1-467B-BF2E-AC9EEDD6CC00}"/>
    <cellStyle name="Normal 2 3 5 2 2 3 4 5" xfId="20210" xr:uid="{00000000-0005-0000-0000-0000FF4E0000}"/>
    <cellStyle name="Normal 2 3 5 2 2 3 4_ESA Table 3A_3H" xfId="32861" xr:uid="{E9C74C6D-9FC5-4D88-8BF7-8A3670A03C2C}"/>
    <cellStyle name="Normal 2 3 5 2 2 3 5" xfId="11800" xr:uid="{00000000-0005-0000-0000-0000252E0000}"/>
    <cellStyle name="Normal 2 3 5 2 2 3 5 3" xfId="26898" xr:uid="{00000000-0005-0000-0000-00001F690000}"/>
    <cellStyle name="Normal 2 3 5 2 2 3 5_ESA Table 3A_3H" xfId="32864" xr:uid="{BA496F60-890E-4149-86F6-AD92A897F052}"/>
    <cellStyle name="Normal 2 3 5 2 2 3 6" xfId="6779" xr:uid="{00000000-0005-0000-0000-0000881A0000}"/>
    <cellStyle name="Normal 2 3 5 2 2 3 6 3" xfId="21881" xr:uid="{00000000-0005-0000-0000-000086550000}"/>
    <cellStyle name="Normal 2 3 5 2 2 3 6_ESA Table 3A_3H" xfId="32865" xr:uid="{B79AC3F4-20B2-4925-BF85-5E1B553A1A30}"/>
    <cellStyle name="Normal 2 3 5 2 2 3 8" xfId="16868" xr:uid="{00000000-0005-0000-0000-0000F1410000}"/>
    <cellStyle name="Normal 2 3 5 2 2 3_ESA Table 3A_3H" xfId="32848" xr:uid="{E4BAEBAD-55DD-4B85-B91B-D0EC7B19DF0C}"/>
    <cellStyle name="Normal 2 3 5 2 2 4" xfId="2126" xr:uid="{00000000-0005-0000-0000-00005B080000}"/>
    <cellStyle name="Normal 2 3 5 2 2 4 2" xfId="3816" xr:uid="{00000000-0005-0000-0000-0000F50E0000}"/>
    <cellStyle name="Normal 2 3 5 2 2 4 2 2" xfId="13889" xr:uid="{00000000-0005-0000-0000-00004E360000}"/>
    <cellStyle name="Normal 2 3 5 2 2 4 2 2 3" xfId="28987" xr:uid="{00000000-0005-0000-0000-000048710000}"/>
    <cellStyle name="Normal 2 3 5 2 2 4 2 2_ESA Table 3A_3H" xfId="32868" xr:uid="{3DC496A9-35C9-4D5D-AC83-0172997215FB}"/>
    <cellStyle name="Normal 2 3 5 2 2 4 2 3" xfId="8869" xr:uid="{00000000-0005-0000-0000-0000B2220000}"/>
    <cellStyle name="Normal 2 3 5 2 2 4 2 3 3" xfId="23970" xr:uid="{00000000-0005-0000-0000-0000AF5D0000}"/>
    <cellStyle name="Normal 2 3 5 2 2 4 2 3_ESA Table 3A_3H" xfId="32869" xr:uid="{7EBD4B0B-3915-44B5-965D-F9B8AA0A07B7}"/>
    <cellStyle name="Normal 2 3 5 2 2 4 2 5" xfId="18957" xr:uid="{00000000-0005-0000-0000-00001A4A0000}"/>
    <cellStyle name="Normal 2 3 5 2 2 4 2_ESA Table 3A_3H" xfId="32867" xr:uid="{38CBC391-0B51-48E8-AF5A-B5B17AAF04B2}"/>
    <cellStyle name="Normal 2 3 5 2 2 4 3" xfId="5508" xr:uid="{00000000-0005-0000-0000-000091150000}"/>
    <cellStyle name="Normal 2 3 5 2 2 4 3 2" xfId="15560" xr:uid="{00000000-0005-0000-0000-0000D53C0000}"/>
    <cellStyle name="Normal 2 3 5 2 2 4 3 2 3" xfId="30658" xr:uid="{00000000-0005-0000-0000-0000CF770000}"/>
    <cellStyle name="Normal 2 3 5 2 2 4 3 2_ESA Table 3A_3H" xfId="32871" xr:uid="{5AD1509C-884E-4AF8-AD58-FF33E64F942B}"/>
    <cellStyle name="Normal 2 3 5 2 2 4 3 3" xfId="10540" xr:uid="{00000000-0005-0000-0000-000039290000}"/>
    <cellStyle name="Normal 2 3 5 2 2 4 3 3 3" xfId="25641" xr:uid="{00000000-0005-0000-0000-000036640000}"/>
    <cellStyle name="Normal 2 3 5 2 2 4 3 3_ESA Table 3A_3H" xfId="32872" xr:uid="{EB3CBC48-A470-4C62-AF36-3AD42006490B}"/>
    <cellStyle name="Normal 2 3 5 2 2 4 3 5" xfId="20628" xr:uid="{00000000-0005-0000-0000-0000A1500000}"/>
    <cellStyle name="Normal 2 3 5 2 2 4 3_ESA Table 3A_3H" xfId="32870" xr:uid="{7822556C-6D6D-48B1-A794-9CD3009FC31A}"/>
    <cellStyle name="Normal 2 3 5 2 2 4 4" xfId="12218" xr:uid="{00000000-0005-0000-0000-0000C72F0000}"/>
    <cellStyle name="Normal 2 3 5 2 2 4 4 3" xfId="27316" xr:uid="{00000000-0005-0000-0000-0000C16A0000}"/>
    <cellStyle name="Normal 2 3 5 2 2 4 4_ESA Table 3A_3H" xfId="32873" xr:uid="{0D0C2DB1-8DED-4175-AB18-4D4C542157CF}"/>
    <cellStyle name="Normal 2 3 5 2 2 4 5" xfId="7197" xr:uid="{00000000-0005-0000-0000-00002A1C0000}"/>
    <cellStyle name="Normal 2 3 5 2 2 4 5 3" xfId="22299" xr:uid="{00000000-0005-0000-0000-000028570000}"/>
    <cellStyle name="Normal 2 3 5 2 2 4 5_ESA Table 3A_3H" xfId="32874" xr:uid="{2A84E5C8-9B59-4306-B9DD-AAE2C68D2B45}"/>
    <cellStyle name="Normal 2 3 5 2 2 4 7" xfId="17286" xr:uid="{00000000-0005-0000-0000-000093430000}"/>
    <cellStyle name="Normal 2 3 5 2 2 4_ESA Table 3A_3H" xfId="32866" xr:uid="{4DE70DB6-22D1-4362-AD54-36649999B25E}"/>
    <cellStyle name="Normal 2 3 5 2 2 5" xfId="2979" xr:uid="{00000000-0005-0000-0000-0000B00B0000}"/>
    <cellStyle name="Normal 2 3 5 2 2 5 2" xfId="13053" xr:uid="{00000000-0005-0000-0000-00000A330000}"/>
    <cellStyle name="Normal 2 3 5 2 2 5 2 3" xfId="28151" xr:uid="{00000000-0005-0000-0000-0000046E0000}"/>
    <cellStyle name="Normal 2 3 5 2 2 5 2_ESA Table 3A_3H" xfId="32876" xr:uid="{15BD2EAE-E8B3-4081-9891-9D093505EE18}"/>
    <cellStyle name="Normal 2 3 5 2 2 5 3" xfId="8033" xr:uid="{00000000-0005-0000-0000-00006E1F0000}"/>
    <cellStyle name="Normal 2 3 5 2 2 5 3 3" xfId="23134" xr:uid="{00000000-0005-0000-0000-00006B5A0000}"/>
    <cellStyle name="Normal 2 3 5 2 2 5 3_ESA Table 3A_3H" xfId="32877" xr:uid="{D578BF36-D810-43A4-820C-76BDABCD62A0}"/>
    <cellStyle name="Normal 2 3 5 2 2 5 5" xfId="18121" xr:uid="{00000000-0005-0000-0000-0000D6460000}"/>
    <cellStyle name="Normal 2 3 5 2 2 5_ESA Table 3A_3H" xfId="32875" xr:uid="{68145AF1-DC1A-45AC-8225-1B04C85A77B2}"/>
    <cellStyle name="Normal 2 3 5 2 2 6" xfId="4672" xr:uid="{00000000-0005-0000-0000-00004D120000}"/>
    <cellStyle name="Normal 2 3 5 2 2 6 2" xfId="14724" xr:uid="{00000000-0005-0000-0000-000091390000}"/>
    <cellStyle name="Normal 2 3 5 2 2 6 2 3" xfId="29822" xr:uid="{00000000-0005-0000-0000-00008B740000}"/>
    <cellStyle name="Normal 2 3 5 2 2 6 2_ESA Table 3A_3H" xfId="32879" xr:uid="{05222DF1-5634-4701-B340-235B1DA9C478}"/>
    <cellStyle name="Normal 2 3 5 2 2 6 3" xfId="9704" xr:uid="{00000000-0005-0000-0000-0000F5250000}"/>
    <cellStyle name="Normal 2 3 5 2 2 6 3 3" xfId="24805" xr:uid="{00000000-0005-0000-0000-0000F2600000}"/>
    <cellStyle name="Normal 2 3 5 2 2 6 3_ESA Table 3A_3H" xfId="32880" xr:uid="{6E866B4F-E166-4593-A28D-BB6ABF3574B6}"/>
    <cellStyle name="Normal 2 3 5 2 2 6 5" xfId="19792" xr:uid="{00000000-0005-0000-0000-00005D4D0000}"/>
    <cellStyle name="Normal 2 3 5 2 2 6_ESA Table 3A_3H" xfId="32878" xr:uid="{29553D2A-C1D0-4389-97EA-97391E1BB66D}"/>
    <cellStyle name="Normal 2 3 5 2 2 7" xfId="11382" xr:uid="{00000000-0005-0000-0000-0000832C0000}"/>
    <cellStyle name="Normal 2 3 5 2 2 7 3" xfId="26480" xr:uid="{00000000-0005-0000-0000-00007D670000}"/>
    <cellStyle name="Normal 2 3 5 2 2 7_ESA Table 3A_3H" xfId="32881" xr:uid="{68BEFD33-5BD2-4130-B904-B04A3A516611}"/>
    <cellStyle name="Normal 2 3 5 2 2 8" xfId="6361" xr:uid="{00000000-0005-0000-0000-0000E6180000}"/>
    <cellStyle name="Normal 2 3 5 2 2 8 3" xfId="21463" xr:uid="{00000000-0005-0000-0000-0000E4530000}"/>
    <cellStyle name="Normal 2 3 5 2 2 8_ESA Table 3A_3H" xfId="32882" xr:uid="{79EC38C6-B89A-45E4-91CA-A58107AD6961}"/>
    <cellStyle name="Normal 2 3 5 2 2_ESA Table 3A_3H" xfId="32811" xr:uid="{D5B347E1-D7F7-4DF8-BC9D-FA903CA16D5E}"/>
    <cellStyle name="Normal 2 3 5 2 3" xfId="1388" xr:uid="{00000000-0005-0000-0000-000079050000}"/>
    <cellStyle name="Normal 2 3 5 2 3 2" xfId="1809" xr:uid="{00000000-0005-0000-0000-00001E070000}"/>
    <cellStyle name="Normal 2 3 5 2 3 2 2" xfId="2648" xr:uid="{00000000-0005-0000-0000-0000650A0000}"/>
    <cellStyle name="Normal 2 3 5 2 3 2 2 2" xfId="4338" xr:uid="{00000000-0005-0000-0000-0000FF100000}"/>
    <cellStyle name="Normal 2 3 5 2 3 2 2 2 2" xfId="14411" xr:uid="{00000000-0005-0000-0000-000058380000}"/>
    <cellStyle name="Normal 2 3 5 2 3 2 2 2 2 3" xfId="29509" xr:uid="{00000000-0005-0000-0000-000052730000}"/>
    <cellStyle name="Normal 2 3 5 2 3 2 2 2 2_ESA Table 3A_3H" xfId="32887" xr:uid="{64B80F05-54C7-4318-B59D-F4F537ACA7A3}"/>
    <cellStyle name="Normal 2 3 5 2 3 2 2 2 3" xfId="9391" xr:uid="{00000000-0005-0000-0000-0000BC240000}"/>
    <cellStyle name="Normal 2 3 5 2 3 2 2 2 3 3" xfId="24492" xr:uid="{00000000-0005-0000-0000-0000B95F0000}"/>
    <cellStyle name="Normal 2 3 5 2 3 2 2 2 3_ESA Table 3A_3H" xfId="32888" xr:uid="{2398BF96-5826-4419-84BA-4CEF2CF518C4}"/>
    <cellStyle name="Normal 2 3 5 2 3 2 2 2 5" xfId="19479" xr:uid="{00000000-0005-0000-0000-0000244C0000}"/>
    <cellStyle name="Normal 2 3 5 2 3 2 2 2_ESA Table 3A_3H" xfId="32886" xr:uid="{A884E49C-BD2A-4AEB-891E-1C5FB2DAAB6A}"/>
    <cellStyle name="Normal 2 3 5 2 3 2 2 3" xfId="6030" xr:uid="{00000000-0005-0000-0000-00009B170000}"/>
    <cellStyle name="Normal 2 3 5 2 3 2 2 3 2" xfId="16082" xr:uid="{00000000-0005-0000-0000-0000DF3E0000}"/>
    <cellStyle name="Normal 2 3 5 2 3 2 2 3 2 3" xfId="31180" xr:uid="{00000000-0005-0000-0000-0000D9790000}"/>
    <cellStyle name="Normal 2 3 5 2 3 2 2 3 2_ESA Table 3A_3H" xfId="32890" xr:uid="{26B3D7EE-1507-4556-86DC-702F618D87CF}"/>
    <cellStyle name="Normal 2 3 5 2 3 2 2 3 3" xfId="11062" xr:uid="{00000000-0005-0000-0000-0000432B0000}"/>
    <cellStyle name="Normal 2 3 5 2 3 2 2 3 3 3" xfId="26163" xr:uid="{00000000-0005-0000-0000-000040660000}"/>
    <cellStyle name="Normal 2 3 5 2 3 2 2 3 3_ESA Table 3A_3H" xfId="32891" xr:uid="{A29B248E-94DC-4729-B9C9-027CE0360AB0}"/>
    <cellStyle name="Normal 2 3 5 2 3 2 2 3 5" xfId="21150" xr:uid="{00000000-0005-0000-0000-0000AB520000}"/>
    <cellStyle name="Normal 2 3 5 2 3 2 2 3_ESA Table 3A_3H" xfId="32889" xr:uid="{6DDAAD97-C221-4FCD-91FA-26531201A964}"/>
    <cellStyle name="Normal 2 3 5 2 3 2 2 4" xfId="12740" xr:uid="{00000000-0005-0000-0000-0000D1310000}"/>
    <cellStyle name="Normal 2 3 5 2 3 2 2 4 3" xfId="27838" xr:uid="{00000000-0005-0000-0000-0000CB6C0000}"/>
    <cellStyle name="Normal 2 3 5 2 3 2 2 4_ESA Table 3A_3H" xfId="32892" xr:uid="{25B7BC15-A020-4855-BADE-AD921D1B7A3A}"/>
    <cellStyle name="Normal 2 3 5 2 3 2 2 5" xfId="7719" xr:uid="{00000000-0005-0000-0000-0000341E0000}"/>
    <cellStyle name="Normal 2 3 5 2 3 2 2 5 3" xfId="22821" xr:uid="{00000000-0005-0000-0000-000032590000}"/>
    <cellStyle name="Normal 2 3 5 2 3 2 2 5_ESA Table 3A_3H" xfId="32893" xr:uid="{60D54E95-FD9F-461D-89B5-99EECDE6AB39}"/>
    <cellStyle name="Normal 2 3 5 2 3 2 2 7" xfId="17808" xr:uid="{00000000-0005-0000-0000-00009D450000}"/>
    <cellStyle name="Normal 2 3 5 2 3 2 2_ESA Table 3A_3H" xfId="32885" xr:uid="{95DD1DC8-2433-4936-B2B3-B4B74A4D0999}"/>
    <cellStyle name="Normal 2 3 5 2 3 2 3" xfId="3501" xr:uid="{00000000-0005-0000-0000-0000BA0D0000}"/>
    <cellStyle name="Normal 2 3 5 2 3 2 3 2" xfId="13575" xr:uid="{00000000-0005-0000-0000-000014350000}"/>
    <cellStyle name="Normal 2 3 5 2 3 2 3 2 3" xfId="28673" xr:uid="{00000000-0005-0000-0000-00000E700000}"/>
    <cellStyle name="Normal 2 3 5 2 3 2 3 2_ESA Table 3A_3H" xfId="32895" xr:uid="{BC5A0EDB-635F-4785-9F57-521BBDE078C5}"/>
    <cellStyle name="Normal 2 3 5 2 3 2 3 3" xfId="8555" xr:uid="{00000000-0005-0000-0000-000078210000}"/>
    <cellStyle name="Normal 2 3 5 2 3 2 3 3 3" xfId="23656" xr:uid="{00000000-0005-0000-0000-0000755C0000}"/>
    <cellStyle name="Normal 2 3 5 2 3 2 3 3_ESA Table 3A_3H" xfId="32896" xr:uid="{206D8CB5-3713-4931-8AED-E20FAB15E802}"/>
    <cellStyle name="Normal 2 3 5 2 3 2 3 5" xfId="18643" xr:uid="{00000000-0005-0000-0000-0000E0480000}"/>
    <cellStyle name="Normal 2 3 5 2 3 2 3_ESA Table 3A_3H" xfId="32894" xr:uid="{1A9E8A19-D9D2-44A3-B586-81B06BF8CB38}"/>
    <cellStyle name="Normal 2 3 5 2 3 2 4" xfId="5194" xr:uid="{00000000-0005-0000-0000-000057140000}"/>
    <cellStyle name="Normal 2 3 5 2 3 2 4 2" xfId="15246" xr:uid="{00000000-0005-0000-0000-00009B3B0000}"/>
    <cellStyle name="Normal 2 3 5 2 3 2 4 2 3" xfId="30344" xr:uid="{00000000-0005-0000-0000-000095760000}"/>
    <cellStyle name="Normal 2 3 5 2 3 2 4 2_ESA Table 3A_3H" xfId="32898" xr:uid="{723C2FF6-1389-4A7D-B3E1-BF174194F935}"/>
    <cellStyle name="Normal 2 3 5 2 3 2 4 3" xfId="10226" xr:uid="{00000000-0005-0000-0000-0000FF270000}"/>
    <cellStyle name="Normal 2 3 5 2 3 2 4 3 3" xfId="25327" xr:uid="{00000000-0005-0000-0000-0000FC620000}"/>
    <cellStyle name="Normal 2 3 5 2 3 2 4 3_ESA Table 3A_3H" xfId="32899" xr:uid="{F7A6F62E-5CC2-4483-84B1-7496D788BC12}"/>
    <cellStyle name="Normal 2 3 5 2 3 2 4 5" xfId="20314" xr:uid="{00000000-0005-0000-0000-0000674F0000}"/>
    <cellStyle name="Normal 2 3 5 2 3 2 4_ESA Table 3A_3H" xfId="32897" xr:uid="{0A885BD7-F165-4996-A8D2-7778C52A9755}"/>
    <cellStyle name="Normal 2 3 5 2 3 2 5" xfId="11904" xr:uid="{00000000-0005-0000-0000-00008D2E0000}"/>
    <cellStyle name="Normal 2 3 5 2 3 2 5 3" xfId="27002" xr:uid="{00000000-0005-0000-0000-000087690000}"/>
    <cellStyle name="Normal 2 3 5 2 3 2 5_ESA Table 3A_3H" xfId="32900" xr:uid="{AF11F909-443F-4C4F-9FB9-B8C7F4321D91}"/>
    <cellStyle name="Normal 2 3 5 2 3 2 6" xfId="6883" xr:uid="{00000000-0005-0000-0000-0000F01A0000}"/>
    <cellStyle name="Normal 2 3 5 2 3 2 6 3" xfId="21985" xr:uid="{00000000-0005-0000-0000-0000EE550000}"/>
    <cellStyle name="Normal 2 3 5 2 3 2 6_ESA Table 3A_3H" xfId="32901" xr:uid="{7A1D9DF8-9EBE-4844-A16F-D5B730ADC910}"/>
    <cellStyle name="Normal 2 3 5 2 3 2 8" xfId="16972" xr:uid="{00000000-0005-0000-0000-000059420000}"/>
    <cellStyle name="Normal 2 3 5 2 3 2_ESA Table 3A_3H" xfId="32884" xr:uid="{5A8098E3-AB11-49C8-83E6-8504A68994DB}"/>
    <cellStyle name="Normal 2 3 5 2 3 3" xfId="2230" xr:uid="{00000000-0005-0000-0000-0000C3080000}"/>
    <cellStyle name="Normal 2 3 5 2 3 3 2" xfId="3920" xr:uid="{00000000-0005-0000-0000-00005D0F0000}"/>
    <cellStyle name="Normal 2 3 5 2 3 3 2 2" xfId="13993" xr:uid="{00000000-0005-0000-0000-0000B6360000}"/>
    <cellStyle name="Normal 2 3 5 2 3 3 2 2 3" xfId="29091" xr:uid="{00000000-0005-0000-0000-0000B0710000}"/>
    <cellStyle name="Normal 2 3 5 2 3 3 2 2_ESA Table 3A_3H" xfId="32904" xr:uid="{118974AF-C319-46E4-A14B-9BF42AAE9B7C}"/>
    <cellStyle name="Normal 2 3 5 2 3 3 2 3" xfId="8973" xr:uid="{00000000-0005-0000-0000-00001A230000}"/>
    <cellStyle name="Normal 2 3 5 2 3 3 2 3 3" xfId="24074" xr:uid="{00000000-0005-0000-0000-0000175E0000}"/>
    <cellStyle name="Normal 2 3 5 2 3 3 2 3_ESA Table 3A_3H" xfId="32905" xr:uid="{FA36FA4F-235D-45D9-8D96-7463EC2B7041}"/>
    <cellStyle name="Normal 2 3 5 2 3 3 2 5" xfId="19061" xr:uid="{00000000-0005-0000-0000-0000824A0000}"/>
    <cellStyle name="Normal 2 3 5 2 3 3 2_ESA Table 3A_3H" xfId="32903" xr:uid="{FC6036FD-337F-42CC-BCF0-193915B62D1B}"/>
    <cellStyle name="Normal 2 3 5 2 3 3 3" xfId="5612" xr:uid="{00000000-0005-0000-0000-0000F9150000}"/>
    <cellStyle name="Normal 2 3 5 2 3 3 3 2" xfId="15664" xr:uid="{00000000-0005-0000-0000-00003D3D0000}"/>
    <cellStyle name="Normal 2 3 5 2 3 3 3 2 3" xfId="30762" xr:uid="{00000000-0005-0000-0000-000037780000}"/>
    <cellStyle name="Normal 2 3 5 2 3 3 3 2_ESA Table 3A_3H" xfId="32907" xr:uid="{EA35263F-4BE2-4822-9B95-3C244EA5CF7B}"/>
    <cellStyle name="Normal 2 3 5 2 3 3 3 3" xfId="10644" xr:uid="{00000000-0005-0000-0000-0000A1290000}"/>
    <cellStyle name="Normal 2 3 5 2 3 3 3 3 3" xfId="25745" xr:uid="{00000000-0005-0000-0000-00009E640000}"/>
    <cellStyle name="Normal 2 3 5 2 3 3 3 3_ESA Table 3A_3H" xfId="32908" xr:uid="{1E009BF9-26D0-414C-A8C4-3363148EE1A3}"/>
    <cellStyle name="Normal 2 3 5 2 3 3 3 5" xfId="20732" xr:uid="{00000000-0005-0000-0000-000009510000}"/>
    <cellStyle name="Normal 2 3 5 2 3 3 3_ESA Table 3A_3H" xfId="32906" xr:uid="{4C874890-7020-43E1-B3FE-A58EAE5C0B72}"/>
    <cellStyle name="Normal 2 3 5 2 3 3 4" xfId="12322" xr:uid="{00000000-0005-0000-0000-00002F300000}"/>
    <cellStyle name="Normal 2 3 5 2 3 3 4 3" xfId="27420" xr:uid="{00000000-0005-0000-0000-0000296B0000}"/>
    <cellStyle name="Normal 2 3 5 2 3 3 4_ESA Table 3A_3H" xfId="32909" xr:uid="{211A262C-85D6-4B46-B36D-B3BED58451A5}"/>
    <cellStyle name="Normal 2 3 5 2 3 3 5" xfId="7301" xr:uid="{00000000-0005-0000-0000-0000921C0000}"/>
    <cellStyle name="Normal 2 3 5 2 3 3 5 3" xfId="22403" xr:uid="{00000000-0005-0000-0000-000090570000}"/>
    <cellStyle name="Normal 2 3 5 2 3 3 5_ESA Table 3A_3H" xfId="32910" xr:uid="{D7037D8C-AE52-495F-BA59-6D7C31F9627D}"/>
    <cellStyle name="Normal 2 3 5 2 3 3 7" xfId="17390" xr:uid="{00000000-0005-0000-0000-0000FB430000}"/>
    <cellStyle name="Normal 2 3 5 2 3 3_ESA Table 3A_3H" xfId="32902" xr:uid="{EB8627EB-BB39-48E0-B44B-8137DC210BF9}"/>
    <cellStyle name="Normal 2 3 5 2 3 4" xfId="3083" xr:uid="{00000000-0005-0000-0000-0000180C0000}"/>
    <cellStyle name="Normal 2 3 5 2 3 4 2" xfId="13157" xr:uid="{00000000-0005-0000-0000-000072330000}"/>
    <cellStyle name="Normal 2 3 5 2 3 4 2 3" xfId="28255" xr:uid="{00000000-0005-0000-0000-00006C6E0000}"/>
    <cellStyle name="Normal 2 3 5 2 3 4 2_ESA Table 3A_3H" xfId="32912" xr:uid="{D9E6BE90-8819-4187-94E9-413A6B844595}"/>
    <cellStyle name="Normal 2 3 5 2 3 4 3" xfId="8137" xr:uid="{00000000-0005-0000-0000-0000D61F0000}"/>
    <cellStyle name="Normal 2 3 5 2 3 4 3 3" xfId="23238" xr:uid="{00000000-0005-0000-0000-0000D35A0000}"/>
    <cellStyle name="Normal 2 3 5 2 3 4 3_ESA Table 3A_3H" xfId="32913" xr:uid="{AA9425B8-6D5A-4373-B499-89845FF2D721}"/>
    <cellStyle name="Normal 2 3 5 2 3 4 5" xfId="18225" xr:uid="{00000000-0005-0000-0000-00003E470000}"/>
    <cellStyle name="Normal 2 3 5 2 3 4_ESA Table 3A_3H" xfId="32911" xr:uid="{7E98FC6D-B22D-4950-B58B-C4464B9EDCB5}"/>
    <cellStyle name="Normal 2 3 5 2 3 5" xfId="4776" xr:uid="{00000000-0005-0000-0000-0000B5120000}"/>
    <cellStyle name="Normal 2 3 5 2 3 5 2" xfId="14828" xr:uid="{00000000-0005-0000-0000-0000F9390000}"/>
    <cellStyle name="Normal 2 3 5 2 3 5 2 3" xfId="29926" xr:uid="{00000000-0005-0000-0000-0000F3740000}"/>
    <cellStyle name="Normal 2 3 5 2 3 5 2_ESA Table 3A_3H" xfId="32915" xr:uid="{A0E58F4C-23BD-4E6E-944B-62E7022FC78B}"/>
    <cellStyle name="Normal 2 3 5 2 3 5 3" xfId="9808" xr:uid="{00000000-0005-0000-0000-00005D260000}"/>
    <cellStyle name="Normal 2 3 5 2 3 5 3 3" xfId="24909" xr:uid="{00000000-0005-0000-0000-00005A610000}"/>
    <cellStyle name="Normal 2 3 5 2 3 5 3_ESA Table 3A_3H" xfId="32916" xr:uid="{D6858DAB-A556-4F43-BC34-51344DB39A9E}"/>
    <cellStyle name="Normal 2 3 5 2 3 5 5" xfId="19896" xr:uid="{00000000-0005-0000-0000-0000C54D0000}"/>
    <cellStyle name="Normal 2 3 5 2 3 5_ESA Table 3A_3H" xfId="32914" xr:uid="{14B8072A-46E9-43D1-A996-8F4547E88C6D}"/>
    <cellStyle name="Normal 2 3 5 2 3 6" xfId="11486" xr:uid="{00000000-0005-0000-0000-0000EB2C0000}"/>
    <cellStyle name="Normal 2 3 5 2 3 6 3" xfId="26584" xr:uid="{00000000-0005-0000-0000-0000E5670000}"/>
    <cellStyle name="Normal 2 3 5 2 3 6_ESA Table 3A_3H" xfId="32917" xr:uid="{3A95A525-9724-4885-BCDF-0A88F492BCEC}"/>
    <cellStyle name="Normal 2 3 5 2 3 7" xfId="6465" xr:uid="{00000000-0005-0000-0000-00004E190000}"/>
    <cellStyle name="Normal 2 3 5 2 3 7 3" xfId="21567" xr:uid="{00000000-0005-0000-0000-00004C540000}"/>
    <cellStyle name="Normal 2 3 5 2 3 7_ESA Table 3A_3H" xfId="32918" xr:uid="{A3B2076D-0FC4-40E4-9F0D-B23F5E554710}"/>
    <cellStyle name="Normal 2 3 5 2 3 9" xfId="16554" xr:uid="{00000000-0005-0000-0000-0000B7400000}"/>
    <cellStyle name="Normal 2 3 5 2 3_ESA Table 3A_3H" xfId="32883" xr:uid="{DA9050ED-8C3B-4CDB-BD3C-6B92046F7256}"/>
    <cellStyle name="Normal 2 3 5 2 4" xfId="1601" xr:uid="{00000000-0005-0000-0000-00004E060000}"/>
    <cellStyle name="Normal 2 3 5 2 4 2" xfId="2440" xr:uid="{00000000-0005-0000-0000-000095090000}"/>
    <cellStyle name="Normal 2 3 5 2 4 2 2" xfId="4130" xr:uid="{00000000-0005-0000-0000-00002F100000}"/>
    <cellStyle name="Normal 2 3 5 2 4 2 2 2" xfId="14203" xr:uid="{00000000-0005-0000-0000-000088370000}"/>
    <cellStyle name="Normal 2 3 5 2 4 2 2 2 3" xfId="29301" xr:uid="{00000000-0005-0000-0000-000082720000}"/>
    <cellStyle name="Normal 2 3 5 2 4 2 2 2_ESA Table 3A_3H" xfId="32922" xr:uid="{32B58B73-F241-445C-A03C-662109D51900}"/>
    <cellStyle name="Normal 2 3 5 2 4 2 2 3" xfId="9183" xr:uid="{00000000-0005-0000-0000-0000EC230000}"/>
    <cellStyle name="Normal 2 3 5 2 4 2 2 3 3" xfId="24284" xr:uid="{00000000-0005-0000-0000-0000E95E0000}"/>
    <cellStyle name="Normal 2 3 5 2 4 2 2 3_ESA Table 3A_3H" xfId="32923" xr:uid="{380A5E99-A405-4E18-9A4C-154A07A63502}"/>
    <cellStyle name="Normal 2 3 5 2 4 2 2 5" xfId="19271" xr:uid="{00000000-0005-0000-0000-0000544B0000}"/>
    <cellStyle name="Normal 2 3 5 2 4 2 2_ESA Table 3A_3H" xfId="32921" xr:uid="{400B76DE-D256-482E-8CF7-DF45D7E584FA}"/>
    <cellStyle name="Normal 2 3 5 2 4 2 3" xfId="5822" xr:uid="{00000000-0005-0000-0000-0000CB160000}"/>
    <cellStyle name="Normal 2 3 5 2 4 2 3 2" xfId="15874" xr:uid="{00000000-0005-0000-0000-00000F3E0000}"/>
    <cellStyle name="Normal 2 3 5 2 4 2 3 2 3" xfId="30972" xr:uid="{00000000-0005-0000-0000-000009790000}"/>
    <cellStyle name="Normal 2 3 5 2 4 2 3 2_ESA Table 3A_3H" xfId="32925" xr:uid="{81026D91-40CB-4BC2-A174-707A05ACFADF}"/>
    <cellStyle name="Normal 2 3 5 2 4 2 3 3" xfId="10854" xr:uid="{00000000-0005-0000-0000-0000732A0000}"/>
    <cellStyle name="Normal 2 3 5 2 4 2 3 3 3" xfId="25955" xr:uid="{00000000-0005-0000-0000-000070650000}"/>
    <cellStyle name="Normal 2 3 5 2 4 2 3 3_ESA Table 3A_3H" xfId="32926" xr:uid="{673703DB-98D3-48BC-B576-1E1A4F63D5D7}"/>
    <cellStyle name="Normal 2 3 5 2 4 2 3 5" xfId="20942" xr:uid="{00000000-0005-0000-0000-0000DB510000}"/>
    <cellStyle name="Normal 2 3 5 2 4 2 3_ESA Table 3A_3H" xfId="32924" xr:uid="{CF74CBED-A29C-455A-A5E8-C185A2BC2180}"/>
    <cellStyle name="Normal 2 3 5 2 4 2 4" xfId="12532" xr:uid="{00000000-0005-0000-0000-000001310000}"/>
    <cellStyle name="Normal 2 3 5 2 4 2 4 3" xfId="27630" xr:uid="{00000000-0005-0000-0000-0000FB6B0000}"/>
    <cellStyle name="Normal 2 3 5 2 4 2 4_ESA Table 3A_3H" xfId="32927" xr:uid="{60CB147D-211F-482A-8ACA-08C01D667FDC}"/>
    <cellStyle name="Normal 2 3 5 2 4 2 5" xfId="7511" xr:uid="{00000000-0005-0000-0000-0000641D0000}"/>
    <cellStyle name="Normal 2 3 5 2 4 2 5 3" xfId="22613" xr:uid="{00000000-0005-0000-0000-000062580000}"/>
    <cellStyle name="Normal 2 3 5 2 4 2 5_ESA Table 3A_3H" xfId="32928" xr:uid="{037E1FCA-D924-469B-A3A5-C2E11297C277}"/>
    <cellStyle name="Normal 2 3 5 2 4 2 7" xfId="17600" xr:uid="{00000000-0005-0000-0000-0000CD440000}"/>
    <cellStyle name="Normal 2 3 5 2 4 2_ESA Table 3A_3H" xfId="32920" xr:uid="{26F14B16-92E9-4858-8A7E-3116EB7E2E33}"/>
    <cellStyle name="Normal 2 3 5 2 4 3" xfId="3293" xr:uid="{00000000-0005-0000-0000-0000EA0C0000}"/>
    <cellStyle name="Normal 2 3 5 2 4 3 2" xfId="13367" xr:uid="{00000000-0005-0000-0000-000044340000}"/>
    <cellStyle name="Normal 2 3 5 2 4 3 2 3" xfId="28465" xr:uid="{00000000-0005-0000-0000-00003E6F0000}"/>
    <cellStyle name="Normal 2 3 5 2 4 3 2_ESA Table 3A_3H" xfId="32930" xr:uid="{CA8DE028-3BAE-42DC-B8AD-E52D34FB76A5}"/>
    <cellStyle name="Normal 2 3 5 2 4 3 3" xfId="8347" xr:uid="{00000000-0005-0000-0000-0000A8200000}"/>
    <cellStyle name="Normal 2 3 5 2 4 3 3 3" xfId="23448" xr:uid="{00000000-0005-0000-0000-0000A55B0000}"/>
    <cellStyle name="Normal 2 3 5 2 4 3 3_ESA Table 3A_3H" xfId="32931" xr:uid="{6C4D7E9D-1B74-4BE0-B0A9-660BCFB74676}"/>
    <cellStyle name="Normal 2 3 5 2 4 3 5" xfId="18435" xr:uid="{00000000-0005-0000-0000-000010480000}"/>
    <cellStyle name="Normal 2 3 5 2 4 3_ESA Table 3A_3H" xfId="32929" xr:uid="{921A2FCD-B3AF-4D69-88FA-9A3C198A9CFD}"/>
    <cellStyle name="Normal 2 3 5 2 4 4" xfId="4986" xr:uid="{00000000-0005-0000-0000-000087130000}"/>
    <cellStyle name="Normal 2 3 5 2 4 4 2" xfId="15038" xr:uid="{00000000-0005-0000-0000-0000CB3A0000}"/>
    <cellStyle name="Normal 2 3 5 2 4 4 2 3" xfId="30136" xr:uid="{00000000-0005-0000-0000-0000C5750000}"/>
    <cellStyle name="Normal 2 3 5 2 4 4 2_ESA Table 3A_3H" xfId="32933" xr:uid="{938B724C-2AAF-4887-B6F9-87AAB9E3F59B}"/>
    <cellStyle name="Normal 2 3 5 2 4 4 3" xfId="10018" xr:uid="{00000000-0005-0000-0000-00002F270000}"/>
    <cellStyle name="Normal 2 3 5 2 4 4 3 3" xfId="25119" xr:uid="{00000000-0005-0000-0000-00002C620000}"/>
    <cellStyle name="Normal 2 3 5 2 4 4 3_ESA Table 3A_3H" xfId="32934" xr:uid="{30DC4FF4-4471-4949-83F6-1A2509353C2E}"/>
    <cellStyle name="Normal 2 3 5 2 4 4 5" xfId="20106" xr:uid="{00000000-0005-0000-0000-0000974E0000}"/>
    <cellStyle name="Normal 2 3 5 2 4 4_ESA Table 3A_3H" xfId="32932" xr:uid="{73615C33-B3F9-4E57-AAA1-9EB208561017}"/>
    <cellStyle name="Normal 2 3 5 2 4 5" xfId="11696" xr:uid="{00000000-0005-0000-0000-0000BD2D0000}"/>
    <cellStyle name="Normal 2 3 5 2 4 5 3" xfId="26794" xr:uid="{00000000-0005-0000-0000-0000B7680000}"/>
    <cellStyle name="Normal 2 3 5 2 4 5_ESA Table 3A_3H" xfId="32935" xr:uid="{6A22F25B-AC21-49B0-ABAF-2595083059D4}"/>
    <cellStyle name="Normal 2 3 5 2 4 6" xfId="6675" xr:uid="{00000000-0005-0000-0000-0000201A0000}"/>
    <cellStyle name="Normal 2 3 5 2 4 6 3" xfId="21777" xr:uid="{00000000-0005-0000-0000-00001E550000}"/>
    <cellStyle name="Normal 2 3 5 2 4 6_ESA Table 3A_3H" xfId="32936" xr:uid="{CC7671EE-543D-48AD-B288-F8F46797A1F6}"/>
    <cellStyle name="Normal 2 3 5 2 4 8" xfId="16764" xr:uid="{00000000-0005-0000-0000-000089410000}"/>
    <cellStyle name="Normal 2 3 5 2 4_ESA Table 3A_3H" xfId="32919" xr:uid="{77031CA2-1AA7-4169-B706-1D922110D820}"/>
    <cellStyle name="Normal 2 3 5 2 5" xfId="2022" xr:uid="{00000000-0005-0000-0000-0000F3070000}"/>
    <cellStyle name="Normal 2 3 5 2 5 2" xfId="3712" xr:uid="{00000000-0005-0000-0000-00008D0E0000}"/>
    <cellStyle name="Normal 2 3 5 2 5 2 2" xfId="13785" xr:uid="{00000000-0005-0000-0000-0000E6350000}"/>
    <cellStyle name="Normal 2 3 5 2 5 2 2 3" xfId="28883" xr:uid="{00000000-0005-0000-0000-0000E0700000}"/>
    <cellStyle name="Normal 2 3 5 2 5 2 2_ESA Table 3A_3H" xfId="32939" xr:uid="{2DE955DD-0D93-4589-9699-954F6C4B8AE9}"/>
    <cellStyle name="Normal 2 3 5 2 5 2 3" xfId="8765" xr:uid="{00000000-0005-0000-0000-00004A220000}"/>
    <cellStyle name="Normal 2 3 5 2 5 2 3 3" xfId="23866" xr:uid="{00000000-0005-0000-0000-0000475D0000}"/>
    <cellStyle name="Normal 2 3 5 2 5 2 3_ESA Table 3A_3H" xfId="32940" xr:uid="{20915B67-A9BB-4B86-AEB8-F4F946705FF2}"/>
    <cellStyle name="Normal 2 3 5 2 5 2 5" xfId="18853" xr:uid="{00000000-0005-0000-0000-0000B2490000}"/>
    <cellStyle name="Normal 2 3 5 2 5 2_ESA Table 3A_3H" xfId="32938" xr:uid="{AFE20466-373C-47EB-8885-737580C60D63}"/>
    <cellStyle name="Normal 2 3 5 2 5 3" xfId="5404" xr:uid="{00000000-0005-0000-0000-000029150000}"/>
    <cellStyle name="Normal 2 3 5 2 5 3 2" xfId="15456" xr:uid="{00000000-0005-0000-0000-00006D3C0000}"/>
    <cellStyle name="Normal 2 3 5 2 5 3 2 3" xfId="30554" xr:uid="{00000000-0005-0000-0000-000067770000}"/>
    <cellStyle name="Normal 2 3 5 2 5 3 2_ESA Table 3A_3H" xfId="32942" xr:uid="{8C6F1481-77F5-4609-8080-49C7CBC351B4}"/>
    <cellStyle name="Normal 2 3 5 2 5 3 3" xfId="10436" xr:uid="{00000000-0005-0000-0000-0000D1280000}"/>
    <cellStyle name="Normal 2 3 5 2 5 3 3 3" xfId="25537" xr:uid="{00000000-0005-0000-0000-0000CE630000}"/>
    <cellStyle name="Normal 2 3 5 2 5 3 3_ESA Table 3A_3H" xfId="32943" xr:uid="{177AE61E-6B4E-48F2-B117-D50B5BC3313F}"/>
    <cellStyle name="Normal 2 3 5 2 5 3 5" xfId="20524" xr:uid="{00000000-0005-0000-0000-000039500000}"/>
    <cellStyle name="Normal 2 3 5 2 5 3_ESA Table 3A_3H" xfId="32941" xr:uid="{86340130-7A2C-453F-91FF-ABCEDEFCFA69}"/>
    <cellStyle name="Normal 2 3 5 2 5 4" xfId="12114" xr:uid="{00000000-0005-0000-0000-00005F2F0000}"/>
    <cellStyle name="Normal 2 3 5 2 5 4 3" xfId="27212" xr:uid="{00000000-0005-0000-0000-0000596A0000}"/>
    <cellStyle name="Normal 2 3 5 2 5 4_ESA Table 3A_3H" xfId="32944" xr:uid="{75216B49-2366-447C-A27B-D00B7EA45B45}"/>
    <cellStyle name="Normal 2 3 5 2 5 5" xfId="7093" xr:uid="{00000000-0005-0000-0000-0000C21B0000}"/>
    <cellStyle name="Normal 2 3 5 2 5 5 3" xfId="22195" xr:uid="{00000000-0005-0000-0000-0000C0560000}"/>
    <cellStyle name="Normal 2 3 5 2 5 5_ESA Table 3A_3H" xfId="32945" xr:uid="{D13636AA-8B77-4DF8-862B-8CEF8EA7EBDC}"/>
    <cellStyle name="Normal 2 3 5 2 5 7" xfId="17182" xr:uid="{00000000-0005-0000-0000-00002B430000}"/>
    <cellStyle name="Normal 2 3 5 2 5_ESA Table 3A_3H" xfId="32937" xr:uid="{2B1998B3-4330-4EC5-9058-C6E1CC87803D}"/>
    <cellStyle name="Normal 2 3 5 2 6" xfId="2875" xr:uid="{00000000-0005-0000-0000-0000480B0000}"/>
    <cellStyle name="Normal 2 3 5 2 6 2" xfId="12949" xr:uid="{00000000-0005-0000-0000-0000A2320000}"/>
    <cellStyle name="Normal 2 3 5 2 6 2 3" xfId="28047" xr:uid="{00000000-0005-0000-0000-00009C6D0000}"/>
    <cellStyle name="Normal 2 3 5 2 6 2_ESA Table 3A_3H" xfId="32947" xr:uid="{8037CE91-6D9B-431A-BC5A-CA1B51202A64}"/>
    <cellStyle name="Normal 2 3 5 2 6 3" xfId="7929" xr:uid="{00000000-0005-0000-0000-0000061F0000}"/>
    <cellStyle name="Normal 2 3 5 2 6 3 3" xfId="23030" xr:uid="{00000000-0005-0000-0000-0000035A0000}"/>
    <cellStyle name="Normal 2 3 5 2 6 3_ESA Table 3A_3H" xfId="32948" xr:uid="{5CD83C41-64D7-4E3C-809B-6E157864D712}"/>
    <cellStyle name="Normal 2 3 5 2 6 5" xfId="18017" xr:uid="{00000000-0005-0000-0000-00006E460000}"/>
    <cellStyle name="Normal 2 3 5 2 6_ESA Table 3A_3H" xfId="32946" xr:uid="{01B8D279-28AA-4039-96B7-DB27BB70C9D0}"/>
    <cellStyle name="Normal 2 3 5 2 7" xfId="4568" xr:uid="{00000000-0005-0000-0000-0000E5110000}"/>
    <cellStyle name="Normal 2 3 5 2 7 2" xfId="14620" xr:uid="{00000000-0005-0000-0000-000029390000}"/>
    <cellStyle name="Normal 2 3 5 2 7 2 3" xfId="29718" xr:uid="{00000000-0005-0000-0000-000023740000}"/>
    <cellStyle name="Normal 2 3 5 2 7 2_ESA Table 3A_3H" xfId="32950" xr:uid="{3506C328-5F91-46C7-8F04-FBCB7F896A66}"/>
    <cellStyle name="Normal 2 3 5 2 7 3" xfId="9600" xr:uid="{00000000-0005-0000-0000-00008D250000}"/>
    <cellStyle name="Normal 2 3 5 2 7 3 3" xfId="24701" xr:uid="{00000000-0005-0000-0000-00008A600000}"/>
    <cellStyle name="Normal 2 3 5 2 7 3_ESA Table 3A_3H" xfId="32951" xr:uid="{E33D63F8-BAC8-44DE-8003-8DBA7B8E7267}"/>
    <cellStyle name="Normal 2 3 5 2 7 5" xfId="19688" xr:uid="{00000000-0005-0000-0000-0000F54C0000}"/>
    <cellStyle name="Normal 2 3 5 2 7_ESA Table 3A_3H" xfId="32949" xr:uid="{B72C72D6-0FFC-449D-828E-A23FE961D789}"/>
    <cellStyle name="Normal 2 3 5 2 8" xfId="11278" xr:uid="{00000000-0005-0000-0000-00001B2C0000}"/>
    <cellStyle name="Normal 2 3 5 2 8 3" xfId="26376" xr:uid="{00000000-0005-0000-0000-000015670000}"/>
    <cellStyle name="Normal 2 3 5 2 8_ESA Table 3A_3H" xfId="32952" xr:uid="{00E3D271-7E23-4204-AEBB-6AD3F84CE152}"/>
    <cellStyle name="Normal 2 3 5 2 9" xfId="6257" xr:uid="{00000000-0005-0000-0000-00007E180000}"/>
    <cellStyle name="Normal 2 3 5 2 9 3" xfId="21359" xr:uid="{00000000-0005-0000-0000-00007C530000}"/>
    <cellStyle name="Normal 2 3 5 2 9_ESA Table 3A_3H" xfId="32953" xr:uid="{6D804E8F-4E8B-4AB4-8754-7B0AF9070F60}"/>
    <cellStyle name="Normal 2 3 5 2_ESA Table 3A_3H" xfId="32810" xr:uid="{6CBFA871-CA8F-40F7-80C0-BF769428A8C9}"/>
    <cellStyle name="Normal 2 3 5 3" xfId="1221" xr:uid="{00000000-0005-0000-0000-0000D2040000}"/>
    <cellStyle name="Normal 2 3 5 3 10" xfId="16398" xr:uid="{00000000-0005-0000-0000-00001B400000}"/>
    <cellStyle name="Normal 2 3 5 3 2" xfId="1440" xr:uid="{00000000-0005-0000-0000-0000AD050000}"/>
    <cellStyle name="Normal 2 3 5 3 2 2" xfId="1861" xr:uid="{00000000-0005-0000-0000-000052070000}"/>
    <cellStyle name="Normal 2 3 5 3 2 2 2" xfId="2700" xr:uid="{00000000-0005-0000-0000-0000990A0000}"/>
    <cellStyle name="Normal 2 3 5 3 2 2 2 2" xfId="4390" xr:uid="{00000000-0005-0000-0000-000033110000}"/>
    <cellStyle name="Normal 2 3 5 3 2 2 2 2 2" xfId="14463" xr:uid="{00000000-0005-0000-0000-00008C380000}"/>
    <cellStyle name="Normal 2 3 5 3 2 2 2 2 2 3" xfId="29561" xr:uid="{00000000-0005-0000-0000-000086730000}"/>
    <cellStyle name="Normal 2 3 5 3 2 2 2 2 2_ESA Table 3A_3H" xfId="32959" xr:uid="{3262943E-CE1F-4E1B-AF33-06D47AF3AAD2}"/>
    <cellStyle name="Normal 2 3 5 3 2 2 2 2 3" xfId="9443" xr:uid="{00000000-0005-0000-0000-0000F0240000}"/>
    <cellStyle name="Normal 2 3 5 3 2 2 2 2 3 3" xfId="24544" xr:uid="{00000000-0005-0000-0000-0000ED5F0000}"/>
    <cellStyle name="Normal 2 3 5 3 2 2 2 2 3_ESA Table 3A_3H" xfId="32960" xr:uid="{0F146EDF-FFCC-4A07-A887-E0CFC48CF9E0}"/>
    <cellStyle name="Normal 2 3 5 3 2 2 2 2 5" xfId="19531" xr:uid="{00000000-0005-0000-0000-0000584C0000}"/>
    <cellStyle name="Normal 2 3 5 3 2 2 2 2_ESA Table 3A_3H" xfId="32958" xr:uid="{8B7D333D-69E3-46B5-964C-62D85D5668F5}"/>
    <cellStyle name="Normal 2 3 5 3 2 2 2 3" xfId="6082" xr:uid="{00000000-0005-0000-0000-0000CF170000}"/>
    <cellStyle name="Normal 2 3 5 3 2 2 2 3 2" xfId="16134" xr:uid="{00000000-0005-0000-0000-0000133F0000}"/>
    <cellStyle name="Normal 2 3 5 3 2 2 2 3 2 3" xfId="31232" xr:uid="{00000000-0005-0000-0000-00000D7A0000}"/>
    <cellStyle name="Normal 2 3 5 3 2 2 2 3 2_ESA Table 3A_3H" xfId="32962" xr:uid="{96061490-DADF-40F0-ABF8-0E0C69AF9BAC}"/>
    <cellStyle name="Normal 2 3 5 3 2 2 2 3 3" xfId="11114" xr:uid="{00000000-0005-0000-0000-0000772B0000}"/>
    <cellStyle name="Normal 2 3 5 3 2 2 2 3 3 3" xfId="26215" xr:uid="{00000000-0005-0000-0000-000074660000}"/>
    <cellStyle name="Normal 2 3 5 3 2 2 2 3 3_ESA Table 3A_3H" xfId="32963" xr:uid="{43B98984-5561-4A05-8C43-E1AED93B0FFA}"/>
    <cellStyle name="Normal 2 3 5 3 2 2 2 3 5" xfId="21202" xr:uid="{00000000-0005-0000-0000-0000DF520000}"/>
    <cellStyle name="Normal 2 3 5 3 2 2 2 3_ESA Table 3A_3H" xfId="32961" xr:uid="{C12C0B7E-4084-4477-AF24-EB2E3E66D45C}"/>
    <cellStyle name="Normal 2 3 5 3 2 2 2 4" xfId="12792" xr:uid="{00000000-0005-0000-0000-000005320000}"/>
    <cellStyle name="Normal 2 3 5 3 2 2 2 4 3" xfId="27890" xr:uid="{00000000-0005-0000-0000-0000FF6C0000}"/>
    <cellStyle name="Normal 2 3 5 3 2 2 2 4_ESA Table 3A_3H" xfId="32964" xr:uid="{66695002-6CDC-4AA6-9612-3947457EDBD9}"/>
    <cellStyle name="Normal 2 3 5 3 2 2 2 5" xfId="7771" xr:uid="{00000000-0005-0000-0000-0000681E0000}"/>
    <cellStyle name="Normal 2 3 5 3 2 2 2 5 3" xfId="22873" xr:uid="{00000000-0005-0000-0000-000066590000}"/>
    <cellStyle name="Normal 2 3 5 3 2 2 2 5_ESA Table 3A_3H" xfId="32965" xr:uid="{4033041C-FCA7-46AB-811A-32F93D7C2D3E}"/>
    <cellStyle name="Normal 2 3 5 3 2 2 2 7" xfId="17860" xr:uid="{00000000-0005-0000-0000-0000D1450000}"/>
    <cellStyle name="Normal 2 3 5 3 2 2 2_ESA Table 3A_3H" xfId="32957" xr:uid="{88D63ED1-A523-408B-AE0E-4BDC79FCFAAB}"/>
    <cellStyle name="Normal 2 3 5 3 2 2 3" xfId="3553" xr:uid="{00000000-0005-0000-0000-0000EE0D0000}"/>
    <cellStyle name="Normal 2 3 5 3 2 2 3 2" xfId="13627" xr:uid="{00000000-0005-0000-0000-000048350000}"/>
    <cellStyle name="Normal 2 3 5 3 2 2 3 2 3" xfId="28725" xr:uid="{00000000-0005-0000-0000-000042700000}"/>
    <cellStyle name="Normal 2 3 5 3 2 2 3 2_ESA Table 3A_3H" xfId="32967" xr:uid="{ABD76F47-EFA3-4C96-AA67-44624DFE23AC}"/>
    <cellStyle name="Normal 2 3 5 3 2 2 3 3" xfId="8607" xr:uid="{00000000-0005-0000-0000-0000AC210000}"/>
    <cellStyle name="Normal 2 3 5 3 2 2 3 3 3" xfId="23708" xr:uid="{00000000-0005-0000-0000-0000A95C0000}"/>
    <cellStyle name="Normal 2 3 5 3 2 2 3 3_ESA Table 3A_3H" xfId="32968" xr:uid="{E0CF0C04-7C35-467B-AA77-23AAFE3ED674}"/>
    <cellStyle name="Normal 2 3 5 3 2 2 3 5" xfId="18695" xr:uid="{00000000-0005-0000-0000-000014490000}"/>
    <cellStyle name="Normal 2 3 5 3 2 2 3_ESA Table 3A_3H" xfId="32966" xr:uid="{F7A2C35C-38B7-437C-BE28-32AB46CD7655}"/>
    <cellStyle name="Normal 2 3 5 3 2 2 4" xfId="5246" xr:uid="{00000000-0005-0000-0000-00008B140000}"/>
    <cellStyle name="Normal 2 3 5 3 2 2 4 2" xfId="15298" xr:uid="{00000000-0005-0000-0000-0000CF3B0000}"/>
    <cellStyle name="Normal 2 3 5 3 2 2 4 2 3" xfId="30396" xr:uid="{00000000-0005-0000-0000-0000C9760000}"/>
    <cellStyle name="Normal 2 3 5 3 2 2 4 2_ESA Table 3A_3H" xfId="32970" xr:uid="{662CFD01-87E3-44DB-A874-DC1600E868BB}"/>
    <cellStyle name="Normal 2 3 5 3 2 2 4 3" xfId="10278" xr:uid="{00000000-0005-0000-0000-000033280000}"/>
    <cellStyle name="Normal 2 3 5 3 2 2 4 3 3" xfId="25379" xr:uid="{00000000-0005-0000-0000-000030630000}"/>
    <cellStyle name="Normal 2 3 5 3 2 2 4 3_ESA Table 3A_3H" xfId="32971" xr:uid="{5004A9A8-50AE-4E20-8101-3258C4C189BE}"/>
    <cellStyle name="Normal 2 3 5 3 2 2 4 5" xfId="20366" xr:uid="{00000000-0005-0000-0000-00009B4F0000}"/>
    <cellStyle name="Normal 2 3 5 3 2 2 4_ESA Table 3A_3H" xfId="32969" xr:uid="{96F46D46-B0FB-465F-8225-036D3D49C1A5}"/>
    <cellStyle name="Normal 2 3 5 3 2 2 5" xfId="11956" xr:uid="{00000000-0005-0000-0000-0000C12E0000}"/>
    <cellStyle name="Normal 2 3 5 3 2 2 5 3" xfId="27054" xr:uid="{00000000-0005-0000-0000-0000BB690000}"/>
    <cellStyle name="Normal 2 3 5 3 2 2 5_ESA Table 3A_3H" xfId="32972" xr:uid="{F9EE6A4B-5610-4380-9496-44375F5D8FD3}"/>
    <cellStyle name="Normal 2 3 5 3 2 2 6" xfId="6935" xr:uid="{00000000-0005-0000-0000-0000241B0000}"/>
    <cellStyle name="Normal 2 3 5 3 2 2 6 3" xfId="22037" xr:uid="{00000000-0005-0000-0000-000022560000}"/>
    <cellStyle name="Normal 2 3 5 3 2 2 6_ESA Table 3A_3H" xfId="32973" xr:uid="{340005A4-2F20-49D2-B465-42C361E2CAE1}"/>
    <cellStyle name="Normal 2 3 5 3 2 2 8" xfId="17024" xr:uid="{00000000-0005-0000-0000-00008D420000}"/>
    <cellStyle name="Normal 2 3 5 3 2 2_ESA Table 3A_3H" xfId="32956" xr:uid="{66A593B0-C385-4D7C-99AD-F2FC348D59CD}"/>
    <cellStyle name="Normal 2 3 5 3 2 3" xfId="2282" xr:uid="{00000000-0005-0000-0000-0000F7080000}"/>
    <cellStyle name="Normal 2 3 5 3 2 3 2" xfId="3972" xr:uid="{00000000-0005-0000-0000-0000910F0000}"/>
    <cellStyle name="Normal 2 3 5 3 2 3 2 2" xfId="14045" xr:uid="{00000000-0005-0000-0000-0000EA360000}"/>
    <cellStyle name="Normal 2 3 5 3 2 3 2 2 3" xfId="29143" xr:uid="{00000000-0005-0000-0000-0000E4710000}"/>
    <cellStyle name="Normal 2 3 5 3 2 3 2 2_ESA Table 3A_3H" xfId="32976" xr:uid="{1477FA38-B11E-4B17-B14A-3B98483F2001}"/>
    <cellStyle name="Normal 2 3 5 3 2 3 2 3" xfId="9025" xr:uid="{00000000-0005-0000-0000-00004E230000}"/>
    <cellStyle name="Normal 2 3 5 3 2 3 2 3 3" xfId="24126" xr:uid="{00000000-0005-0000-0000-00004B5E0000}"/>
    <cellStyle name="Normal 2 3 5 3 2 3 2 3_ESA Table 3A_3H" xfId="32977" xr:uid="{0BB020B6-B19D-4838-8378-E57B519AC3E1}"/>
    <cellStyle name="Normal 2 3 5 3 2 3 2 5" xfId="19113" xr:uid="{00000000-0005-0000-0000-0000B64A0000}"/>
    <cellStyle name="Normal 2 3 5 3 2 3 2_ESA Table 3A_3H" xfId="32975" xr:uid="{2AC62134-1A1F-42EF-80BA-163C43064A85}"/>
    <cellStyle name="Normal 2 3 5 3 2 3 3" xfId="5664" xr:uid="{00000000-0005-0000-0000-00002D160000}"/>
    <cellStyle name="Normal 2 3 5 3 2 3 3 2" xfId="15716" xr:uid="{00000000-0005-0000-0000-0000713D0000}"/>
    <cellStyle name="Normal 2 3 5 3 2 3 3 2 3" xfId="30814" xr:uid="{00000000-0005-0000-0000-00006B780000}"/>
    <cellStyle name="Normal 2 3 5 3 2 3 3 2_ESA Table 3A_3H" xfId="32979" xr:uid="{A26ABBCE-8FEF-49DF-A27F-5FD61378F8AE}"/>
    <cellStyle name="Normal 2 3 5 3 2 3 3 3" xfId="10696" xr:uid="{00000000-0005-0000-0000-0000D5290000}"/>
    <cellStyle name="Normal 2 3 5 3 2 3 3 3 3" xfId="25797" xr:uid="{00000000-0005-0000-0000-0000D2640000}"/>
    <cellStyle name="Normal 2 3 5 3 2 3 3 3_ESA Table 3A_3H" xfId="32980" xr:uid="{20A41E78-843A-4BD0-9CE8-1AE466D08957}"/>
    <cellStyle name="Normal 2 3 5 3 2 3 3 5" xfId="20784" xr:uid="{00000000-0005-0000-0000-00003D510000}"/>
    <cellStyle name="Normal 2 3 5 3 2 3 3_ESA Table 3A_3H" xfId="32978" xr:uid="{20265A3C-69F6-418E-993B-5BB63BEC7D6D}"/>
    <cellStyle name="Normal 2 3 5 3 2 3 4" xfId="12374" xr:uid="{00000000-0005-0000-0000-000063300000}"/>
    <cellStyle name="Normal 2 3 5 3 2 3 4 3" xfId="27472" xr:uid="{00000000-0005-0000-0000-00005D6B0000}"/>
    <cellStyle name="Normal 2 3 5 3 2 3 4_ESA Table 3A_3H" xfId="32981" xr:uid="{86FFDA03-2941-46E1-A25D-C0715B6B4CB9}"/>
    <cellStyle name="Normal 2 3 5 3 2 3 5" xfId="7353" xr:uid="{00000000-0005-0000-0000-0000C61C0000}"/>
    <cellStyle name="Normal 2 3 5 3 2 3 5 3" xfId="22455" xr:uid="{00000000-0005-0000-0000-0000C4570000}"/>
    <cellStyle name="Normal 2 3 5 3 2 3 5_ESA Table 3A_3H" xfId="32982" xr:uid="{4F04718E-5B6F-406D-855F-D36012A403EC}"/>
    <cellStyle name="Normal 2 3 5 3 2 3 7" xfId="17442" xr:uid="{00000000-0005-0000-0000-00002F440000}"/>
    <cellStyle name="Normal 2 3 5 3 2 3_ESA Table 3A_3H" xfId="32974" xr:uid="{1BB5257F-C7B2-4C73-9154-ABF4F21B2041}"/>
    <cellStyle name="Normal 2 3 5 3 2 4" xfId="3135" xr:uid="{00000000-0005-0000-0000-00004C0C0000}"/>
    <cellStyle name="Normal 2 3 5 3 2 4 2" xfId="13209" xr:uid="{00000000-0005-0000-0000-0000A6330000}"/>
    <cellStyle name="Normal 2 3 5 3 2 4 2 3" xfId="28307" xr:uid="{00000000-0005-0000-0000-0000A06E0000}"/>
    <cellStyle name="Normal 2 3 5 3 2 4 2_ESA Table 3A_3H" xfId="32984" xr:uid="{F6C2B4FC-F572-420D-844E-2FB374FDAE0E}"/>
    <cellStyle name="Normal 2 3 5 3 2 4 3" xfId="8189" xr:uid="{00000000-0005-0000-0000-00000A200000}"/>
    <cellStyle name="Normal 2 3 5 3 2 4 3 3" xfId="23290" xr:uid="{00000000-0005-0000-0000-0000075B0000}"/>
    <cellStyle name="Normal 2 3 5 3 2 4 3_ESA Table 3A_3H" xfId="32985" xr:uid="{15F88F2F-A19A-48F7-AA41-54744CC30832}"/>
    <cellStyle name="Normal 2 3 5 3 2 4 5" xfId="18277" xr:uid="{00000000-0005-0000-0000-000072470000}"/>
    <cellStyle name="Normal 2 3 5 3 2 4_ESA Table 3A_3H" xfId="32983" xr:uid="{47B870E0-21F1-4B89-95D9-C95397423B13}"/>
    <cellStyle name="Normal 2 3 5 3 2 5" xfId="4828" xr:uid="{00000000-0005-0000-0000-0000E9120000}"/>
    <cellStyle name="Normal 2 3 5 3 2 5 2" xfId="14880" xr:uid="{00000000-0005-0000-0000-00002D3A0000}"/>
    <cellStyle name="Normal 2 3 5 3 2 5 2 3" xfId="29978" xr:uid="{00000000-0005-0000-0000-000027750000}"/>
    <cellStyle name="Normal 2 3 5 3 2 5 2_ESA Table 3A_3H" xfId="32987" xr:uid="{0D83BC24-3FA0-4142-AFB5-CBC036AC3D7E}"/>
    <cellStyle name="Normal 2 3 5 3 2 5 3" xfId="9860" xr:uid="{00000000-0005-0000-0000-000091260000}"/>
    <cellStyle name="Normal 2 3 5 3 2 5 3 3" xfId="24961" xr:uid="{00000000-0005-0000-0000-00008E610000}"/>
    <cellStyle name="Normal 2 3 5 3 2 5 3_ESA Table 3A_3H" xfId="32988" xr:uid="{9FB8B58B-C7D5-484C-92A8-4D622F79B1E7}"/>
    <cellStyle name="Normal 2 3 5 3 2 5 5" xfId="19948" xr:uid="{00000000-0005-0000-0000-0000F94D0000}"/>
    <cellStyle name="Normal 2 3 5 3 2 5_ESA Table 3A_3H" xfId="32986" xr:uid="{33545258-F6F8-4C2A-9396-5E4DD55049CD}"/>
    <cellStyle name="Normal 2 3 5 3 2 6" xfId="11538" xr:uid="{00000000-0005-0000-0000-00001F2D0000}"/>
    <cellStyle name="Normal 2 3 5 3 2 6 3" xfId="26636" xr:uid="{00000000-0005-0000-0000-000019680000}"/>
    <cellStyle name="Normal 2 3 5 3 2 6_ESA Table 3A_3H" xfId="32989" xr:uid="{49C19027-2D16-4C22-A944-69ECD0B857A0}"/>
    <cellStyle name="Normal 2 3 5 3 2 7" xfId="6517" xr:uid="{00000000-0005-0000-0000-000082190000}"/>
    <cellStyle name="Normal 2 3 5 3 2 7 3" xfId="21619" xr:uid="{00000000-0005-0000-0000-000080540000}"/>
    <cellStyle name="Normal 2 3 5 3 2 7_ESA Table 3A_3H" xfId="32990" xr:uid="{C21EEA27-A0C3-4919-A477-AA31B9A2F312}"/>
    <cellStyle name="Normal 2 3 5 3 2 9" xfId="16606" xr:uid="{00000000-0005-0000-0000-0000EB400000}"/>
    <cellStyle name="Normal 2 3 5 3 2_ESA Table 3A_3H" xfId="32955" xr:uid="{78817B96-601E-46B2-9229-F405763A98D5}"/>
    <cellStyle name="Normal 2 3 5 3 3" xfId="1653" xr:uid="{00000000-0005-0000-0000-000082060000}"/>
    <cellStyle name="Normal 2 3 5 3 3 2" xfId="2492" xr:uid="{00000000-0005-0000-0000-0000C9090000}"/>
    <cellStyle name="Normal 2 3 5 3 3 2 2" xfId="4182" xr:uid="{00000000-0005-0000-0000-000063100000}"/>
    <cellStyle name="Normal 2 3 5 3 3 2 2 2" xfId="14255" xr:uid="{00000000-0005-0000-0000-0000BC370000}"/>
    <cellStyle name="Normal 2 3 5 3 3 2 2 2 3" xfId="29353" xr:uid="{00000000-0005-0000-0000-0000B6720000}"/>
    <cellStyle name="Normal 2 3 5 3 3 2 2 2_ESA Table 3A_3H" xfId="32994" xr:uid="{9B8E35F0-ED2B-44DB-97DE-33A0AA9F0AA1}"/>
    <cellStyle name="Normal 2 3 5 3 3 2 2 3" xfId="9235" xr:uid="{00000000-0005-0000-0000-000020240000}"/>
    <cellStyle name="Normal 2 3 5 3 3 2 2 3 3" xfId="24336" xr:uid="{00000000-0005-0000-0000-00001D5F0000}"/>
    <cellStyle name="Normal 2 3 5 3 3 2 2 3_ESA Table 3A_3H" xfId="32995" xr:uid="{C5771CB9-4AF5-40AD-A0EF-6E93EDBEB4BA}"/>
    <cellStyle name="Normal 2 3 5 3 3 2 2 5" xfId="19323" xr:uid="{00000000-0005-0000-0000-0000884B0000}"/>
    <cellStyle name="Normal 2 3 5 3 3 2 2_ESA Table 3A_3H" xfId="32993" xr:uid="{9FDACBE4-CBE1-4F52-950C-D163E5762AD2}"/>
    <cellStyle name="Normal 2 3 5 3 3 2 3" xfId="5874" xr:uid="{00000000-0005-0000-0000-0000FF160000}"/>
    <cellStyle name="Normal 2 3 5 3 3 2 3 2" xfId="15926" xr:uid="{00000000-0005-0000-0000-0000433E0000}"/>
    <cellStyle name="Normal 2 3 5 3 3 2 3 2 3" xfId="31024" xr:uid="{00000000-0005-0000-0000-00003D790000}"/>
    <cellStyle name="Normal 2 3 5 3 3 2 3 2_ESA Table 3A_3H" xfId="32997" xr:uid="{B5F16527-D91E-4D4B-A0B6-48D22361F312}"/>
    <cellStyle name="Normal 2 3 5 3 3 2 3 3" xfId="10906" xr:uid="{00000000-0005-0000-0000-0000A72A0000}"/>
    <cellStyle name="Normal 2 3 5 3 3 2 3 3 3" xfId="26007" xr:uid="{00000000-0005-0000-0000-0000A4650000}"/>
    <cellStyle name="Normal 2 3 5 3 3 2 3 3_ESA Table 3A_3H" xfId="32998" xr:uid="{8B9D5D10-CE30-467B-BCDF-14FBA3526396}"/>
    <cellStyle name="Normal 2 3 5 3 3 2 3 5" xfId="20994" xr:uid="{00000000-0005-0000-0000-00000F520000}"/>
    <cellStyle name="Normal 2 3 5 3 3 2 3_ESA Table 3A_3H" xfId="32996" xr:uid="{C2456606-57B1-4B73-8CA9-6709AFB5558B}"/>
    <cellStyle name="Normal 2 3 5 3 3 2 4" xfId="12584" xr:uid="{00000000-0005-0000-0000-000035310000}"/>
    <cellStyle name="Normal 2 3 5 3 3 2 4 3" xfId="27682" xr:uid="{00000000-0005-0000-0000-00002F6C0000}"/>
    <cellStyle name="Normal 2 3 5 3 3 2 4_ESA Table 3A_3H" xfId="32999" xr:uid="{479487FE-89B0-4BA9-907F-F1177F38E870}"/>
    <cellStyle name="Normal 2 3 5 3 3 2 5" xfId="7563" xr:uid="{00000000-0005-0000-0000-0000981D0000}"/>
    <cellStyle name="Normal 2 3 5 3 3 2 5 3" xfId="22665" xr:uid="{00000000-0005-0000-0000-000096580000}"/>
    <cellStyle name="Normal 2 3 5 3 3 2 5_ESA Table 3A_3H" xfId="33000" xr:uid="{89EE33BB-2E7B-459C-BEC5-58D5D283C61B}"/>
    <cellStyle name="Normal 2 3 5 3 3 2 7" xfId="17652" xr:uid="{00000000-0005-0000-0000-000001450000}"/>
    <cellStyle name="Normal 2 3 5 3 3 2_ESA Table 3A_3H" xfId="32992" xr:uid="{9F92F283-C40B-4464-92FE-14D7052B0F9E}"/>
    <cellStyle name="Normal 2 3 5 3 3 3" xfId="3345" xr:uid="{00000000-0005-0000-0000-00001E0D0000}"/>
    <cellStyle name="Normal 2 3 5 3 3 3 2" xfId="13419" xr:uid="{00000000-0005-0000-0000-000078340000}"/>
    <cellStyle name="Normal 2 3 5 3 3 3 2 3" xfId="28517" xr:uid="{00000000-0005-0000-0000-0000726F0000}"/>
    <cellStyle name="Normal 2 3 5 3 3 3 2_ESA Table 3A_3H" xfId="33002" xr:uid="{A691DA56-E18E-4845-AAC3-A97E4DE71544}"/>
    <cellStyle name="Normal 2 3 5 3 3 3 3" xfId="8399" xr:uid="{00000000-0005-0000-0000-0000DC200000}"/>
    <cellStyle name="Normal 2 3 5 3 3 3 3 3" xfId="23500" xr:uid="{00000000-0005-0000-0000-0000D95B0000}"/>
    <cellStyle name="Normal 2 3 5 3 3 3 3_ESA Table 3A_3H" xfId="33003" xr:uid="{05BF5856-82A8-4123-8651-97B55806324D}"/>
    <cellStyle name="Normal 2 3 5 3 3 3 5" xfId="18487" xr:uid="{00000000-0005-0000-0000-000044480000}"/>
    <cellStyle name="Normal 2 3 5 3 3 3_ESA Table 3A_3H" xfId="33001" xr:uid="{97A76387-0AF1-43ED-9BEF-2C0650E10C47}"/>
    <cellStyle name="Normal 2 3 5 3 3 4" xfId="5038" xr:uid="{00000000-0005-0000-0000-0000BB130000}"/>
    <cellStyle name="Normal 2 3 5 3 3 4 2" xfId="15090" xr:uid="{00000000-0005-0000-0000-0000FF3A0000}"/>
    <cellStyle name="Normal 2 3 5 3 3 4 2 3" xfId="30188" xr:uid="{00000000-0005-0000-0000-0000F9750000}"/>
    <cellStyle name="Normal 2 3 5 3 3 4 2_ESA Table 3A_3H" xfId="33005" xr:uid="{AF9FD3C9-544F-4243-B32E-31001C27F823}"/>
    <cellStyle name="Normal 2 3 5 3 3 4 3" xfId="10070" xr:uid="{00000000-0005-0000-0000-000063270000}"/>
    <cellStyle name="Normal 2 3 5 3 3 4 3 3" xfId="25171" xr:uid="{00000000-0005-0000-0000-000060620000}"/>
    <cellStyle name="Normal 2 3 5 3 3 4 3_ESA Table 3A_3H" xfId="33006" xr:uid="{B139F87D-DC25-4672-A06B-0F7FEB9F7B63}"/>
    <cellStyle name="Normal 2 3 5 3 3 4 5" xfId="20158" xr:uid="{00000000-0005-0000-0000-0000CB4E0000}"/>
    <cellStyle name="Normal 2 3 5 3 3 4_ESA Table 3A_3H" xfId="33004" xr:uid="{4F35760A-091F-441D-B61D-7ABCA0582FA6}"/>
    <cellStyle name="Normal 2 3 5 3 3 5" xfId="11748" xr:uid="{00000000-0005-0000-0000-0000F12D0000}"/>
    <cellStyle name="Normal 2 3 5 3 3 5 3" xfId="26846" xr:uid="{00000000-0005-0000-0000-0000EB680000}"/>
    <cellStyle name="Normal 2 3 5 3 3 5_ESA Table 3A_3H" xfId="33007" xr:uid="{3825FD84-15A7-40C3-9C1A-8866E381A663}"/>
    <cellStyle name="Normal 2 3 5 3 3 6" xfId="6727" xr:uid="{00000000-0005-0000-0000-0000541A0000}"/>
    <cellStyle name="Normal 2 3 5 3 3 6 3" xfId="21829" xr:uid="{00000000-0005-0000-0000-000052550000}"/>
    <cellStyle name="Normal 2 3 5 3 3 6_ESA Table 3A_3H" xfId="33008" xr:uid="{8BCADCA1-3A80-43F7-8294-EC957655D8B3}"/>
    <cellStyle name="Normal 2 3 5 3 3 8" xfId="16816" xr:uid="{00000000-0005-0000-0000-0000BD410000}"/>
    <cellStyle name="Normal 2 3 5 3 3_ESA Table 3A_3H" xfId="32991" xr:uid="{4F75C50C-A15D-4A7D-8922-DEAB15AF708B}"/>
    <cellStyle name="Normal 2 3 5 3 4" xfId="2074" xr:uid="{00000000-0005-0000-0000-000027080000}"/>
    <cellStyle name="Normal 2 3 5 3 4 2" xfId="3764" xr:uid="{00000000-0005-0000-0000-0000C10E0000}"/>
    <cellStyle name="Normal 2 3 5 3 4 2 2" xfId="13837" xr:uid="{00000000-0005-0000-0000-00001A360000}"/>
    <cellStyle name="Normal 2 3 5 3 4 2 2 3" xfId="28935" xr:uid="{00000000-0005-0000-0000-000014710000}"/>
    <cellStyle name="Normal 2 3 5 3 4 2 2_ESA Table 3A_3H" xfId="33011" xr:uid="{FC520FAB-5620-4609-AD53-D64ED20DD0F0}"/>
    <cellStyle name="Normal 2 3 5 3 4 2 3" xfId="8817" xr:uid="{00000000-0005-0000-0000-00007E220000}"/>
    <cellStyle name="Normal 2 3 5 3 4 2 3 3" xfId="23918" xr:uid="{00000000-0005-0000-0000-00007B5D0000}"/>
    <cellStyle name="Normal 2 3 5 3 4 2 3_ESA Table 3A_3H" xfId="33012" xr:uid="{A541F055-8741-4FB5-B30C-0582D8B73452}"/>
    <cellStyle name="Normal 2 3 5 3 4 2 5" xfId="18905" xr:uid="{00000000-0005-0000-0000-0000E6490000}"/>
    <cellStyle name="Normal 2 3 5 3 4 2_ESA Table 3A_3H" xfId="33010" xr:uid="{A7A5DC88-7A6F-4F7D-807E-064E944D85A8}"/>
    <cellStyle name="Normal 2 3 5 3 4 3" xfId="5456" xr:uid="{00000000-0005-0000-0000-00005D150000}"/>
    <cellStyle name="Normal 2 3 5 3 4 3 2" xfId="15508" xr:uid="{00000000-0005-0000-0000-0000A13C0000}"/>
    <cellStyle name="Normal 2 3 5 3 4 3 2 3" xfId="30606" xr:uid="{00000000-0005-0000-0000-00009B770000}"/>
    <cellStyle name="Normal 2 3 5 3 4 3 2_ESA Table 3A_3H" xfId="33014" xr:uid="{682C3627-432A-411D-B36A-B222BD1F153C}"/>
    <cellStyle name="Normal 2 3 5 3 4 3 3" xfId="10488" xr:uid="{00000000-0005-0000-0000-000005290000}"/>
    <cellStyle name="Normal 2 3 5 3 4 3 3 3" xfId="25589" xr:uid="{00000000-0005-0000-0000-000002640000}"/>
    <cellStyle name="Normal 2 3 5 3 4 3 3_ESA Table 3A_3H" xfId="33015" xr:uid="{5E087204-3B77-4FF8-B8FF-8BE53C0482AD}"/>
    <cellStyle name="Normal 2 3 5 3 4 3 5" xfId="20576" xr:uid="{00000000-0005-0000-0000-00006D500000}"/>
    <cellStyle name="Normal 2 3 5 3 4 3_ESA Table 3A_3H" xfId="33013" xr:uid="{A2716E1A-9314-4BF9-9F0A-86A6F4293E43}"/>
    <cellStyle name="Normal 2 3 5 3 4 4" xfId="12166" xr:uid="{00000000-0005-0000-0000-0000932F0000}"/>
    <cellStyle name="Normal 2 3 5 3 4 4 3" xfId="27264" xr:uid="{00000000-0005-0000-0000-00008D6A0000}"/>
    <cellStyle name="Normal 2 3 5 3 4 4_ESA Table 3A_3H" xfId="33016" xr:uid="{2472B644-EB9E-49D9-B649-37D939F1E3B1}"/>
    <cellStyle name="Normal 2 3 5 3 4 5" xfId="7145" xr:uid="{00000000-0005-0000-0000-0000F61B0000}"/>
    <cellStyle name="Normal 2 3 5 3 4 5 3" xfId="22247" xr:uid="{00000000-0005-0000-0000-0000F4560000}"/>
    <cellStyle name="Normal 2 3 5 3 4 5_ESA Table 3A_3H" xfId="33017" xr:uid="{0C21B304-015F-4BF5-A9B1-9F933ACCFA55}"/>
    <cellStyle name="Normal 2 3 5 3 4 7" xfId="17234" xr:uid="{00000000-0005-0000-0000-00005F430000}"/>
    <cellStyle name="Normal 2 3 5 3 4_ESA Table 3A_3H" xfId="33009" xr:uid="{84FBC7EB-D191-44CD-8504-C7F6329AD48B}"/>
    <cellStyle name="Normal 2 3 5 3 5" xfId="2927" xr:uid="{00000000-0005-0000-0000-00007C0B0000}"/>
    <cellStyle name="Normal 2 3 5 3 5 2" xfId="13001" xr:uid="{00000000-0005-0000-0000-0000D6320000}"/>
    <cellStyle name="Normal 2 3 5 3 5 2 3" xfId="28099" xr:uid="{00000000-0005-0000-0000-0000D06D0000}"/>
    <cellStyle name="Normal 2 3 5 3 5 2_ESA Table 3A_3H" xfId="33019" xr:uid="{505103EC-A3E2-4F35-8791-C8F8E2331396}"/>
    <cellStyle name="Normal 2 3 5 3 5 3" xfId="7981" xr:uid="{00000000-0005-0000-0000-00003A1F0000}"/>
    <cellStyle name="Normal 2 3 5 3 5 3 3" xfId="23082" xr:uid="{00000000-0005-0000-0000-0000375A0000}"/>
    <cellStyle name="Normal 2 3 5 3 5 3_ESA Table 3A_3H" xfId="33020" xr:uid="{8FB0F5A2-91D1-4127-8F57-C0BCD5548D0D}"/>
    <cellStyle name="Normal 2 3 5 3 5 5" xfId="18069" xr:uid="{00000000-0005-0000-0000-0000A2460000}"/>
    <cellStyle name="Normal 2 3 5 3 5_ESA Table 3A_3H" xfId="33018" xr:uid="{F351DF02-27E2-4135-B3FD-5B8FB5D12575}"/>
    <cellStyle name="Normal 2 3 5 3 6" xfId="4620" xr:uid="{00000000-0005-0000-0000-000019120000}"/>
    <cellStyle name="Normal 2 3 5 3 6 2" xfId="14672" xr:uid="{00000000-0005-0000-0000-00005D390000}"/>
    <cellStyle name="Normal 2 3 5 3 6 2 3" xfId="29770" xr:uid="{00000000-0005-0000-0000-000057740000}"/>
    <cellStyle name="Normal 2 3 5 3 6 2_ESA Table 3A_3H" xfId="33022" xr:uid="{7A6943A7-6178-46DC-A142-68B54FB21F15}"/>
    <cellStyle name="Normal 2 3 5 3 6 3" xfId="9652" xr:uid="{00000000-0005-0000-0000-0000C1250000}"/>
    <cellStyle name="Normal 2 3 5 3 6 3 3" xfId="24753" xr:uid="{00000000-0005-0000-0000-0000BE600000}"/>
    <cellStyle name="Normal 2 3 5 3 6 3_ESA Table 3A_3H" xfId="33023" xr:uid="{7F6B2A48-10B2-4EC6-BC03-81F3C2DC7FFF}"/>
    <cellStyle name="Normal 2 3 5 3 6 5" xfId="19740" xr:uid="{00000000-0005-0000-0000-0000294D0000}"/>
    <cellStyle name="Normal 2 3 5 3 6_ESA Table 3A_3H" xfId="33021" xr:uid="{01EB9E72-34FA-4FCF-8714-320DD433E1D1}"/>
    <cellStyle name="Normal 2 3 5 3 7" xfId="11330" xr:uid="{00000000-0005-0000-0000-00004F2C0000}"/>
    <cellStyle name="Normal 2 3 5 3 7 3" xfId="26428" xr:uid="{00000000-0005-0000-0000-000049670000}"/>
    <cellStyle name="Normal 2 3 5 3 7_ESA Table 3A_3H" xfId="33024" xr:uid="{EE462F5A-5E55-47B7-8829-9F658AEDCCE4}"/>
    <cellStyle name="Normal 2 3 5 3 8" xfId="6309" xr:uid="{00000000-0005-0000-0000-0000B2180000}"/>
    <cellStyle name="Normal 2 3 5 3 8 3" xfId="21411" xr:uid="{00000000-0005-0000-0000-0000B0530000}"/>
    <cellStyle name="Normal 2 3 5 3 8_ESA Table 3A_3H" xfId="33025" xr:uid="{B0EC8C81-DC79-415D-82C7-B3EBCB82A5C1}"/>
    <cellStyle name="Normal 2 3 5 3_ESA Table 3A_3H" xfId="32954" xr:uid="{FB52EDEF-A2F5-42FC-A903-B51C4E699F34}"/>
    <cellStyle name="Normal 2 3 5 4" xfId="1334" xr:uid="{00000000-0005-0000-0000-000043050000}"/>
    <cellStyle name="Normal 2 3 5 4 2" xfId="1757" xr:uid="{00000000-0005-0000-0000-0000EA060000}"/>
    <cellStyle name="Normal 2 3 5 4 2 2" xfId="2596" xr:uid="{00000000-0005-0000-0000-0000310A0000}"/>
    <cellStyle name="Normal 2 3 5 4 2 2 2" xfId="4286" xr:uid="{00000000-0005-0000-0000-0000CB100000}"/>
    <cellStyle name="Normal 2 3 5 4 2 2 2 2" xfId="14359" xr:uid="{00000000-0005-0000-0000-000024380000}"/>
    <cellStyle name="Normal 2 3 5 4 2 2 2 2 3" xfId="29457" xr:uid="{00000000-0005-0000-0000-00001E730000}"/>
    <cellStyle name="Normal 2 3 5 4 2 2 2 2_ESA Table 3A_3H" xfId="33030" xr:uid="{E02F978C-0533-4964-BC55-D3FEBCF524CB}"/>
    <cellStyle name="Normal 2 3 5 4 2 2 2 3" xfId="9339" xr:uid="{00000000-0005-0000-0000-000088240000}"/>
    <cellStyle name="Normal 2 3 5 4 2 2 2 3 3" xfId="24440" xr:uid="{00000000-0005-0000-0000-0000855F0000}"/>
    <cellStyle name="Normal 2 3 5 4 2 2 2 3_ESA Table 3A_3H" xfId="33031" xr:uid="{B77DB740-43D0-495D-9BAB-058AB30C9D36}"/>
    <cellStyle name="Normal 2 3 5 4 2 2 2 5" xfId="19427" xr:uid="{00000000-0005-0000-0000-0000F04B0000}"/>
    <cellStyle name="Normal 2 3 5 4 2 2 2_ESA Table 3A_3H" xfId="33029" xr:uid="{89F28109-5793-419E-8313-C77215AA060E}"/>
    <cellStyle name="Normal 2 3 5 4 2 2 3" xfId="5978" xr:uid="{00000000-0005-0000-0000-000067170000}"/>
    <cellStyle name="Normal 2 3 5 4 2 2 3 2" xfId="16030" xr:uid="{00000000-0005-0000-0000-0000AB3E0000}"/>
    <cellStyle name="Normal 2 3 5 4 2 2 3 2 3" xfId="31128" xr:uid="{00000000-0005-0000-0000-0000A5790000}"/>
    <cellStyle name="Normal 2 3 5 4 2 2 3 2_ESA Table 3A_3H" xfId="33033" xr:uid="{8C2F49E2-43E8-4A5D-935D-15223DDD8C9F}"/>
    <cellStyle name="Normal 2 3 5 4 2 2 3 3" xfId="11010" xr:uid="{00000000-0005-0000-0000-00000F2B0000}"/>
    <cellStyle name="Normal 2 3 5 4 2 2 3 3 3" xfId="26111" xr:uid="{00000000-0005-0000-0000-00000C660000}"/>
    <cellStyle name="Normal 2 3 5 4 2 2 3 3_ESA Table 3A_3H" xfId="33034" xr:uid="{A977B7C5-9279-4EC2-B663-543D0EFFECA9}"/>
    <cellStyle name="Normal 2 3 5 4 2 2 3 5" xfId="21098" xr:uid="{00000000-0005-0000-0000-000077520000}"/>
    <cellStyle name="Normal 2 3 5 4 2 2 3_ESA Table 3A_3H" xfId="33032" xr:uid="{6C603F2E-B3C0-4B43-A984-9B8C8762C103}"/>
    <cellStyle name="Normal 2 3 5 4 2 2 4" xfId="12688" xr:uid="{00000000-0005-0000-0000-00009D310000}"/>
    <cellStyle name="Normal 2 3 5 4 2 2 4 3" xfId="27786" xr:uid="{00000000-0005-0000-0000-0000976C0000}"/>
    <cellStyle name="Normal 2 3 5 4 2 2 4_ESA Table 3A_3H" xfId="33035" xr:uid="{34167143-65F8-45DF-9FDC-4069C0775ECE}"/>
    <cellStyle name="Normal 2 3 5 4 2 2 5" xfId="7667" xr:uid="{00000000-0005-0000-0000-0000001E0000}"/>
    <cellStyle name="Normal 2 3 5 4 2 2 5 3" xfId="22769" xr:uid="{00000000-0005-0000-0000-0000FE580000}"/>
    <cellStyle name="Normal 2 3 5 4 2 2 5_ESA Table 3A_3H" xfId="33036" xr:uid="{B7BCB0BE-771C-4358-A259-50EEBC02A2D9}"/>
    <cellStyle name="Normal 2 3 5 4 2 2 7" xfId="17756" xr:uid="{00000000-0005-0000-0000-000069450000}"/>
    <cellStyle name="Normal 2 3 5 4 2 2_ESA Table 3A_3H" xfId="33028" xr:uid="{3EF4D383-20C6-4050-8368-E2C99ECF6B72}"/>
    <cellStyle name="Normal 2 3 5 4 2 3" xfId="3449" xr:uid="{00000000-0005-0000-0000-0000860D0000}"/>
    <cellStyle name="Normal 2 3 5 4 2 3 2" xfId="13523" xr:uid="{00000000-0005-0000-0000-0000E0340000}"/>
    <cellStyle name="Normal 2 3 5 4 2 3 2 3" xfId="28621" xr:uid="{00000000-0005-0000-0000-0000DA6F0000}"/>
    <cellStyle name="Normal 2 3 5 4 2 3 2_ESA Table 3A_3H" xfId="33038" xr:uid="{EFAAEF46-2294-4EC4-9DEC-372A3C803E90}"/>
    <cellStyle name="Normal 2 3 5 4 2 3 3" xfId="8503" xr:uid="{00000000-0005-0000-0000-000044210000}"/>
    <cellStyle name="Normal 2 3 5 4 2 3 3 3" xfId="23604" xr:uid="{00000000-0005-0000-0000-0000415C0000}"/>
    <cellStyle name="Normal 2 3 5 4 2 3 3_ESA Table 3A_3H" xfId="33039" xr:uid="{FB6FFAD1-B67A-4395-AA0E-884ADED787B5}"/>
    <cellStyle name="Normal 2 3 5 4 2 3 5" xfId="18591" xr:uid="{00000000-0005-0000-0000-0000AC480000}"/>
    <cellStyle name="Normal 2 3 5 4 2 3_ESA Table 3A_3H" xfId="33037" xr:uid="{A9C93F57-5D45-4365-A471-AED8E074995B}"/>
    <cellStyle name="Normal 2 3 5 4 2 4" xfId="5142" xr:uid="{00000000-0005-0000-0000-000023140000}"/>
    <cellStyle name="Normal 2 3 5 4 2 4 2" xfId="15194" xr:uid="{00000000-0005-0000-0000-0000673B0000}"/>
    <cellStyle name="Normal 2 3 5 4 2 4 2 3" xfId="30292" xr:uid="{00000000-0005-0000-0000-000061760000}"/>
    <cellStyle name="Normal 2 3 5 4 2 4 2_ESA Table 3A_3H" xfId="33041" xr:uid="{6C013266-A888-4522-AC2D-CF5BF0EEF875}"/>
    <cellStyle name="Normal 2 3 5 4 2 4 3" xfId="10174" xr:uid="{00000000-0005-0000-0000-0000CB270000}"/>
    <cellStyle name="Normal 2 3 5 4 2 4 3 3" xfId="25275" xr:uid="{00000000-0005-0000-0000-0000C8620000}"/>
    <cellStyle name="Normal 2 3 5 4 2 4 3_ESA Table 3A_3H" xfId="33042" xr:uid="{9ABCF0E5-49D0-48E7-AC9B-D180CE39B23E}"/>
    <cellStyle name="Normal 2 3 5 4 2 4 5" xfId="20262" xr:uid="{00000000-0005-0000-0000-0000334F0000}"/>
    <cellStyle name="Normal 2 3 5 4 2 4_ESA Table 3A_3H" xfId="33040" xr:uid="{B66D9203-7D4A-40FC-B269-6312840CFA0F}"/>
    <cellStyle name="Normal 2 3 5 4 2 5" xfId="11852" xr:uid="{00000000-0005-0000-0000-0000592E0000}"/>
    <cellStyle name="Normal 2 3 5 4 2 5 3" xfId="26950" xr:uid="{00000000-0005-0000-0000-000053690000}"/>
    <cellStyle name="Normal 2 3 5 4 2 5_ESA Table 3A_3H" xfId="33043" xr:uid="{493C4EEA-E6CD-4F88-9E36-FA0E371F9A2E}"/>
    <cellStyle name="Normal 2 3 5 4 2 6" xfId="6831" xr:uid="{00000000-0005-0000-0000-0000BC1A0000}"/>
    <cellStyle name="Normal 2 3 5 4 2 6 3" xfId="21933" xr:uid="{00000000-0005-0000-0000-0000BA550000}"/>
    <cellStyle name="Normal 2 3 5 4 2 6_ESA Table 3A_3H" xfId="33044" xr:uid="{30022EC7-62A6-4D93-9C64-1C7CF7055DDC}"/>
    <cellStyle name="Normal 2 3 5 4 2 8" xfId="16920" xr:uid="{00000000-0005-0000-0000-000025420000}"/>
    <cellStyle name="Normal 2 3 5 4 2_ESA Table 3A_3H" xfId="33027" xr:uid="{B8B3E065-AA3B-41E2-BC0C-A7A895B7E816}"/>
    <cellStyle name="Normal 2 3 5 4 3" xfId="2178" xr:uid="{00000000-0005-0000-0000-00008F080000}"/>
    <cellStyle name="Normal 2 3 5 4 3 2" xfId="3868" xr:uid="{00000000-0005-0000-0000-0000290F0000}"/>
    <cellStyle name="Normal 2 3 5 4 3 2 2" xfId="13941" xr:uid="{00000000-0005-0000-0000-000082360000}"/>
    <cellStyle name="Normal 2 3 5 4 3 2 2 3" xfId="29039" xr:uid="{00000000-0005-0000-0000-00007C710000}"/>
    <cellStyle name="Normal 2 3 5 4 3 2 2_ESA Table 3A_3H" xfId="33047" xr:uid="{3C38861F-E746-4158-9934-150EE54D2878}"/>
    <cellStyle name="Normal 2 3 5 4 3 2 3" xfId="8921" xr:uid="{00000000-0005-0000-0000-0000E6220000}"/>
    <cellStyle name="Normal 2 3 5 4 3 2 3 3" xfId="24022" xr:uid="{00000000-0005-0000-0000-0000E35D0000}"/>
    <cellStyle name="Normal 2 3 5 4 3 2 3_ESA Table 3A_3H" xfId="33048" xr:uid="{C491D2DD-4368-43F2-9FEE-9467DE9C0359}"/>
    <cellStyle name="Normal 2 3 5 4 3 2 5" xfId="19009" xr:uid="{00000000-0005-0000-0000-00004E4A0000}"/>
    <cellStyle name="Normal 2 3 5 4 3 2_ESA Table 3A_3H" xfId="33046" xr:uid="{4E559A7E-7D69-4FD0-9E8B-4A05E56051F8}"/>
    <cellStyle name="Normal 2 3 5 4 3 3" xfId="5560" xr:uid="{00000000-0005-0000-0000-0000C5150000}"/>
    <cellStyle name="Normal 2 3 5 4 3 3 2" xfId="15612" xr:uid="{00000000-0005-0000-0000-0000093D0000}"/>
    <cellStyle name="Normal 2 3 5 4 3 3 2 3" xfId="30710" xr:uid="{00000000-0005-0000-0000-000003780000}"/>
    <cellStyle name="Normal 2 3 5 4 3 3 2_ESA Table 3A_3H" xfId="33050" xr:uid="{D3D8FF65-6287-4B3C-B575-EF72E4AF910E}"/>
    <cellStyle name="Normal 2 3 5 4 3 3 3" xfId="10592" xr:uid="{00000000-0005-0000-0000-00006D290000}"/>
    <cellStyle name="Normal 2 3 5 4 3 3 3 3" xfId="25693" xr:uid="{00000000-0005-0000-0000-00006A640000}"/>
    <cellStyle name="Normal 2 3 5 4 3 3 3_ESA Table 3A_3H" xfId="33051" xr:uid="{98329ED6-24F7-4B1C-9060-71E8F9E224DF}"/>
    <cellStyle name="Normal 2 3 5 4 3 3 5" xfId="20680" xr:uid="{00000000-0005-0000-0000-0000D5500000}"/>
    <cellStyle name="Normal 2 3 5 4 3 3_ESA Table 3A_3H" xfId="33049" xr:uid="{5D5ABF36-4C34-40EB-A668-D9B84238C447}"/>
    <cellStyle name="Normal 2 3 5 4 3 4" xfId="12270" xr:uid="{00000000-0005-0000-0000-0000FB2F0000}"/>
    <cellStyle name="Normal 2 3 5 4 3 4 3" xfId="27368" xr:uid="{00000000-0005-0000-0000-0000F56A0000}"/>
    <cellStyle name="Normal 2 3 5 4 3 4_ESA Table 3A_3H" xfId="33052" xr:uid="{81D8E84D-D68A-4102-88D9-68594953F4BC}"/>
    <cellStyle name="Normal 2 3 5 4 3 5" xfId="7249" xr:uid="{00000000-0005-0000-0000-00005E1C0000}"/>
    <cellStyle name="Normal 2 3 5 4 3 5 3" xfId="22351" xr:uid="{00000000-0005-0000-0000-00005C570000}"/>
    <cellStyle name="Normal 2 3 5 4 3 5_ESA Table 3A_3H" xfId="33053" xr:uid="{CF18ECFC-8495-4F34-BFAC-418D11B34036}"/>
    <cellStyle name="Normal 2 3 5 4 3 7" xfId="17338" xr:uid="{00000000-0005-0000-0000-0000C7430000}"/>
    <cellStyle name="Normal 2 3 5 4 3_ESA Table 3A_3H" xfId="33045" xr:uid="{6F225D5C-1EE2-48D5-9F24-634485E2159A}"/>
    <cellStyle name="Normal 2 3 5 4 4" xfId="3031" xr:uid="{00000000-0005-0000-0000-0000E40B0000}"/>
    <cellStyle name="Normal 2 3 5 4 4 2" xfId="13105" xr:uid="{00000000-0005-0000-0000-00003E330000}"/>
    <cellStyle name="Normal 2 3 5 4 4 2 3" xfId="28203" xr:uid="{00000000-0005-0000-0000-0000386E0000}"/>
    <cellStyle name="Normal 2 3 5 4 4 2_ESA Table 3A_3H" xfId="33055" xr:uid="{68416E2C-99A9-405F-847F-F3D8441659AD}"/>
    <cellStyle name="Normal 2 3 5 4 4 3" xfId="8085" xr:uid="{00000000-0005-0000-0000-0000A21F0000}"/>
    <cellStyle name="Normal 2 3 5 4 4 3 3" xfId="23186" xr:uid="{00000000-0005-0000-0000-00009F5A0000}"/>
    <cellStyle name="Normal 2 3 5 4 4 3_ESA Table 3A_3H" xfId="33056" xr:uid="{B1A9F75C-0F76-453B-AD8F-39AF7B07251A}"/>
    <cellStyle name="Normal 2 3 5 4 4 5" xfId="18173" xr:uid="{00000000-0005-0000-0000-00000A470000}"/>
    <cellStyle name="Normal 2 3 5 4 4_ESA Table 3A_3H" xfId="33054" xr:uid="{CC9E783B-06AC-4910-9F4A-D722D26BE93A}"/>
    <cellStyle name="Normal 2 3 5 4 5" xfId="4724" xr:uid="{00000000-0005-0000-0000-000081120000}"/>
    <cellStyle name="Normal 2 3 5 4 5 2" xfId="14776" xr:uid="{00000000-0005-0000-0000-0000C5390000}"/>
    <cellStyle name="Normal 2 3 5 4 5 2 3" xfId="29874" xr:uid="{00000000-0005-0000-0000-0000BF740000}"/>
    <cellStyle name="Normal 2 3 5 4 5 2_ESA Table 3A_3H" xfId="33058" xr:uid="{02CDC3EE-2B0E-4BA2-9940-BA0AA8616963}"/>
    <cellStyle name="Normal 2 3 5 4 5 3" xfId="9756" xr:uid="{00000000-0005-0000-0000-000029260000}"/>
    <cellStyle name="Normal 2 3 5 4 5 3 3" xfId="24857" xr:uid="{00000000-0005-0000-0000-000026610000}"/>
    <cellStyle name="Normal 2 3 5 4 5 3_ESA Table 3A_3H" xfId="33059" xr:uid="{621F6645-0AA6-4E9A-ABD5-ACA4377662B4}"/>
    <cellStyle name="Normal 2 3 5 4 5 5" xfId="19844" xr:uid="{00000000-0005-0000-0000-0000914D0000}"/>
    <cellStyle name="Normal 2 3 5 4 5_ESA Table 3A_3H" xfId="33057" xr:uid="{FAF17FAC-9E91-46AF-AC19-70B7568763B0}"/>
    <cellStyle name="Normal 2 3 5 4 6" xfId="11434" xr:uid="{00000000-0005-0000-0000-0000B72C0000}"/>
    <cellStyle name="Normal 2 3 5 4 6 3" xfId="26532" xr:uid="{00000000-0005-0000-0000-0000B1670000}"/>
    <cellStyle name="Normal 2 3 5 4 6_ESA Table 3A_3H" xfId="33060" xr:uid="{2AFD3C7E-9A9D-4503-8064-676543369EF2}"/>
    <cellStyle name="Normal 2 3 5 4 7" xfId="6413" xr:uid="{00000000-0005-0000-0000-00001A190000}"/>
    <cellStyle name="Normal 2 3 5 4 7 3" xfId="21515" xr:uid="{00000000-0005-0000-0000-000018540000}"/>
    <cellStyle name="Normal 2 3 5 4 7_ESA Table 3A_3H" xfId="33061" xr:uid="{0D116A64-1BBA-451B-806A-645F9FC9A9F3}"/>
    <cellStyle name="Normal 2 3 5 4 9" xfId="16502" xr:uid="{00000000-0005-0000-0000-000083400000}"/>
    <cellStyle name="Normal 2 3 5 4_ESA Table 3A_3H" xfId="33026" xr:uid="{A7F709F3-4438-48D8-B710-FC028F0D3478}"/>
    <cellStyle name="Normal 2 3 5 5" xfId="1547" xr:uid="{00000000-0005-0000-0000-000018060000}"/>
    <cellStyle name="Normal 2 3 5 5 2" xfId="2388" xr:uid="{00000000-0005-0000-0000-000061090000}"/>
    <cellStyle name="Normal 2 3 5 5 2 2" xfId="4078" xr:uid="{00000000-0005-0000-0000-0000FB0F0000}"/>
    <cellStyle name="Normal 2 3 5 5 2 2 2" xfId="14151" xr:uid="{00000000-0005-0000-0000-000054370000}"/>
    <cellStyle name="Normal 2 3 5 5 2 2 2 3" xfId="29249" xr:uid="{00000000-0005-0000-0000-00004E720000}"/>
    <cellStyle name="Normal 2 3 5 5 2 2 2_ESA Table 3A_3H" xfId="33065" xr:uid="{2CB259C1-3794-47EB-81EF-8D3EBBB96044}"/>
    <cellStyle name="Normal 2 3 5 5 2 2 3" xfId="9131" xr:uid="{00000000-0005-0000-0000-0000B8230000}"/>
    <cellStyle name="Normal 2 3 5 5 2 2 3 3" xfId="24232" xr:uid="{00000000-0005-0000-0000-0000B55E0000}"/>
    <cellStyle name="Normal 2 3 5 5 2 2 3_ESA Table 3A_3H" xfId="33066" xr:uid="{82324A5D-2331-4D05-BD40-F3373D0D80EF}"/>
    <cellStyle name="Normal 2 3 5 5 2 2 5" xfId="19219" xr:uid="{00000000-0005-0000-0000-0000204B0000}"/>
    <cellStyle name="Normal 2 3 5 5 2 2_ESA Table 3A_3H" xfId="33064" xr:uid="{825B8D23-6DA2-48E1-BCDE-8E70EC5D2767}"/>
    <cellStyle name="Normal 2 3 5 5 2 3" xfId="5770" xr:uid="{00000000-0005-0000-0000-000097160000}"/>
    <cellStyle name="Normal 2 3 5 5 2 3 2" xfId="15822" xr:uid="{00000000-0005-0000-0000-0000DB3D0000}"/>
    <cellStyle name="Normal 2 3 5 5 2 3 2 3" xfId="30920" xr:uid="{00000000-0005-0000-0000-0000D5780000}"/>
    <cellStyle name="Normal 2 3 5 5 2 3 2_ESA Table 3A_3H" xfId="33068" xr:uid="{77D32BFD-E7AF-4691-B5BE-4FF9BC2BD94D}"/>
    <cellStyle name="Normal 2 3 5 5 2 3 3" xfId="10802" xr:uid="{00000000-0005-0000-0000-00003F2A0000}"/>
    <cellStyle name="Normal 2 3 5 5 2 3 3 3" xfId="25903" xr:uid="{00000000-0005-0000-0000-00003C650000}"/>
    <cellStyle name="Normal 2 3 5 5 2 3 3_ESA Table 3A_3H" xfId="33069" xr:uid="{E7483455-A6F5-4C8F-AC8D-0F06CEDB04C5}"/>
    <cellStyle name="Normal 2 3 5 5 2 3 5" xfId="20890" xr:uid="{00000000-0005-0000-0000-0000A7510000}"/>
    <cellStyle name="Normal 2 3 5 5 2 3_ESA Table 3A_3H" xfId="33067" xr:uid="{6E8BD166-A66E-4005-B4D6-64CF652518E3}"/>
    <cellStyle name="Normal 2 3 5 5 2 4" xfId="12480" xr:uid="{00000000-0005-0000-0000-0000CD300000}"/>
    <cellStyle name="Normal 2 3 5 5 2 4 3" xfId="27578" xr:uid="{00000000-0005-0000-0000-0000C76B0000}"/>
    <cellStyle name="Normal 2 3 5 5 2 4_ESA Table 3A_3H" xfId="33070" xr:uid="{179CB607-74EC-482E-BF25-950238F10CE0}"/>
    <cellStyle name="Normal 2 3 5 5 2 5" xfId="7459" xr:uid="{00000000-0005-0000-0000-0000301D0000}"/>
    <cellStyle name="Normal 2 3 5 5 2 5 3" xfId="22561" xr:uid="{00000000-0005-0000-0000-00002E580000}"/>
    <cellStyle name="Normal 2 3 5 5 2 5_ESA Table 3A_3H" xfId="33071" xr:uid="{64C523D9-CE9B-434A-AF5D-572F9691EB5E}"/>
    <cellStyle name="Normal 2 3 5 5 2 7" xfId="17548" xr:uid="{00000000-0005-0000-0000-000099440000}"/>
    <cellStyle name="Normal 2 3 5 5 2_ESA Table 3A_3H" xfId="33063" xr:uid="{9B709835-5137-4AEA-A10A-4EC710957D8C}"/>
    <cellStyle name="Normal 2 3 5 5 3" xfId="3241" xr:uid="{00000000-0005-0000-0000-0000B60C0000}"/>
    <cellStyle name="Normal 2 3 5 5 3 2" xfId="13315" xr:uid="{00000000-0005-0000-0000-000010340000}"/>
    <cellStyle name="Normal 2 3 5 5 3 2 3" xfId="28413" xr:uid="{00000000-0005-0000-0000-00000A6F0000}"/>
    <cellStyle name="Normal 2 3 5 5 3 2_ESA Table 3A_3H" xfId="33073" xr:uid="{6D4576FE-AC24-49ED-8022-2D59840A90BA}"/>
    <cellStyle name="Normal 2 3 5 5 3 3" xfId="8295" xr:uid="{00000000-0005-0000-0000-000074200000}"/>
    <cellStyle name="Normal 2 3 5 5 3 3 3" xfId="23396" xr:uid="{00000000-0005-0000-0000-0000715B0000}"/>
    <cellStyle name="Normal 2 3 5 5 3 3_ESA Table 3A_3H" xfId="33074" xr:uid="{C1991B0E-6866-40FC-8BF4-B8156DA34BFF}"/>
    <cellStyle name="Normal 2 3 5 5 3 5" xfId="18383" xr:uid="{00000000-0005-0000-0000-0000DC470000}"/>
    <cellStyle name="Normal 2 3 5 5 3_ESA Table 3A_3H" xfId="33072" xr:uid="{8C7608EE-ED86-45D3-916D-14DDDF7418D8}"/>
    <cellStyle name="Normal 2 3 5 5 4" xfId="4934" xr:uid="{00000000-0005-0000-0000-000053130000}"/>
    <cellStyle name="Normal 2 3 5 5 4 2" xfId="14986" xr:uid="{00000000-0005-0000-0000-0000973A0000}"/>
    <cellStyle name="Normal 2 3 5 5 4 2 3" xfId="30084" xr:uid="{00000000-0005-0000-0000-000091750000}"/>
    <cellStyle name="Normal 2 3 5 5 4 2_ESA Table 3A_3H" xfId="33076" xr:uid="{BE8F7C98-4FE0-4CC9-ABB8-788863AFED85}"/>
    <cellStyle name="Normal 2 3 5 5 4 3" xfId="9966" xr:uid="{00000000-0005-0000-0000-0000FB260000}"/>
    <cellStyle name="Normal 2 3 5 5 4 3 3" xfId="25067" xr:uid="{00000000-0005-0000-0000-0000F8610000}"/>
    <cellStyle name="Normal 2 3 5 5 4 3_ESA Table 3A_3H" xfId="33077" xr:uid="{86B2246B-EB0C-4A86-B227-3BEAB17AC9DA}"/>
    <cellStyle name="Normal 2 3 5 5 4 5" xfId="20054" xr:uid="{00000000-0005-0000-0000-0000634E0000}"/>
    <cellStyle name="Normal 2 3 5 5 4_ESA Table 3A_3H" xfId="33075" xr:uid="{82E86A72-CB6B-40DE-8B70-E103B4CD6527}"/>
    <cellStyle name="Normal 2 3 5 5 5" xfId="11644" xr:uid="{00000000-0005-0000-0000-0000892D0000}"/>
    <cellStyle name="Normal 2 3 5 5 5 3" xfId="26742" xr:uid="{00000000-0005-0000-0000-000083680000}"/>
    <cellStyle name="Normal 2 3 5 5 5_ESA Table 3A_3H" xfId="33078" xr:uid="{43AC092C-0461-4CC4-B5BB-0BC41D900EF8}"/>
    <cellStyle name="Normal 2 3 5 5 6" xfId="6623" xr:uid="{00000000-0005-0000-0000-0000EC190000}"/>
    <cellStyle name="Normal 2 3 5 5 6 3" xfId="21725" xr:uid="{00000000-0005-0000-0000-0000EA540000}"/>
    <cellStyle name="Normal 2 3 5 5 6_ESA Table 3A_3H" xfId="33079" xr:uid="{C861FCBD-3189-4DAE-B622-A9D881894EC4}"/>
    <cellStyle name="Normal 2 3 5 5 8" xfId="16712" xr:uid="{00000000-0005-0000-0000-000055410000}"/>
    <cellStyle name="Normal 2 3 5 5_ESA Table 3A_3H" xfId="33062" xr:uid="{81FFC882-AFDB-4AA6-90D2-EA14C3F156E6}"/>
    <cellStyle name="Normal 2 3 5 6" xfId="1968" xr:uid="{00000000-0005-0000-0000-0000BD070000}"/>
    <cellStyle name="Normal 2 3 5 6 2" xfId="3660" xr:uid="{00000000-0005-0000-0000-0000590E0000}"/>
    <cellStyle name="Normal 2 3 5 6 2 2" xfId="13733" xr:uid="{00000000-0005-0000-0000-0000B2350000}"/>
    <cellStyle name="Normal 2 3 5 6 2 2 3" xfId="28831" xr:uid="{00000000-0005-0000-0000-0000AC700000}"/>
    <cellStyle name="Normal 2 3 5 6 2 2_ESA Table 3A_3H" xfId="33082" xr:uid="{C09F6B8B-59C4-4B41-B954-C30111DC5896}"/>
    <cellStyle name="Normal 2 3 5 6 2 3" xfId="8713" xr:uid="{00000000-0005-0000-0000-000016220000}"/>
    <cellStyle name="Normal 2 3 5 6 2 3 3" xfId="23814" xr:uid="{00000000-0005-0000-0000-0000135D0000}"/>
    <cellStyle name="Normal 2 3 5 6 2 3_ESA Table 3A_3H" xfId="33083" xr:uid="{DDF4EC4D-1ABB-4270-B567-0507A9DC71FE}"/>
    <cellStyle name="Normal 2 3 5 6 2 5" xfId="18801" xr:uid="{00000000-0005-0000-0000-00007E490000}"/>
    <cellStyle name="Normal 2 3 5 6 2_ESA Table 3A_3H" xfId="33081" xr:uid="{C761CCF2-1930-4223-B7C3-8BF52001EF16}"/>
    <cellStyle name="Normal 2 3 5 6 3" xfId="5352" xr:uid="{00000000-0005-0000-0000-0000F5140000}"/>
    <cellStyle name="Normal 2 3 5 6 3 2" xfId="15404" xr:uid="{00000000-0005-0000-0000-0000393C0000}"/>
    <cellStyle name="Normal 2 3 5 6 3 2 3" xfId="30502" xr:uid="{00000000-0005-0000-0000-000033770000}"/>
    <cellStyle name="Normal 2 3 5 6 3 2_ESA Table 3A_3H" xfId="33085" xr:uid="{2C4923BB-26CA-4D47-BE62-93789E2F648E}"/>
    <cellStyle name="Normal 2 3 5 6 3 3" xfId="10384" xr:uid="{00000000-0005-0000-0000-00009D280000}"/>
    <cellStyle name="Normal 2 3 5 6 3 3 3" xfId="25485" xr:uid="{00000000-0005-0000-0000-00009A630000}"/>
    <cellStyle name="Normal 2 3 5 6 3 3_ESA Table 3A_3H" xfId="33086" xr:uid="{BEE60FCF-1D06-4FB8-9ECC-29FB8F5347D5}"/>
    <cellStyle name="Normal 2 3 5 6 3 5" xfId="20472" xr:uid="{00000000-0005-0000-0000-000005500000}"/>
    <cellStyle name="Normal 2 3 5 6 3_ESA Table 3A_3H" xfId="33084" xr:uid="{86AF59CF-1F08-42AB-B70C-DA686D9818FE}"/>
    <cellStyle name="Normal 2 3 5 6 4" xfId="12062" xr:uid="{00000000-0005-0000-0000-00002B2F0000}"/>
    <cellStyle name="Normal 2 3 5 6 4 3" xfId="27160" xr:uid="{00000000-0005-0000-0000-0000256A0000}"/>
    <cellStyle name="Normal 2 3 5 6 4_ESA Table 3A_3H" xfId="33087" xr:uid="{3BF35784-8D77-468C-9BD9-C8A514DD89F4}"/>
    <cellStyle name="Normal 2 3 5 6 5" xfId="7041" xr:uid="{00000000-0005-0000-0000-00008E1B0000}"/>
    <cellStyle name="Normal 2 3 5 6 5 3" xfId="22143" xr:uid="{00000000-0005-0000-0000-00008C560000}"/>
    <cellStyle name="Normal 2 3 5 6 5_ESA Table 3A_3H" xfId="33088" xr:uid="{0A79BDC0-85C4-46B4-A4A5-8331638053E8}"/>
    <cellStyle name="Normal 2 3 5 6 7" xfId="17130" xr:uid="{00000000-0005-0000-0000-0000F7420000}"/>
    <cellStyle name="Normal 2 3 5 6_ESA Table 3A_3H" xfId="33080" xr:uid="{C1BCF3A1-C371-4E4F-935D-7AA98F21BA6F}"/>
    <cellStyle name="Normal 2 3 5 7" xfId="2819" xr:uid="{00000000-0005-0000-0000-0000100B0000}"/>
    <cellStyle name="Normal 2 3 5 7 2" xfId="12897" xr:uid="{00000000-0005-0000-0000-00006E320000}"/>
    <cellStyle name="Normal 2 3 5 7 2 3" xfId="27995" xr:uid="{00000000-0005-0000-0000-0000686D0000}"/>
    <cellStyle name="Normal 2 3 5 7 2_ESA Table 3A_3H" xfId="33090" xr:uid="{724087E5-6465-4F60-B27B-2889EB7345FA}"/>
    <cellStyle name="Normal 2 3 5 7 3" xfId="7877" xr:uid="{00000000-0005-0000-0000-0000D21E0000}"/>
    <cellStyle name="Normal 2 3 5 7 3 3" xfId="22978" xr:uid="{00000000-0005-0000-0000-0000CF590000}"/>
    <cellStyle name="Normal 2 3 5 7 3_ESA Table 3A_3H" xfId="33091" xr:uid="{CC23579A-69CF-407D-8B39-4FD3D1D42BA9}"/>
    <cellStyle name="Normal 2 3 5 7 5" xfId="17965" xr:uid="{00000000-0005-0000-0000-00003A460000}"/>
    <cellStyle name="Normal 2 3 5 7_ESA Table 3A_3H" xfId="33089" xr:uid="{57AF168A-FCD9-4491-8AAD-1AFC4EDA28A1}"/>
    <cellStyle name="Normal 2 3 5 8" xfId="4513" xr:uid="{00000000-0005-0000-0000-0000AE110000}"/>
    <cellStyle name="Normal 2 3 5 8 2" xfId="14568" xr:uid="{00000000-0005-0000-0000-0000F5380000}"/>
    <cellStyle name="Normal 2 3 5 8 2 3" xfId="29666" xr:uid="{00000000-0005-0000-0000-0000EF730000}"/>
    <cellStyle name="Normal 2 3 5 8 2_ESA Table 3A_3H" xfId="33093" xr:uid="{CBDF9C39-4C1A-44A0-84DD-1C081EAE3125}"/>
    <cellStyle name="Normal 2 3 5 8 3" xfId="9548" xr:uid="{00000000-0005-0000-0000-000059250000}"/>
    <cellStyle name="Normal 2 3 5 8 3 3" xfId="24649" xr:uid="{00000000-0005-0000-0000-000056600000}"/>
    <cellStyle name="Normal 2 3 5 8 3_ESA Table 3A_3H" xfId="33094" xr:uid="{C42A6E59-EC2F-404C-AD51-B616550B8E5D}"/>
    <cellStyle name="Normal 2 3 5 8 5" xfId="19636" xr:uid="{00000000-0005-0000-0000-0000C14C0000}"/>
    <cellStyle name="Normal 2 3 5 8_ESA Table 3A_3H" xfId="33092" xr:uid="{F4CD0ADA-4237-48D0-81E3-104EB3B9F10C}"/>
    <cellStyle name="Normal 2 3 5 9" xfId="11224" xr:uid="{00000000-0005-0000-0000-0000E52B0000}"/>
    <cellStyle name="Normal 2 3 5 9 3" xfId="26324" xr:uid="{00000000-0005-0000-0000-0000E1660000}"/>
    <cellStyle name="Normal 2 3 5 9_ESA Table 3A_3H" xfId="33095" xr:uid="{66AEB410-D84F-40A8-8AC0-1B18FBD7B5A8}"/>
    <cellStyle name="Normal 2 3 5_ESA Table 3A_3H" xfId="32808" xr:uid="{FC80EAA5-71FC-4E0A-9D5D-5F1224F6EEA8}"/>
    <cellStyle name="Normal 2 3 6" xfId="832" xr:uid="{00000000-0005-0000-0000-00004C030000}"/>
    <cellStyle name="Normal 2 3 6 10" xfId="6200" xr:uid="{00000000-0005-0000-0000-000045180000}"/>
    <cellStyle name="Normal 2 3 6 10 3" xfId="21304" xr:uid="{00000000-0005-0000-0000-000045530000}"/>
    <cellStyle name="Normal 2 3 6 10_ESA Table 3A_3H" xfId="33097" xr:uid="{66E68D5B-9352-4CCA-AFA9-B6DFBEE7C8C9}"/>
    <cellStyle name="Normal 2 3 6 12" xfId="16289" xr:uid="{00000000-0005-0000-0000-0000AE3F0000}"/>
    <cellStyle name="Normal 2 3 6 2" xfId="1164" xr:uid="{00000000-0005-0000-0000-000099040000}"/>
    <cellStyle name="Normal 2 3 6 2 11" xfId="16343" xr:uid="{00000000-0005-0000-0000-0000E43F0000}"/>
    <cellStyle name="Normal 2 3 6 2 2" xfId="1272" xr:uid="{00000000-0005-0000-0000-000005050000}"/>
    <cellStyle name="Normal 2 3 6 2 2 10" xfId="16447" xr:uid="{00000000-0005-0000-0000-00004C400000}"/>
    <cellStyle name="Normal 2 3 6 2 2 2" xfId="1489" xr:uid="{00000000-0005-0000-0000-0000DE050000}"/>
    <cellStyle name="Normal 2 3 6 2 2 2 2" xfId="1910" xr:uid="{00000000-0005-0000-0000-000083070000}"/>
    <cellStyle name="Normal 2 3 6 2 2 2 2 2" xfId="2749" xr:uid="{00000000-0005-0000-0000-0000CA0A0000}"/>
    <cellStyle name="Normal 2 3 6 2 2 2 2 2 2" xfId="4439" xr:uid="{00000000-0005-0000-0000-000064110000}"/>
    <cellStyle name="Normal 2 3 6 2 2 2 2 2 2 2" xfId="14512" xr:uid="{00000000-0005-0000-0000-0000BD380000}"/>
    <cellStyle name="Normal 2 3 6 2 2 2 2 2 2 2 3" xfId="29610" xr:uid="{00000000-0005-0000-0000-0000B7730000}"/>
    <cellStyle name="Normal 2 3 6 2 2 2 2 2 2 2_ESA Table 3A_3H" xfId="33104" xr:uid="{E4264F69-ADDC-4AC8-8315-9DB57FC3DC6E}"/>
    <cellStyle name="Normal 2 3 6 2 2 2 2 2 2 3" xfId="9492" xr:uid="{00000000-0005-0000-0000-000021250000}"/>
    <cellStyle name="Normal 2 3 6 2 2 2 2 2 2 3 3" xfId="24593" xr:uid="{00000000-0005-0000-0000-00001E600000}"/>
    <cellStyle name="Normal 2 3 6 2 2 2 2 2 2 3_ESA Table 3A_3H" xfId="33105" xr:uid="{5E5EDC13-6104-4CFF-AF1D-56FAC1C1B08F}"/>
    <cellStyle name="Normal 2 3 6 2 2 2 2 2 2 5" xfId="19580" xr:uid="{00000000-0005-0000-0000-0000894C0000}"/>
    <cellStyle name="Normal 2 3 6 2 2 2 2 2 2_ESA Table 3A_3H" xfId="33103" xr:uid="{B2063472-E183-4F08-9F51-6F7B1E6A70C5}"/>
    <cellStyle name="Normal 2 3 6 2 2 2 2 2 3" xfId="6131" xr:uid="{00000000-0005-0000-0000-000000180000}"/>
    <cellStyle name="Normal 2 3 6 2 2 2 2 2 3 2" xfId="16183" xr:uid="{00000000-0005-0000-0000-0000443F0000}"/>
    <cellStyle name="Normal 2 3 6 2 2 2 2 2 3 2 3" xfId="31281" xr:uid="{00000000-0005-0000-0000-00003E7A0000}"/>
    <cellStyle name="Normal 2 3 6 2 2 2 2 2 3 2_ESA Table 3A_3H" xfId="33107" xr:uid="{2C4E2216-D977-4099-8034-4CE02C1DD8DD}"/>
    <cellStyle name="Normal 2 3 6 2 2 2 2 2 3 3" xfId="11163" xr:uid="{00000000-0005-0000-0000-0000A82B0000}"/>
    <cellStyle name="Normal 2 3 6 2 2 2 2 2 3 3 3" xfId="26264" xr:uid="{00000000-0005-0000-0000-0000A5660000}"/>
    <cellStyle name="Normal 2 3 6 2 2 2 2 2 3 3_ESA Table 3A_3H" xfId="33108" xr:uid="{C3D16F9E-1E6A-4AC7-82BF-3BF62E9BF0C7}"/>
    <cellStyle name="Normal 2 3 6 2 2 2 2 2 3 5" xfId="21251" xr:uid="{00000000-0005-0000-0000-000010530000}"/>
    <cellStyle name="Normal 2 3 6 2 2 2 2 2 3_ESA Table 3A_3H" xfId="33106" xr:uid="{C3157DE3-9D9A-4044-B05B-BB9DE94C13DC}"/>
    <cellStyle name="Normal 2 3 6 2 2 2 2 2 4" xfId="12841" xr:uid="{00000000-0005-0000-0000-000036320000}"/>
    <cellStyle name="Normal 2 3 6 2 2 2 2 2 4 3" xfId="27939" xr:uid="{00000000-0005-0000-0000-0000306D0000}"/>
    <cellStyle name="Normal 2 3 6 2 2 2 2 2 4_ESA Table 3A_3H" xfId="33109" xr:uid="{888D7C9C-1A51-4CC1-AD6E-FA9C83235675}"/>
    <cellStyle name="Normal 2 3 6 2 2 2 2 2 5" xfId="7820" xr:uid="{00000000-0005-0000-0000-0000991E0000}"/>
    <cellStyle name="Normal 2 3 6 2 2 2 2 2 5 3" xfId="22922" xr:uid="{00000000-0005-0000-0000-000097590000}"/>
    <cellStyle name="Normal 2 3 6 2 2 2 2 2 5_ESA Table 3A_3H" xfId="33110" xr:uid="{51688AEC-0F7E-4151-8E51-7747B284DFC6}"/>
    <cellStyle name="Normal 2 3 6 2 2 2 2 2 7" xfId="17909" xr:uid="{00000000-0005-0000-0000-000002460000}"/>
    <cellStyle name="Normal 2 3 6 2 2 2 2 2_ESA Table 3A_3H" xfId="33102" xr:uid="{63D1FB94-8EE4-4408-9128-25930E85B5AB}"/>
    <cellStyle name="Normal 2 3 6 2 2 2 2 3" xfId="3602" xr:uid="{00000000-0005-0000-0000-00001F0E0000}"/>
    <cellStyle name="Normal 2 3 6 2 2 2 2 3 2" xfId="13676" xr:uid="{00000000-0005-0000-0000-000079350000}"/>
    <cellStyle name="Normal 2 3 6 2 2 2 2 3 2 3" xfId="28774" xr:uid="{00000000-0005-0000-0000-000073700000}"/>
    <cellStyle name="Normal 2 3 6 2 2 2 2 3 2_ESA Table 3A_3H" xfId="33112" xr:uid="{CDC992BE-1992-49AA-836E-610FBA8DFB75}"/>
    <cellStyle name="Normal 2 3 6 2 2 2 2 3 3" xfId="8656" xr:uid="{00000000-0005-0000-0000-0000DD210000}"/>
    <cellStyle name="Normal 2 3 6 2 2 2 2 3 3 3" xfId="23757" xr:uid="{00000000-0005-0000-0000-0000DA5C0000}"/>
    <cellStyle name="Normal 2 3 6 2 2 2 2 3 3_ESA Table 3A_3H" xfId="33113" xr:uid="{D6F718F8-516B-4083-B223-9A1330C80816}"/>
    <cellStyle name="Normal 2 3 6 2 2 2 2 3 5" xfId="18744" xr:uid="{00000000-0005-0000-0000-000045490000}"/>
    <cellStyle name="Normal 2 3 6 2 2 2 2 3_ESA Table 3A_3H" xfId="33111" xr:uid="{0B727096-08FA-4165-9758-A9A85735828B}"/>
    <cellStyle name="Normal 2 3 6 2 2 2 2 4" xfId="5295" xr:uid="{00000000-0005-0000-0000-0000BC140000}"/>
    <cellStyle name="Normal 2 3 6 2 2 2 2 4 2" xfId="15347" xr:uid="{00000000-0005-0000-0000-0000003C0000}"/>
    <cellStyle name="Normal 2 3 6 2 2 2 2 4 2 3" xfId="30445" xr:uid="{00000000-0005-0000-0000-0000FA760000}"/>
    <cellStyle name="Normal 2 3 6 2 2 2 2 4 2_ESA Table 3A_3H" xfId="33115" xr:uid="{38411F76-AAA6-4DEB-8299-B82C746A6BB2}"/>
    <cellStyle name="Normal 2 3 6 2 2 2 2 4 3" xfId="10327" xr:uid="{00000000-0005-0000-0000-000064280000}"/>
    <cellStyle name="Normal 2 3 6 2 2 2 2 4 3 3" xfId="25428" xr:uid="{00000000-0005-0000-0000-000061630000}"/>
    <cellStyle name="Normal 2 3 6 2 2 2 2 4 3_ESA Table 3A_3H" xfId="33116" xr:uid="{F53ABA2A-0AAA-47CF-ACEC-CCBD3CD84275}"/>
    <cellStyle name="Normal 2 3 6 2 2 2 2 4 5" xfId="20415" xr:uid="{00000000-0005-0000-0000-0000CC4F0000}"/>
    <cellStyle name="Normal 2 3 6 2 2 2 2 4_ESA Table 3A_3H" xfId="33114" xr:uid="{C8782876-7AA1-436C-BB3B-5DDA10E35989}"/>
    <cellStyle name="Normal 2 3 6 2 2 2 2 5" xfId="12005" xr:uid="{00000000-0005-0000-0000-0000F22E0000}"/>
    <cellStyle name="Normal 2 3 6 2 2 2 2 5 3" xfId="27103" xr:uid="{00000000-0005-0000-0000-0000EC690000}"/>
    <cellStyle name="Normal 2 3 6 2 2 2 2 5_ESA Table 3A_3H" xfId="33117" xr:uid="{23D069FB-87CD-44B2-AA21-FCD47B22269F}"/>
    <cellStyle name="Normal 2 3 6 2 2 2 2 6" xfId="6984" xr:uid="{00000000-0005-0000-0000-0000551B0000}"/>
    <cellStyle name="Normal 2 3 6 2 2 2 2 6 3" xfId="22086" xr:uid="{00000000-0005-0000-0000-000053560000}"/>
    <cellStyle name="Normal 2 3 6 2 2 2 2 6_ESA Table 3A_3H" xfId="33118" xr:uid="{E97CC7A4-0C3F-4D82-83C3-FC0952278E31}"/>
    <cellStyle name="Normal 2 3 6 2 2 2 2 8" xfId="17073" xr:uid="{00000000-0005-0000-0000-0000BE420000}"/>
    <cellStyle name="Normal 2 3 6 2 2 2 2_ESA Table 3A_3H" xfId="33101" xr:uid="{360044EC-50AA-453B-8E07-B836F450812A}"/>
    <cellStyle name="Normal 2 3 6 2 2 2 3" xfId="2331" xr:uid="{00000000-0005-0000-0000-000028090000}"/>
    <cellStyle name="Normal 2 3 6 2 2 2 3 2" xfId="4021" xr:uid="{00000000-0005-0000-0000-0000C20F0000}"/>
    <cellStyle name="Normal 2 3 6 2 2 2 3 2 2" xfId="14094" xr:uid="{00000000-0005-0000-0000-00001B370000}"/>
    <cellStyle name="Normal 2 3 6 2 2 2 3 2 2 3" xfId="29192" xr:uid="{00000000-0005-0000-0000-000015720000}"/>
    <cellStyle name="Normal 2 3 6 2 2 2 3 2 2_ESA Table 3A_3H" xfId="33121" xr:uid="{5AFA07A9-D6F2-472A-8951-0D889F9390F7}"/>
    <cellStyle name="Normal 2 3 6 2 2 2 3 2 3" xfId="9074" xr:uid="{00000000-0005-0000-0000-00007F230000}"/>
    <cellStyle name="Normal 2 3 6 2 2 2 3 2 3 3" xfId="24175" xr:uid="{00000000-0005-0000-0000-00007C5E0000}"/>
    <cellStyle name="Normal 2 3 6 2 2 2 3 2 3_ESA Table 3A_3H" xfId="33122" xr:uid="{A37E0986-B7D0-4865-B182-0D10B3025EF3}"/>
    <cellStyle name="Normal 2 3 6 2 2 2 3 2 5" xfId="19162" xr:uid="{00000000-0005-0000-0000-0000E74A0000}"/>
    <cellStyle name="Normal 2 3 6 2 2 2 3 2_ESA Table 3A_3H" xfId="33120" xr:uid="{E2C2ED40-A7F9-4ABE-99F1-1C0C2247961A}"/>
    <cellStyle name="Normal 2 3 6 2 2 2 3 3" xfId="5713" xr:uid="{00000000-0005-0000-0000-00005E160000}"/>
    <cellStyle name="Normal 2 3 6 2 2 2 3 3 2" xfId="15765" xr:uid="{00000000-0005-0000-0000-0000A23D0000}"/>
    <cellStyle name="Normal 2 3 6 2 2 2 3 3 2 3" xfId="30863" xr:uid="{00000000-0005-0000-0000-00009C780000}"/>
    <cellStyle name="Normal 2 3 6 2 2 2 3 3 2_ESA Table 3A_3H" xfId="33124" xr:uid="{A7D4D8FA-A2E2-41F6-B237-BFBA21FA97BC}"/>
    <cellStyle name="Normal 2 3 6 2 2 2 3 3 3" xfId="10745" xr:uid="{00000000-0005-0000-0000-0000062A0000}"/>
    <cellStyle name="Normal 2 3 6 2 2 2 3 3 3 3" xfId="25846" xr:uid="{00000000-0005-0000-0000-000003650000}"/>
    <cellStyle name="Normal 2 3 6 2 2 2 3 3 3_ESA Table 3A_3H" xfId="33125" xr:uid="{6666AEF5-54D9-4D19-9C93-D1BD692AB741}"/>
    <cellStyle name="Normal 2 3 6 2 2 2 3 3 5" xfId="20833" xr:uid="{00000000-0005-0000-0000-00006E510000}"/>
    <cellStyle name="Normal 2 3 6 2 2 2 3 3_ESA Table 3A_3H" xfId="33123" xr:uid="{AF12D5F0-BB6C-4F21-B97F-FD5DD5785DE7}"/>
    <cellStyle name="Normal 2 3 6 2 2 2 3 4" xfId="12423" xr:uid="{00000000-0005-0000-0000-000094300000}"/>
    <cellStyle name="Normal 2 3 6 2 2 2 3 4 3" xfId="27521" xr:uid="{00000000-0005-0000-0000-00008E6B0000}"/>
    <cellStyle name="Normal 2 3 6 2 2 2 3 4_ESA Table 3A_3H" xfId="33126" xr:uid="{447271BE-B8E5-4980-AF64-E4B990D358B0}"/>
    <cellStyle name="Normal 2 3 6 2 2 2 3 5" xfId="7402" xr:uid="{00000000-0005-0000-0000-0000F71C0000}"/>
    <cellStyle name="Normal 2 3 6 2 2 2 3 5 3" xfId="22504" xr:uid="{00000000-0005-0000-0000-0000F5570000}"/>
    <cellStyle name="Normal 2 3 6 2 2 2 3 5_ESA Table 3A_3H" xfId="33127" xr:uid="{03B41F8C-FCEF-4D23-B38E-C05BC512C143}"/>
    <cellStyle name="Normal 2 3 6 2 2 2 3 7" xfId="17491" xr:uid="{00000000-0005-0000-0000-000060440000}"/>
    <cellStyle name="Normal 2 3 6 2 2 2 3_ESA Table 3A_3H" xfId="33119" xr:uid="{0E36AC5D-8D12-49E6-AC28-EB94307E67F5}"/>
    <cellStyle name="Normal 2 3 6 2 2 2 4" xfId="3184" xr:uid="{00000000-0005-0000-0000-00007D0C0000}"/>
    <cellStyle name="Normal 2 3 6 2 2 2 4 2" xfId="13258" xr:uid="{00000000-0005-0000-0000-0000D7330000}"/>
    <cellStyle name="Normal 2 3 6 2 2 2 4 2 3" xfId="28356" xr:uid="{00000000-0005-0000-0000-0000D16E0000}"/>
    <cellStyle name="Normal 2 3 6 2 2 2 4 2_ESA Table 3A_3H" xfId="33129" xr:uid="{C92A4961-7EE3-4B3F-BD05-750CC70FAAB3}"/>
    <cellStyle name="Normal 2 3 6 2 2 2 4 3" xfId="8238" xr:uid="{00000000-0005-0000-0000-00003B200000}"/>
    <cellStyle name="Normal 2 3 6 2 2 2 4 3 3" xfId="23339" xr:uid="{00000000-0005-0000-0000-0000385B0000}"/>
    <cellStyle name="Normal 2 3 6 2 2 2 4 3_ESA Table 3A_3H" xfId="33130" xr:uid="{CE5ABC7F-3A26-43BF-B786-D43B51D09191}"/>
    <cellStyle name="Normal 2 3 6 2 2 2 4 5" xfId="18326" xr:uid="{00000000-0005-0000-0000-0000A3470000}"/>
    <cellStyle name="Normal 2 3 6 2 2 2 4_ESA Table 3A_3H" xfId="33128" xr:uid="{FC70160F-D24C-4C51-87C0-2F61A7DF1756}"/>
    <cellStyle name="Normal 2 3 6 2 2 2 5" xfId="4877" xr:uid="{00000000-0005-0000-0000-00001A130000}"/>
    <cellStyle name="Normal 2 3 6 2 2 2 5 2" xfId="14929" xr:uid="{00000000-0005-0000-0000-00005E3A0000}"/>
    <cellStyle name="Normal 2 3 6 2 2 2 5 2 3" xfId="30027" xr:uid="{00000000-0005-0000-0000-000058750000}"/>
    <cellStyle name="Normal 2 3 6 2 2 2 5 2_ESA Table 3A_3H" xfId="33132" xr:uid="{5E7C1FAF-4E88-4BFB-A574-53494DB7FF20}"/>
    <cellStyle name="Normal 2 3 6 2 2 2 5 3" xfId="9909" xr:uid="{00000000-0005-0000-0000-0000C2260000}"/>
    <cellStyle name="Normal 2 3 6 2 2 2 5 3 3" xfId="25010" xr:uid="{00000000-0005-0000-0000-0000BF610000}"/>
    <cellStyle name="Normal 2 3 6 2 2 2 5 3_ESA Table 3A_3H" xfId="33133" xr:uid="{B8DC07F4-4FA7-48BA-99E6-42CB28DD8BE4}"/>
    <cellStyle name="Normal 2 3 6 2 2 2 5 5" xfId="19997" xr:uid="{00000000-0005-0000-0000-00002A4E0000}"/>
    <cellStyle name="Normal 2 3 6 2 2 2 5_ESA Table 3A_3H" xfId="33131" xr:uid="{6174DC7A-42D4-47F5-B025-8A95D3640044}"/>
    <cellStyle name="Normal 2 3 6 2 2 2 6" xfId="11587" xr:uid="{00000000-0005-0000-0000-0000502D0000}"/>
    <cellStyle name="Normal 2 3 6 2 2 2 6 3" xfId="26685" xr:uid="{00000000-0005-0000-0000-00004A680000}"/>
    <cellStyle name="Normal 2 3 6 2 2 2 6_ESA Table 3A_3H" xfId="33134" xr:uid="{F10B4FC4-B08D-4F31-9342-A080B59664AB}"/>
    <cellStyle name="Normal 2 3 6 2 2 2 7" xfId="6566" xr:uid="{00000000-0005-0000-0000-0000B3190000}"/>
    <cellStyle name="Normal 2 3 6 2 2 2 7 3" xfId="21668" xr:uid="{00000000-0005-0000-0000-0000B1540000}"/>
    <cellStyle name="Normal 2 3 6 2 2 2 7_ESA Table 3A_3H" xfId="33135" xr:uid="{37D8D192-8C57-414B-A60D-7E34C33086D9}"/>
    <cellStyle name="Normal 2 3 6 2 2 2 9" xfId="16655" xr:uid="{00000000-0005-0000-0000-00001C410000}"/>
    <cellStyle name="Normal 2 3 6 2 2 2_ESA Table 3A_3H" xfId="33100" xr:uid="{DA262B60-7107-4D94-9665-BDB84F305A6F}"/>
    <cellStyle name="Normal 2 3 6 2 2 3" xfId="1702" xr:uid="{00000000-0005-0000-0000-0000B3060000}"/>
    <cellStyle name="Normal 2 3 6 2 2 3 2" xfId="2541" xr:uid="{00000000-0005-0000-0000-0000FA090000}"/>
    <cellStyle name="Normal 2 3 6 2 2 3 2 2" xfId="4231" xr:uid="{00000000-0005-0000-0000-000094100000}"/>
    <cellStyle name="Normal 2 3 6 2 2 3 2 2 2" xfId="14304" xr:uid="{00000000-0005-0000-0000-0000ED370000}"/>
    <cellStyle name="Normal 2 3 6 2 2 3 2 2 2 3" xfId="29402" xr:uid="{00000000-0005-0000-0000-0000E7720000}"/>
    <cellStyle name="Normal 2 3 6 2 2 3 2 2 2_ESA Table 3A_3H" xfId="33139" xr:uid="{16563E0B-B8F3-4BFC-85BA-7FF392A75EBF}"/>
    <cellStyle name="Normal 2 3 6 2 2 3 2 2 3" xfId="9284" xr:uid="{00000000-0005-0000-0000-000051240000}"/>
    <cellStyle name="Normal 2 3 6 2 2 3 2 2 3 3" xfId="24385" xr:uid="{00000000-0005-0000-0000-00004E5F0000}"/>
    <cellStyle name="Normal 2 3 6 2 2 3 2 2 3_ESA Table 3A_3H" xfId="33140" xr:uid="{EBA5C948-100E-4035-84E9-09183B996A7B}"/>
    <cellStyle name="Normal 2 3 6 2 2 3 2 2 5" xfId="19372" xr:uid="{00000000-0005-0000-0000-0000B94B0000}"/>
    <cellStyle name="Normal 2 3 6 2 2 3 2 2_ESA Table 3A_3H" xfId="33138" xr:uid="{05A5C439-DCE6-41D5-9BAF-1AD1CCA538F7}"/>
    <cellStyle name="Normal 2 3 6 2 2 3 2 3" xfId="5923" xr:uid="{00000000-0005-0000-0000-000030170000}"/>
    <cellStyle name="Normal 2 3 6 2 2 3 2 3 2" xfId="15975" xr:uid="{00000000-0005-0000-0000-0000743E0000}"/>
    <cellStyle name="Normal 2 3 6 2 2 3 2 3 2 3" xfId="31073" xr:uid="{00000000-0005-0000-0000-00006E790000}"/>
    <cellStyle name="Normal 2 3 6 2 2 3 2 3 2_ESA Table 3A_3H" xfId="33142" xr:uid="{961C233E-696E-4063-B24F-5CEC39B772C0}"/>
    <cellStyle name="Normal 2 3 6 2 2 3 2 3 3" xfId="10955" xr:uid="{00000000-0005-0000-0000-0000D82A0000}"/>
    <cellStyle name="Normal 2 3 6 2 2 3 2 3 3 3" xfId="26056" xr:uid="{00000000-0005-0000-0000-0000D5650000}"/>
    <cellStyle name="Normal 2 3 6 2 2 3 2 3 3_ESA Table 3A_3H" xfId="33143" xr:uid="{9F1F3658-7A98-40F0-97F6-E068F13B5A74}"/>
    <cellStyle name="Normal 2 3 6 2 2 3 2 3 5" xfId="21043" xr:uid="{00000000-0005-0000-0000-000040520000}"/>
    <cellStyle name="Normal 2 3 6 2 2 3 2 3_ESA Table 3A_3H" xfId="33141" xr:uid="{2FB351FA-0CA7-49F5-A843-FDDF6D30E2A3}"/>
    <cellStyle name="Normal 2 3 6 2 2 3 2 4" xfId="12633" xr:uid="{00000000-0005-0000-0000-000066310000}"/>
    <cellStyle name="Normal 2 3 6 2 2 3 2 4 3" xfId="27731" xr:uid="{00000000-0005-0000-0000-0000606C0000}"/>
    <cellStyle name="Normal 2 3 6 2 2 3 2 4_ESA Table 3A_3H" xfId="33144" xr:uid="{D62B8CEA-0D57-46B2-8F5A-659BC55B0044}"/>
    <cellStyle name="Normal 2 3 6 2 2 3 2 5" xfId="7612" xr:uid="{00000000-0005-0000-0000-0000C91D0000}"/>
    <cellStyle name="Normal 2 3 6 2 2 3 2 5 3" xfId="22714" xr:uid="{00000000-0005-0000-0000-0000C7580000}"/>
    <cellStyle name="Normal 2 3 6 2 2 3 2 5_ESA Table 3A_3H" xfId="33145" xr:uid="{7CB5F539-AB72-452B-8126-87871E16D647}"/>
    <cellStyle name="Normal 2 3 6 2 2 3 2 7" xfId="17701" xr:uid="{00000000-0005-0000-0000-000032450000}"/>
    <cellStyle name="Normal 2 3 6 2 2 3 2_ESA Table 3A_3H" xfId="33137" xr:uid="{9D5C5BFA-C4F2-4006-B7B7-5B071717C758}"/>
    <cellStyle name="Normal 2 3 6 2 2 3 3" xfId="3394" xr:uid="{00000000-0005-0000-0000-00004F0D0000}"/>
    <cellStyle name="Normal 2 3 6 2 2 3 3 2" xfId="13468" xr:uid="{00000000-0005-0000-0000-0000A9340000}"/>
    <cellStyle name="Normal 2 3 6 2 2 3 3 2 3" xfId="28566" xr:uid="{00000000-0005-0000-0000-0000A36F0000}"/>
    <cellStyle name="Normal 2 3 6 2 2 3 3 2_ESA Table 3A_3H" xfId="33147" xr:uid="{F2E304FD-5B12-4FE9-83A9-B99915DA17EE}"/>
    <cellStyle name="Normal 2 3 6 2 2 3 3 3" xfId="8448" xr:uid="{00000000-0005-0000-0000-00000D210000}"/>
    <cellStyle name="Normal 2 3 6 2 2 3 3 3 3" xfId="23549" xr:uid="{00000000-0005-0000-0000-00000A5C0000}"/>
    <cellStyle name="Normal 2 3 6 2 2 3 3 3_ESA Table 3A_3H" xfId="33148" xr:uid="{157FE55C-6832-4040-BBEB-4D6A22910652}"/>
    <cellStyle name="Normal 2 3 6 2 2 3 3 5" xfId="18536" xr:uid="{00000000-0005-0000-0000-000075480000}"/>
    <cellStyle name="Normal 2 3 6 2 2 3 3_ESA Table 3A_3H" xfId="33146" xr:uid="{78E47AFA-1730-445A-9F96-8DD8FC303743}"/>
    <cellStyle name="Normal 2 3 6 2 2 3 4" xfId="5087" xr:uid="{00000000-0005-0000-0000-0000EC130000}"/>
    <cellStyle name="Normal 2 3 6 2 2 3 4 2" xfId="15139" xr:uid="{00000000-0005-0000-0000-0000303B0000}"/>
    <cellStyle name="Normal 2 3 6 2 2 3 4 2 3" xfId="30237" xr:uid="{00000000-0005-0000-0000-00002A760000}"/>
    <cellStyle name="Normal 2 3 6 2 2 3 4 2_ESA Table 3A_3H" xfId="33150" xr:uid="{F8D86057-29AD-40B1-BB34-CA07563E4522}"/>
    <cellStyle name="Normal 2 3 6 2 2 3 4 3" xfId="10119" xr:uid="{00000000-0005-0000-0000-000094270000}"/>
    <cellStyle name="Normal 2 3 6 2 2 3 4 3 3" xfId="25220" xr:uid="{00000000-0005-0000-0000-000091620000}"/>
    <cellStyle name="Normal 2 3 6 2 2 3 4 3_ESA Table 3A_3H" xfId="33151" xr:uid="{89538823-CE1B-41AD-8138-7F8D6848718A}"/>
    <cellStyle name="Normal 2 3 6 2 2 3 4 5" xfId="20207" xr:uid="{00000000-0005-0000-0000-0000FC4E0000}"/>
    <cellStyle name="Normal 2 3 6 2 2 3 4_ESA Table 3A_3H" xfId="33149" xr:uid="{BF8CB6E1-05B3-439C-BA1C-8F84471D6491}"/>
    <cellStyle name="Normal 2 3 6 2 2 3 5" xfId="11797" xr:uid="{00000000-0005-0000-0000-0000222E0000}"/>
    <cellStyle name="Normal 2 3 6 2 2 3 5 3" xfId="26895" xr:uid="{00000000-0005-0000-0000-00001C690000}"/>
    <cellStyle name="Normal 2 3 6 2 2 3 5_ESA Table 3A_3H" xfId="33152" xr:uid="{FF95B010-90A8-472A-AF7D-C8913E638147}"/>
    <cellStyle name="Normal 2 3 6 2 2 3 6" xfId="6776" xr:uid="{00000000-0005-0000-0000-0000851A0000}"/>
    <cellStyle name="Normal 2 3 6 2 2 3 6 3" xfId="21878" xr:uid="{00000000-0005-0000-0000-000083550000}"/>
    <cellStyle name="Normal 2 3 6 2 2 3 6_ESA Table 3A_3H" xfId="33153" xr:uid="{A881473A-A1FF-4AD7-A100-CB8F2444B6D1}"/>
    <cellStyle name="Normal 2 3 6 2 2 3 8" xfId="16865" xr:uid="{00000000-0005-0000-0000-0000EE410000}"/>
    <cellStyle name="Normal 2 3 6 2 2 3_ESA Table 3A_3H" xfId="33136" xr:uid="{6C5E53D1-1B1F-481C-AF56-841BF6278503}"/>
    <cellStyle name="Normal 2 3 6 2 2 4" xfId="2123" xr:uid="{00000000-0005-0000-0000-000058080000}"/>
    <cellStyle name="Normal 2 3 6 2 2 4 2" xfId="3813" xr:uid="{00000000-0005-0000-0000-0000F20E0000}"/>
    <cellStyle name="Normal 2 3 6 2 2 4 2 2" xfId="13886" xr:uid="{00000000-0005-0000-0000-00004B360000}"/>
    <cellStyle name="Normal 2 3 6 2 2 4 2 2 3" xfId="28984" xr:uid="{00000000-0005-0000-0000-000045710000}"/>
    <cellStyle name="Normal 2 3 6 2 2 4 2 2_ESA Table 3A_3H" xfId="33156" xr:uid="{9A5D284B-BE42-4F74-BEB2-7C92E28431D2}"/>
    <cellStyle name="Normal 2 3 6 2 2 4 2 3" xfId="8866" xr:uid="{00000000-0005-0000-0000-0000AF220000}"/>
    <cellStyle name="Normal 2 3 6 2 2 4 2 3 3" xfId="23967" xr:uid="{00000000-0005-0000-0000-0000AC5D0000}"/>
    <cellStyle name="Normal 2 3 6 2 2 4 2 3_ESA Table 3A_3H" xfId="33157" xr:uid="{1287962C-72B9-4827-8697-9647420C92E1}"/>
    <cellStyle name="Normal 2 3 6 2 2 4 2 5" xfId="18954" xr:uid="{00000000-0005-0000-0000-0000174A0000}"/>
    <cellStyle name="Normal 2 3 6 2 2 4 2_ESA Table 3A_3H" xfId="33155" xr:uid="{F5209DA0-877A-4AA1-9819-A3095AAF5D08}"/>
    <cellStyle name="Normal 2 3 6 2 2 4 3" xfId="5505" xr:uid="{00000000-0005-0000-0000-00008E150000}"/>
    <cellStyle name="Normal 2 3 6 2 2 4 3 2" xfId="15557" xr:uid="{00000000-0005-0000-0000-0000D23C0000}"/>
    <cellStyle name="Normal 2 3 6 2 2 4 3 2 3" xfId="30655" xr:uid="{00000000-0005-0000-0000-0000CC770000}"/>
    <cellStyle name="Normal 2 3 6 2 2 4 3 2_ESA Table 3A_3H" xfId="33159" xr:uid="{81F07FEE-A50D-4587-BD58-D5BCD601AAF7}"/>
    <cellStyle name="Normal 2 3 6 2 2 4 3 3" xfId="10537" xr:uid="{00000000-0005-0000-0000-000036290000}"/>
    <cellStyle name="Normal 2 3 6 2 2 4 3 3 3" xfId="25638" xr:uid="{00000000-0005-0000-0000-000033640000}"/>
    <cellStyle name="Normal 2 3 6 2 2 4 3 3_ESA Table 3A_3H" xfId="33160" xr:uid="{21402BA6-1C29-4DE3-8B93-B15C50341007}"/>
    <cellStyle name="Normal 2 3 6 2 2 4 3 5" xfId="20625" xr:uid="{00000000-0005-0000-0000-00009E500000}"/>
    <cellStyle name="Normal 2 3 6 2 2 4 3_ESA Table 3A_3H" xfId="33158" xr:uid="{E1E45265-8CBD-4EA2-A496-630BAC1FE8FD}"/>
    <cellStyle name="Normal 2 3 6 2 2 4 4" xfId="12215" xr:uid="{00000000-0005-0000-0000-0000C42F0000}"/>
    <cellStyle name="Normal 2 3 6 2 2 4 4 3" xfId="27313" xr:uid="{00000000-0005-0000-0000-0000BE6A0000}"/>
    <cellStyle name="Normal 2 3 6 2 2 4 4_ESA Table 3A_3H" xfId="33161" xr:uid="{F7B8767E-B61F-4A4C-982E-E5C4B869E7CC}"/>
    <cellStyle name="Normal 2 3 6 2 2 4 5" xfId="7194" xr:uid="{00000000-0005-0000-0000-0000271C0000}"/>
    <cellStyle name="Normal 2 3 6 2 2 4 5 3" xfId="22296" xr:uid="{00000000-0005-0000-0000-000025570000}"/>
    <cellStyle name="Normal 2 3 6 2 2 4 5_ESA Table 3A_3H" xfId="33162" xr:uid="{2F5B8DC6-9C84-47C7-B599-30555315B275}"/>
    <cellStyle name="Normal 2 3 6 2 2 4 7" xfId="17283" xr:uid="{00000000-0005-0000-0000-000090430000}"/>
    <cellStyle name="Normal 2 3 6 2 2 4_ESA Table 3A_3H" xfId="33154" xr:uid="{ECEF4E8A-184F-4B04-ACA1-88CD5F0BF3E9}"/>
    <cellStyle name="Normal 2 3 6 2 2 5" xfId="2976" xr:uid="{00000000-0005-0000-0000-0000AD0B0000}"/>
    <cellStyle name="Normal 2 3 6 2 2 5 2" xfId="13050" xr:uid="{00000000-0005-0000-0000-000007330000}"/>
    <cellStyle name="Normal 2 3 6 2 2 5 2 3" xfId="28148" xr:uid="{00000000-0005-0000-0000-0000016E0000}"/>
    <cellStyle name="Normal 2 3 6 2 2 5 2_ESA Table 3A_3H" xfId="33164" xr:uid="{2483E521-C2BC-479F-9568-196F65086827}"/>
    <cellStyle name="Normal 2 3 6 2 2 5 3" xfId="8030" xr:uid="{00000000-0005-0000-0000-00006B1F0000}"/>
    <cellStyle name="Normal 2 3 6 2 2 5 3 3" xfId="23131" xr:uid="{00000000-0005-0000-0000-0000685A0000}"/>
    <cellStyle name="Normal 2 3 6 2 2 5 3_ESA Table 3A_3H" xfId="33165" xr:uid="{B066A943-7ED2-48D2-A31C-F95850F31318}"/>
    <cellStyle name="Normal 2 3 6 2 2 5 5" xfId="18118" xr:uid="{00000000-0005-0000-0000-0000D3460000}"/>
    <cellStyle name="Normal 2 3 6 2 2 5_ESA Table 3A_3H" xfId="33163" xr:uid="{57FB10F0-4CB5-485F-811A-6BDA46B01426}"/>
    <cellStyle name="Normal 2 3 6 2 2 6" xfId="4669" xr:uid="{00000000-0005-0000-0000-00004A120000}"/>
    <cellStyle name="Normal 2 3 6 2 2 6 2" xfId="14721" xr:uid="{00000000-0005-0000-0000-00008E390000}"/>
    <cellStyle name="Normal 2 3 6 2 2 6 2 3" xfId="29819" xr:uid="{00000000-0005-0000-0000-000088740000}"/>
    <cellStyle name="Normal 2 3 6 2 2 6 2_ESA Table 3A_3H" xfId="33167" xr:uid="{0EC93134-7B0F-42C7-8C7E-5226CEDBD1A4}"/>
    <cellStyle name="Normal 2 3 6 2 2 6 3" xfId="9701" xr:uid="{00000000-0005-0000-0000-0000F2250000}"/>
    <cellStyle name="Normal 2 3 6 2 2 6 3 3" xfId="24802" xr:uid="{00000000-0005-0000-0000-0000EF600000}"/>
    <cellStyle name="Normal 2 3 6 2 2 6 3_ESA Table 3A_3H" xfId="33168" xr:uid="{09F00428-C856-4DF9-83B1-C75073ACF296}"/>
    <cellStyle name="Normal 2 3 6 2 2 6 5" xfId="19789" xr:uid="{00000000-0005-0000-0000-00005A4D0000}"/>
    <cellStyle name="Normal 2 3 6 2 2 6_ESA Table 3A_3H" xfId="33166" xr:uid="{74C056B1-CFE0-41B0-8ECD-650B7B23AEBF}"/>
    <cellStyle name="Normal 2 3 6 2 2 7" xfId="11379" xr:uid="{00000000-0005-0000-0000-0000802C0000}"/>
    <cellStyle name="Normal 2 3 6 2 2 7 3" xfId="26477" xr:uid="{00000000-0005-0000-0000-00007A670000}"/>
    <cellStyle name="Normal 2 3 6 2 2 7_ESA Table 3A_3H" xfId="33169" xr:uid="{40D1A669-6C00-4A56-BDCF-33BF80F28065}"/>
    <cellStyle name="Normal 2 3 6 2 2 8" xfId="6358" xr:uid="{00000000-0005-0000-0000-0000E3180000}"/>
    <cellStyle name="Normal 2 3 6 2 2 8 3" xfId="21460" xr:uid="{00000000-0005-0000-0000-0000E1530000}"/>
    <cellStyle name="Normal 2 3 6 2 2 8_ESA Table 3A_3H" xfId="33170" xr:uid="{90F55D9B-AF1C-41DB-AF72-096173606475}"/>
    <cellStyle name="Normal 2 3 6 2 2_ESA Table 3A_3H" xfId="33099" xr:uid="{37E6A1E3-D3AD-42CA-A551-C39B4D782C11}"/>
    <cellStyle name="Normal 2 3 6 2 3" xfId="1385" xr:uid="{00000000-0005-0000-0000-000076050000}"/>
    <cellStyle name="Normal 2 3 6 2 3 2" xfId="1806" xr:uid="{00000000-0005-0000-0000-00001B070000}"/>
    <cellStyle name="Normal 2 3 6 2 3 2 2" xfId="2645" xr:uid="{00000000-0005-0000-0000-0000620A0000}"/>
    <cellStyle name="Normal 2 3 6 2 3 2 2 2" xfId="4335" xr:uid="{00000000-0005-0000-0000-0000FC100000}"/>
    <cellStyle name="Normal 2 3 6 2 3 2 2 2 2" xfId="14408" xr:uid="{00000000-0005-0000-0000-000055380000}"/>
    <cellStyle name="Normal 2 3 6 2 3 2 2 2 2 3" xfId="29506" xr:uid="{00000000-0005-0000-0000-00004F730000}"/>
    <cellStyle name="Normal 2 3 6 2 3 2 2 2 2_ESA Table 3A_3H" xfId="33175" xr:uid="{B5F11E76-3429-4085-8D7D-8512F30ED41F}"/>
    <cellStyle name="Normal 2 3 6 2 3 2 2 2 3" xfId="9388" xr:uid="{00000000-0005-0000-0000-0000B9240000}"/>
    <cellStyle name="Normal 2 3 6 2 3 2 2 2 3 3" xfId="24489" xr:uid="{00000000-0005-0000-0000-0000B65F0000}"/>
    <cellStyle name="Normal 2 3 6 2 3 2 2 2 3_ESA Table 3A_3H" xfId="33176" xr:uid="{6E4AAB6F-808B-4FAF-8C73-C3D5AD45BDBB}"/>
    <cellStyle name="Normal 2 3 6 2 3 2 2 2 5" xfId="19476" xr:uid="{00000000-0005-0000-0000-0000214C0000}"/>
    <cellStyle name="Normal 2 3 6 2 3 2 2 2_ESA Table 3A_3H" xfId="33174" xr:uid="{106A5B39-A32B-4693-AA3B-79BAD4D36C5B}"/>
    <cellStyle name="Normal 2 3 6 2 3 2 2 3" xfId="6027" xr:uid="{00000000-0005-0000-0000-000098170000}"/>
    <cellStyle name="Normal 2 3 6 2 3 2 2 3 2" xfId="16079" xr:uid="{00000000-0005-0000-0000-0000DC3E0000}"/>
    <cellStyle name="Normal 2 3 6 2 3 2 2 3 2 3" xfId="31177" xr:uid="{00000000-0005-0000-0000-0000D6790000}"/>
    <cellStyle name="Normal 2 3 6 2 3 2 2 3 2_ESA Table 3A_3H" xfId="33178" xr:uid="{0C6C8620-2FA4-4D95-9C6D-AF5C73D45ACB}"/>
    <cellStyle name="Normal 2 3 6 2 3 2 2 3 3" xfId="11059" xr:uid="{00000000-0005-0000-0000-0000402B0000}"/>
    <cellStyle name="Normal 2 3 6 2 3 2 2 3 3 3" xfId="26160" xr:uid="{00000000-0005-0000-0000-00003D660000}"/>
    <cellStyle name="Normal 2 3 6 2 3 2 2 3 3_ESA Table 3A_3H" xfId="33179" xr:uid="{8C90A8ED-B05C-4D5F-83CF-1CB928D7D092}"/>
    <cellStyle name="Normal 2 3 6 2 3 2 2 3 5" xfId="21147" xr:uid="{00000000-0005-0000-0000-0000A8520000}"/>
    <cellStyle name="Normal 2 3 6 2 3 2 2 3_ESA Table 3A_3H" xfId="33177" xr:uid="{072CB859-72A5-4D40-A8B0-D748219BEE56}"/>
    <cellStyle name="Normal 2 3 6 2 3 2 2 4" xfId="12737" xr:uid="{00000000-0005-0000-0000-0000CE310000}"/>
    <cellStyle name="Normal 2 3 6 2 3 2 2 4 3" xfId="27835" xr:uid="{00000000-0005-0000-0000-0000C86C0000}"/>
    <cellStyle name="Normal 2 3 6 2 3 2 2 4_ESA Table 3A_3H" xfId="33180" xr:uid="{67229A3B-A1F5-4887-A459-F814C19A0530}"/>
    <cellStyle name="Normal 2 3 6 2 3 2 2 5" xfId="7716" xr:uid="{00000000-0005-0000-0000-0000311E0000}"/>
    <cellStyle name="Normal 2 3 6 2 3 2 2 5 3" xfId="22818" xr:uid="{00000000-0005-0000-0000-00002F590000}"/>
    <cellStyle name="Normal 2 3 6 2 3 2 2 5_ESA Table 3A_3H" xfId="33181" xr:uid="{93C738EB-134F-407B-A4C5-ACBA20AECC97}"/>
    <cellStyle name="Normal 2 3 6 2 3 2 2 7" xfId="17805" xr:uid="{00000000-0005-0000-0000-00009A450000}"/>
    <cellStyle name="Normal 2 3 6 2 3 2 2_ESA Table 3A_3H" xfId="33173" xr:uid="{F816DD1B-820D-467E-B801-CC5CD324E886}"/>
    <cellStyle name="Normal 2 3 6 2 3 2 3" xfId="3498" xr:uid="{00000000-0005-0000-0000-0000B70D0000}"/>
    <cellStyle name="Normal 2 3 6 2 3 2 3 2" xfId="13572" xr:uid="{00000000-0005-0000-0000-000011350000}"/>
    <cellStyle name="Normal 2 3 6 2 3 2 3 2 3" xfId="28670" xr:uid="{00000000-0005-0000-0000-00000B700000}"/>
    <cellStyle name="Normal 2 3 6 2 3 2 3 2_ESA Table 3A_3H" xfId="33183" xr:uid="{E6906EE3-473B-473C-AD81-2B4B8B9C0B37}"/>
    <cellStyle name="Normal 2 3 6 2 3 2 3 3" xfId="8552" xr:uid="{00000000-0005-0000-0000-000075210000}"/>
    <cellStyle name="Normal 2 3 6 2 3 2 3 3 3" xfId="23653" xr:uid="{00000000-0005-0000-0000-0000725C0000}"/>
    <cellStyle name="Normal 2 3 6 2 3 2 3 3_ESA Table 3A_3H" xfId="33184" xr:uid="{658B2332-214B-435A-97B8-506A8C5B4A88}"/>
    <cellStyle name="Normal 2 3 6 2 3 2 3 5" xfId="18640" xr:uid="{00000000-0005-0000-0000-0000DD480000}"/>
    <cellStyle name="Normal 2 3 6 2 3 2 3_ESA Table 3A_3H" xfId="33182" xr:uid="{5E9751A7-572C-4FB3-BE9D-1A70DEC74C1A}"/>
    <cellStyle name="Normal 2 3 6 2 3 2 4" xfId="5191" xr:uid="{00000000-0005-0000-0000-000054140000}"/>
    <cellStyle name="Normal 2 3 6 2 3 2 4 2" xfId="15243" xr:uid="{00000000-0005-0000-0000-0000983B0000}"/>
    <cellStyle name="Normal 2 3 6 2 3 2 4 2 3" xfId="30341" xr:uid="{00000000-0005-0000-0000-000092760000}"/>
    <cellStyle name="Normal 2 3 6 2 3 2 4 2_ESA Table 3A_3H" xfId="33186" xr:uid="{659F9C1D-072E-4B26-8742-AF4BCEF6B11A}"/>
    <cellStyle name="Normal 2 3 6 2 3 2 4 3" xfId="10223" xr:uid="{00000000-0005-0000-0000-0000FC270000}"/>
    <cellStyle name="Normal 2 3 6 2 3 2 4 3 3" xfId="25324" xr:uid="{00000000-0005-0000-0000-0000F9620000}"/>
    <cellStyle name="Normal 2 3 6 2 3 2 4 3_ESA Table 3A_3H" xfId="33187" xr:uid="{33036000-40AD-424F-B7BE-EF82252EA6D7}"/>
    <cellStyle name="Normal 2 3 6 2 3 2 4 5" xfId="20311" xr:uid="{00000000-0005-0000-0000-0000644F0000}"/>
    <cellStyle name="Normal 2 3 6 2 3 2 4_ESA Table 3A_3H" xfId="33185" xr:uid="{962A719B-B052-4D31-8AB9-833EAAC92786}"/>
    <cellStyle name="Normal 2 3 6 2 3 2 5" xfId="11901" xr:uid="{00000000-0005-0000-0000-00008A2E0000}"/>
    <cellStyle name="Normal 2 3 6 2 3 2 5 3" xfId="26999" xr:uid="{00000000-0005-0000-0000-000084690000}"/>
    <cellStyle name="Normal 2 3 6 2 3 2 5_ESA Table 3A_3H" xfId="33188" xr:uid="{CAC0492E-1681-4561-92E8-8DDED72F1B6C}"/>
    <cellStyle name="Normal 2 3 6 2 3 2 6" xfId="6880" xr:uid="{00000000-0005-0000-0000-0000ED1A0000}"/>
    <cellStyle name="Normal 2 3 6 2 3 2 6 3" xfId="21982" xr:uid="{00000000-0005-0000-0000-0000EB550000}"/>
    <cellStyle name="Normal 2 3 6 2 3 2 6_ESA Table 3A_3H" xfId="33189" xr:uid="{918929A2-BAC2-4FFC-9ECA-6DC8F110554B}"/>
    <cellStyle name="Normal 2 3 6 2 3 2 8" xfId="16969" xr:uid="{00000000-0005-0000-0000-000056420000}"/>
    <cellStyle name="Normal 2 3 6 2 3 2_ESA Table 3A_3H" xfId="33172" xr:uid="{0D93B6D1-7F6F-4226-B915-F66ADB17F323}"/>
    <cellStyle name="Normal 2 3 6 2 3 3" xfId="2227" xr:uid="{00000000-0005-0000-0000-0000C0080000}"/>
    <cellStyle name="Normal 2 3 6 2 3 3 2" xfId="3917" xr:uid="{00000000-0005-0000-0000-00005A0F0000}"/>
    <cellStyle name="Normal 2 3 6 2 3 3 2 2" xfId="13990" xr:uid="{00000000-0005-0000-0000-0000B3360000}"/>
    <cellStyle name="Normal 2 3 6 2 3 3 2 2 3" xfId="29088" xr:uid="{00000000-0005-0000-0000-0000AD710000}"/>
    <cellStyle name="Normal 2 3 6 2 3 3 2 2_ESA Table 3A_3H" xfId="33192" xr:uid="{8C4CDCCB-8349-4631-BE80-1E0F22DE59A2}"/>
    <cellStyle name="Normal 2 3 6 2 3 3 2 3" xfId="8970" xr:uid="{00000000-0005-0000-0000-000017230000}"/>
    <cellStyle name="Normal 2 3 6 2 3 3 2 3 3" xfId="24071" xr:uid="{00000000-0005-0000-0000-0000145E0000}"/>
    <cellStyle name="Normal 2 3 6 2 3 3 2 3_ESA Table 3A_3H" xfId="33193" xr:uid="{3443ABA7-9A25-42B2-8C7F-42AD6FE72E82}"/>
    <cellStyle name="Normal 2 3 6 2 3 3 2 5" xfId="19058" xr:uid="{00000000-0005-0000-0000-00007F4A0000}"/>
    <cellStyle name="Normal 2 3 6 2 3 3 2_ESA Table 3A_3H" xfId="33191" xr:uid="{AE885509-4D7A-40C5-B718-D3C28C60E323}"/>
    <cellStyle name="Normal 2 3 6 2 3 3 3" xfId="5609" xr:uid="{00000000-0005-0000-0000-0000F6150000}"/>
    <cellStyle name="Normal 2 3 6 2 3 3 3 2" xfId="15661" xr:uid="{00000000-0005-0000-0000-00003A3D0000}"/>
    <cellStyle name="Normal 2 3 6 2 3 3 3 2 3" xfId="30759" xr:uid="{00000000-0005-0000-0000-000034780000}"/>
    <cellStyle name="Normal 2 3 6 2 3 3 3 2_ESA Table 3A_3H" xfId="33195" xr:uid="{0252AC8D-471E-4387-A5DF-C7F4409A9509}"/>
    <cellStyle name="Normal 2 3 6 2 3 3 3 3" xfId="10641" xr:uid="{00000000-0005-0000-0000-00009E290000}"/>
    <cellStyle name="Normal 2 3 6 2 3 3 3 3 3" xfId="25742" xr:uid="{00000000-0005-0000-0000-00009B640000}"/>
    <cellStyle name="Normal 2 3 6 2 3 3 3 3_ESA Table 3A_3H" xfId="33196" xr:uid="{0EFCAD6C-FA22-4655-B0E9-3231F9D4BD9F}"/>
    <cellStyle name="Normal 2 3 6 2 3 3 3 5" xfId="20729" xr:uid="{00000000-0005-0000-0000-000006510000}"/>
    <cellStyle name="Normal 2 3 6 2 3 3 3_ESA Table 3A_3H" xfId="33194" xr:uid="{9112C88A-D27C-4F54-98B7-EEF0DE486DD8}"/>
    <cellStyle name="Normal 2 3 6 2 3 3 4" xfId="12319" xr:uid="{00000000-0005-0000-0000-00002C300000}"/>
    <cellStyle name="Normal 2 3 6 2 3 3 4 3" xfId="27417" xr:uid="{00000000-0005-0000-0000-0000266B0000}"/>
    <cellStyle name="Normal 2 3 6 2 3 3 4_ESA Table 3A_3H" xfId="33197" xr:uid="{10629181-40E1-486D-B8AC-700AF954435C}"/>
    <cellStyle name="Normal 2 3 6 2 3 3 5" xfId="7298" xr:uid="{00000000-0005-0000-0000-00008F1C0000}"/>
    <cellStyle name="Normal 2 3 6 2 3 3 5 3" xfId="22400" xr:uid="{00000000-0005-0000-0000-00008D570000}"/>
    <cellStyle name="Normal 2 3 6 2 3 3 5_ESA Table 3A_3H" xfId="33198" xr:uid="{E5984FA8-FF95-4B33-9895-9E19F4EA28AA}"/>
    <cellStyle name="Normal 2 3 6 2 3 3 7" xfId="17387" xr:uid="{00000000-0005-0000-0000-0000F8430000}"/>
    <cellStyle name="Normal 2 3 6 2 3 3_ESA Table 3A_3H" xfId="33190" xr:uid="{0093EE63-6075-4F3B-8D86-BA367FC74307}"/>
    <cellStyle name="Normal 2 3 6 2 3 4" xfId="3080" xr:uid="{00000000-0005-0000-0000-0000150C0000}"/>
    <cellStyle name="Normal 2 3 6 2 3 4 2" xfId="13154" xr:uid="{00000000-0005-0000-0000-00006F330000}"/>
    <cellStyle name="Normal 2 3 6 2 3 4 2 3" xfId="28252" xr:uid="{00000000-0005-0000-0000-0000696E0000}"/>
    <cellStyle name="Normal 2 3 6 2 3 4 2_ESA Table 3A_3H" xfId="33200" xr:uid="{38B16256-B7E0-45A5-A345-503BA4BE125D}"/>
    <cellStyle name="Normal 2 3 6 2 3 4 3" xfId="8134" xr:uid="{00000000-0005-0000-0000-0000D31F0000}"/>
    <cellStyle name="Normal 2 3 6 2 3 4 3 3" xfId="23235" xr:uid="{00000000-0005-0000-0000-0000D05A0000}"/>
    <cellStyle name="Normal 2 3 6 2 3 4 3_ESA Table 3A_3H" xfId="33201" xr:uid="{C83DCEBB-0A58-4DF5-B036-7A98135E36DB}"/>
    <cellStyle name="Normal 2 3 6 2 3 4 5" xfId="18222" xr:uid="{00000000-0005-0000-0000-00003B470000}"/>
    <cellStyle name="Normal 2 3 6 2 3 4_ESA Table 3A_3H" xfId="33199" xr:uid="{C5AF3BA1-F61B-4C31-8BD6-437709E46E49}"/>
    <cellStyle name="Normal 2 3 6 2 3 5" xfId="4773" xr:uid="{00000000-0005-0000-0000-0000B2120000}"/>
    <cellStyle name="Normal 2 3 6 2 3 5 2" xfId="14825" xr:uid="{00000000-0005-0000-0000-0000F6390000}"/>
    <cellStyle name="Normal 2 3 6 2 3 5 2 3" xfId="29923" xr:uid="{00000000-0005-0000-0000-0000F0740000}"/>
    <cellStyle name="Normal 2 3 6 2 3 5 2_ESA Table 3A_3H" xfId="33203" xr:uid="{31471E27-E2D1-443D-A7FE-7B5837099A43}"/>
    <cellStyle name="Normal 2 3 6 2 3 5 3" xfId="9805" xr:uid="{00000000-0005-0000-0000-00005A260000}"/>
    <cellStyle name="Normal 2 3 6 2 3 5 3 3" xfId="24906" xr:uid="{00000000-0005-0000-0000-000057610000}"/>
    <cellStyle name="Normal 2 3 6 2 3 5 3_ESA Table 3A_3H" xfId="33204" xr:uid="{CEC6859F-D208-475F-9B85-EC34A843B794}"/>
    <cellStyle name="Normal 2 3 6 2 3 5 5" xfId="19893" xr:uid="{00000000-0005-0000-0000-0000C24D0000}"/>
    <cellStyle name="Normal 2 3 6 2 3 5_ESA Table 3A_3H" xfId="33202" xr:uid="{25C5368A-DA3C-40C8-8116-7DBDD5F35A7E}"/>
    <cellStyle name="Normal 2 3 6 2 3 6" xfId="11483" xr:uid="{00000000-0005-0000-0000-0000E82C0000}"/>
    <cellStyle name="Normal 2 3 6 2 3 6 3" xfId="26581" xr:uid="{00000000-0005-0000-0000-0000E2670000}"/>
    <cellStyle name="Normal 2 3 6 2 3 6_ESA Table 3A_3H" xfId="33205" xr:uid="{37BCE09E-EDD9-4A72-B551-E78DF93A7E73}"/>
    <cellStyle name="Normal 2 3 6 2 3 7" xfId="6462" xr:uid="{00000000-0005-0000-0000-00004B190000}"/>
    <cellStyle name="Normal 2 3 6 2 3 7 3" xfId="21564" xr:uid="{00000000-0005-0000-0000-000049540000}"/>
    <cellStyle name="Normal 2 3 6 2 3 7_ESA Table 3A_3H" xfId="33206" xr:uid="{54F2622E-61D6-42DA-BDC2-5138564F5247}"/>
    <cellStyle name="Normal 2 3 6 2 3 9" xfId="16551" xr:uid="{00000000-0005-0000-0000-0000B4400000}"/>
    <cellStyle name="Normal 2 3 6 2 3_ESA Table 3A_3H" xfId="33171" xr:uid="{2227FBB2-74C8-4499-A8DF-45618A1AFFB9}"/>
    <cellStyle name="Normal 2 3 6 2 4" xfId="1598" xr:uid="{00000000-0005-0000-0000-00004B060000}"/>
    <cellStyle name="Normal 2 3 6 2 4 2" xfId="2437" xr:uid="{00000000-0005-0000-0000-000092090000}"/>
    <cellStyle name="Normal 2 3 6 2 4 2 2" xfId="4127" xr:uid="{00000000-0005-0000-0000-00002C100000}"/>
    <cellStyle name="Normal 2 3 6 2 4 2 2 2" xfId="14200" xr:uid="{00000000-0005-0000-0000-000085370000}"/>
    <cellStyle name="Normal 2 3 6 2 4 2 2 2 3" xfId="29298" xr:uid="{00000000-0005-0000-0000-00007F720000}"/>
    <cellStyle name="Normal 2 3 6 2 4 2 2 2_ESA Table 3A_3H" xfId="33210" xr:uid="{2B3FBA99-FBDB-4575-A8C1-8CD0FB89A9F3}"/>
    <cellStyle name="Normal 2 3 6 2 4 2 2 3" xfId="9180" xr:uid="{00000000-0005-0000-0000-0000E9230000}"/>
    <cellStyle name="Normal 2 3 6 2 4 2 2 3 3" xfId="24281" xr:uid="{00000000-0005-0000-0000-0000E65E0000}"/>
    <cellStyle name="Normal 2 3 6 2 4 2 2 3_ESA Table 3A_3H" xfId="33211" xr:uid="{350E0E67-3973-4241-B0DB-08050B2BA544}"/>
    <cellStyle name="Normal 2 3 6 2 4 2 2 5" xfId="19268" xr:uid="{00000000-0005-0000-0000-0000514B0000}"/>
    <cellStyle name="Normal 2 3 6 2 4 2 2_ESA Table 3A_3H" xfId="33209" xr:uid="{565DAF1B-8B6B-4B27-955E-AB223F96A3F9}"/>
    <cellStyle name="Normal 2 3 6 2 4 2 3" xfId="5819" xr:uid="{00000000-0005-0000-0000-0000C8160000}"/>
    <cellStyle name="Normal 2 3 6 2 4 2 3 2" xfId="15871" xr:uid="{00000000-0005-0000-0000-00000C3E0000}"/>
    <cellStyle name="Normal 2 3 6 2 4 2 3 2 3" xfId="30969" xr:uid="{00000000-0005-0000-0000-000006790000}"/>
    <cellStyle name="Normal 2 3 6 2 4 2 3 2_ESA Table 3A_3H" xfId="33213" xr:uid="{361DF259-E5FB-4688-98BF-9F76790B5A3B}"/>
    <cellStyle name="Normal 2 3 6 2 4 2 3 3" xfId="10851" xr:uid="{00000000-0005-0000-0000-0000702A0000}"/>
    <cellStyle name="Normal 2 3 6 2 4 2 3 3 3" xfId="25952" xr:uid="{00000000-0005-0000-0000-00006D650000}"/>
    <cellStyle name="Normal 2 3 6 2 4 2 3 3_ESA Table 3A_3H" xfId="33214" xr:uid="{88A283AB-E94A-4730-A647-4403B0071EF1}"/>
    <cellStyle name="Normal 2 3 6 2 4 2 3 5" xfId="20939" xr:uid="{00000000-0005-0000-0000-0000D8510000}"/>
    <cellStyle name="Normal 2 3 6 2 4 2 3_ESA Table 3A_3H" xfId="33212" xr:uid="{E6F42473-9475-4120-9B86-8256E6A4BB5E}"/>
    <cellStyle name="Normal 2 3 6 2 4 2 4" xfId="12529" xr:uid="{00000000-0005-0000-0000-0000FE300000}"/>
    <cellStyle name="Normal 2 3 6 2 4 2 4 3" xfId="27627" xr:uid="{00000000-0005-0000-0000-0000F86B0000}"/>
    <cellStyle name="Normal 2 3 6 2 4 2 4_ESA Table 3A_3H" xfId="33215" xr:uid="{DD811435-F0F0-4E47-B5E8-BAAC0696E6AA}"/>
    <cellStyle name="Normal 2 3 6 2 4 2 5" xfId="7508" xr:uid="{00000000-0005-0000-0000-0000611D0000}"/>
    <cellStyle name="Normal 2 3 6 2 4 2 5 3" xfId="22610" xr:uid="{00000000-0005-0000-0000-00005F580000}"/>
    <cellStyle name="Normal 2 3 6 2 4 2 5_ESA Table 3A_3H" xfId="33216" xr:uid="{EE16C663-80AA-463D-BEE9-092E0BFFB9EC}"/>
    <cellStyle name="Normal 2 3 6 2 4 2 7" xfId="17597" xr:uid="{00000000-0005-0000-0000-0000CA440000}"/>
    <cellStyle name="Normal 2 3 6 2 4 2_ESA Table 3A_3H" xfId="33208" xr:uid="{4A5D18E2-40B1-4158-A08D-D66DC19371E6}"/>
    <cellStyle name="Normal 2 3 6 2 4 3" xfId="3290" xr:uid="{00000000-0005-0000-0000-0000E70C0000}"/>
    <cellStyle name="Normal 2 3 6 2 4 3 2" xfId="13364" xr:uid="{00000000-0005-0000-0000-000041340000}"/>
    <cellStyle name="Normal 2 3 6 2 4 3 2 3" xfId="28462" xr:uid="{00000000-0005-0000-0000-00003B6F0000}"/>
    <cellStyle name="Normal 2 3 6 2 4 3 2_ESA Table 3A_3H" xfId="33218" xr:uid="{099247D9-C9A2-45D8-B082-A80625C51B7C}"/>
    <cellStyle name="Normal 2 3 6 2 4 3 3" xfId="8344" xr:uid="{00000000-0005-0000-0000-0000A5200000}"/>
    <cellStyle name="Normal 2 3 6 2 4 3 3 3" xfId="23445" xr:uid="{00000000-0005-0000-0000-0000A25B0000}"/>
    <cellStyle name="Normal 2 3 6 2 4 3 3_ESA Table 3A_3H" xfId="33219" xr:uid="{7DFA79DF-6AEB-40FE-BE53-8B9CDEDB1D6B}"/>
    <cellStyle name="Normal 2 3 6 2 4 3 5" xfId="18432" xr:uid="{00000000-0005-0000-0000-00000D480000}"/>
    <cellStyle name="Normal 2 3 6 2 4 3_ESA Table 3A_3H" xfId="33217" xr:uid="{2D3D9DE3-AA49-4CF2-BCD4-86A5581C0F34}"/>
    <cellStyle name="Normal 2 3 6 2 4 4" xfId="4983" xr:uid="{00000000-0005-0000-0000-000084130000}"/>
    <cellStyle name="Normal 2 3 6 2 4 4 2" xfId="15035" xr:uid="{00000000-0005-0000-0000-0000C83A0000}"/>
    <cellStyle name="Normal 2 3 6 2 4 4 2 3" xfId="30133" xr:uid="{00000000-0005-0000-0000-0000C2750000}"/>
    <cellStyle name="Normal 2 3 6 2 4 4 2_ESA Table 3A_3H" xfId="33221" xr:uid="{2809E3F5-63B1-46CF-9E9F-099CC8FB4FF9}"/>
    <cellStyle name="Normal 2 3 6 2 4 4 3" xfId="10015" xr:uid="{00000000-0005-0000-0000-00002C270000}"/>
    <cellStyle name="Normal 2 3 6 2 4 4 3 3" xfId="25116" xr:uid="{00000000-0005-0000-0000-000029620000}"/>
    <cellStyle name="Normal 2 3 6 2 4 4 3_ESA Table 3A_3H" xfId="33222" xr:uid="{64FEFDE6-8F2D-4D66-9569-716778FE7CF1}"/>
    <cellStyle name="Normal 2 3 6 2 4 4 5" xfId="20103" xr:uid="{00000000-0005-0000-0000-0000944E0000}"/>
    <cellStyle name="Normal 2 3 6 2 4 4_ESA Table 3A_3H" xfId="33220" xr:uid="{09D46D7F-0DFF-48FC-B0F1-3284A1885BA2}"/>
    <cellStyle name="Normal 2 3 6 2 4 5" xfId="11693" xr:uid="{00000000-0005-0000-0000-0000BA2D0000}"/>
    <cellStyle name="Normal 2 3 6 2 4 5 3" xfId="26791" xr:uid="{00000000-0005-0000-0000-0000B4680000}"/>
    <cellStyle name="Normal 2 3 6 2 4 5_ESA Table 3A_3H" xfId="33223" xr:uid="{B6120B92-74E3-47D9-9CA1-E540098449A8}"/>
    <cellStyle name="Normal 2 3 6 2 4 6" xfId="6672" xr:uid="{00000000-0005-0000-0000-00001D1A0000}"/>
    <cellStyle name="Normal 2 3 6 2 4 6 3" xfId="21774" xr:uid="{00000000-0005-0000-0000-00001B550000}"/>
    <cellStyle name="Normal 2 3 6 2 4 6_ESA Table 3A_3H" xfId="33224" xr:uid="{F97A902E-CC83-49B9-897B-945EBCFD7352}"/>
    <cellStyle name="Normal 2 3 6 2 4 8" xfId="16761" xr:uid="{00000000-0005-0000-0000-000086410000}"/>
    <cellStyle name="Normal 2 3 6 2 4_ESA Table 3A_3H" xfId="33207" xr:uid="{0B1D7DA6-97B5-475E-8C52-C0142CB00A3F}"/>
    <cellStyle name="Normal 2 3 6 2 5" xfId="2019" xr:uid="{00000000-0005-0000-0000-0000F0070000}"/>
    <cellStyle name="Normal 2 3 6 2 5 2" xfId="3709" xr:uid="{00000000-0005-0000-0000-00008A0E0000}"/>
    <cellStyle name="Normal 2 3 6 2 5 2 2" xfId="13782" xr:uid="{00000000-0005-0000-0000-0000E3350000}"/>
    <cellStyle name="Normal 2 3 6 2 5 2 2 3" xfId="28880" xr:uid="{00000000-0005-0000-0000-0000DD700000}"/>
    <cellStyle name="Normal 2 3 6 2 5 2 2_ESA Table 3A_3H" xfId="33227" xr:uid="{5E08CE8C-17F6-4C50-B882-07620196BD70}"/>
    <cellStyle name="Normal 2 3 6 2 5 2 3" xfId="8762" xr:uid="{00000000-0005-0000-0000-000047220000}"/>
    <cellStyle name="Normal 2 3 6 2 5 2 3 3" xfId="23863" xr:uid="{00000000-0005-0000-0000-0000445D0000}"/>
    <cellStyle name="Normal 2 3 6 2 5 2 3_ESA Table 3A_3H" xfId="33228" xr:uid="{148290EA-3C2C-4170-BE79-32B5D23758BD}"/>
    <cellStyle name="Normal 2 3 6 2 5 2 5" xfId="18850" xr:uid="{00000000-0005-0000-0000-0000AF490000}"/>
    <cellStyle name="Normal 2 3 6 2 5 2_ESA Table 3A_3H" xfId="33226" xr:uid="{8CF7E9D9-7174-4448-BC1E-7DCE049308ED}"/>
    <cellStyle name="Normal 2 3 6 2 5 3" xfId="5401" xr:uid="{00000000-0005-0000-0000-000026150000}"/>
    <cellStyle name="Normal 2 3 6 2 5 3 2" xfId="15453" xr:uid="{00000000-0005-0000-0000-00006A3C0000}"/>
    <cellStyle name="Normal 2 3 6 2 5 3 2 3" xfId="30551" xr:uid="{00000000-0005-0000-0000-000064770000}"/>
    <cellStyle name="Normal 2 3 6 2 5 3 2_ESA Table 3A_3H" xfId="33230" xr:uid="{FB17B5D1-6548-4BBC-BADA-4F1682E28BAE}"/>
    <cellStyle name="Normal 2 3 6 2 5 3 3" xfId="10433" xr:uid="{00000000-0005-0000-0000-0000CE280000}"/>
    <cellStyle name="Normal 2 3 6 2 5 3 3 3" xfId="25534" xr:uid="{00000000-0005-0000-0000-0000CB630000}"/>
    <cellStyle name="Normal 2 3 6 2 5 3 3_ESA Table 3A_3H" xfId="33231" xr:uid="{1019461A-F8FF-4823-AD3D-763D8DD003F5}"/>
    <cellStyle name="Normal 2 3 6 2 5 3 5" xfId="20521" xr:uid="{00000000-0005-0000-0000-000036500000}"/>
    <cellStyle name="Normal 2 3 6 2 5 3_ESA Table 3A_3H" xfId="33229" xr:uid="{5755543C-47A1-4E16-9B09-2444591B2935}"/>
    <cellStyle name="Normal 2 3 6 2 5 4" xfId="12111" xr:uid="{00000000-0005-0000-0000-00005C2F0000}"/>
    <cellStyle name="Normal 2 3 6 2 5 4 3" xfId="27209" xr:uid="{00000000-0005-0000-0000-0000566A0000}"/>
    <cellStyle name="Normal 2 3 6 2 5 4_ESA Table 3A_3H" xfId="33232" xr:uid="{A4148E2E-FB88-4137-A1F6-44DAF14EF095}"/>
    <cellStyle name="Normal 2 3 6 2 5 5" xfId="7090" xr:uid="{00000000-0005-0000-0000-0000BF1B0000}"/>
    <cellStyle name="Normal 2 3 6 2 5 5 3" xfId="22192" xr:uid="{00000000-0005-0000-0000-0000BD560000}"/>
    <cellStyle name="Normal 2 3 6 2 5 5_ESA Table 3A_3H" xfId="33233" xr:uid="{B5989942-97B6-40AE-8290-A927ADF0C652}"/>
    <cellStyle name="Normal 2 3 6 2 5 7" xfId="17179" xr:uid="{00000000-0005-0000-0000-000028430000}"/>
    <cellStyle name="Normal 2 3 6 2 5_ESA Table 3A_3H" xfId="33225" xr:uid="{87FD4350-B17F-43EF-A32E-ED98F99ED230}"/>
    <cellStyle name="Normal 2 3 6 2 6" xfId="2872" xr:uid="{00000000-0005-0000-0000-0000450B0000}"/>
    <cellStyle name="Normal 2 3 6 2 6 2" xfId="12946" xr:uid="{00000000-0005-0000-0000-00009F320000}"/>
    <cellStyle name="Normal 2 3 6 2 6 2 3" xfId="28044" xr:uid="{00000000-0005-0000-0000-0000996D0000}"/>
    <cellStyle name="Normal 2 3 6 2 6 2_ESA Table 3A_3H" xfId="33235" xr:uid="{BCF6FDF2-857D-4B6E-952A-49CED3C7BC5D}"/>
    <cellStyle name="Normal 2 3 6 2 6 3" xfId="7926" xr:uid="{00000000-0005-0000-0000-0000031F0000}"/>
    <cellStyle name="Normal 2 3 6 2 6 3 3" xfId="23027" xr:uid="{00000000-0005-0000-0000-0000005A0000}"/>
    <cellStyle name="Normal 2 3 6 2 6 3_ESA Table 3A_3H" xfId="33236" xr:uid="{09A93F68-D0D5-4483-9929-79BEDACF3B09}"/>
    <cellStyle name="Normal 2 3 6 2 6 5" xfId="18014" xr:uid="{00000000-0005-0000-0000-00006B460000}"/>
    <cellStyle name="Normal 2 3 6 2 6_ESA Table 3A_3H" xfId="33234" xr:uid="{65685253-70F9-4FF9-9807-9BE9BFCBE1AC}"/>
    <cellStyle name="Normal 2 3 6 2 7" xfId="4565" xr:uid="{00000000-0005-0000-0000-0000E2110000}"/>
    <cellStyle name="Normal 2 3 6 2 7 2" xfId="14617" xr:uid="{00000000-0005-0000-0000-000026390000}"/>
    <cellStyle name="Normal 2 3 6 2 7 2 3" xfId="29715" xr:uid="{00000000-0005-0000-0000-000020740000}"/>
    <cellStyle name="Normal 2 3 6 2 7 2_ESA Table 3A_3H" xfId="33238" xr:uid="{17E63A51-13C8-4FF8-BE68-7EB4E63DEAAB}"/>
    <cellStyle name="Normal 2 3 6 2 7 3" xfId="9597" xr:uid="{00000000-0005-0000-0000-00008A250000}"/>
    <cellStyle name="Normal 2 3 6 2 7 3 3" xfId="24698" xr:uid="{00000000-0005-0000-0000-000087600000}"/>
    <cellStyle name="Normal 2 3 6 2 7 3_ESA Table 3A_3H" xfId="33239" xr:uid="{75F6A77B-2FEA-470D-9E14-26C7367C669F}"/>
    <cellStyle name="Normal 2 3 6 2 7 5" xfId="19685" xr:uid="{00000000-0005-0000-0000-0000F24C0000}"/>
    <cellStyle name="Normal 2 3 6 2 7_ESA Table 3A_3H" xfId="33237" xr:uid="{7BF3A8EF-183B-4E26-B0FE-32C83544D72F}"/>
    <cellStyle name="Normal 2 3 6 2 8" xfId="11275" xr:uid="{00000000-0005-0000-0000-0000182C0000}"/>
    <cellStyle name="Normal 2 3 6 2 8 3" xfId="26373" xr:uid="{00000000-0005-0000-0000-000012670000}"/>
    <cellStyle name="Normal 2 3 6 2 8_ESA Table 3A_3H" xfId="33240" xr:uid="{15CBA31F-B5A7-4C6E-A92C-AF67A1E73FDD}"/>
    <cellStyle name="Normal 2 3 6 2 9" xfId="6254" xr:uid="{00000000-0005-0000-0000-00007B180000}"/>
    <cellStyle name="Normal 2 3 6 2 9 3" xfId="21356" xr:uid="{00000000-0005-0000-0000-000079530000}"/>
    <cellStyle name="Normal 2 3 6 2 9_ESA Table 3A_3H" xfId="33241" xr:uid="{880C7581-3F12-4CA3-AECB-BA2D27DD2963}"/>
    <cellStyle name="Normal 2 3 6 2_ESA Table 3A_3H" xfId="33098" xr:uid="{29A21BAF-8F44-4612-816B-1BFE007307E8}"/>
    <cellStyle name="Normal 2 3 6 3" xfId="1218" xr:uid="{00000000-0005-0000-0000-0000CF040000}"/>
    <cellStyle name="Normal 2 3 6 3 10" xfId="16395" xr:uid="{00000000-0005-0000-0000-000018400000}"/>
    <cellStyle name="Normal 2 3 6 3 2" xfId="1437" xr:uid="{00000000-0005-0000-0000-0000AA050000}"/>
    <cellStyle name="Normal 2 3 6 3 2 2" xfId="1858" xr:uid="{00000000-0005-0000-0000-00004F070000}"/>
    <cellStyle name="Normal 2 3 6 3 2 2 2" xfId="2697" xr:uid="{00000000-0005-0000-0000-0000960A0000}"/>
    <cellStyle name="Normal 2 3 6 3 2 2 2 2" xfId="4387" xr:uid="{00000000-0005-0000-0000-000030110000}"/>
    <cellStyle name="Normal 2 3 6 3 2 2 2 2 2" xfId="14460" xr:uid="{00000000-0005-0000-0000-000089380000}"/>
    <cellStyle name="Normal 2 3 6 3 2 2 2 2 2 3" xfId="29558" xr:uid="{00000000-0005-0000-0000-000083730000}"/>
    <cellStyle name="Normal 2 3 6 3 2 2 2 2 2_ESA Table 3A_3H" xfId="33247" xr:uid="{E7CC8379-EF2D-4A19-BAF1-E2EE43F0A974}"/>
    <cellStyle name="Normal 2 3 6 3 2 2 2 2 3" xfId="9440" xr:uid="{00000000-0005-0000-0000-0000ED240000}"/>
    <cellStyle name="Normal 2 3 6 3 2 2 2 2 3 3" xfId="24541" xr:uid="{00000000-0005-0000-0000-0000EA5F0000}"/>
    <cellStyle name="Normal 2 3 6 3 2 2 2 2 3_ESA Table 3A_3H" xfId="33248" xr:uid="{FEDC3589-18D0-4E76-B063-E4C489DA86FE}"/>
    <cellStyle name="Normal 2 3 6 3 2 2 2 2 5" xfId="19528" xr:uid="{00000000-0005-0000-0000-0000554C0000}"/>
    <cellStyle name="Normal 2 3 6 3 2 2 2 2_ESA Table 3A_3H" xfId="33246" xr:uid="{BB67137C-24FC-4698-BAFB-5E1F7081C4F6}"/>
    <cellStyle name="Normal 2 3 6 3 2 2 2 3" xfId="6079" xr:uid="{00000000-0005-0000-0000-0000CC170000}"/>
    <cellStyle name="Normal 2 3 6 3 2 2 2 3 2" xfId="16131" xr:uid="{00000000-0005-0000-0000-0000103F0000}"/>
    <cellStyle name="Normal 2 3 6 3 2 2 2 3 2 3" xfId="31229" xr:uid="{00000000-0005-0000-0000-00000A7A0000}"/>
    <cellStyle name="Normal 2 3 6 3 2 2 2 3 2_ESA Table 3A_3H" xfId="33250" xr:uid="{E6E2B966-F81C-44F2-85C5-8713A8E165FF}"/>
    <cellStyle name="Normal 2 3 6 3 2 2 2 3 3" xfId="11111" xr:uid="{00000000-0005-0000-0000-0000742B0000}"/>
    <cellStyle name="Normal 2 3 6 3 2 2 2 3 3 3" xfId="26212" xr:uid="{00000000-0005-0000-0000-000071660000}"/>
    <cellStyle name="Normal 2 3 6 3 2 2 2 3 3_ESA Table 3A_3H" xfId="33251" xr:uid="{0447E025-DC03-4D92-9DB4-4429B1A1CEEA}"/>
    <cellStyle name="Normal 2 3 6 3 2 2 2 3 5" xfId="21199" xr:uid="{00000000-0005-0000-0000-0000DC520000}"/>
    <cellStyle name="Normal 2 3 6 3 2 2 2 3_ESA Table 3A_3H" xfId="33249" xr:uid="{C65E44D8-294F-4384-A63A-02982D5E44EB}"/>
    <cellStyle name="Normal 2 3 6 3 2 2 2 4" xfId="12789" xr:uid="{00000000-0005-0000-0000-000002320000}"/>
    <cellStyle name="Normal 2 3 6 3 2 2 2 4 3" xfId="27887" xr:uid="{00000000-0005-0000-0000-0000FC6C0000}"/>
    <cellStyle name="Normal 2 3 6 3 2 2 2 4_ESA Table 3A_3H" xfId="33252" xr:uid="{7AF8E066-512F-4A2B-8E8A-46C6AE619264}"/>
    <cellStyle name="Normal 2 3 6 3 2 2 2 5" xfId="7768" xr:uid="{00000000-0005-0000-0000-0000651E0000}"/>
    <cellStyle name="Normal 2 3 6 3 2 2 2 5 3" xfId="22870" xr:uid="{00000000-0005-0000-0000-000063590000}"/>
    <cellStyle name="Normal 2 3 6 3 2 2 2 5_ESA Table 3A_3H" xfId="33253" xr:uid="{2767FF97-32F6-4CB6-992A-784644D1D28B}"/>
    <cellStyle name="Normal 2 3 6 3 2 2 2 7" xfId="17857" xr:uid="{00000000-0005-0000-0000-0000CE450000}"/>
    <cellStyle name="Normal 2 3 6 3 2 2 2_ESA Table 3A_3H" xfId="33245" xr:uid="{05562106-9B17-43CA-8051-10B58513CCC4}"/>
    <cellStyle name="Normal 2 3 6 3 2 2 3" xfId="3550" xr:uid="{00000000-0005-0000-0000-0000EB0D0000}"/>
    <cellStyle name="Normal 2 3 6 3 2 2 3 2" xfId="13624" xr:uid="{00000000-0005-0000-0000-000045350000}"/>
    <cellStyle name="Normal 2 3 6 3 2 2 3 2 3" xfId="28722" xr:uid="{00000000-0005-0000-0000-00003F700000}"/>
    <cellStyle name="Normal 2 3 6 3 2 2 3 2_ESA Table 3A_3H" xfId="33255" xr:uid="{49DABBC2-8CBE-4122-81BA-EF853D74994C}"/>
    <cellStyle name="Normal 2 3 6 3 2 2 3 3" xfId="8604" xr:uid="{00000000-0005-0000-0000-0000A9210000}"/>
    <cellStyle name="Normal 2 3 6 3 2 2 3 3 3" xfId="23705" xr:uid="{00000000-0005-0000-0000-0000A65C0000}"/>
    <cellStyle name="Normal 2 3 6 3 2 2 3 3_ESA Table 3A_3H" xfId="33256" xr:uid="{242A2E29-0D40-48F0-A188-1E52F148016D}"/>
    <cellStyle name="Normal 2 3 6 3 2 2 3 5" xfId="18692" xr:uid="{00000000-0005-0000-0000-000011490000}"/>
    <cellStyle name="Normal 2 3 6 3 2 2 3_ESA Table 3A_3H" xfId="33254" xr:uid="{0A27DBAC-23CE-4BD4-BDCD-C7440F34C10D}"/>
    <cellStyle name="Normal 2 3 6 3 2 2 4" xfId="5243" xr:uid="{00000000-0005-0000-0000-000088140000}"/>
    <cellStyle name="Normal 2 3 6 3 2 2 4 2" xfId="15295" xr:uid="{00000000-0005-0000-0000-0000CC3B0000}"/>
    <cellStyle name="Normal 2 3 6 3 2 2 4 2 3" xfId="30393" xr:uid="{00000000-0005-0000-0000-0000C6760000}"/>
    <cellStyle name="Normal 2 3 6 3 2 2 4 2_ESA Table 3A_3H" xfId="33258" xr:uid="{5F421215-F67F-4D62-9488-1B90BFB19028}"/>
    <cellStyle name="Normal 2 3 6 3 2 2 4 3" xfId="10275" xr:uid="{00000000-0005-0000-0000-000030280000}"/>
    <cellStyle name="Normal 2 3 6 3 2 2 4 3 3" xfId="25376" xr:uid="{00000000-0005-0000-0000-00002D630000}"/>
    <cellStyle name="Normal 2 3 6 3 2 2 4 3_ESA Table 3A_3H" xfId="33259" xr:uid="{CA419198-BCBA-4B96-BA17-A30B322AAA61}"/>
    <cellStyle name="Normal 2 3 6 3 2 2 4 5" xfId="20363" xr:uid="{00000000-0005-0000-0000-0000984F0000}"/>
    <cellStyle name="Normal 2 3 6 3 2 2 4_ESA Table 3A_3H" xfId="33257" xr:uid="{624CAAB4-D899-4ADE-AA4F-F83E59C3A909}"/>
    <cellStyle name="Normal 2 3 6 3 2 2 5" xfId="11953" xr:uid="{00000000-0005-0000-0000-0000BE2E0000}"/>
    <cellStyle name="Normal 2 3 6 3 2 2 5 3" xfId="27051" xr:uid="{00000000-0005-0000-0000-0000B8690000}"/>
    <cellStyle name="Normal 2 3 6 3 2 2 5_ESA Table 3A_3H" xfId="33260" xr:uid="{A5DD3028-A4FB-4EBB-BFF5-8A6E3053CFB0}"/>
    <cellStyle name="Normal 2 3 6 3 2 2 6" xfId="6932" xr:uid="{00000000-0005-0000-0000-0000211B0000}"/>
    <cellStyle name="Normal 2 3 6 3 2 2 6 3" xfId="22034" xr:uid="{00000000-0005-0000-0000-00001F560000}"/>
    <cellStyle name="Normal 2 3 6 3 2 2 6_ESA Table 3A_3H" xfId="33261" xr:uid="{CEDFE629-DBD1-4671-939F-391DB1241FED}"/>
    <cellStyle name="Normal 2 3 6 3 2 2 8" xfId="17021" xr:uid="{00000000-0005-0000-0000-00008A420000}"/>
    <cellStyle name="Normal 2 3 6 3 2 2_ESA Table 3A_3H" xfId="33244" xr:uid="{32217681-762A-4AC5-85DE-C33A2F4522A4}"/>
    <cellStyle name="Normal 2 3 6 3 2 3" xfId="2279" xr:uid="{00000000-0005-0000-0000-0000F4080000}"/>
    <cellStyle name="Normal 2 3 6 3 2 3 2" xfId="3969" xr:uid="{00000000-0005-0000-0000-00008E0F0000}"/>
    <cellStyle name="Normal 2 3 6 3 2 3 2 2" xfId="14042" xr:uid="{00000000-0005-0000-0000-0000E7360000}"/>
    <cellStyle name="Normal 2 3 6 3 2 3 2 2 3" xfId="29140" xr:uid="{00000000-0005-0000-0000-0000E1710000}"/>
    <cellStyle name="Normal 2 3 6 3 2 3 2 2_ESA Table 3A_3H" xfId="33264" xr:uid="{2694E5EE-8F18-4AD8-9A98-48A29B227AAD}"/>
    <cellStyle name="Normal 2 3 6 3 2 3 2 3" xfId="9022" xr:uid="{00000000-0005-0000-0000-00004B230000}"/>
    <cellStyle name="Normal 2 3 6 3 2 3 2 3 3" xfId="24123" xr:uid="{00000000-0005-0000-0000-0000485E0000}"/>
    <cellStyle name="Normal 2 3 6 3 2 3 2 3_ESA Table 3A_3H" xfId="33265" xr:uid="{BC619F22-8F3D-4650-A366-F28B152E5782}"/>
    <cellStyle name="Normal 2 3 6 3 2 3 2 5" xfId="19110" xr:uid="{00000000-0005-0000-0000-0000B34A0000}"/>
    <cellStyle name="Normal 2 3 6 3 2 3 2_ESA Table 3A_3H" xfId="33263" xr:uid="{BFFA3680-BC9A-4F53-BB99-BD859ECEC412}"/>
    <cellStyle name="Normal 2 3 6 3 2 3 3" xfId="5661" xr:uid="{00000000-0005-0000-0000-00002A160000}"/>
    <cellStyle name="Normal 2 3 6 3 2 3 3 2" xfId="15713" xr:uid="{00000000-0005-0000-0000-00006E3D0000}"/>
    <cellStyle name="Normal 2 3 6 3 2 3 3 2 3" xfId="30811" xr:uid="{00000000-0005-0000-0000-000068780000}"/>
    <cellStyle name="Normal 2 3 6 3 2 3 3 2_ESA Table 3A_3H" xfId="33267" xr:uid="{E4A7C7B2-F4B6-4B2D-86D7-937E70BEAEDF}"/>
    <cellStyle name="Normal 2 3 6 3 2 3 3 3" xfId="10693" xr:uid="{00000000-0005-0000-0000-0000D2290000}"/>
    <cellStyle name="Normal 2 3 6 3 2 3 3 3 3" xfId="25794" xr:uid="{00000000-0005-0000-0000-0000CF640000}"/>
    <cellStyle name="Normal 2 3 6 3 2 3 3 3_ESA Table 3A_3H" xfId="33268" xr:uid="{F020C4C5-446A-4523-A5A7-8AE319D1D820}"/>
    <cellStyle name="Normal 2 3 6 3 2 3 3 5" xfId="20781" xr:uid="{00000000-0005-0000-0000-00003A510000}"/>
    <cellStyle name="Normal 2 3 6 3 2 3 3_ESA Table 3A_3H" xfId="33266" xr:uid="{3419B0D1-D5B5-44CE-B820-65D79E9866BA}"/>
    <cellStyle name="Normal 2 3 6 3 2 3 4" xfId="12371" xr:uid="{00000000-0005-0000-0000-000060300000}"/>
    <cellStyle name="Normal 2 3 6 3 2 3 4 3" xfId="27469" xr:uid="{00000000-0005-0000-0000-00005A6B0000}"/>
    <cellStyle name="Normal 2 3 6 3 2 3 4_ESA Table 3A_3H" xfId="33269" xr:uid="{53D142BF-8589-4E28-96EA-78BE3BBB3C1A}"/>
    <cellStyle name="Normal 2 3 6 3 2 3 5" xfId="7350" xr:uid="{00000000-0005-0000-0000-0000C31C0000}"/>
    <cellStyle name="Normal 2 3 6 3 2 3 5 3" xfId="22452" xr:uid="{00000000-0005-0000-0000-0000C1570000}"/>
    <cellStyle name="Normal 2 3 6 3 2 3 5_ESA Table 3A_3H" xfId="33270" xr:uid="{9FEC923C-5091-421B-A3DF-6EC324156BF4}"/>
    <cellStyle name="Normal 2 3 6 3 2 3 7" xfId="17439" xr:uid="{00000000-0005-0000-0000-00002C440000}"/>
    <cellStyle name="Normal 2 3 6 3 2 3_ESA Table 3A_3H" xfId="33262" xr:uid="{C4CF9750-1ADB-4B21-85BE-BB0BFC4ED1B8}"/>
    <cellStyle name="Normal 2 3 6 3 2 4" xfId="3132" xr:uid="{00000000-0005-0000-0000-0000490C0000}"/>
    <cellStyle name="Normal 2 3 6 3 2 4 2" xfId="13206" xr:uid="{00000000-0005-0000-0000-0000A3330000}"/>
    <cellStyle name="Normal 2 3 6 3 2 4 2 3" xfId="28304" xr:uid="{00000000-0005-0000-0000-00009D6E0000}"/>
    <cellStyle name="Normal 2 3 6 3 2 4 2_ESA Table 3A_3H" xfId="33272" xr:uid="{48846A7E-CA87-4C02-B6EB-40B50C1DC5E1}"/>
    <cellStyle name="Normal 2 3 6 3 2 4 3" xfId="8186" xr:uid="{00000000-0005-0000-0000-000007200000}"/>
    <cellStyle name="Normal 2 3 6 3 2 4 3 3" xfId="23287" xr:uid="{00000000-0005-0000-0000-0000045B0000}"/>
    <cellStyle name="Normal 2 3 6 3 2 4 3_ESA Table 3A_3H" xfId="33273" xr:uid="{CB89D9D9-7EAB-4F53-9A0D-A2FAE9C9078F}"/>
    <cellStyle name="Normal 2 3 6 3 2 4 5" xfId="18274" xr:uid="{00000000-0005-0000-0000-00006F470000}"/>
    <cellStyle name="Normal 2 3 6 3 2 4_ESA Table 3A_3H" xfId="33271" xr:uid="{5DB92CE3-B1C3-437F-A9DE-775F05E28754}"/>
    <cellStyle name="Normal 2 3 6 3 2 5" xfId="4825" xr:uid="{00000000-0005-0000-0000-0000E6120000}"/>
    <cellStyle name="Normal 2 3 6 3 2 5 2" xfId="14877" xr:uid="{00000000-0005-0000-0000-00002A3A0000}"/>
    <cellStyle name="Normal 2 3 6 3 2 5 2 3" xfId="29975" xr:uid="{00000000-0005-0000-0000-000024750000}"/>
    <cellStyle name="Normal 2 3 6 3 2 5 2_ESA Table 3A_3H" xfId="33275" xr:uid="{3AB08881-1C5A-43B2-9823-D9C214DBBFA8}"/>
    <cellStyle name="Normal 2 3 6 3 2 5 3" xfId="9857" xr:uid="{00000000-0005-0000-0000-00008E260000}"/>
    <cellStyle name="Normal 2 3 6 3 2 5 3 3" xfId="24958" xr:uid="{00000000-0005-0000-0000-00008B610000}"/>
    <cellStyle name="Normal 2 3 6 3 2 5 3_ESA Table 3A_3H" xfId="33276" xr:uid="{84286959-A8A8-46B2-A995-1EBCB74825D4}"/>
    <cellStyle name="Normal 2 3 6 3 2 5 5" xfId="19945" xr:uid="{00000000-0005-0000-0000-0000F64D0000}"/>
    <cellStyle name="Normal 2 3 6 3 2 5_ESA Table 3A_3H" xfId="33274" xr:uid="{EFB5EB27-BA24-45B8-8195-F8E5437724A3}"/>
    <cellStyle name="Normal 2 3 6 3 2 6" xfId="11535" xr:uid="{00000000-0005-0000-0000-00001C2D0000}"/>
    <cellStyle name="Normal 2 3 6 3 2 6 3" xfId="26633" xr:uid="{00000000-0005-0000-0000-000016680000}"/>
    <cellStyle name="Normal 2 3 6 3 2 6_ESA Table 3A_3H" xfId="33277" xr:uid="{8E008693-7744-4545-95B9-D870B43403AD}"/>
    <cellStyle name="Normal 2 3 6 3 2 7" xfId="6514" xr:uid="{00000000-0005-0000-0000-00007F190000}"/>
    <cellStyle name="Normal 2 3 6 3 2 7 3" xfId="21616" xr:uid="{00000000-0005-0000-0000-00007D540000}"/>
    <cellStyle name="Normal 2 3 6 3 2 7_ESA Table 3A_3H" xfId="33278" xr:uid="{C8AF7A19-B547-4748-AD2A-811E45DDCF9A}"/>
    <cellStyle name="Normal 2 3 6 3 2 9" xfId="16603" xr:uid="{00000000-0005-0000-0000-0000E8400000}"/>
    <cellStyle name="Normal 2 3 6 3 2_ESA Table 3A_3H" xfId="33243" xr:uid="{A0DB3A4B-01F6-436D-BD4F-4AA4322070E4}"/>
    <cellStyle name="Normal 2 3 6 3 3" xfId="1650" xr:uid="{00000000-0005-0000-0000-00007F060000}"/>
    <cellStyle name="Normal 2 3 6 3 3 2" xfId="2489" xr:uid="{00000000-0005-0000-0000-0000C6090000}"/>
    <cellStyle name="Normal 2 3 6 3 3 2 2" xfId="4179" xr:uid="{00000000-0005-0000-0000-000060100000}"/>
    <cellStyle name="Normal 2 3 6 3 3 2 2 2" xfId="14252" xr:uid="{00000000-0005-0000-0000-0000B9370000}"/>
    <cellStyle name="Normal 2 3 6 3 3 2 2 2 3" xfId="29350" xr:uid="{00000000-0005-0000-0000-0000B3720000}"/>
    <cellStyle name="Normal 2 3 6 3 3 2 2 2_ESA Table 3A_3H" xfId="33282" xr:uid="{5D938060-E7F9-4394-B9CF-DF430F566003}"/>
    <cellStyle name="Normal 2 3 6 3 3 2 2 3" xfId="9232" xr:uid="{00000000-0005-0000-0000-00001D240000}"/>
    <cellStyle name="Normal 2 3 6 3 3 2 2 3 3" xfId="24333" xr:uid="{00000000-0005-0000-0000-00001A5F0000}"/>
    <cellStyle name="Normal 2 3 6 3 3 2 2 3_ESA Table 3A_3H" xfId="33283" xr:uid="{145C36BA-A650-4982-873A-099072CE2F44}"/>
    <cellStyle name="Normal 2 3 6 3 3 2 2 5" xfId="19320" xr:uid="{00000000-0005-0000-0000-0000854B0000}"/>
    <cellStyle name="Normal 2 3 6 3 3 2 2_ESA Table 3A_3H" xfId="33281" xr:uid="{65AB27C8-9B2C-4043-9EC5-EFB21B056F97}"/>
    <cellStyle name="Normal 2 3 6 3 3 2 3" xfId="5871" xr:uid="{00000000-0005-0000-0000-0000FC160000}"/>
    <cellStyle name="Normal 2 3 6 3 3 2 3 2" xfId="15923" xr:uid="{00000000-0005-0000-0000-0000403E0000}"/>
    <cellStyle name="Normal 2 3 6 3 3 2 3 2 3" xfId="31021" xr:uid="{00000000-0005-0000-0000-00003A790000}"/>
    <cellStyle name="Normal 2 3 6 3 3 2 3 2_ESA Table 3A_3H" xfId="33285" xr:uid="{F6DF5B3F-8314-4828-8392-8D1E60E0EEA7}"/>
    <cellStyle name="Normal 2 3 6 3 3 2 3 3" xfId="10903" xr:uid="{00000000-0005-0000-0000-0000A42A0000}"/>
    <cellStyle name="Normal 2 3 6 3 3 2 3 3 3" xfId="26004" xr:uid="{00000000-0005-0000-0000-0000A1650000}"/>
    <cellStyle name="Normal 2 3 6 3 3 2 3 3_ESA Table 3A_3H" xfId="33286" xr:uid="{5A1F2274-24BF-425A-B4EE-69BA5963CB73}"/>
    <cellStyle name="Normal 2 3 6 3 3 2 3 5" xfId="20991" xr:uid="{00000000-0005-0000-0000-00000C520000}"/>
    <cellStyle name="Normal 2 3 6 3 3 2 3_ESA Table 3A_3H" xfId="33284" xr:uid="{E5CCD8BF-766F-416C-B4B0-BF4B738C9566}"/>
    <cellStyle name="Normal 2 3 6 3 3 2 4" xfId="12581" xr:uid="{00000000-0005-0000-0000-000032310000}"/>
    <cellStyle name="Normal 2 3 6 3 3 2 4 3" xfId="27679" xr:uid="{00000000-0005-0000-0000-00002C6C0000}"/>
    <cellStyle name="Normal 2 3 6 3 3 2 4_ESA Table 3A_3H" xfId="33287" xr:uid="{26B053C6-C253-48C2-8F59-BB90A359F980}"/>
    <cellStyle name="Normal 2 3 6 3 3 2 5" xfId="7560" xr:uid="{00000000-0005-0000-0000-0000951D0000}"/>
    <cellStyle name="Normal 2 3 6 3 3 2 5 3" xfId="22662" xr:uid="{00000000-0005-0000-0000-000093580000}"/>
    <cellStyle name="Normal 2 3 6 3 3 2 5_ESA Table 3A_3H" xfId="33288" xr:uid="{F1B53D56-DA77-4FFB-8F6D-3AF97FD44BD7}"/>
    <cellStyle name="Normal 2 3 6 3 3 2 7" xfId="17649" xr:uid="{00000000-0005-0000-0000-0000FE440000}"/>
    <cellStyle name="Normal 2 3 6 3 3 2_ESA Table 3A_3H" xfId="33280" xr:uid="{2F80E544-2235-4DBC-B61D-EC43A589B56E}"/>
    <cellStyle name="Normal 2 3 6 3 3 3" xfId="3342" xr:uid="{00000000-0005-0000-0000-00001B0D0000}"/>
    <cellStyle name="Normal 2 3 6 3 3 3 2" xfId="13416" xr:uid="{00000000-0005-0000-0000-000075340000}"/>
    <cellStyle name="Normal 2 3 6 3 3 3 2 3" xfId="28514" xr:uid="{00000000-0005-0000-0000-00006F6F0000}"/>
    <cellStyle name="Normal 2 3 6 3 3 3 2_ESA Table 3A_3H" xfId="33290" xr:uid="{8AF86444-92A6-4F56-ACA0-1A651799E9EB}"/>
    <cellStyle name="Normal 2 3 6 3 3 3 3" xfId="8396" xr:uid="{00000000-0005-0000-0000-0000D9200000}"/>
    <cellStyle name="Normal 2 3 6 3 3 3 3 3" xfId="23497" xr:uid="{00000000-0005-0000-0000-0000D65B0000}"/>
    <cellStyle name="Normal 2 3 6 3 3 3 3_ESA Table 3A_3H" xfId="33291" xr:uid="{9B364D14-C861-44FE-8724-F63ECE561A7D}"/>
    <cellStyle name="Normal 2 3 6 3 3 3 5" xfId="18484" xr:uid="{00000000-0005-0000-0000-000041480000}"/>
    <cellStyle name="Normal 2 3 6 3 3 3_ESA Table 3A_3H" xfId="33289" xr:uid="{361E7DF6-FC1E-480E-BC2A-23ACE1EC5546}"/>
    <cellStyle name="Normal 2 3 6 3 3 4" xfId="5035" xr:uid="{00000000-0005-0000-0000-0000B8130000}"/>
    <cellStyle name="Normal 2 3 6 3 3 4 2" xfId="15087" xr:uid="{00000000-0005-0000-0000-0000FC3A0000}"/>
    <cellStyle name="Normal 2 3 6 3 3 4 2 3" xfId="30185" xr:uid="{00000000-0005-0000-0000-0000F6750000}"/>
    <cellStyle name="Normal 2 3 6 3 3 4 2_ESA Table 3A_3H" xfId="33293" xr:uid="{37ADACE5-D1D8-4CA0-AB98-E41BCD356065}"/>
    <cellStyle name="Normal 2 3 6 3 3 4 3" xfId="10067" xr:uid="{00000000-0005-0000-0000-000060270000}"/>
    <cellStyle name="Normal 2 3 6 3 3 4 3 3" xfId="25168" xr:uid="{00000000-0005-0000-0000-00005D620000}"/>
    <cellStyle name="Normal 2 3 6 3 3 4 3_ESA Table 3A_3H" xfId="33294" xr:uid="{CCF3D4B3-D8A9-47BA-8A03-B2ED41A97D62}"/>
    <cellStyle name="Normal 2 3 6 3 3 4 5" xfId="20155" xr:uid="{00000000-0005-0000-0000-0000C84E0000}"/>
    <cellStyle name="Normal 2 3 6 3 3 4_ESA Table 3A_3H" xfId="33292" xr:uid="{E5765478-3D82-44A7-9588-716715C57000}"/>
    <cellStyle name="Normal 2 3 6 3 3 5" xfId="11745" xr:uid="{00000000-0005-0000-0000-0000EE2D0000}"/>
    <cellStyle name="Normal 2 3 6 3 3 5 3" xfId="26843" xr:uid="{00000000-0005-0000-0000-0000E8680000}"/>
    <cellStyle name="Normal 2 3 6 3 3 5_ESA Table 3A_3H" xfId="33295" xr:uid="{BD1AF9A5-9B53-4179-8D1C-E0E5B401CAD4}"/>
    <cellStyle name="Normal 2 3 6 3 3 6" xfId="6724" xr:uid="{00000000-0005-0000-0000-0000511A0000}"/>
    <cellStyle name="Normal 2 3 6 3 3 6 3" xfId="21826" xr:uid="{00000000-0005-0000-0000-00004F550000}"/>
    <cellStyle name="Normal 2 3 6 3 3 6_ESA Table 3A_3H" xfId="33296" xr:uid="{38CEF6C0-E4E9-478F-8812-6048E232F5A3}"/>
    <cellStyle name="Normal 2 3 6 3 3 8" xfId="16813" xr:uid="{00000000-0005-0000-0000-0000BA410000}"/>
    <cellStyle name="Normal 2 3 6 3 3_ESA Table 3A_3H" xfId="33279" xr:uid="{7666C532-114F-438A-9BB1-0F9C88066EAC}"/>
    <cellStyle name="Normal 2 3 6 3 4" xfId="2071" xr:uid="{00000000-0005-0000-0000-000024080000}"/>
    <cellStyle name="Normal 2 3 6 3 4 2" xfId="3761" xr:uid="{00000000-0005-0000-0000-0000BE0E0000}"/>
    <cellStyle name="Normal 2 3 6 3 4 2 2" xfId="13834" xr:uid="{00000000-0005-0000-0000-000017360000}"/>
    <cellStyle name="Normal 2 3 6 3 4 2 2 3" xfId="28932" xr:uid="{00000000-0005-0000-0000-000011710000}"/>
    <cellStyle name="Normal 2 3 6 3 4 2 2_ESA Table 3A_3H" xfId="33299" xr:uid="{E26F55EA-F250-4DE2-95D7-D775D40BF0DF}"/>
    <cellStyle name="Normal 2 3 6 3 4 2 3" xfId="8814" xr:uid="{00000000-0005-0000-0000-00007B220000}"/>
    <cellStyle name="Normal 2 3 6 3 4 2 3 3" xfId="23915" xr:uid="{00000000-0005-0000-0000-0000785D0000}"/>
    <cellStyle name="Normal 2 3 6 3 4 2 3_ESA Table 3A_3H" xfId="33300" xr:uid="{6090E6E4-550C-4226-BE3E-5ADDAA4F9FFE}"/>
    <cellStyle name="Normal 2 3 6 3 4 2 5" xfId="18902" xr:uid="{00000000-0005-0000-0000-0000E3490000}"/>
    <cellStyle name="Normal 2 3 6 3 4 2_ESA Table 3A_3H" xfId="33298" xr:uid="{F480BEF9-D35F-4E0D-8CD1-83AFEF17030E}"/>
    <cellStyle name="Normal 2 3 6 3 4 3" xfId="5453" xr:uid="{00000000-0005-0000-0000-00005A150000}"/>
    <cellStyle name="Normal 2 3 6 3 4 3 2" xfId="15505" xr:uid="{00000000-0005-0000-0000-00009E3C0000}"/>
    <cellStyle name="Normal 2 3 6 3 4 3 2 3" xfId="30603" xr:uid="{00000000-0005-0000-0000-000098770000}"/>
    <cellStyle name="Normal 2 3 6 3 4 3 2_ESA Table 3A_3H" xfId="33302" xr:uid="{95CB6337-E941-4851-A383-36F655BED301}"/>
    <cellStyle name="Normal 2 3 6 3 4 3 3" xfId="10485" xr:uid="{00000000-0005-0000-0000-000002290000}"/>
    <cellStyle name="Normal 2 3 6 3 4 3 3 3" xfId="25586" xr:uid="{00000000-0005-0000-0000-0000FF630000}"/>
    <cellStyle name="Normal 2 3 6 3 4 3 3_ESA Table 3A_3H" xfId="33303" xr:uid="{E7C37FBE-5ADE-4C43-88AC-26B8C0D9AF36}"/>
    <cellStyle name="Normal 2 3 6 3 4 3 5" xfId="20573" xr:uid="{00000000-0005-0000-0000-00006A500000}"/>
    <cellStyle name="Normal 2 3 6 3 4 3_ESA Table 3A_3H" xfId="33301" xr:uid="{A2E94C97-18F7-4BB6-A118-2796DF0BF293}"/>
    <cellStyle name="Normal 2 3 6 3 4 4" xfId="12163" xr:uid="{00000000-0005-0000-0000-0000902F0000}"/>
    <cellStyle name="Normal 2 3 6 3 4 4 3" xfId="27261" xr:uid="{00000000-0005-0000-0000-00008A6A0000}"/>
    <cellStyle name="Normal 2 3 6 3 4 4_ESA Table 3A_3H" xfId="33304" xr:uid="{91A62B35-39D5-4B09-84AC-BCE915DFAE9A}"/>
    <cellStyle name="Normal 2 3 6 3 4 5" xfId="7142" xr:uid="{00000000-0005-0000-0000-0000F31B0000}"/>
    <cellStyle name="Normal 2 3 6 3 4 5 3" xfId="22244" xr:uid="{00000000-0005-0000-0000-0000F1560000}"/>
    <cellStyle name="Normal 2 3 6 3 4 5_ESA Table 3A_3H" xfId="33305" xr:uid="{51EFF350-2446-42C8-AE3C-D94D1DA1ACA3}"/>
    <cellStyle name="Normal 2 3 6 3 4 7" xfId="17231" xr:uid="{00000000-0005-0000-0000-00005C430000}"/>
    <cellStyle name="Normal 2 3 6 3 4_ESA Table 3A_3H" xfId="33297" xr:uid="{6220D5B9-DA29-4E84-A32C-C93F477772BB}"/>
    <cellStyle name="Normal 2 3 6 3 5" xfId="2924" xr:uid="{00000000-0005-0000-0000-0000790B0000}"/>
    <cellStyle name="Normal 2 3 6 3 5 2" xfId="12998" xr:uid="{00000000-0005-0000-0000-0000D3320000}"/>
    <cellStyle name="Normal 2 3 6 3 5 2 3" xfId="28096" xr:uid="{00000000-0005-0000-0000-0000CD6D0000}"/>
    <cellStyle name="Normal 2 3 6 3 5 2_ESA Table 3A_3H" xfId="33307" xr:uid="{ED04AE1D-56F5-49A7-8D55-583D01676DF8}"/>
    <cellStyle name="Normal 2 3 6 3 5 3" xfId="7978" xr:uid="{00000000-0005-0000-0000-0000371F0000}"/>
    <cellStyle name="Normal 2 3 6 3 5 3 3" xfId="23079" xr:uid="{00000000-0005-0000-0000-0000345A0000}"/>
    <cellStyle name="Normal 2 3 6 3 5 3_ESA Table 3A_3H" xfId="33308" xr:uid="{54374B34-84E9-42B0-BAF6-C258FD38171E}"/>
    <cellStyle name="Normal 2 3 6 3 5 5" xfId="18066" xr:uid="{00000000-0005-0000-0000-00009F460000}"/>
    <cellStyle name="Normal 2 3 6 3 5_ESA Table 3A_3H" xfId="33306" xr:uid="{67989472-E59A-4495-9825-B3B1688778EB}"/>
    <cellStyle name="Normal 2 3 6 3 6" xfId="4617" xr:uid="{00000000-0005-0000-0000-000016120000}"/>
    <cellStyle name="Normal 2 3 6 3 6 2" xfId="14669" xr:uid="{00000000-0005-0000-0000-00005A390000}"/>
    <cellStyle name="Normal 2 3 6 3 6 2 3" xfId="29767" xr:uid="{00000000-0005-0000-0000-000054740000}"/>
    <cellStyle name="Normal 2 3 6 3 6 2_ESA Table 3A_3H" xfId="33310" xr:uid="{319CFDB3-FA76-43EA-8F9B-25CB64307AB6}"/>
    <cellStyle name="Normal 2 3 6 3 6 3" xfId="9649" xr:uid="{00000000-0005-0000-0000-0000BE250000}"/>
    <cellStyle name="Normal 2 3 6 3 6 3 3" xfId="24750" xr:uid="{00000000-0005-0000-0000-0000BB600000}"/>
    <cellStyle name="Normal 2 3 6 3 6 3_ESA Table 3A_3H" xfId="33311" xr:uid="{7F5328C2-D6EE-4C12-A677-5FA5EEF15D78}"/>
    <cellStyle name="Normal 2 3 6 3 6 5" xfId="19737" xr:uid="{00000000-0005-0000-0000-0000264D0000}"/>
    <cellStyle name="Normal 2 3 6 3 6_ESA Table 3A_3H" xfId="33309" xr:uid="{1ABA0205-A1E1-419F-B32D-0519098E507B}"/>
    <cellStyle name="Normal 2 3 6 3 7" xfId="11327" xr:uid="{00000000-0005-0000-0000-00004C2C0000}"/>
    <cellStyle name="Normal 2 3 6 3 7 3" xfId="26425" xr:uid="{00000000-0005-0000-0000-000046670000}"/>
    <cellStyle name="Normal 2 3 6 3 7_ESA Table 3A_3H" xfId="33312" xr:uid="{5DD4807D-5D87-439F-BF7B-8D1F206F69A4}"/>
    <cellStyle name="Normal 2 3 6 3 8" xfId="6306" xr:uid="{00000000-0005-0000-0000-0000AF180000}"/>
    <cellStyle name="Normal 2 3 6 3 8 3" xfId="21408" xr:uid="{00000000-0005-0000-0000-0000AD530000}"/>
    <cellStyle name="Normal 2 3 6 3 8_ESA Table 3A_3H" xfId="33313" xr:uid="{1961DC42-1D06-4066-A779-A63A396CB7CE}"/>
    <cellStyle name="Normal 2 3 6 3_ESA Table 3A_3H" xfId="33242" xr:uid="{F7352CA7-95DF-48E3-9EAC-11F46CA3702B}"/>
    <cellStyle name="Normal 2 3 6 4" xfId="1331" xr:uid="{00000000-0005-0000-0000-000040050000}"/>
    <cellStyle name="Normal 2 3 6 4 2" xfId="1754" xr:uid="{00000000-0005-0000-0000-0000E7060000}"/>
    <cellStyle name="Normal 2 3 6 4 2 2" xfId="2593" xr:uid="{00000000-0005-0000-0000-00002E0A0000}"/>
    <cellStyle name="Normal 2 3 6 4 2 2 2" xfId="4283" xr:uid="{00000000-0005-0000-0000-0000C8100000}"/>
    <cellStyle name="Normal 2 3 6 4 2 2 2 2" xfId="14356" xr:uid="{00000000-0005-0000-0000-000021380000}"/>
    <cellStyle name="Normal 2 3 6 4 2 2 2 2 3" xfId="29454" xr:uid="{00000000-0005-0000-0000-00001B730000}"/>
    <cellStyle name="Normal 2 3 6 4 2 2 2 2_ESA Table 3A_3H" xfId="33318" xr:uid="{FD5FCE04-A153-42C6-95A0-4DBBB581F4EF}"/>
    <cellStyle name="Normal 2 3 6 4 2 2 2 3" xfId="9336" xr:uid="{00000000-0005-0000-0000-000085240000}"/>
    <cellStyle name="Normal 2 3 6 4 2 2 2 3 3" xfId="24437" xr:uid="{00000000-0005-0000-0000-0000825F0000}"/>
    <cellStyle name="Normal 2 3 6 4 2 2 2 3_ESA Table 3A_3H" xfId="33319" xr:uid="{370DF102-736A-4D04-AC3C-282687C63C98}"/>
    <cellStyle name="Normal 2 3 6 4 2 2 2 5" xfId="19424" xr:uid="{00000000-0005-0000-0000-0000ED4B0000}"/>
    <cellStyle name="Normal 2 3 6 4 2 2 2_ESA Table 3A_3H" xfId="33317" xr:uid="{EC98F6FF-84EA-4D70-94CA-4E4D98A3578B}"/>
    <cellStyle name="Normal 2 3 6 4 2 2 3" xfId="5975" xr:uid="{00000000-0005-0000-0000-000064170000}"/>
    <cellStyle name="Normal 2 3 6 4 2 2 3 2" xfId="16027" xr:uid="{00000000-0005-0000-0000-0000A83E0000}"/>
    <cellStyle name="Normal 2 3 6 4 2 2 3 2 3" xfId="31125" xr:uid="{00000000-0005-0000-0000-0000A2790000}"/>
    <cellStyle name="Normal 2 3 6 4 2 2 3 2_ESA Table 3A_3H" xfId="33321" xr:uid="{0F8CBD97-68FD-4873-BC31-4BDF09A6C77C}"/>
    <cellStyle name="Normal 2 3 6 4 2 2 3 3" xfId="11007" xr:uid="{00000000-0005-0000-0000-00000C2B0000}"/>
    <cellStyle name="Normal 2 3 6 4 2 2 3 3 3" xfId="26108" xr:uid="{00000000-0005-0000-0000-000009660000}"/>
    <cellStyle name="Normal 2 3 6 4 2 2 3 3_ESA Table 3A_3H" xfId="33322" xr:uid="{9D7E8A82-D583-4DC7-938E-0915007229AD}"/>
    <cellStyle name="Normal 2 3 6 4 2 2 3 5" xfId="21095" xr:uid="{00000000-0005-0000-0000-000074520000}"/>
    <cellStyle name="Normal 2 3 6 4 2 2 3_ESA Table 3A_3H" xfId="33320" xr:uid="{C6343F5B-29F2-459E-8600-F9A173C17B8E}"/>
    <cellStyle name="Normal 2 3 6 4 2 2 4" xfId="12685" xr:uid="{00000000-0005-0000-0000-00009A310000}"/>
    <cellStyle name="Normal 2 3 6 4 2 2 4 3" xfId="27783" xr:uid="{00000000-0005-0000-0000-0000946C0000}"/>
    <cellStyle name="Normal 2 3 6 4 2 2 4_ESA Table 3A_3H" xfId="33323" xr:uid="{5B6277D0-CF42-45F9-BBEC-DBEBBDDD2A79}"/>
    <cellStyle name="Normal 2 3 6 4 2 2 5" xfId="7664" xr:uid="{00000000-0005-0000-0000-0000FD1D0000}"/>
    <cellStyle name="Normal 2 3 6 4 2 2 5 3" xfId="22766" xr:uid="{00000000-0005-0000-0000-0000FB580000}"/>
    <cellStyle name="Normal 2 3 6 4 2 2 5_ESA Table 3A_3H" xfId="33324" xr:uid="{3DC0EE8F-0EFD-4208-80A2-30E59F1A4516}"/>
    <cellStyle name="Normal 2 3 6 4 2 2 7" xfId="17753" xr:uid="{00000000-0005-0000-0000-000066450000}"/>
    <cellStyle name="Normal 2 3 6 4 2 2_ESA Table 3A_3H" xfId="33316" xr:uid="{73E9F47C-77FE-4D7F-9FF9-92998F6591A7}"/>
    <cellStyle name="Normal 2 3 6 4 2 3" xfId="3446" xr:uid="{00000000-0005-0000-0000-0000830D0000}"/>
    <cellStyle name="Normal 2 3 6 4 2 3 2" xfId="13520" xr:uid="{00000000-0005-0000-0000-0000DD340000}"/>
    <cellStyle name="Normal 2 3 6 4 2 3 2 3" xfId="28618" xr:uid="{00000000-0005-0000-0000-0000D76F0000}"/>
    <cellStyle name="Normal 2 3 6 4 2 3 2_ESA Table 3A_3H" xfId="33326" xr:uid="{CA004A70-26EB-4E1F-AE90-14FFC8054D50}"/>
    <cellStyle name="Normal 2 3 6 4 2 3 3" xfId="8500" xr:uid="{00000000-0005-0000-0000-000041210000}"/>
    <cellStyle name="Normal 2 3 6 4 2 3 3 3" xfId="23601" xr:uid="{00000000-0005-0000-0000-00003E5C0000}"/>
    <cellStyle name="Normal 2 3 6 4 2 3 3_ESA Table 3A_3H" xfId="33327" xr:uid="{58907A61-D49F-474A-98DC-A8D9C476BB28}"/>
    <cellStyle name="Normal 2 3 6 4 2 3 5" xfId="18588" xr:uid="{00000000-0005-0000-0000-0000A9480000}"/>
    <cellStyle name="Normal 2 3 6 4 2 3_ESA Table 3A_3H" xfId="33325" xr:uid="{8213D22D-C7A2-4C0C-8945-8AADEFDBA61C}"/>
    <cellStyle name="Normal 2 3 6 4 2 4" xfId="5139" xr:uid="{00000000-0005-0000-0000-000020140000}"/>
    <cellStyle name="Normal 2 3 6 4 2 4 2" xfId="15191" xr:uid="{00000000-0005-0000-0000-0000643B0000}"/>
    <cellStyle name="Normal 2 3 6 4 2 4 2 3" xfId="30289" xr:uid="{00000000-0005-0000-0000-00005E760000}"/>
    <cellStyle name="Normal 2 3 6 4 2 4 2_ESA Table 3A_3H" xfId="33329" xr:uid="{CE504229-D6BA-45C0-90DB-0B1B42911FCC}"/>
    <cellStyle name="Normal 2 3 6 4 2 4 3" xfId="10171" xr:uid="{00000000-0005-0000-0000-0000C8270000}"/>
    <cellStyle name="Normal 2 3 6 4 2 4 3 3" xfId="25272" xr:uid="{00000000-0005-0000-0000-0000C5620000}"/>
    <cellStyle name="Normal 2 3 6 4 2 4 3_ESA Table 3A_3H" xfId="33330" xr:uid="{7B67C230-3421-4639-8317-958C601DB8D0}"/>
    <cellStyle name="Normal 2 3 6 4 2 4 5" xfId="20259" xr:uid="{00000000-0005-0000-0000-0000304F0000}"/>
    <cellStyle name="Normal 2 3 6 4 2 4_ESA Table 3A_3H" xfId="33328" xr:uid="{99CB9381-3E0F-4765-B33B-37E7E4511C4F}"/>
    <cellStyle name="Normal 2 3 6 4 2 5" xfId="11849" xr:uid="{00000000-0005-0000-0000-0000562E0000}"/>
    <cellStyle name="Normal 2 3 6 4 2 5 3" xfId="26947" xr:uid="{00000000-0005-0000-0000-000050690000}"/>
    <cellStyle name="Normal 2 3 6 4 2 5_ESA Table 3A_3H" xfId="33331" xr:uid="{FDA1DF85-82EE-404F-BA53-7EEDA630730B}"/>
    <cellStyle name="Normal 2 3 6 4 2 6" xfId="6828" xr:uid="{00000000-0005-0000-0000-0000B91A0000}"/>
    <cellStyle name="Normal 2 3 6 4 2 6 3" xfId="21930" xr:uid="{00000000-0005-0000-0000-0000B7550000}"/>
    <cellStyle name="Normal 2 3 6 4 2 6_ESA Table 3A_3H" xfId="33332" xr:uid="{63DA30AE-41DC-4572-8FEA-54E72537A056}"/>
    <cellStyle name="Normal 2 3 6 4 2 8" xfId="16917" xr:uid="{00000000-0005-0000-0000-000022420000}"/>
    <cellStyle name="Normal 2 3 6 4 2_ESA Table 3A_3H" xfId="33315" xr:uid="{C122DE8E-8250-4970-B726-1E2C7DA1AE2C}"/>
    <cellStyle name="Normal 2 3 6 4 3" xfId="2175" xr:uid="{00000000-0005-0000-0000-00008C080000}"/>
    <cellStyle name="Normal 2 3 6 4 3 2" xfId="3865" xr:uid="{00000000-0005-0000-0000-0000260F0000}"/>
    <cellStyle name="Normal 2 3 6 4 3 2 2" xfId="13938" xr:uid="{00000000-0005-0000-0000-00007F360000}"/>
    <cellStyle name="Normal 2 3 6 4 3 2 2 3" xfId="29036" xr:uid="{00000000-0005-0000-0000-000079710000}"/>
    <cellStyle name="Normal 2 3 6 4 3 2 2_ESA Table 3A_3H" xfId="33335" xr:uid="{E901CB2B-7C9C-4FD1-B26A-DCB9C3056376}"/>
    <cellStyle name="Normal 2 3 6 4 3 2 3" xfId="8918" xr:uid="{00000000-0005-0000-0000-0000E3220000}"/>
    <cellStyle name="Normal 2 3 6 4 3 2 3 3" xfId="24019" xr:uid="{00000000-0005-0000-0000-0000E05D0000}"/>
    <cellStyle name="Normal 2 3 6 4 3 2 3_ESA Table 3A_3H" xfId="33336" xr:uid="{91D5D227-E9ED-4D37-AFC1-18913D3FF648}"/>
    <cellStyle name="Normal 2 3 6 4 3 2 5" xfId="19006" xr:uid="{00000000-0005-0000-0000-00004B4A0000}"/>
    <cellStyle name="Normal 2 3 6 4 3 2_ESA Table 3A_3H" xfId="33334" xr:uid="{8C18B8AC-1952-45DA-AF84-2DE390F3F1A3}"/>
    <cellStyle name="Normal 2 3 6 4 3 3" xfId="5557" xr:uid="{00000000-0005-0000-0000-0000C2150000}"/>
    <cellStyle name="Normal 2 3 6 4 3 3 2" xfId="15609" xr:uid="{00000000-0005-0000-0000-0000063D0000}"/>
    <cellStyle name="Normal 2 3 6 4 3 3 2 3" xfId="30707" xr:uid="{00000000-0005-0000-0000-000000780000}"/>
    <cellStyle name="Normal 2 3 6 4 3 3 2_ESA Table 3A_3H" xfId="33338" xr:uid="{086DD9D7-4061-4A2C-8AFA-EB0E39E0A90F}"/>
    <cellStyle name="Normal 2 3 6 4 3 3 3" xfId="10589" xr:uid="{00000000-0005-0000-0000-00006A290000}"/>
    <cellStyle name="Normal 2 3 6 4 3 3 3 3" xfId="25690" xr:uid="{00000000-0005-0000-0000-000067640000}"/>
    <cellStyle name="Normal 2 3 6 4 3 3 3_ESA Table 3A_3H" xfId="33339" xr:uid="{51E87C7A-1784-4035-AF4A-A47AA75FC028}"/>
    <cellStyle name="Normal 2 3 6 4 3 3 5" xfId="20677" xr:uid="{00000000-0005-0000-0000-0000D2500000}"/>
    <cellStyle name="Normal 2 3 6 4 3 3_ESA Table 3A_3H" xfId="33337" xr:uid="{10C6576F-4581-4E48-BED8-004A20BA78C4}"/>
    <cellStyle name="Normal 2 3 6 4 3 4" xfId="12267" xr:uid="{00000000-0005-0000-0000-0000F82F0000}"/>
    <cellStyle name="Normal 2 3 6 4 3 4 3" xfId="27365" xr:uid="{00000000-0005-0000-0000-0000F26A0000}"/>
    <cellStyle name="Normal 2 3 6 4 3 4_ESA Table 3A_3H" xfId="33340" xr:uid="{59013B0F-0C68-4084-9CC6-CA87628B1773}"/>
    <cellStyle name="Normal 2 3 6 4 3 5" xfId="7246" xr:uid="{00000000-0005-0000-0000-00005B1C0000}"/>
    <cellStyle name="Normal 2 3 6 4 3 5 3" xfId="22348" xr:uid="{00000000-0005-0000-0000-000059570000}"/>
    <cellStyle name="Normal 2 3 6 4 3 5_ESA Table 3A_3H" xfId="33341" xr:uid="{0718E1D6-C959-43CE-B4E9-7A15FCFACBB9}"/>
    <cellStyle name="Normal 2 3 6 4 3 7" xfId="17335" xr:uid="{00000000-0005-0000-0000-0000C4430000}"/>
    <cellStyle name="Normal 2 3 6 4 3_ESA Table 3A_3H" xfId="33333" xr:uid="{9DAC9F20-226D-470F-9B16-62C4C55AC9E6}"/>
    <cellStyle name="Normal 2 3 6 4 4" xfId="3028" xr:uid="{00000000-0005-0000-0000-0000E10B0000}"/>
    <cellStyle name="Normal 2 3 6 4 4 2" xfId="13102" xr:uid="{00000000-0005-0000-0000-00003B330000}"/>
    <cellStyle name="Normal 2 3 6 4 4 2 3" xfId="28200" xr:uid="{00000000-0005-0000-0000-0000356E0000}"/>
    <cellStyle name="Normal 2 3 6 4 4 2_ESA Table 3A_3H" xfId="33343" xr:uid="{D427C8A7-1D8D-4A4A-8F93-8E2DD7D12A80}"/>
    <cellStyle name="Normal 2 3 6 4 4 3" xfId="8082" xr:uid="{00000000-0005-0000-0000-00009F1F0000}"/>
    <cellStyle name="Normal 2 3 6 4 4 3 3" xfId="23183" xr:uid="{00000000-0005-0000-0000-00009C5A0000}"/>
    <cellStyle name="Normal 2 3 6 4 4 3_ESA Table 3A_3H" xfId="33344" xr:uid="{AFC15D0E-3C53-4635-BACB-D431093A45BC}"/>
    <cellStyle name="Normal 2 3 6 4 4 5" xfId="18170" xr:uid="{00000000-0005-0000-0000-000007470000}"/>
    <cellStyle name="Normal 2 3 6 4 4_ESA Table 3A_3H" xfId="33342" xr:uid="{D4B6F53A-4359-460C-BDE8-234A636FA7ED}"/>
    <cellStyle name="Normal 2 3 6 4 5" xfId="4721" xr:uid="{00000000-0005-0000-0000-00007E120000}"/>
    <cellStyle name="Normal 2 3 6 4 5 2" xfId="14773" xr:uid="{00000000-0005-0000-0000-0000C2390000}"/>
    <cellStyle name="Normal 2 3 6 4 5 2 3" xfId="29871" xr:uid="{00000000-0005-0000-0000-0000BC740000}"/>
    <cellStyle name="Normal 2 3 6 4 5 2_ESA Table 3A_3H" xfId="33346" xr:uid="{96EE7D39-005E-4DD0-AF5C-6E08F59D7B84}"/>
    <cellStyle name="Normal 2 3 6 4 5 3" xfId="9753" xr:uid="{00000000-0005-0000-0000-000026260000}"/>
    <cellStyle name="Normal 2 3 6 4 5 3 3" xfId="24854" xr:uid="{00000000-0005-0000-0000-000023610000}"/>
    <cellStyle name="Normal 2 3 6 4 5 3_ESA Table 3A_3H" xfId="33347" xr:uid="{F859E718-6FEE-42F3-9D86-43F90B9C9B6E}"/>
    <cellStyle name="Normal 2 3 6 4 5 5" xfId="19841" xr:uid="{00000000-0005-0000-0000-00008E4D0000}"/>
    <cellStyle name="Normal 2 3 6 4 5_ESA Table 3A_3H" xfId="33345" xr:uid="{27718B6F-1C15-4F61-9AAF-8CE43F568DF1}"/>
    <cellStyle name="Normal 2 3 6 4 6" xfId="11431" xr:uid="{00000000-0005-0000-0000-0000B42C0000}"/>
    <cellStyle name="Normal 2 3 6 4 6 3" xfId="26529" xr:uid="{00000000-0005-0000-0000-0000AE670000}"/>
    <cellStyle name="Normal 2 3 6 4 6_ESA Table 3A_3H" xfId="33348" xr:uid="{2A26A94E-9483-4F55-8F54-5781144260D5}"/>
    <cellStyle name="Normal 2 3 6 4 7" xfId="6410" xr:uid="{00000000-0005-0000-0000-000017190000}"/>
    <cellStyle name="Normal 2 3 6 4 7 3" xfId="21512" xr:uid="{00000000-0005-0000-0000-000015540000}"/>
    <cellStyle name="Normal 2 3 6 4 7_ESA Table 3A_3H" xfId="33349" xr:uid="{30687701-CA60-4255-A0C3-A7497791FABA}"/>
    <cellStyle name="Normal 2 3 6 4 9" xfId="16499" xr:uid="{00000000-0005-0000-0000-000080400000}"/>
    <cellStyle name="Normal 2 3 6 4_ESA Table 3A_3H" xfId="33314" xr:uid="{F3747D80-B19B-4EFF-BB03-664771D923B8}"/>
    <cellStyle name="Normal 2 3 6 5" xfId="1544" xr:uid="{00000000-0005-0000-0000-000015060000}"/>
    <cellStyle name="Normal 2 3 6 5 2" xfId="2385" xr:uid="{00000000-0005-0000-0000-00005E090000}"/>
    <cellStyle name="Normal 2 3 6 5 2 2" xfId="4075" xr:uid="{00000000-0005-0000-0000-0000F80F0000}"/>
    <cellStyle name="Normal 2 3 6 5 2 2 2" xfId="14148" xr:uid="{00000000-0005-0000-0000-000051370000}"/>
    <cellStyle name="Normal 2 3 6 5 2 2 2 3" xfId="29246" xr:uid="{00000000-0005-0000-0000-00004B720000}"/>
    <cellStyle name="Normal 2 3 6 5 2 2 2_ESA Table 3A_3H" xfId="33353" xr:uid="{6ACD3F5A-7C43-4865-8064-96E205847E1E}"/>
    <cellStyle name="Normal 2 3 6 5 2 2 3" xfId="9128" xr:uid="{00000000-0005-0000-0000-0000B5230000}"/>
    <cellStyle name="Normal 2 3 6 5 2 2 3 3" xfId="24229" xr:uid="{00000000-0005-0000-0000-0000B25E0000}"/>
    <cellStyle name="Normal 2 3 6 5 2 2 3_ESA Table 3A_3H" xfId="33354" xr:uid="{E3E4E5A3-DAAE-4D17-A4AA-4FCA664D18D8}"/>
    <cellStyle name="Normal 2 3 6 5 2 2 5" xfId="19216" xr:uid="{00000000-0005-0000-0000-00001D4B0000}"/>
    <cellStyle name="Normal 2 3 6 5 2 2_ESA Table 3A_3H" xfId="33352" xr:uid="{200FDFC8-4E7D-49AC-A464-2668542E76DD}"/>
    <cellStyle name="Normal 2 3 6 5 2 3" xfId="5767" xr:uid="{00000000-0005-0000-0000-000094160000}"/>
    <cellStyle name="Normal 2 3 6 5 2 3 2" xfId="15819" xr:uid="{00000000-0005-0000-0000-0000D83D0000}"/>
    <cellStyle name="Normal 2 3 6 5 2 3 2 3" xfId="30917" xr:uid="{00000000-0005-0000-0000-0000D2780000}"/>
    <cellStyle name="Normal 2 3 6 5 2 3 2_ESA Table 3A_3H" xfId="33356" xr:uid="{765F9D89-D2BB-4FE8-B70A-692FD57C0838}"/>
    <cellStyle name="Normal 2 3 6 5 2 3 3" xfId="10799" xr:uid="{00000000-0005-0000-0000-00003C2A0000}"/>
    <cellStyle name="Normal 2 3 6 5 2 3 3 3" xfId="25900" xr:uid="{00000000-0005-0000-0000-000039650000}"/>
    <cellStyle name="Normal 2 3 6 5 2 3 3_ESA Table 3A_3H" xfId="33357" xr:uid="{3309B434-7BD9-4FD4-992A-B0174E94045F}"/>
    <cellStyle name="Normal 2 3 6 5 2 3 5" xfId="20887" xr:uid="{00000000-0005-0000-0000-0000A4510000}"/>
    <cellStyle name="Normal 2 3 6 5 2 3_ESA Table 3A_3H" xfId="33355" xr:uid="{D1E7395D-0A8D-4098-8B5A-E58979B29706}"/>
    <cellStyle name="Normal 2 3 6 5 2 4" xfId="12477" xr:uid="{00000000-0005-0000-0000-0000CA300000}"/>
    <cellStyle name="Normal 2 3 6 5 2 4 3" xfId="27575" xr:uid="{00000000-0005-0000-0000-0000C46B0000}"/>
    <cellStyle name="Normal 2 3 6 5 2 4_ESA Table 3A_3H" xfId="33358" xr:uid="{D8E14BC2-E039-4AE5-B715-4F9FB37F55C7}"/>
    <cellStyle name="Normal 2 3 6 5 2 5" xfId="7456" xr:uid="{00000000-0005-0000-0000-00002D1D0000}"/>
    <cellStyle name="Normal 2 3 6 5 2 5 3" xfId="22558" xr:uid="{00000000-0005-0000-0000-00002B580000}"/>
    <cellStyle name="Normal 2 3 6 5 2 5_ESA Table 3A_3H" xfId="33359" xr:uid="{796DA034-0C9F-4BB5-8A4C-30CB8C90BD8C}"/>
    <cellStyle name="Normal 2 3 6 5 2 7" xfId="17545" xr:uid="{00000000-0005-0000-0000-000096440000}"/>
    <cellStyle name="Normal 2 3 6 5 2_ESA Table 3A_3H" xfId="33351" xr:uid="{92EA9556-CEC4-4F2F-8808-2772A0A69283}"/>
    <cellStyle name="Normal 2 3 6 5 3" xfId="3238" xr:uid="{00000000-0005-0000-0000-0000B30C0000}"/>
    <cellStyle name="Normal 2 3 6 5 3 2" xfId="13312" xr:uid="{00000000-0005-0000-0000-00000D340000}"/>
    <cellStyle name="Normal 2 3 6 5 3 2 3" xfId="28410" xr:uid="{00000000-0005-0000-0000-0000076F0000}"/>
    <cellStyle name="Normal 2 3 6 5 3 2_ESA Table 3A_3H" xfId="33361" xr:uid="{96F79EDE-7B22-45D2-A29F-65A69E4232C8}"/>
    <cellStyle name="Normal 2 3 6 5 3 3" xfId="8292" xr:uid="{00000000-0005-0000-0000-000071200000}"/>
    <cellStyle name="Normal 2 3 6 5 3 3 3" xfId="23393" xr:uid="{00000000-0005-0000-0000-00006E5B0000}"/>
    <cellStyle name="Normal 2 3 6 5 3 3_ESA Table 3A_3H" xfId="33362" xr:uid="{0504E418-A932-4F43-888F-6BC34322D699}"/>
    <cellStyle name="Normal 2 3 6 5 3 5" xfId="18380" xr:uid="{00000000-0005-0000-0000-0000D9470000}"/>
    <cellStyle name="Normal 2 3 6 5 3_ESA Table 3A_3H" xfId="33360" xr:uid="{F2E001E5-A5B6-45B7-8DD9-8B1CCF41DE3B}"/>
    <cellStyle name="Normal 2 3 6 5 4" xfId="4931" xr:uid="{00000000-0005-0000-0000-000050130000}"/>
    <cellStyle name="Normal 2 3 6 5 4 2" xfId="14983" xr:uid="{00000000-0005-0000-0000-0000943A0000}"/>
    <cellStyle name="Normal 2 3 6 5 4 2 3" xfId="30081" xr:uid="{00000000-0005-0000-0000-00008E750000}"/>
    <cellStyle name="Normal 2 3 6 5 4 2_ESA Table 3A_3H" xfId="33364" xr:uid="{D9A1E4D6-499E-4033-81C9-3C7110C4DCF4}"/>
    <cellStyle name="Normal 2 3 6 5 4 3" xfId="9963" xr:uid="{00000000-0005-0000-0000-0000F8260000}"/>
    <cellStyle name="Normal 2 3 6 5 4 3 3" xfId="25064" xr:uid="{00000000-0005-0000-0000-0000F5610000}"/>
    <cellStyle name="Normal 2 3 6 5 4 3_ESA Table 3A_3H" xfId="33365" xr:uid="{2058D3E2-5A1F-44DF-A434-AB3B8E186385}"/>
    <cellStyle name="Normal 2 3 6 5 4 5" xfId="20051" xr:uid="{00000000-0005-0000-0000-0000604E0000}"/>
    <cellStyle name="Normal 2 3 6 5 4_ESA Table 3A_3H" xfId="33363" xr:uid="{83AA3971-A31E-4C5E-9E72-BE58FC556DD3}"/>
    <cellStyle name="Normal 2 3 6 5 5" xfId="11641" xr:uid="{00000000-0005-0000-0000-0000862D0000}"/>
    <cellStyle name="Normal 2 3 6 5 5 3" xfId="26739" xr:uid="{00000000-0005-0000-0000-000080680000}"/>
    <cellStyle name="Normal 2 3 6 5 5_ESA Table 3A_3H" xfId="33366" xr:uid="{F61708D6-BEB7-4B08-ACAC-95E89583C37D}"/>
    <cellStyle name="Normal 2 3 6 5 6" xfId="6620" xr:uid="{00000000-0005-0000-0000-0000E9190000}"/>
    <cellStyle name="Normal 2 3 6 5 6 3" xfId="21722" xr:uid="{00000000-0005-0000-0000-0000E7540000}"/>
    <cellStyle name="Normal 2 3 6 5 6_ESA Table 3A_3H" xfId="33367" xr:uid="{783DF0EB-6A07-4392-8AFA-6137AD434F99}"/>
    <cellStyle name="Normal 2 3 6 5 8" xfId="16709" xr:uid="{00000000-0005-0000-0000-000052410000}"/>
    <cellStyle name="Normal 2 3 6 5_ESA Table 3A_3H" xfId="33350" xr:uid="{88BD471B-139D-44F4-A59F-81AC6E69A8D8}"/>
    <cellStyle name="Normal 2 3 6 6" xfId="1965" xr:uid="{00000000-0005-0000-0000-0000BA070000}"/>
    <cellStyle name="Normal 2 3 6 6 2" xfId="3657" xr:uid="{00000000-0005-0000-0000-0000560E0000}"/>
    <cellStyle name="Normal 2 3 6 6 2 2" xfId="13730" xr:uid="{00000000-0005-0000-0000-0000AF350000}"/>
    <cellStyle name="Normal 2 3 6 6 2 2 3" xfId="28828" xr:uid="{00000000-0005-0000-0000-0000A9700000}"/>
    <cellStyle name="Normal 2 3 6 6 2 2_ESA Table 3A_3H" xfId="33370" xr:uid="{9307B3F3-E4E6-4FCE-A8D4-554F9E537D1D}"/>
    <cellStyle name="Normal 2 3 6 6 2 3" xfId="8710" xr:uid="{00000000-0005-0000-0000-000013220000}"/>
    <cellStyle name="Normal 2 3 6 6 2 3 3" xfId="23811" xr:uid="{00000000-0005-0000-0000-0000105D0000}"/>
    <cellStyle name="Normal 2 3 6 6 2 3_ESA Table 3A_3H" xfId="33371" xr:uid="{EB4A6D91-E6CB-4913-8EFE-3CB9EA267E73}"/>
    <cellStyle name="Normal 2 3 6 6 2 5" xfId="18798" xr:uid="{00000000-0005-0000-0000-00007B490000}"/>
    <cellStyle name="Normal 2 3 6 6 2_ESA Table 3A_3H" xfId="33369" xr:uid="{D9984928-BFDC-41F4-AA14-94C3CE332C1C}"/>
    <cellStyle name="Normal 2 3 6 6 3" xfId="5349" xr:uid="{00000000-0005-0000-0000-0000F2140000}"/>
    <cellStyle name="Normal 2 3 6 6 3 2" xfId="15401" xr:uid="{00000000-0005-0000-0000-0000363C0000}"/>
    <cellStyle name="Normal 2 3 6 6 3 2 3" xfId="30499" xr:uid="{00000000-0005-0000-0000-000030770000}"/>
    <cellStyle name="Normal 2 3 6 6 3 2_ESA Table 3A_3H" xfId="33373" xr:uid="{85A20B6C-95D3-4A8F-82D6-4DF4DE1471FC}"/>
    <cellStyle name="Normal 2 3 6 6 3 3" xfId="10381" xr:uid="{00000000-0005-0000-0000-00009A280000}"/>
    <cellStyle name="Normal 2 3 6 6 3 3 3" xfId="25482" xr:uid="{00000000-0005-0000-0000-000097630000}"/>
    <cellStyle name="Normal 2 3 6 6 3 3_ESA Table 3A_3H" xfId="33374" xr:uid="{427C37A4-BA42-4EFB-B9C4-FCD0043D58B7}"/>
    <cellStyle name="Normal 2 3 6 6 3 5" xfId="20469" xr:uid="{00000000-0005-0000-0000-000002500000}"/>
    <cellStyle name="Normal 2 3 6 6 3_ESA Table 3A_3H" xfId="33372" xr:uid="{2670C331-6674-4F6D-9EE2-5E88211DEC5D}"/>
    <cellStyle name="Normal 2 3 6 6 4" xfId="12059" xr:uid="{00000000-0005-0000-0000-0000282F0000}"/>
    <cellStyle name="Normal 2 3 6 6 4 3" xfId="27157" xr:uid="{00000000-0005-0000-0000-0000226A0000}"/>
    <cellStyle name="Normal 2 3 6 6 4_ESA Table 3A_3H" xfId="33375" xr:uid="{E8492A4D-0A14-4F75-BE67-7B6B7A474040}"/>
    <cellStyle name="Normal 2 3 6 6 5" xfId="7038" xr:uid="{00000000-0005-0000-0000-00008B1B0000}"/>
    <cellStyle name="Normal 2 3 6 6 5 3" xfId="22140" xr:uid="{00000000-0005-0000-0000-000089560000}"/>
    <cellStyle name="Normal 2 3 6 6 5_ESA Table 3A_3H" xfId="33376" xr:uid="{FC023A4A-B183-4FAB-A14A-917187910A46}"/>
    <cellStyle name="Normal 2 3 6 6 7" xfId="17127" xr:uid="{00000000-0005-0000-0000-0000F4420000}"/>
    <cellStyle name="Normal 2 3 6 6_ESA Table 3A_3H" xfId="33368" xr:uid="{7D8B3520-D2C1-4AB9-9073-17A7BB2E97FA}"/>
    <cellStyle name="Normal 2 3 6 7" xfId="2816" xr:uid="{00000000-0005-0000-0000-00000D0B0000}"/>
    <cellStyle name="Normal 2 3 6 7 2" xfId="12894" xr:uid="{00000000-0005-0000-0000-00006B320000}"/>
    <cellStyle name="Normal 2 3 6 7 2 3" xfId="27992" xr:uid="{00000000-0005-0000-0000-0000656D0000}"/>
    <cellStyle name="Normal 2 3 6 7 2_ESA Table 3A_3H" xfId="33378" xr:uid="{84B2837E-D859-487A-8F0C-DB25AA176AEE}"/>
    <cellStyle name="Normal 2 3 6 7 3" xfId="7874" xr:uid="{00000000-0005-0000-0000-0000CF1E0000}"/>
    <cellStyle name="Normal 2 3 6 7 3 3" xfId="22975" xr:uid="{00000000-0005-0000-0000-0000CC590000}"/>
    <cellStyle name="Normal 2 3 6 7 3_ESA Table 3A_3H" xfId="33379" xr:uid="{191CF2D7-3878-476D-85CF-282D9A2F596D}"/>
    <cellStyle name="Normal 2 3 6 7 5" xfId="17962" xr:uid="{00000000-0005-0000-0000-000037460000}"/>
    <cellStyle name="Normal 2 3 6 7_ESA Table 3A_3H" xfId="33377" xr:uid="{4BB09F05-4201-48A9-A192-D738C06B104F}"/>
    <cellStyle name="Normal 2 3 6 8" xfId="4510" xr:uid="{00000000-0005-0000-0000-0000AB110000}"/>
    <cellStyle name="Normal 2 3 6 8 2" xfId="14565" xr:uid="{00000000-0005-0000-0000-0000F2380000}"/>
    <cellStyle name="Normal 2 3 6 8 2 3" xfId="29663" xr:uid="{00000000-0005-0000-0000-0000EC730000}"/>
    <cellStyle name="Normal 2 3 6 8 2_ESA Table 3A_3H" xfId="33381" xr:uid="{B4322071-0ED8-4A0B-BE8C-C3679140FB4C}"/>
    <cellStyle name="Normal 2 3 6 8 3" xfId="9545" xr:uid="{00000000-0005-0000-0000-000056250000}"/>
    <cellStyle name="Normal 2 3 6 8 3 3" xfId="24646" xr:uid="{00000000-0005-0000-0000-000053600000}"/>
    <cellStyle name="Normal 2 3 6 8 3_ESA Table 3A_3H" xfId="33382" xr:uid="{AFE79B34-441D-48F1-98C2-C631A5FD6264}"/>
    <cellStyle name="Normal 2 3 6 8 5" xfId="19633" xr:uid="{00000000-0005-0000-0000-0000BE4C0000}"/>
    <cellStyle name="Normal 2 3 6 8_ESA Table 3A_3H" xfId="33380" xr:uid="{CB3918BD-D384-475D-91CD-C38AA58F3015}"/>
    <cellStyle name="Normal 2 3 6 9" xfId="11221" xr:uid="{00000000-0005-0000-0000-0000E22B0000}"/>
    <cellStyle name="Normal 2 3 6 9 3" xfId="26321" xr:uid="{00000000-0005-0000-0000-0000DE660000}"/>
    <cellStyle name="Normal 2 3 6 9_ESA Table 3A_3H" xfId="33383" xr:uid="{493F7266-5EDD-4370-82F5-2F317C440C38}"/>
    <cellStyle name="Normal 2 3 6_ESA Table 3A_3H" xfId="33096" xr:uid="{AD2C0B3F-94E5-48FD-BDA5-E2D718FC475F}"/>
    <cellStyle name="Normal 2 3 7" xfId="517" xr:uid="{00000000-0005-0000-0000-000011020000}"/>
    <cellStyle name="Normal 2 3_ESA Table 3A_3H" xfId="32231" xr:uid="{BA46898E-66D9-4B35-ACFA-706BF3E5CA62}"/>
    <cellStyle name="Normal 2 4" xfId="141" xr:uid="{00000000-0005-0000-0000-00008D000000}"/>
    <cellStyle name="Normal 2 4 2" xfId="837" xr:uid="{00000000-0005-0000-0000-000051030000}"/>
    <cellStyle name="Normal 2 4 2 10" xfId="6204" xr:uid="{00000000-0005-0000-0000-000049180000}"/>
    <cellStyle name="Normal 2 4 2 10 3" xfId="21308" xr:uid="{00000000-0005-0000-0000-000049530000}"/>
    <cellStyle name="Normal 2 4 2 10_ESA Table 3A_3H" xfId="33385" xr:uid="{9EDDD771-24E9-4739-92D5-C6476A38C181}"/>
    <cellStyle name="Normal 2 4 2 12" xfId="16293" xr:uid="{00000000-0005-0000-0000-0000B23F0000}"/>
    <cellStyle name="Normal 2 4 2 2" xfId="1168" xr:uid="{00000000-0005-0000-0000-00009D040000}"/>
    <cellStyle name="Normal 2 4 2 2 11" xfId="16347" xr:uid="{00000000-0005-0000-0000-0000E83F0000}"/>
    <cellStyle name="Normal 2 4 2 2 2" xfId="1276" xr:uid="{00000000-0005-0000-0000-000009050000}"/>
    <cellStyle name="Normal 2 4 2 2 2 10" xfId="16451" xr:uid="{00000000-0005-0000-0000-000050400000}"/>
    <cellStyle name="Normal 2 4 2 2 2 2" xfId="1493" xr:uid="{00000000-0005-0000-0000-0000E2050000}"/>
    <cellStyle name="Normal 2 4 2 2 2 2 2" xfId="1914" xr:uid="{00000000-0005-0000-0000-000087070000}"/>
    <cellStyle name="Normal 2 4 2 2 2 2 2 2" xfId="2753" xr:uid="{00000000-0005-0000-0000-0000CE0A0000}"/>
    <cellStyle name="Normal 2 4 2 2 2 2 2 2 2" xfId="4443" xr:uid="{00000000-0005-0000-0000-000068110000}"/>
    <cellStyle name="Normal 2 4 2 2 2 2 2 2 2 2" xfId="14516" xr:uid="{00000000-0005-0000-0000-0000C1380000}"/>
    <cellStyle name="Normal 2 4 2 2 2 2 2 2 2 2 3" xfId="29614" xr:uid="{00000000-0005-0000-0000-0000BB730000}"/>
    <cellStyle name="Normal 2 4 2 2 2 2 2 2 2 2_ESA Table 3A_3H" xfId="33392" xr:uid="{117B8D40-BD56-4680-9721-62AF8D6E9061}"/>
    <cellStyle name="Normal 2 4 2 2 2 2 2 2 2 3" xfId="9496" xr:uid="{00000000-0005-0000-0000-000025250000}"/>
    <cellStyle name="Normal 2 4 2 2 2 2 2 2 2 3 3" xfId="24597" xr:uid="{00000000-0005-0000-0000-000022600000}"/>
    <cellStyle name="Normal 2 4 2 2 2 2 2 2 2 3_ESA Table 3A_3H" xfId="33393" xr:uid="{D506DFC4-1BFF-4D80-8B30-7D582AC71A09}"/>
    <cellStyle name="Normal 2 4 2 2 2 2 2 2 2 5" xfId="19584" xr:uid="{00000000-0005-0000-0000-00008D4C0000}"/>
    <cellStyle name="Normal 2 4 2 2 2 2 2 2 2_ESA Table 3A_3H" xfId="33391" xr:uid="{5E3E6426-3CF6-4B2E-BA25-B5F1649AC721}"/>
    <cellStyle name="Normal 2 4 2 2 2 2 2 2 3" xfId="6135" xr:uid="{00000000-0005-0000-0000-000004180000}"/>
    <cellStyle name="Normal 2 4 2 2 2 2 2 2 3 2" xfId="16187" xr:uid="{00000000-0005-0000-0000-0000483F0000}"/>
    <cellStyle name="Normal 2 4 2 2 2 2 2 2 3 2 3" xfId="31285" xr:uid="{00000000-0005-0000-0000-0000427A0000}"/>
    <cellStyle name="Normal 2 4 2 2 2 2 2 2 3 2_ESA Table 3A_3H" xfId="33395" xr:uid="{4C84E1ED-C214-449E-A5A5-C180E8E79EDD}"/>
    <cellStyle name="Normal 2 4 2 2 2 2 2 2 3 3" xfId="11167" xr:uid="{00000000-0005-0000-0000-0000AC2B0000}"/>
    <cellStyle name="Normal 2 4 2 2 2 2 2 2 3 3 3" xfId="26268" xr:uid="{00000000-0005-0000-0000-0000A9660000}"/>
    <cellStyle name="Normal 2 4 2 2 2 2 2 2 3 3_ESA Table 3A_3H" xfId="33396" xr:uid="{5B11E8F1-F584-43C8-B440-72DDDA020006}"/>
    <cellStyle name="Normal 2 4 2 2 2 2 2 2 3 5" xfId="21255" xr:uid="{00000000-0005-0000-0000-000014530000}"/>
    <cellStyle name="Normal 2 4 2 2 2 2 2 2 3_ESA Table 3A_3H" xfId="33394" xr:uid="{05BA427D-D222-4403-912A-62CB6F4FFD2E}"/>
    <cellStyle name="Normal 2 4 2 2 2 2 2 2 4" xfId="12845" xr:uid="{00000000-0005-0000-0000-00003A320000}"/>
    <cellStyle name="Normal 2 4 2 2 2 2 2 2 4 3" xfId="27943" xr:uid="{00000000-0005-0000-0000-0000346D0000}"/>
    <cellStyle name="Normal 2 4 2 2 2 2 2 2 4_ESA Table 3A_3H" xfId="33397" xr:uid="{02958E52-60AC-4527-8D9B-8044AEB2E2C9}"/>
    <cellStyle name="Normal 2 4 2 2 2 2 2 2 5" xfId="7824" xr:uid="{00000000-0005-0000-0000-00009D1E0000}"/>
    <cellStyle name="Normal 2 4 2 2 2 2 2 2 5 3" xfId="22926" xr:uid="{00000000-0005-0000-0000-00009B590000}"/>
    <cellStyle name="Normal 2 4 2 2 2 2 2 2 5_ESA Table 3A_3H" xfId="33398" xr:uid="{A4637A8D-2834-4961-869F-595E9884ADE7}"/>
    <cellStyle name="Normal 2 4 2 2 2 2 2 2 7" xfId="17913" xr:uid="{00000000-0005-0000-0000-000006460000}"/>
    <cellStyle name="Normal 2 4 2 2 2 2 2 2_ESA Table 3A_3H" xfId="33390" xr:uid="{AC6E978B-DAEC-4D15-B0C3-953192555A73}"/>
    <cellStyle name="Normal 2 4 2 2 2 2 2 3" xfId="3606" xr:uid="{00000000-0005-0000-0000-0000230E0000}"/>
    <cellStyle name="Normal 2 4 2 2 2 2 2 3 2" xfId="13680" xr:uid="{00000000-0005-0000-0000-00007D350000}"/>
    <cellStyle name="Normal 2 4 2 2 2 2 2 3 2 3" xfId="28778" xr:uid="{00000000-0005-0000-0000-000077700000}"/>
    <cellStyle name="Normal 2 4 2 2 2 2 2 3 2_ESA Table 3A_3H" xfId="33400" xr:uid="{88BEEF7B-7588-4BDD-B3DB-BCFD35CB2D06}"/>
    <cellStyle name="Normal 2 4 2 2 2 2 2 3 3" xfId="8660" xr:uid="{00000000-0005-0000-0000-0000E1210000}"/>
    <cellStyle name="Normal 2 4 2 2 2 2 2 3 3 3" xfId="23761" xr:uid="{00000000-0005-0000-0000-0000DE5C0000}"/>
    <cellStyle name="Normal 2 4 2 2 2 2 2 3 3_ESA Table 3A_3H" xfId="33401" xr:uid="{68B58CB7-B306-4E29-AE87-235C607B70D6}"/>
    <cellStyle name="Normal 2 4 2 2 2 2 2 3 5" xfId="18748" xr:uid="{00000000-0005-0000-0000-000049490000}"/>
    <cellStyle name="Normal 2 4 2 2 2 2 2 3_ESA Table 3A_3H" xfId="33399" xr:uid="{8762DAE2-FD55-46FD-AFB2-CC805345D4A7}"/>
    <cellStyle name="Normal 2 4 2 2 2 2 2 4" xfId="5299" xr:uid="{00000000-0005-0000-0000-0000C0140000}"/>
    <cellStyle name="Normal 2 4 2 2 2 2 2 4 2" xfId="15351" xr:uid="{00000000-0005-0000-0000-0000043C0000}"/>
    <cellStyle name="Normal 2 4 2 2 2 2 2 4 2 3" xfId="30449" xr:uid="{00000000-0005-0000-0000-0000FE760000}"/>
    <cellStyle name="Normal 2 4 2 2 2 2 2 4 2_ESA Table 3A_3H" xfId="33403" xr:uid="{E15BAA5B-99EE-49AF-A351-DE1B6157C3F1}"/>
    <cellStyle name="Normal 2 4 2 2 2 2 2 4 3" xfId="10331" xr:uid="{00000000-0005-0000-0000-000068280000}"/>
    <cellStyle name="Normal 2 4 2 2 2 2 2 4 3 3" xfId="25432" xr:uid="{00000000-0005-0000-0000-000065630000}"/>
    <cellStyle name="Normal 2 4 2 2 2 2 2 4 3_ESA Table 3A_3H" xfId="33404" xr:uid="{1E9326C5-A9B2-498B-8F1A-91A5B6963CA5}"/>
    <cellStyle name="Normal 2 4 2 2 2 2 2 4 5" xfId="20419" xr:uid="{00000000-0005-0000-0000-0000D04F0000}"/>
    <cellStyle name="Normal 2 4 2 2 2 2 2 4_ESA Table 3A_3H" xfId="33402" xr:uid="{18F28B65-0CB7-4D07-AC6F-5324615C9366}"/>
    <cellStyle name="Normal 2 4 2 2 2 2 2 5" xfId="12009" xr:uid="{00000000-0005-0000-0000-0000F62E0000}"/>
    <cellStyle name="Normal 2 4 2 2 2 2 2 5 3" xfId="27107" xr:uid="{00000000-0005-0000-0000-0000F0690000}"/>
    <cellStyle name="Normal 2 4 2 2 2 2 2 5_ESA Table 3A_3H" xfId="33405" xr:uid="{C560115C-7ED5-43BE-B48E-154290ED75A3}"/>
    <cellStyle name="Normal 2 4 2 2 2 2 2 6" xfId="6988" xr:uid="{00000000-0005-0000-0000-0000591B0000}"/>
    <cellStyle name="Normal 2 4 2 2 2 2 2 6 3" xfId="22090" xr:uid="{00000000-0005-0000-0000-000057560000}"/>
    <cellStyle name="Normal 2 4 2 2 2 2 2 6_ESA Table 3A_3H" xfId="33406" xr:uid="{1E2B127A-C989-40E7-91F6-B6FBFDFAF360}"/>
    <cellStyle name="Normal 2 4 2 2 2 2 2 8" xfId="17077" xr:uid="{00000000-0005-0000-0000-0000C2420000}"/>
    <cellStyle name="Normal 2 4 2 2 2 2 2_ESA Table 3A_3H" xfId="33389" xr:uid="{2AD30A93-E0D9-41B5-AE20-9012284B74AB}"/>
    <cellStyle name="Normal 2 4 2 2 2 2 3" xfId="2335" xr:uid="{00000000-0005-0000-0000-00002C090000}"/>
    <cellStyle name="Normal 2 4 2 2 2 2 3 2" xfId="4025" xr:uid="{00000000-0005-0000-0000-0000C60F0000}"/>
    <cellStyle name="Normal 2 4 2 2 2 2 3 2 2" xfId="14098" xr:uid="{00000000-0005-0000-0000-00001F370000}"/>
    <cellStyle name="Normal 2 4 2 2 2 2 3 2 2 3" xfId="29196" xr:uid="{00000000-0005-0000-0000-000019720000}"/>
    <cellStyle name="Normal 2 4 2 2 2 2 3 2 2_ESA Table 3A_3H" xfId="33409" xr:uid="{187E7E32-2F19-4D52-85D1-0F4B70C6742D}"/>
    <cellStyle name="Normal 2 4 2 2 2 2 3 2 3" xfId="9078" xr:uid="{00000000-0005-0000-0000-000083230000}"/>
    <cellStyle name="Normal 2 4 2 2 2 2 3 2 3 3" xfId="24179" xr:uid="{00000000-0005-0000-0000-0000805E0000}"/>
    <cellStyle name="Normal 2 4 2 2 2 2 3 2 3_ESA Table 3A_3H" xfId="33410" xr:uid="{EA14998A-F548-4A0A-A6CE-F45110F7040C}"/>
    <cellStyle name="Normal 2 4 2 2 2 2 3 2 5" xfId="19166" xr:uid="{00000000-0005-0000-0000-0000EB4A0000}"/>
    <cellStyle name="Normal 2 4 2 2 2 2 3 2_ESA Table 3A_3H" xfId="33408" xr:uid="{05FCA4F3-E15F-40A4-9202-A3AFE7B708C6}"/>
    <cellStyle name="Normal 2 4 2 2 2 2 3 3" xfId="5717" xr:uid="{00000000-0005-0000-0000-000062160000}"/>
    <cellStyle name="Normal 2 4 2 2 2 2 3 3 2" xfId="15769" xr:uid="{00000000-0005-0000-0000-0000A63D0000}"/>
    <cellStyle name="Normal 2 4 2 2 2 2 3 3 2 3" xfId="30867" xr:uid="{00000000-0005-0000-0000-0000A0780000}"/>
    <cellStyle name="Normal 2 4 2 2 2 2 3 3 2_ESA Table 3A_3H" xfId="33412" xr:uid="{EBA0B125-D091-4DE8-AE88-2265AD5F689B}"/>
    <cellStyle name="Normal 2 4 2 2 2 2 3 3 3" xfId="10749" xr:uid="{00000000-0005-0000-0000-00000A2A0000}"/>
    <cellStyle name="Normal 2 4 2 2 2 2 3 3 3 3" xfId="25850" xr:uid="{00000000-0005-0000-0000-000007650000}"/>
    <cellStyle name="Normal 2 4 2 2 2 2 3 3 3_ESA Table 3A_3H" xfId="33413" xr:uid="{5ED06F78-3BAD-419A-BB26-2029A5084985}"/>
    <cellStyle name="Normal 2 4 2 2 2 2 3 3 5" xfId="20837" xr:uid="{00000000-0005-0000-0000-000072510000}"/>
    <cellStyle name="Normal 2 4 2 2 2 2 3 3_ESA Table 3A_3H" xfId="33411" xr:uid="{42F788D1-BDCC-44FE-A40F-59FEC10470CC}"/>
    <cellStyle name="Normal 2 4 2 2 2 2 3 4" xfId="12427" xr:uid="{00000000-0005-0000-0000-000098300000}"/>
    <cellStyle name="Normal 2 4 2 2 2 2 3 4 3" xfId="27525" xr:uid="{00000000-0005-0000-0000-0000926B0000}"/>
    <cellStyle name="Normal 2 4 2 2 2 2 3 4_ESA Table 3A_3H" xfId="33414" xr:uid="{4989C0EF-B631-488B-B9F3-E92D378A502B}"/>
    <cellStyle name="Normal 2 4 2 2 2 2 3 5" xfId="7406" xr:uid="{00000000-0005-0000-0000-0000FB1C0000}"/>
    <cellStyle name="Normal 2 4 2 2 2 2 3 5 3" xfId="22508" xr:uid="{00000000-0005-0000-0000-0000F9570000}"/>
    <cellStyle name="Normal 2 4 2 2 2 2 3 5_ESA Table 3A_3H" xfId="33415" xr:uid="{D44C3686-9B85-429A-817C-03D1532F2E3A}"/>
    <cellStyle name="Normal 2 4 2 2 2 2 3 7" xfId="17495" xr:uid="{00000000-0005-0000-0000-000064440000}"/>
    <cellStyle name="Normal 2 4 2 2 2 2 3_ESA Table 3A_3H" xfId="33407" xr:uid="{7A1EDD5F-34D2-4290-AD3C-B089D321D219}"/>
    <cellStyle name="Normal 2 4 2 2 2 2 4" xfId="3188" xr:uid="{00000000-0005-0000-0000-0000810C0000}"/>
    <cellStyle name="Normal 2 4 2 2 2 2 4 2" xfId="13262" xr:uid="{00000000-0005-0000-0000-0000DB330000}"/>
    <cellStyle name="Normal 2 4 2 2 2 2 4 2 3" xfId="28360" xr:uid="{00000000-0005-0000-0000-0000D56E0000}"/>
    <cellStyle name="Normal 2 4 2 2 2 2 4 2_ESA Table 3A_3H" xfId="33417" xr:uid="{04602CCC-B596-4004-9E6B-38430F9FE988}"/>
    <cellStyle name="Normal 2 4 2 2 2 2 4 3" xfId="8242" xr:uid="{00000000-0005-0000-0000-00003F200000}"/>
    <cellStyle name="Normal 2 4 2 2 2 2 4 3 3" xfId="23343" xr:uid="{00000000-0005-0000-0000-00003C5B0000}"/>
    <cellStyle name="Normal 2 4 2 2 2 2 4 3_ESA Table 3A_3H" xfId="33418" xr:uid="{A84E1043-6DE9-48C0-BA9F-0B6493A88528}"/>
    <cellStyle name="Normal 2 4 2 2 2 2 4 5" xfId="18330" xr:uid="{00000000-0005-0000-0000-0000A7470000}"/>
    <cellStyle name="Normal 2 4 2 2 2 2 4_ESA Table 3A_3H" xfId="33416" xr:uid="{174EB34A-F296-4848-AB6B-F1FB92881FA0}"/>
    <cellStyle name="Normal 2 4 2 2 2 2 5" xfId="4881" xr:uid="{00000000-0005-0000-0000-00001E130000}"/>
    <cellStyle name="Normal 2 4 2 2 2 2 5 2" xfId="14933" xr:uid="{00000000-0005-0000-0000-0000623A0000}"/>
    <cellStyle name="Normal 2 4 2 2 2 2 5 2 3" xfId="30031" xr:uid="{00000000-0005-0000-0000-00005C750000}"/>
    <cellStyle name="Normal 2 4 2 2 2 2 5 2_ESA Table 3A_3H" xfId="33420" xr:uid="{C00750E5-64B9-4828-BC67-6E55224B984B}"/>
    <cellStyle name="Normal 2 4 2 2 2 2 5 3" xfId="9913" xr:uid="{00000000-0005-0000-0000-0000C6260000}"/>
    <cellStyle name="Normal 2 4 2 2 2 2 5 3 3" xfId="25014" xr:uid="{00000000-0005-0000-0000-0000C3610000}"/>
    <cellStyle name="Normal 2 4 2 2 2 2 5 3_ESA Table 3A_3H" xfId="33421" xr:uid="{6536F4BC-5C9E-4502-AE60-E0594FD3D69A}"/>
    <cellStyle name="Normal 2 4 2 2 2 2 5 5" xfId="20001" xr:uid="{00000000-0005-0000-0000-00002E4E0000}"/>
    <cellStyle name="Normal 2 4 2 2 2 2 5_ESA Table 3A_3H" xfId="33419" xr:uid="{C9B925C6-DA8E-4D78-A59D-AB75DF53E278}"/>
    <cellStyle name="Normal 2 4 2 2 2 2 6" xfId="11591" xr:uid="{00000000-0005-0000-0000-0000542D0000}"/>
    <cellStyle name="Normal 2 4 2 2 2 2 6 3" xfId="26689" xr:uid="{00000000-0005-0000-0000-00004E680000}"/>
    <cellStyle name="Normal 2 4 2 2 2 2 6_ESA Table 3A_3H" xfId="33422" xr:uid="{60B92DE8-D012-4023-AC07-DB7E6366CB5C}"/>
    <cellStyle name="Normal 2 4 2 2 2 2 7" xfId="6570" xr:uid="{00000000-0005-0000-0000-0000B7190000}"/>
    <cellStyle name="Normal 2 4 2 2 2 2 7 3" xfId="21672" xr:uid="{00000000-0005-0000-0000-0000B5540000}"/>
    <cellStyle name="Normal 2 4 2 2 2 2 7_ESA Table 3A_3H" xfId="33423" xr:uid="{16826CAB-69A9-43B4-87EF-B1C0DAF09618}"/>
    <cellStyle name="Normal 2 4 2 2 2 2 9" xfId="16659" xr:uid="{00000000-0005-0000-0000-000020410000}"/>
    <cellStyle name="Normal 2 4 2 2 2 2_ESA Table 3A_3H" xfId="33388" xr:uid="{3F298450-9A3B-4004-BBC0-C46DBEDA8BF6}"/>
    <cellStyle name="Normal 2 4 2 2 2 3" xfId="1706" xr:uid="{00000000-0005-0000-0000-0000B7060000}"/>
    <cellStyle name="Normal 2 4 2 2 2 3 2" xfId="2545" xr:uid="{00000000-0005-0000-0000-0000FE090000}"/>
    <cellStyle name="Normal 2 4 2 2 2 3 2 2" xfId="4235" xr:uid="{00000000-0005-0000-0000-000098100000}"/>
    <cellStyle name="Normal 2 4 2 2 2 3 2 2 2" xfId="14308" xr:uid="{00000000-0005-0000-0000-0000F1370000}"/>
    <cellStyle name="Normal 2 4 2 2 2 3 2 2 2 3" xfId="29406" xr:uid="{00000000-0005-0000-0000-0000EB720000}"/>
    <cellStyle name="Normal 2 4 2 2 2 3 2 2 2_ESA Table 3A_3H" xfId="33427" xr:uid="{21C825C5-F85F-4E76-8AC5-590836805E97}"/>
    <cellStyle name="Normal 2 4 2 2 2 3 2 2 3" xfId="9288" xr:uid="{00000000-0005-0000-0000-000055240000}"/>
    <cellStyle name="Normal 2 4 2 2 2 3 2 2 3 3" xfId="24389" xr:uid="{00000000-0005-0000-0000-0000525F0000}"/>
    <cellStyle name="Normal 2 4 2 2 2 3 2 2 3_ESA Table 3A_3H" xfId="33428" xr:uid="{2FA16EAE-ED4A-46D0-8806-196F6CF6CD30}"/>
    <cellStyle name="Normal 2 4 2 2 2 3 2 2 5" xfId="19376" xr:uid="{00000000-0005-0000-0000-0000BD4B0000}"/>
    <cellStyle name="Normal 2 4 2 2 2 3 2 2_ESA Table 3A_3H" xfId="33426" xr:uid="{331F5727-8C12-4E88-B041-ADEF739957AF}"/>
    <cellStyle name="Normal 2 4 2 2 2 3 2 3" xfId="5927" xr:uid="{00000000-0005-0000-0000-000034170000}"/>
    <cellStyle name="Normal 2 4 2 2 2 3 2 3 2" xfId="15979" xr:uid="{00000000-0005-0000-0000-0000783E0000}"/>
    <cellStyle name="Normal 2 4 2 2 2 3 2 3 2 3" xfId="31077" xr:uid="{00000000-0005-0000-0000-000072790000}"/>
    <cellStyle name="Normal 2 4 2 2 2 3 2 3 2_ESA Table 3A_3H" xfId="33430" xr:uid="{4948F853-460A-4EC2-B651-252E7E69F0E7}"/>
    <cellStyle name="Normal 2 4 2 2 2 3 2 3 3" xfId="10959" xr:uid="{00000000-0005-0000-0000-0000DC2A0000}"/>
    <cellStyle name="Normal 2 4 2 2 2 3 2 3 3 3" xfId="26060" xr:uid="{00000000-0005-0000-0000-0000D9650000}"/>
    <cellStyle name="Normal 2 4 2 2 2 3 2 3 3_ESA Table 3A_3H" xfId="33431" xr:uid="{63FAA128-D293-444A-B5D3-D42262C0E23F}"/>
    <cellStyle name="Normal 2 4 2 2 2 3 2 3 5" xfId="21047" xr:uid="{00000000-0005-0000-0000-000044520000}"/>
    <cellStyle name="Normal 2 4 2 2 2 3 2 3_ESA Table 3A_3H" xfId="33429" xr:uid="{45768B47-9582-4CEE-AA8B-F8ECFD9F016E}"/>
    <cellStyle name="Normal 2 4 2 2 2 3 2 4" xfId="12637" xr:uid="{00000000-0005-0000-0000-00006A310000}"/>
    <cellStyle name="Normal 2 4 2 2 2 3 2 4 3" xfId="27735" xr:uid="{00000000-0005-0000-0000-0000646C0000}"/>
    <cellStyle name="Normal 2 4 2 2 2 3 2 4_ESA Table 3A_3H" xfId="33432" xr:uid="{78C3F5E6-A2AB-4C9E-BF90-5AD58028653D}"/>
    <cellStyle name="Normal 2 4 2 2 2 3 2 5" xfId="7616" xr:uid="{00000000-0005-0000-0000-0000CD1D0000}"/>
    <cellStyle name="Normal 2 4 2 2 2 3 2 5 3" xfId="22718" xr:uid="{00000000-0005-0000-0000-0000CB580000}"/>
    <cellStyle name="Normal 2 4 2 2 2 3 2 5_ESA Table 3A_3H" xfId="33433" xr:uid="{A28C03EB-081B-4E3C-897D-39F744AA498B}"/>
    <cellStyle name="Normal 2 4 2 2 2 3 2 7" xfId="17705" xr:uid="{00000000-0005-0000-0000-000036450000}"/>
    <cellStyle name="Normal 2 4 2 2 2 3 2_ESA Table 3A_3H" xfId="33425" xr:uid="{40CDAF32-B020-4D45-A152-D020AE95BAFC}"/>
    <cellStyle name="Normal 2 4 2 2 2 3 3" xfId="3398" xr:uid="{00000000-0005-0000-0000-0000530D0000}"/>
    <cellStyle name="Normal 2 4 2 2 2 3 3 2" xfId="13472" xr:uid="{00000000-0005-0000-0000-0000AD340000}"/>
    <cellStyle name="Normal 2 4 2 2 2 3 3 2 3" xfId="28570" xr:uid="{00000000-0005-0000-0000-0000A76F0000}"/>
    <cellStyle name="Normal 2 4 2 2 2 3 3 2_ESA Table 3A_3H" xfId="33435" xr:uid="{BEB7EC5F-7264-42A7-ADED-E9371BA6D6DF}"/>
    <cellStyle name="Normal 2 4 2 2 2 3 3 3" xfId="8452" xr:uid="{00000000-0005-0000-0000-000011210000}"/>
    <cellStyle name="Normal 2 4 2 2 2 3 3 3 3" xfId="23553" xr:uid="{00000000-0005-0000-0000-00000E5C0000}"/>
    <cellStyle name="Normal 2 4 2 2 2 3 3 3_ESA Table 3A_3H" xfId="33436" xr:uid="{8DB006F8-5411-49F2-8A95-D8EB29B35DF7}"/>
    <cellStyle name="Normal 2 4 2 2 2 3 3 5" xfId="18540" xr:uid="{00000000-0005-0000-0000-000079480000}"/>
    <cellStyle name="Normal 2 4 2 2 2 3 3_ESA Table 3A_3H" xfId="33434" xr:uid="{59D70B0D-2663-4364-B2D0-1A781DD9876F}"/>
    <cellStyle name="Normal 2 4 2 2 2 3 4" xfId="5091" xr:uid="{00000000-0005-0000-0000-0000F0130000}"/>
    <cellStyle name="Normal 2 4 2 2 2 3 4 2" xfId="15143" xr:uid="{00000000-0005-0000-0000-0000343B0000}"/>
    <cellStyle name="Normal 2 4 2 2 2 3 4 2 3" xfId="30241" xr:uid="{00000000-0005-0000-0000-00002E760000}"/>
    <cellStyle name="Normal 2 4 2 2 2 3 4 2_ESA Table 3A_3H" xfId="33438" xr:uid="{A9B155BE-438C-460F-AD09-9E25D1B6304E}"/>
    <cellStyle name="Normal 2 4 2 2 2 3 4 3" xfId="10123" xr:uid="{00000000-0005-0000-0000-000098270000}"/>
    <cellStyle name="Normal 2 4 2 2 2 3 4 3 3" xfId="25224" xr:uid="{00000000-0005-0000-0000-000095620000}"/>
    <cellStyle name="Normal 2 4 2 2 2 3 4 3_ESA Table 3A_3H" xfId="33439" xr:uid="{19EB99E6-1E4C-47CE-AEB2-6FF2F17BB71A}"/>
    <cellStyle name="Normal 2 4 2 2 2 3 4 5" xfId="20211" xr:uid="{00000000-0005-0000-0000-0000004F0000}"/>
    <cellStyle name="Normal 2 4 2 2 2 3 4_ESA Table 3A_3H" xfId="33437" xr:uid="{A5AB60D3-D7B1-460D-89BD-F4B9C31ADBDF}"/>
    <cellStyle name="Normal 2 4 2 2 2 3 5" xfId="11801" xr:uid="{00000000-0005-0000-0000-0000262E0000}"/>
    <cellStyle name="Normal 2 4 2 2 2 3 5 3" xfId="26899" xr:uid="{00000000-0005-0000-0000-000020690000}"/>
    <cellStyle name="Normal 2 4 2 2 2 3 5_ESA Table 3A_3H" xfId="33440" xr:uid="{139C4145-8695-404E-875C-F616AFF5210B}"/>
    <cellStyle name="Normal 2 4 2 2 2 3 6" xfId="6780" xr:uid="{00000000-0005-0000-0000-0000891A0000}"/>
    <cellStyle name="Normal 2 4 2 2 2 3 6 3" xfId="21882" xr:uid="{00000000-0005-0000-0000-000087550000}"/>
    <cellStyle name="Normal 2 4 2 2 2 3 6_ESA Table 3A_3H" xfId="33441" xr:uid="{CEDCB8BE-4B5E-43BA-9074-BCC33DD313D8}"/>
    <cellStyle name="Normal 2 4 2 2 2 3 8" xfId="16869" xr:uid="{00000000-0005-0000-0000-0000F2410000}"/>
    <cellStyle name="Normal 2 4 2 2 2 3_ESA Table 3A_3H" xfId="33424" xr:uid="{77D3ABEE-D99D-4F25-8286-A0CC40AF2D69}"/>
    <cellStyle name="Normal 2 4 2 2 2 4" xfId="2127" xr:uid="{00000000-0005-0000-0000-00005C080000}"/>
    <cellStyle name="Normal 2 4 2 2 2 4 2" xfId="3817" xr:uid="{00000000-0005-0000-0000-0000F60E0000}"/>
    <cellStyle name="Normal 2 4 2 2 2 4 2 2" xfId="13890" xr:uid="{00000000-0005-0000-0000-00004F360000}"/>
    <cellStyle name="Normal 2 4 2 2 2 4 2 2 3" xfId="28988" xr:uid="{00000000-0005-0000-0000-000049710000}"/>
    <cellStyle name="Normal 2 4 2 2 2 4 2 2_ESA Table 3A_3H" xfId="33444" xr:uid="{9AFC6A16-0051-47FC-AD1A-CE7460B24A04}"/>
    <cellStyle name="Normal 2 4 2 2 2 4 2 3" xfId="8870" xr:uid="{00000000-0005-0000-0000-0000B3220000}"/>
    <cellStyle name="Normal 2 4 2 2 2 4 2 3 3" xfId="23971" xr:uid="{00000000-0005-0000-0000-0000B05D0000}"/>
    <cellStyle name="Normal 2 4 2 2 2 4 2 3_ESA Table 3A_3H" xfId="33445" xr:uid="{77CB53AD-46D9-481A-ABAF-6D853A95FFE4}"/>
    <cellStyle name="Normal 2 4 2 2 2 4 2 5" xfId="18958" xr:uid="{00000000-0005-0000-0000-00001B4A0000}"/>
    <cellStyle name="Normal 2 4 2 2 2 4 2_ESA Table 3A_3H" xfId="33443" xr:uid="{72168092-23B3-4BA0-9445-F3320C5D774B}"/>
    <cellStyle name="Normal 2 4 2 2 2 4 3" xfId="5509" xr:uid="{00000000-0005-0000-0000-000092150000}"/>
    <cellStyle name="Normal 2 4 2 2 2 4 3 2" xfId="15561" xr:uid="{00000000-0005-0000-0000-0000D63C0000}"/>
    <cellStyle name="Normal 2 4 2 2 2 4 3 2 3" xfId="30659" xr:uid="{00000000-0005-0000-0000-0000D0770000}"/>
    <cellStyle name="Normal 2 4 2 2 2 4 3 2_ESA Table 3A_3H" xfId="33447" xr:uid="{927206A2-75A8-48E2-B23F-A5E8BA1F9742}"/>
    <cellStyle name="Normal 2 4 2 2 2 4 3 3" xfId="10541" xr:uid="{00000000-0005-0000-0000-00003A290000}"/>
    <cellStyle name="Normal 2 4 2 2 2 4 3 3 3" xfId="25642" xr:uid="{00000000-0005-0000-0000-000037640000}"/>
    <cellStyle name="Normal 2 4 2 2 2 4 3 3_ESA Table 3A_3H" xfId="33448" xr:uid="{ACB22501-707A-43F0-9861-32475684153A}"/>
    <cellStyle name="Normal 2 4 2 2 2 4 3 5" xfId="20629" xr:uid="{00000000-0005-0000-0000-0000A2500000}"/>
    <cellStyle name="Normal 2 4 2 2 2 4 3_ESA Table 3A_3H" xfId="33446" xr:uid="{AB49343D-411C-47A1-9751-890DAEA21F75}"/>
    <cellStyle name="Normal 2 4 2 2 2 4 4" xfId="12219" xr:uid="{00000000-0005-0000-0000-0000C82F0000}"/>
    <cellStyle name="Normal 2 4 2 2 2 4 4 3" xfId="27317" xr:uid="{00000000-0005-0000-0000-0000C26A0000}"/>
    <cellStyle name="Normal 2 4 2 2 2 4 4_ESA Table 3A_3H" xfId="33449" xr:uid="{2C7F2BB4-D972-4CD2-8FF6-94D301959792}"/>
    <cellStyle name="Normal 2 4 2 2 2 4 5" xfId="7198" xr:uid="{00000000-0005-0000-0000-00002B1C0000}"/>
    <cellStyle name="Normal 2 4 2 2 2 4 5 3" xfId="22300" xr:uid="{00000000-0005-0000-0000-000029570000}"/>
    <cellStyle name="Normal 2 4 2 2 2 4 5_ESA Table 3A_3H" xfId="33450" xr:uid="{8FFD5EC5-A93D-4F91-9118-BC0E847DAE67}"/>
    <cellStyle name="Normal 2 4 2 2 2 4 7" xfId="17287" xr:uid="{00000000-0005-0000-0000-000094430000}"/>
    <cellStyle name="Normal 2 4 2 2 2 4_ESA Table 3A_3H" xfId="33442" xr:uid="{58BFB039-9AA3-4935-A4FD-1C689458FBFE}"/>
    <cellStyle name="Normal 2 4 2 2 2 5" xfId="2980" xr:uid="{00000000-0005-0000-0000-0000B10B0000}"/>
    <cellStyle name="Normal 2 4 2 2 2 5 2" xfId="13054" xr:uid="{00000000-0005-0000-0000-00000B330000}"/>
    <cellStyle name="Normal 2 4 2 2 2 5 2 3" xfId="28152" xr:uid="{00000000-0005-0000-0000-0000056E0000}"/>
    <cellStyle name="Normal 2 4 2 2 2 5 2_ESA Table 3A_3H" xfId="33452" xr:uid="{90189432-4685-428D-B40F-2B13361A93F1}"/>
    <cellStyle name="Normal 2 4 2 2 2 5 3" xfId="8034" xr:uid="{00000000-0005-0000-0000-00006F1F0000}"/>
    <cellStyle name="Normal 2 4 2 2 2 5 3 3" xfId="23135" xr:uid="{00000000-0005-0000-0000-00006C5A0000}"/>
    <cellStyle name="Normal 2 4 2 2 2 5 3_ESA Table 3A_3H" xfId="33453" xr:uid="{61B010F2-C770-432F-B239-575E2AB9740F}"/>
    <cellStyle name="Normal 2 4 2 2 2 5 5" xfId="18122" xr:uid="{00000000-0005-0000-0000-0000D7460000}"/>
    <cellStyle name="Normal 2 4 2 2 2 5_ESA Table 3A_3H" xfId="33451" xr:uid="{E602870D-0E0E-478C-83E4-9AE4513081BA}"/>
    <cellStyle name="Normal 2 4 2 2 2 6" xfId="4673" xr:uid="{00000000-0005-0000-0000-00004E120000}"/>
    <cellStyle name="Normal 2 4 2 2 2 6 2" xfId="14725" xr:uid="{00000000-0005-0000-0000-000092390000}"/>
    <cellStyle name="Normal 2 4 2 2 2 6 2 3" xfId="29823" xr:uid="{00000000-0005-0000-0000-00008C740000}"/>
    <cellStyle name="Normal 2 4 2 2 2 6 2_ESA Table 3A_3H" xfId="33455" xr:uid="{CBE27ED1-A8E4-48E7-912D-C7EBA9BB908B}"/>
    <cellStyle name="Normal 2 4 2 2 2 6 3" xfId="9705" xr:uid="{00000000-0005-0000-0000-0000F6250000}"/>
    <cellStyle name="Normal 2 4 2 2 2 6 3 3" xfId="24806" xr:uid="{00000000-0005-0000-0000-0000F3600000}"/>
    <cellStyle name="Normal 2 4 2 2 2 6 3_ESA Table 3A_3H" xfId="33456" xr:uid="{94038DFB-016E-4932-85DB-6E589EEB8DC1}"/>
    <cellStyle name="Normal 2 4 2 2 2 6 5" xfId="19793" xr:uid="{00000000-0005-0000-0000-00005E4D0000}"/>
    <cellStyle name="Normal 2 4 2 2 2 6_ESA Table 3A_3H" xfId="33454" xr:uid="{061F8898-2E39-4A66-8491-3EDBE88E34B9}"/>
    <cellStyle name="Normal 2 4 2 2 2 7" xfId="11383" xr:uid="{00000000-0005-0000-0000-0000842C0000}"/>
    <cellStyle name="Normal 2 4 2 2 2 7 3" xfId="26481" xr:uid="{00000000-0005-0000-0000-00007E670000}"/>
    <cellStyle name="Normal 2 4 2 2 2 7_ESA Table 3A_3H" xfId="33457" xr:uid="{1073C28E-BA8C-4AE9-994A-5B0B675E8EDA}"/>
    <cellStyle name="Normal 2 4 2 2 2 8" xfId="6362" xr:uid="{00000000-0005-0000-0000-0000E7180000}"/>
    <cellStyle name="Normal 2 4 2 2 2 8 3" xfId="21464" xr:uid="{00000000-0005-0000-0000-0000E5530000}"/>
    <cellStyle name="Normal 2 4 2 2 2 8_ESA Table 3A_3H" xfId="33458" xr:uid="{E4A5D6EA-CB37-402B-9CE9-6E68D670D048}"/>
    <cellStyle name="Normal 2 4 2 2 2_ESA Table 3A_3H" xfId="33387" xr:uid="{A7045C29-EFA9-4127-A43B-750C76E60314}"/>
    <cellStyle name="Normal 2 4 2 2 3" xfId="1389" xr:uid="{00000000-0005-0000-0000-00007A050000}"/>
    <cellStyle name="Normal 2 4 2 2 3 2" xfId="1810" xr:uid="{00000000-0005-0000-0000-00001F070000}"/>
    <cellStyle name="Normal 2 4 2 2 3 2 2" xfId="2649" xr:uid="{00000000-0005-0000-0000-0000660A0000}"/>
    <cellStyle name="Normal 2 4 2 2 3 2 2 2" xfId="4339" xr:uid="{00000000-0005-0000-0000-000000110000}"/>
    <cellStyle name="Normal 2 4 2 2 3 2 2 2 2" xfId="14412" xr:uid="{00000000-0005-0000-0000-000059380000}"/>
    <cellStyle name="Normal 2 4 2 2 3 2 2 2 2 3" xfId="29510" xr:uid="{00000000-0005-0000-0000-000053730000}"/>
    <cellStyle name="Normal 2 4 2 2 3 2 2 2 2_ESA Table 3A_3H" xfId="33463" xr:uid="{58192726-7737-4F13-B509-4FD88902EA50}"/>
    <cellStyle name="Normal 2 4 2 2 3 2 2 2 3" xfId="9392" xr:uid="{00000000-0005-0000-0000-0000BD240000}"/>
    <cellStyle name="Normal 2 4 2 2 3 2 2 2 3 3" xfId="24493" xr:uid="{00000000-0005-0000-0000-0000BA5F0000}"/>
    <cellStyle name="Normal 2 4 2 2 3 2 2 2 3_ESA Table 3A_3H" xfId="33464" xr:uid="{9F863D7B-9376-45A2-B543-0D81DBA14264}"/>
    <cellStyle name="Normal 2 4 2 2 3 2 2 2 5" xfId="19480" xr:uid="{00000000-0005-0000-0000-0000254C0000}"/>
    <cellStyle name="Normal 2 4 2 2 3 2 2 2_ESA Table 3A_3H" xfId="33462" xr:uid="{1F4A458C-D780-44DE-AB80-75F85D7A3F82}"/>
    <cellStyle name="Normal 2 4 2 2 3 2 2 3" xfId="6031" xr:uid="{00000000-0005-0000-0000-00009C170000}"/>
    <cellStyle name="Normal 2 4 2 2 3 2 2 3 2" xfId="16083" xr:uid="{00000000-0005-0000-0000-0000E03E0000}"/>
    <cellStyle name="Normal 2 4 2 2 3 2 2 3 2 3" xfId="31181" xr:uid="{00000000-0005-0000-0000-0000DA790000}"/>
    <cellStyle name="Normal 2 4 2 2 3 2 2 3 2_ESA Table 3A_3H" xfId="33466" xr:uid="{39574609-2648-4516-934F-D17F1A236DFB}"/>
    <cellStyle name="Normal 2 4 2 2 3 2 2 3 3" xfId="11063" xr:uid="{00000000-0005-0000-0000-0000442B0000}"/>
    <cellStyle name="Normal 2 4 2 2 3 2 2 3 3 3" xfId="26164" xr:uid="{00000000-0005-0000-0000-000041660000}"/>
    <cellStyle name="Normal 2 4 2 2 3 2 2 3 3_ESA Table 3A_3H" xfId="33467" xr:uid="{7F2072F5-8926-4FBE-84AF-8A329E2B791A}"/>
    <cellStyle name="Normal 2 4 2 2 3 2 2 3 5" xfId="21151" xr:uid="{00000000-0005-0000-0000-0000AC520000}"/>
    <cellStyle name="Normal 2 4 2 2 3 2 2 3_ESA Table 3A_3H" xfId="33465" xr:uid="{C20974AE-1C4C-43CA-B5D3-EA520CBDD3C7}"/>
    <cellStyle name="Normal 2 4 2 2 3 2 2 4" xfId="12741" xr:uid="{00000000-0005-0000-0000-0000D2310000}"/>
    <cellStyle name="Normal 2 4 2 2 3 2 2 4 3" xfId="27839" xr:uid="{00000000-0005-0000-0000-0000CC6C0000}"/>
    <cellStyle name="Normal 2 4 2 2 3 2 2 4_ESA Table 3A_3H" xfId="33468" xr:uid="{C1B37C99-50E9-4FC1-B4BE-76BB4C2C6813}"/>
    <cellStyle name="Normal 2 4 2 2 3 2 2 5" xfId="7720" xr:uid="{00000000-0005-0000-0000-0000351E0000}"/>
    <cellStyle name="Normal 2 4 2 2 3 2 2 5 3" xfId="22822" xr:uid="{00000000-0005-0000-0000-000033590000}"/>
    <cellStyle name="Normal 2 4 2 2 3 2 2 5_ESA Table 3A_3H" xfId="33469" xr:uid="{AD204E92-A703-48C6-9A63-0D46F97B3C0C}"/>
    <cellStyle name="Normal 2 4 2 2 3 2 2 7" xfId="17809" xr:uid="{00000000-0005-0000-0000-00009E450000}"/>
    <cellStyle name="Normal 2 4 2 2 3 2 2_ESA Table 3A_3H" xfId="33461" xr:uid="{018F1DB3-12C4-4A52-8E77-DA3D4AD6AD78}"/>
    <cellStyle name="Normal 2 4 2 2 3 2 3" xfId="3502" xr:uid="{00000000-0005-0000-0000-0000BB0D0000}"/>
    <cellStyle name="Normal 2 4 2 2 3 2 3 2" xfId="13576" xr:uid="{00000000-0005-0000-0000-000015350000}"/>
    <cellStyle name="Normal 2 4 2 2 3 2 3 2 3" xfId="28674" xr:uid="{00000000-0005-0000-0000-00000F700000}"/>
    <cellStyle name="Normal 2 4 2 2 3 2 3 2_ESA Table 3A_3H" xfId="33471" xr:uid="{9CF5262B-C923-459C-BFB5-575E289673D9}"/>
    <cellStyle name="Normal 2 4 2 2 3 2 3 3" xfId="8556" xr:uid="{00000000-0005-0000-0000-000079210000}"/>
    <cellStyle name="Normal 2 4 2 2 3 2 3 3 3" xfId="23657" xr:uid="{00000000-0005-0000-0000-0000765C0000}"/>
    <cellStyle name="Normal 2 4 2 2 3 2 3 3_ESA Table 3A_3H" xfId="33472" xr:uid="{8F5C2893-765E-4189-B9F9-86D0E84E501B}"/>
    <cellStyle name="Normal 2 4 2 2 3 2 3 5" xfId="18644" xr:uid="{00000000-0005-0000-0000-0000E1480000}"/>
    <cellStyle name="Normal 2 4 2 2 3 2 3_ESA Table 3A_3H" xfId="33470" xr:uid="{405657CD-18F8-42DA-A66B-14EC19D2440D}"/>
    <cellStyle name="Normal 2 4 2 2 3 2 4" xfId="5195" xr:uid="{00000000-0005-0000-0000-000058140000}"/>
    <cellStyle name="Normal 2 4 2 2 3 2 4 2" xfId="15247" xr:uid="{00000000-0005-0000-0000-00009C3B0000}"/>
    <cellStyle name="Normal 2 4 2 2 3 2 4 2 3" xfId="30345" xr:uid="{00000000-0005-0000-0000-000096760000}"/>
    <cellStyle name="Normal 2 4 2 2 3 2 4 2_ESA Table 3A_3H" xfId="33474" xr:uid="{6424932F-CBDA-41D5-84F2-20B4127CE0ED}"/>
    <cellStyle name="Normal 2 4 2 2 3 2 4 3" xfId="10227" xr:uid="{00000000-0005-0000-0000-000000280000}"/>
    <cellStyle name="Normal 2 4 2 2 3 2 4 3 3" xfId="25328" xr:uid="{00000000-0005-0000-0000-0000FD620000}"/>
    <cellStyle name="Normal 2 4 2 2 3 2 4 3_ESA Table 3A_3H" xfId="33475" xr:uid="{9293CA79-C694-48D6-B983-1154BC1E0B2E}"/>
    <cellStyle name="Normal 2 4 2 2 3 2 4 5" xfId="20315" xr:uid="{00000000-0005-0000-0000-0000684F0000}"/>
    <cellStyle name="Normal 2 4 2 2 3 2 4_ESA Table 3A_3H" xfId="33473" xr:uid="{0FAE4125-C05B-4057-88B3-F030A55A6001}"/>
    <cellStyle name="Normal 2 4 2 2 3 2 5" xfId="11905" xr:uid="{00000000-0005-0000-0000-00008E2E0000}"/>
    <cellStyle name="Normal 2 4 2 2 3 2 5 3" xfId="27003" xr:uid="{00000000-0005-0000-0000-000088690000}"/>
    <cellStyle name="Normal 2 4 2 2 3 2 5_ESA Table 3A_3H" xfId="33476" xr:uid="{79BBE385-A93A-4164-B316-BC0D87CBCD45}"/>
    <cellStyle name="Normal 2 4 2 2 3 2 6" xfId="6884" xr:uid="{00000000-0005-0000-0000-0000F11A0000}"/>
    <cellStyle name="Normal 2 4 2 2 3 2 6 3" xfId="21986" xr:uid="{00000000-0005-0000-0000-0000EF550000}"/>
    <cellStyle name="Normal 2 4 2 2 3 2 6_ESA Table 3A_3H" xfId="33477" xr:uid="{3339D98E-E875-46A4-AF33-9361A7A9FCC7}"/>
    <cellStyle name="Normal 2 4 2 2 3 2 8" xfId="16973" xr:uid="{00000000-0005-0000-0000-00005A420000}"/>
    <cellStyle name="Normal 2 4 2 2 3 2_ESA Table 3A_3H" xfId="33460" xr:uid="{8BE9892A-1850-4511-AF7A-AE1FDF03A033}"/>
    <cellStyle name="Normal 2 4 2 2 3 3" xfId="2231" xr:uid="{00000000-0005-0000-0000-0000C4080000}"/>
    <cellStyle name="Normal 2 4 2 2 3 3 2" xfId="3921" xr:uid="{00000000-0005-0000-0000-00005E0F0000}"/>
    <cellStyle name="Normal 2 4 2 2 3 3 2 2" xfId="13994" xr:uid="{00000000-0005-0000-0000-0000B7360000}"/>
    <cellStyle name="Normal 2 4 2 2 3 3 2 2 3" xfId="29092" xr:uid="{00000000-0005-0000-0000-0000B1710000}"/>
    <cellStyle name="Normal 2 4 2 2 3 3 2 2_ESA Table 3A_3H" xfId="33480" xr:uid="{D73CB65F-4FAC-4284-844D-93B80E19C0BF}"/>
    <cellStyle name="Normal 2 4 2 2 3 3 2 3" xfId="8974" xr:uid="{00000000-0005-0000-0000-00001B230000}"/>
    <cellStyle name="Normal 2 4 2 2 3 3 2 3 3" xfId="24075" xr:uid="{00000000-0005-0000-0000-0000185E0000}"/>
    <cellStyle name="Normal 2 4 2 2 3 3 2 3_ESA Table 3A_3H" xfId="33481" xr:uid="{4EAC002A-8FF4-46EF-8779-695D295B635D}"/>
    <cellStyle name="Normal 2 4 2 2 3 3 2 5" xfId="19062" xr:uid="{00000000-0005-0000-0000-0000834A0000}"/>
    <cellStyle name="Normal 2 4 2 2 3 3 2_ESA Table 3A_3H" xfId="33479" xr:uid="{CBA2AD82-CE4C-467D-BE3D-10D4CF00ECCF}"/>
    <cellStyle name="Normal 2 4 2 2 3 3 3" xfId="5613" xr:uid="{00000000-0005-0000-0000-0000FA150000}"/>
    <cellStyle name="Normal 2 4 2 2 3 3 3 2" xfId="15665" xr:uid="{00000000-0005-0000-0000-00003E3D0000}"/>
    <cellStyle name="Normal 2 4 2 2 3 3 3 2 3" xfId="30763" xr:uid="{00000000-0005-0000-0000-000038780000}"/>
    <cellStyle name="Normal 2 4 2 2 3 3 3 2_ESA Table 3A_3H" xfId="33483" xr:uid="{4687F33B-71BB-47D1-A092-8F3B5D34284D}"/>
    <cellStyle name="Normal 2 4 2 2 3 3 3 3" xfId="10645" xr:uid="{00000000-0005-0000-0000-0000A2290000}"/>
    <cellStyle name="Normal 2 4 2 2 3 3 3 3 3" xfId="25746" xr:uid="{00000000-0005-0000-0000-00009F640000}"/>
    <cellStyle name="Normal 2 4 2 2 3 3 3 3_ESA Table 3A_3H" xfId="33484" xr:uid="{E8AB76F7-24F0-49AE-8905-3094A7C8FD22}"/>
    <cellStyle name="Normal 2 4 2 2 3 3 3 5" xfId="20733" xr:uid="{00000000-0005-0000-0000-00000A510000}"/>
    <cellStyle name="Normal 2 4 2 2 3 3 3_ESA Table 3A_3H" xfId="33482" xr:uid="{CD7052C6-C660-4DF0-967F-500932080122}"/>
    <cellStyle name="Normal 2 4 2 2 3 3 4" xfId="12323" xr:uid="{00000000-0005-0000-0000-000030300000}"/>
    <cellStyle name="Normal 2 4 2 2 3 3 4 3" xfId="27421" xr:uid="{00000000-0005-0000-0000-00002A6B0000}"/>
    <cellStyle name="Normal 2 4 2 2 3 3 4_ESA Table 3A_3H" xfId="33485" xr:uid="{57C9C6FC-A475-42DA-9B21-A37E059C4116}"/>
    <cellStyle name="Normal 2 4 2 2 3 3 5" xfId="7302" xr:uid="{00000000-0005-0000-0000-0000931C0000}"/>
    <cellStyle name="Normal 2 4 2 2 3 3 5 3" xfId="22404" xr:uid="{00000000-0005-0000-0000-000091570000}"/>
    <cellStyle name="Normal 2 4 2 2 3 3 5_ESA Table 3A_3H" xfId="33486" xr:uid="{708B347D-DFEC-46E9-B853-0DDD543D5D1D}"/>
    <cellStyle name="Normal 2 4 2 2 3 3 7" xfId="17391" xr:uid="{00000000-0005-0000-0000-0000FC430000}"/>
    <cellStyle name="Normal 2 4 2 2 3 3_ESA Table 3A_3H" xfId="33478" xr:uid="{BF07AF43-01CB-458F-9CD9-AA9E60D40CE6}"/>
    <cellStyle name="Normal 2 4 2 2 3 4" xfId="3084" xr:uid="{00000000-0005-0000-0000-0000190C0000}"/>
    <cellStyle name="Normal 2 4 2 2 3 4 2" xfId="13158" xr:uid="{00000000-0005-0000-0000-000073330000}"/>
    <cellStyle name="Normal 2 4 2 2 3 4 2 3" xfId="28256" xr:uid="{00000000-0005-0000-0000-00006D6E0000}"/>
    <cellStyle name="Normal 2 4 2 2 3 4 2_ESA Table 3A_3H" xfId="33488" xr:uid="{9BEAD29D-6E08-4D59-99FE-DF26D83EDB7C}"/>
    <cellStyle name="Normal 2 4 2 2 3 4 3" xfId="8138" xr:uid="{00000000-0005-0000-0000-0000D71F0000}"/>
    <cellStyle name="Normal 2 4 2 2 3 4 3 3" xfId="23239" xr:uid="{00000000-0005-0000-0000-0000D45A0000}"/>
    <cellStyle name="Normal 2 4 2 2 3 4 3_ESA Table 3A_3H" xfId="33489" xr:uid="{89A2C430-96FA-4E71-962C-D8687C7E1818}"/>
    <cellStyle name="Normal 2 4 2 2 3 4 5" xfId="18226" xr:uid="{00000000-0005-0000-0000-00003F470000}"/>
    <cellStyle name="Normal 2 4 2 2 3 4_ESA Table 3A_3H" xfId="33487" xr:uid="{14A60F3D-0B58-4171-A5BE-70AEB3D30760}"/>
    <cellStyle name="Normal 2 4 2 2 3 5" xfId="4777" xr:uid="{00000000-0005-0000-0000-0000B6120000}"/>
    <cellStyle name="Normal 2 4 2 2 3 5 2" xfId="14829" xr:uid="{00000000-0005-0000-0000-0000FA390000}"/>
    <cellStyle name="Normal 2 4 2 2 3 5 2 3" xfId="29927" xr:uid="{00000000-0005-0000-0000-0000F4740000}"/>
    <cellStyle name="Normal 2 4 2 2 3 5 2_ESA Table 3A_3H" xfId="33491" xr:uid="{FAA547EC-6FC8-46D9-843E-ABB7A6A6599B}"/>
    <cellStyle name="Normal 2 4 2 2 3 5 3" xfId="9809" xr:uid="{00000000-0005-0000-0000-00005E260000}"/>
    <cellStyle name="Normal 2 4 2 2 3 5 3 3" xfId="24910" xr:uid="{00000000-0005-0000-0000-00005B610000}"/>
    <cellStyle name="Normal 2 4 2 2 3 5 3_ESA Table 3A_3H" xfId="33492" xr:uid="{B7D506F1-F317-4938-A539-F42346C40A98}"/>
    <cellStyle name="Normal 2 4 2 2 3 5 5" xfId="19897" xr:uid="{00000000-0005-0000-0000-0000C64D0000}"/>
    <cellStyle name="Normal 2 4 2 2 3 5_ESA Table 3A_3H" xfId="33490" xr:uid="{D5F135C1-512C-4A37-81C7-1597C4CA7B10}"/>
    <cellStyle name="Normal 2 4 2 2 3 6" xfId="11487" xr:uid="{00000000-0005-0000-0000-0000EC2C0000}"/>
    <cellStyle name="Normal 2 4 2 2 3 6 3" xfId="26585" xr:uid="{00000000-0005-0000-0000-0000E6670000}"/>
    <cellStyle name="Normal 2 4 2 2 3 6_ESA Table 3A_3H" xfId="33493" xr:uid="{CCE21EF0-4A2B-4CB1-AEA4-A6DA41E68BC6}"/>
    <cellStyle name="Normal 2 4 2 2 3 7" xfId="6466" xr:uid="{00000000-0005-0000-0000-00004F190000}"/>
    <cellStyle name="Normal 2 4 2 2 3 7 3" xfId="21568" xr:uid="{00000000-0005-0000-0000-00004D540000}"/>
    <cellStyle name="Normal 2 4 2 2 3 7_ESA Table 3A_3H" xfId="33494" xr:uid="{B8DDDBBB-5A4A-4A3F-B5AB-69486409E08C}"/>
    <cellStyle name="Normal 2 4 2 2 3 9" xfId="16555" xr:uid="{00000000-0005-0000-0000-0000B8400000}"/>
    <cellStyle name="Normal 2 4 2 2 3_ESA Table 3A_3H" xfId="33459" xr:uid="{5E9C7ADD-EF11-40BF-A6AF-8CB4F68851B7}"/>
    <cellStyle name="Normal 2 4 2 2 4" xfId="1602" xr:uid="{00000000-0005-0000-0000-00004F060000}"/>
    <cellStyle name="Normal 2 4 2 2 4 2" xfId="2441" xr:uid="{00000000-0005-0000-0000-000096090000}"/>
    <cellStyle name="Normal 2 4 2 2 4 2 2" xfId="4131" xr:uid="{00000000-0005-0000-0000-000030100000}"/>
    <cellStyle name="Normal 2 4 2 2 4 2 2 2" xfId="14204" xr:uid="{00000000-0005-0000-0000-000089370000}"/>
    <cellStyle name="Normal 2 4 2 2 4 2 2 2 3" xfId="29302" xr:uid="{00000000-0005-0000-0000-000083720000}"/>
    <cellStyle name="Normal 2 4 2 2 4 2 2 2_ESA Table 3A_3H" xfId="33498" xr:uid="{15BD6812-86E2-4EEB-AE66-922F0AE785E7}"/>
    <cellStyle name="Normal 2 4 2 2 4 2 2 3" xfId="9184" xr:uid="{00000000-0005-0000-0000-0000ED230000}"/>
    <cellStyle name="Normal 2 4 2 2 4 2 2 3 3" xfId="24285" xr:uid="{00000000-0005-0000-0000-0000EA5E0000}"/>
    <cellStyle name="Normal 2 4 2 2 4 2 2 3_ESA Table 3A_3H" xfId="33499" xr:uid="{3E1ACCB7-EE37-4992-B5C3-2480E7AC90EB}"/>
    <cellStyle name="Normal 2 4 2 2 4 2 2 5" xfId="19272" xr:uid="{00000000-0005-0000-0000-0000554B0000}"/>
    <cellStyle name="Normal 2 4 2 2 4 2 2_ESA Table 3A_3H" xfId="33497" xr:uid="{F686542B-DC3B-4AED-855B-52513CBDFCEF}"/>
    <cellStyle name="Normal 2 4 2 2 4 2 3" xfId="5823" xr:uid="{00000000-0005-0000-0000-0000CC160000}"/>
    <cellStyle name="Normal 2 4 2 2 4 2 3 2" xfId="15875" xr:uid="{00000000-0005-0000-0000-0000103E0000}"/>
    <cellStyle name="Normal 2 4 2 2 4 2 3 2 3" xfId="30973" xr:uid="{00000000-0005-0000-0000-00000A790000}"/>
    <cellStyle name="Normal 2 4 2 2 4 2 3 2_ESA Table 3A_3H" xfId="33501" xr:uid="{076F7A20-141C-4AF3-814F-EE1778661B5B}"/>
    <cellStyle name="Normal 2 4 2 2 4 2 3 3" xfId="10855" xr:uid="{00000000-0005-0000-0000-0000742A0000}"/>
    <cellStyle name="Normal 2 4 2 2 4 2 3 3 3" xfId="25956" xr:uid="{00000000-0005-0000-0000-000071650000}"/>
    <cellStyle name="Normal 2 4 2 2 4 2 3 3_ESA Table 3A_3H" xfId="33502" xr:uid="{BABB2301-5106-4A6E-908A-99EFA2237147}"/>
    <cellStyle name="Normal 2 4 2 2 4 2 3 5" xfId="20943" xr:uid="{00000000-0005-0000-0000-0000DC510000}"/>
    <cellStyle name="Normal 2 4 2 2 4 2 3_ESA Table 3A_3H" xfId="33500" xr:uid="{8C3FCE8F-28B3-4957-8C7B-1B80EA8F313C}"/>
    <cellStyle name="Normal 2 4 2 2 4 2 4" xfId="12533" xr:uid="{00000000-0005-0000-0000-000002310000}"/>
    <cellStyle name="Normal 2 4 2 2 4 2 4 3" xfId="27631" xr:uid="{00000000-0005-0000-0000-0000FC6B0000}"/>
    <cellStyle name="Normal 2 4 2 2 4 2 4_ESA Table 3A_3H" xfId="33503" xr:uid="{C8206582-3ACC-4CDC-8601-E1CA11BDC07D}"/>
    <cellStyle name="Normal 2 4 2 2 4 2 5" xfId="7512" xr:uid="{00000000-0005-0000-0000-0000651D0000}"/>
    <cellStyle name="Normal 2 4 2 2 4 2 5 3" xfId="22614" xr:uid="{00000000-0005-0000-0000-000063580000}"/>
    <cellStyle name="Normal 2 4 2 2 4 2 5_ESA Table 3A_3H" xfId="33504" xr:uid="{7AE2FAEF-2C04-4A3D-BC0E-FB5D6C9A492A}"/>
    <cellStyle name="Normal 2 4 2 2 4 2 7" xfId="17601" xr:uid="{00000000-0005-0000-0000-0000CE440000}"/>
    <cellStyle name="Normal 2 4 2 2 4 2_ESA Table 3A_3H" xfId="33496" xr:uid="{E7BE9C13-594E-4A68-808D-42D1ACA88F42}"/>
    <cellStyle name="Normal 2 4 2 2 4 3" xfId="3294" xr:uid="{00000000-0005-0000-0000-0000EB0C0000}"/>
    <cellStyle name="Normal 2 4 2 2 4 3 2" xfId="13368" xr:uid="{00000000-0005-0000-0000-000045340000}"/>
    <cellStyle name="Normal 2 4 2 2 4 3 2 3" xfId="28466" xr:uid="{00000000-0005-0000-0000-00003F6F0000}"/>
    <cellStyle name="Normal 2 4 2 2 4 3 2_ESA Table 3A_3H" xfId="33506" xr:uid="{6E0F791A-745F-46EA-8C12-74E5E635CAAA}"/>
    <cellStyle name="Normal 2 4 2 2 4 3 3" xfId="8348" xr:uid="{00000000-0005-0000-0000-0000A9200000}"/>
    <cellStyle name="Normal 2 4 2 2 4 3 3 3" xfId="23449" xr:uid="{00000000-0005-0000-0000-0000A65B0000}"/>
    <cellStyle name="Normal 2 4 2 2 4 3 3_ESA Table 3A_3H" xfId="33507" xr:uid="{6CA43CAB-0F86-4B00-9F6D-9D9050153D5A}"/>
    <cellStyle name="Normal 2 4 2 2 4 3 5" xfId="18436" xr:uid="{00000000-0005-0000-0000-000011480000}"/>
    <cellStyle name="Normal 2 4 2 2 4 3_ESA Table 3A_3H" xfId="33505" xr:uid="{B53AD518-A06F-4B54-B189-79F70C53F502}"/>
    <cellStyle name="Normal 2 4 2 2 4 4" xfId="4987" xr:uid="{00000000-0005-0000-0000-000088130000}"/>
    <cellStyle name="Normal 2 4 2 2 4 4 2" xfId="15039" xr:uid="{00000000-0005-0000-0000-0000CC3A0000}"/>
    <cellStyle name="Normal 2 4 2 2 4 4 2 3" xfId="30137" xr:uid="{00000000-0005-0000-0000-0000C6750000}"/>
    <cellStyle name="Normal 2 4 2 2 4 4 2_ESA Table 3A_3H" xfId="33509" xr:uid="{BF31B071-0D7E-4968-8E85-785D5F23B06A}"/>
    <cellStyle name="Normal 2 4 2 2 4 4 3" xfId="10019" xr:uid="{00000000-0005-0000-0000-000030270000}"/>
    <cellStyle name="Normal 2 4 2 2 4 4 3 3" xfId="25120" xr:uid="{00000000-0005-0000-0000-00002D620000}"/>
    <cellStyle name="Normal 2 4 2 2 4 4 3_ESA Table 3A_3H" xfId="33510" xr:uid="{43FFAF41-83B8-42A0-9933-9D4FE961898C}"/>
    <cellStyle name="Normal 2 4 2 2 4 4 5" xfId="20107" xr:uid="{00000000-0005-0000-0000-0000984E0000}"/>
    <cellStyle name="Normal 2 4 2 2 4 4_ESA Table 3A_3H" xfId="33508" xr:uid="{67C7C459-BFDF-4116-B5CD-03A9E7E3E32C}"/>
    <cellStyle name="Normal 2 4 2 2 4 5" xfId="11697" xr:uid="{00000000-0005-0000-0000-0000BE2D0000}"/>
    <cellStyle name="Normal 2 4 2 2 4 5 3" xfId="26795" xr:uid="{00000000-0005-0000-0000-0000B8680000}"/>
    <cellStyle name="Normal 2 4 2 2 4 5_ESA Table 3A_3H" xfId="33511" xr:uid="{CB23982C-F1E4-4EC8-A400-8F6B64C1BC22}"/>
    <cellStyle name="Normal 2 4 2 2 4 6" xfId="6676" xr:uid="{00000000-0005-0000-0000-0000211A0000}"/>
    <cellStyle name="Normal 2 4 2 2 4 6 3" xfId="21778" xr:uid="{00000000-0005-0000-0000-00001F550000}"/>
    <cellStyle name="Normal 2 4 2 2 4 6_ESA Table 3A_3H" xfId="33512" xr:uid="{6A0DDC4C-A086-48B1-90D7-F7B0D070821E}"/>
    <cellStyle name="Normal 2 4 2 2 4 8" xfId="16765" xr:uid="{00000000-0005-0000-0000-00008A410000}"/>
    <cellStyle name="Normal 2 4 2 2 4_ESA Table 3A_3H" xfId="33495" xr:uid="{4F110C5B-4F59-4AAA-92E6-1364A0919F49}"/>
    <cellStyle name="Normal 2 4 2 2 5" xfId="2023" xr:uid="{00000000-0005-0000-0000-0000F4070000}"/>
    <cellStyle name="Normal 2 4 2 2 5 2" xfId="3713" xr:uid="{00000000-0005-0000-0000-00008E0E0000}"/>
    <cellStyle name="Normal 2 4 2 2 5 2 2" xfId="13786" xr:uid="{00000000-0005-0000-0000-0000E7350000}"/>
    <cellStyle name="Normal 2 4 2 2 5 2 2 3" xfId="28884" xr:uid="{00000000-0005-0000-0000-0000E1700000}"/>
    <cellStyle name="Normal 2 4 2 2 5 2 2_ESA Table 3A_3H" xfId="33515" xr:uid="{739782E8-7084-4C77-AF19-954CB5E2FAE5}"/>
    <cellStyle name="Normal 2 4 2 2 5 2 3" xfId="8766" xr:uid="{00000000-0005-0000-0000-00004B220000}"/>
    <cellStyle name="Normal 2 4 2 2 5 2 3 3" xfId="23867" xr:uid="{00000000-0005-0000-0000-0000485D0000}"/>
    <cellStyle name="Normal 2 4 2 2 5 2 3_ESA Table 3A_3H" xfId="33516" xr:uid="{971D6362-9145-4713-A4D6-13AFC18C3FE7}"/>
    <cellStyle name="Normal 2 4 2 2 5 2 5" xfId="18854" xr:uid="{00000000-0005-0000-0000-0000B3490000}"/>
    <cellStyle name="Normal 2 4 2 2 5 2_ESA Table 3A_3H" xfId="33514" xr:uid="{07F0FE5C-0133-4FEE-800D-BFEACB46A020}"/>
    <cellStyle name="Normal 2 4 2 2 5 3" xfId="5405" xr:uid="{00000000-0005-0000-0000-00002A150000}"/>
    <cellStyle name="Normal 2 4 2 2 5 3 2" xfId="15457" xr:uid="{00000000-0005-0000-0000-00006E3C0000}"/>
    <cellStyle name="Normal 2 4 2 2 5 3 2 3" xfId="30555" xr:uid="{00000000-0005-0000-0000-000068770000}"/>
    <cellStyle name="Normal 2 4 2 2 5 3 2_ESA Table 3A_3H" xfId="33518" xr:uid="{113E824D-ED40-42F9-9F06-F89616159977}"/>
    <cellStyle name="Normal 2 4 2 2 5 3 3" xfId="10437" xr:uid="{00000000-0005-0000-0000-0000D2280000}"/>
    <cellStyle name="Normal 2 4 2 2 5 3 3 3" xfId="25538" xr:uid="{00000000-0005-0000-0000-0000CF630000}"/>
    <cellStyle name="Normal 2 4 2 2 5 3 3_ESA Table 3A_3H" xfId="33519" xr:uid="{3D635075-6394-4E99-B48B-B8DD15896BCA}"/>
    <cellStyle name="Normal 2 4 2 2 5 3 5" xfId="20525" xr:uid="{00000000-0005-0000-0000-00003A500000}"/>
    <cellStyle name="Normal 2 4 2 2 5 3_ESA Table 3A_3H" xfId="33517" xr:uid="{61A00496-BDDA-4EA9-98A8-1DB36B03BB6A}"/>
    <cellStyle name="Normal 2 4 2 2 5 4" xfId="12115" xr:uid="{00000000-0005-0000-0000-0000602F0000}"/>
    <cellStyle name="Normal 2 4 2 2 5 4 3" xfId="27213" xr:uid="{00000000-0005-0000-0000-00005A6A0000}"/>
    <cellStyle name="Normal 2 4 2 2 5 4_ESA Table 3A_3H" xfId="33520" xr:uid="{9C6A2DB8-1816-4B8F-A750-5387A8C028FD}"/>
    <cellStyle name="Normal 2 4 2 2 5 5" xfId="7094" xr:uid="{00000000-0005-0000-0000-0000C31B0000}"/>
    <cellStyle name="Normal 2 4 2 2 5 5 3" xfId="22196" xr:uid="{00000000-0005-0000-0000-0000C1560000}"/>
    <cellStyle name="Normal 2 4 2 2 5 5_ESA Table 3A_3H" xfId="33521" xr:uid="{25E4F806-A7FD-44D0-B175-7FB6E3C4B6F8}"/>
    <cellStyle name="Normal 2 4 2 2 5 7" xfId="17183" xr:uid="{00000000-0005-0000-0000-00002C430000}"/>
    <cellStyle name="Normal 2 4 2 2 5_ESA Table 3A_3H" xfId="33513" xr:uid="{065B7CEC-FF60-4281-B2D8-35F43A143ABA}"/>
    <cellStyle name="Normal 2 4 2 2 6" xfId="2876" xr:uid="{00000000-0005-0000-0000-0000490B0000}"/>
    <cellStyle name="Normal 2 4 2 2 6 2" xfId="12950" xr:uid="{00000000-0005-0000-0000-0000A3320000}"/>
    <cellStyle name="Normal 2 4 2 2 6 2 3" xfId="28048" xr:uid="{00000000-0005-0000-0000-00009D6D0000}"/>
    <cellStyle name="Normal 2 4 2 2 6 2_ESA Table 3A_3H" xfId="33523" xr:uid="{575083AA-B799-48F7-B9C2-1E43AAE98893}"/>
    <cellStyle name="Normal 2 4 2 2 6 3" xfId="7930" xr:uid="{00000000-0005-0000-0000-0000071F0000}"/>
    <cellStyle name="Normal 2 4 2 2 6 3 3" xfId="23031" xr:uid="{00000000-0005-0000-0000-0000045A0000}"/>
    <cellStyle name="Normal 2 4 2 2 6 3_ESA Table 3A_3H" xfId="33524" xr:uid="{4958FBF1-9517-4E90-92EA-6C7754D809AD}"/>
    <cellStyle name="Normal 2 4 2 2 6 5" xfId="18018" xr:uid="{00000000-0005-0000-0000-00006F460000}"/>
    <cellStyle name="Normal 2 4 2 2 6_ESA Table 3A_3H" xfId="33522" xr:uid="{A437E2D7-B6B6-4964-ACFB-F6FEAFCE9867}"/>
    <cellStyle name="Normal 2 4 2 2 7" xfId="4569" xr:uid="{00000000-0005-0000-0000-0000E6110000}"/>
    <cellStyle name="Normal 2 4 2 2 7 2" xfId="14621" xr:uid="{00000000-0005-0000-0000-00002A390000}"/>
    <cellStyle name="Normal 2 4 2 2 7 2 3" xfId="29719" xr:uid="{00000000-0005-0000-0000-000024740000}"/>
    <cellStyle name="Normal 2 4 2 2 7 2_ESA Table 3A_3H" xfId="33526" xr:uid="{2EDA5D9A-7126-4AC9-A7EF-1E45CBA4A0F6}"/>
    <cellStyle name="Normal 2 4 2 2 7 3" xfId="9601" xr:uid="{00000000-0005-0000-0000-00008E250000}"/>
    <cellStyle name="Normal 2 4 2 2 7 3 3" xfId="24702" xr:uid="{00000000-0005-0000-0000-00008B600000}"/>
    <cellStyle name="Normal 2 4 2 2 7 3_ESA Table 3A_3H" xfId="33527" xr:uid="{31303FE8-4075-4014-B975-0C9B60FF5E34}"/>
    <cellStyle name="Normal 2 4 2 2 7 5" xfId="19689" xr:uid="{00000000-0005-0000-0000-0000F64C0000}"/>
    <cellStyle name="Normal 2 4 2 2 7_ESA Table 3A_3H" xfId="33525" xr:uid="{C5B17B9E-D04F-4B49-8D81-6BFF62652D82}"/>
    <cellStyle name="Normal 2 4 2 2 8" xfId="11279" xr:uid="{00000000-0005-0000-0000-00001C2C0000}"/>
    <cellStyle name="Normal 2 4 2 2 8 3" xfId="26377" xr:uid="{00000000-0005-0000-0000-000016670000}"/>
    <cellStyle name="Normal 2 4 2 2 8_ESA Table 3A_3H" xfId="33528" xr:uid="{35A7088A-9749-4016-B0CD-5BB385200B70}"/>
    <cellStyle name="Normal 2 4 2 2 9" xfId="6258" xr:uid="{00000000-0005-0000-0000-00007F180000}"/>
    <cellStyle name="Normal 2 4 2 2 9 3" xfId="21360" xr:uid="{00000000-0005-0000-0000-00007D530000}"/>
    <cellStyle name="Normal 2 4 2 2 9_ESA Table 3A_3H" xfId="33529" xr:uid="{75049FC2-E5F5-4355-85A0-A2DD95B3908E}"/>
    <cellStyle name="Normal 2 4 2 2_ESA Table 3A_3H" xfId="33386" xr:uid="{08CE9D2A-4063-4B5F-B46F-B43A7477BABB}"/>
    <cellStyle name="Normal 2 4 2 3" xfId="1222" xr:uid="{00000000-0005-0000-0000-0000D3040000}"/>
    <cellStyle name="Normal 2 4 2 3 10" xfId="16399" xr:uid="{00000000-0005-0000-0000-00001C400000}"/>
    <cellStyle name="Normal 2 4 2 3 2" xfId="1441" xr:uid="{00000000-0005-0000-0000-0000AE050000}"/>
    <cellStyle name="Normal 2 4 2 3 2 2" xfId="1862" xr:uid="{00000000-0005-0000-0000-000053070000}"/>
    <cellStyle name="Normal 2 4 2 3 2 2 2" xfId="2701" xr:uid="{00000000-0005-0000-0000-00009A0A0000}"/>
    <cellStyle name="Normal 2 4 2 3 2 2 2 2" xfId="4391" xr:uid="{00000000-0005-0000-0000-000034110000}"/>
    <cellStyle name="Normal 2 4 2 3 2 2 2 2 2" xfId="14464" xr:uid="{00000000-0005-0000-0000-00008D380000}"/>
    <cellStyle name="Normal 2 4 2 3 2 2 2 2 2 3" xfId="29562" xr:uid="{00000000-0005-0000-0000-000087730000}"/>
    <cellStyle name="Normal 2 4 2 3 2 2 2 2 2_ESA Table 3A_3H" xfId="33535" xr:uid="{00C68204-DB75-4AF3-AB07-1E52802F1C12}"/>
    <cellStyle name="Normal 2 4 2 3 2 2 2 2 3" xfId="9444" xr:uid="{00000000-0005-0000-0000-0000F1240000}"/>
    <cellStyle name="Normal 2 4 2 3 2 2 2 2 3 3" xfId="24545" xr:uid="{00000000-0005-0000-0000-0000EE5F0000}"/>
    <cellStyle name="Normal 2 4 2 3 2 2 2 2 3_ESA Table 3A_3H" xfId="33536" xr:uid="{F45A7270-A8C3-49FD-90C1-2032EC93B9F6}"/>
    <cellStyle name="Normal 2 4 2 3 2 2 2 2 5" xfId="19532" xr:uid="{00000000-0005-0000-0000-0000594C0000}"/>
    <cellStyle name="Normal 2 4 2 3 2 2 2 2_ESA Table 3A_3H" xfId="33534" xr:uid="{0E0362F1-9826-47D5-8086-78244A6DEB73}"/>
    <cellStyle name="Normal 2 4 2 3 2 2 2 3" xfId="6083" xr:uid="{00000000-0005-0000-0000-0000D0170000}"/>
    <cellStyle name="Normal 2 4 2 3 2 2 2 3 2" xfId="16135" xr:uid="{00000000-0005-0000-0000-0000143F0000}"/>
    <cellStyle name="Normal 2 4 2 3 2 2 2 3 2 3" xfId="31233" xr:uid="{00000000-0005-0000-0000-00000E7A0000}"/>
    <cellStyle name="Normal 2 4 2 3 2 2 2 3 2_ESA Table 3A_3H" xfId="33538" xr:uid="{162AA2D4-6537-47D7-807B-E361A7423525}"/>
    <cellStyle name="Normal 2 4 2 3 2 2 2 3 3" xfId="11115" xr:uid="{00000000-0005-0000-0000-0000782B0000}"/>
    <cellStyle name="Normal 2 4 2 3 2 2 2 3 3 3" xfId="26216" xr:uid="{00000000-0005-0000-0000-000075660000}"/>
    <cellStyle name="Normal 2 4 2 3 2 2 2 3 3_ESA Table 3A_3H" xfId="33539" xr:uid="{8AC23034-4169-4F5D-BAF8-AEC685AD5AEF}"/>
    <cellStyle name="Normal 2 4 2 3 2 2 2 3 5" xfId="21203" xr:uid="{00000000-0005-0000-0000-0000E0520000}"/>
    <cellStyle name="Normal 2 4 2 3 2 2 2 3_ESA Table 3A_3H" xfId="33537" xr:uid="{7128A7A0-6F2A-4CF8-92A1-0E1B5FCE159D}"/>
    <cellStyle name="Normal 2 4 2 3 2 2 2 4" xfId="12793" xr:uid="{00000000-0005-0000-0000-000006320000}"/>
    <cellStyle name="Normal 2 4 2 3 2 2 2 4 3" xfId="27891" xr:uid="{00000000-0005-0000-0000-0000006D0000}"/>
    <cellStyle name="Normal 2 4 2 3 2 2 2 4_ESA Table 3A_3H" xfId="33540" xr:uid="{24372496-264B-4AAC-8A11-DFC93185099C}"/>
    <cellStyle name="Normal 2 4 2 3 2 2 2 5" xfId="7772" xr:uid="{00000000-0005-0000-0000-0000691E0000}"/>
    <cellStyle name="Normal 2 4 2 3 2 2 2 5 3" xfId="22874" xr:uid="{00000000-0005-0000-0000-000067590000}"/>
    <cellStyle name="Normal 2 4 2 3 2 2 2 5_ESA Table 3A_3H" xfId="33541" xr:uid="{F6AD7FAC-A029-4EE4-BAA7-3B4CCA063A26}"/>
    <cellStyle name="Normal 2 4 2 3 2 2 2 7" xfId="17861" xr:uid="{00000000-0005-0000-0000-0000D2450000}"/>
    <cellStyle name="Normal 2 4 2 3 2 2 2_ESA Table 3A_3H" xfId="33533" xr:uid="{A387B5E1-DD91-45A8-9065-A79C0A697497}"/>
    <cellStyle name="Normal 2 4 2 3 2 2 3" xfId="3554" xr:uid="{00000000-0005-0000-0000-0000EF0D0000}"/>
    <cellStyle name="Normal 2 4 2 3 2 2 3 2" xfId="13628" xr:uid="{00000000-0005-0000-0000-000049350000}"/>
    <cellStyle name="Normal 2 4 2 3 2 2 3 2 3" xfId="28726" xr:uid="{00000000-0005-0000-0000-000043700000}"/>
    <cellStyle name="Normal 2 4 2 3 2 2 3 2_ESA Table 3A_3H" xfId="33543" xr:uid="{53C7C05D-7B61-431D-8470-6D3B5041A5FC}"/>
    <cellStyle name="Normal 2 4 2 3 2 2 3 3" xfId="8608" xr:uid="{00000000-0005-0000-0000-0000AD210000}"/>
    <cellStyle name="Normal 2 4 2 3 2 2 3 3 3" xfId="23709" xr:uid="{00000000-0005-0000-0000-0000AA5C0000}"/>
    <cellStyle name="Normal 2 4 2 3 2 2 3 3_ESA Table 3A_3H" xfId="33544" xr:uid="{4A341106-AAF3-44FB-BF68-84B34016C1F7}"/>
    <cellStyle name="Normal 2 4 2 3 2 2 3 5" xfId="18696" xr:uid="{00000000-0005-0000-0000-000015490000}"/>
    <cellStyle name="Normal 2 4 2 3 2 2 3_ESA Table 3A_3H" xfId="33542" xr:uid="{153E045E-041D-47BC-A333-C13BD1A349BA}"/>
    <cellStyle name="Normal 2 4 2 3 2 2 4" xfId="5247" xr:uid="{00000000-0005-0000-0000-00008C140000}"/>
    <cellStyle name="Normal 2 4 2 3 2 2 4 2" xfId="15299" xr:uid="{00000000-0005-0000-0000-0000D03B0000}"/>
    <cellStyle name="Normal 2 4 2 3 2 2 4 2 3" xfId="30397" xr:uid="{00000000-0005-0000-0000-0000CA760000}"/>
    <cellStyle name="Normal 2 4 2 3 2 2 4 2_ESA Table 3A_3H" xfId="33546" xr:uid="{32734E10-14D6-41FF-A4ED-43A11D9234E1}"/>
    <cellStyle name="Normal 2 4 2 3 2 2 4 3" xfId="10279" xr:uid="{00000000-0005-0000-0000-000034280000}"/>
    <cellStyle name="Normal 2 4 2 3 2 2 4 3 3" xfId="25380" xr:uid="{00000000-0005-0000-0000-000031630000}"/>
    <cellStyle name="Normal 2 4 2 3 2 2 4 3_ESA Table 3A_3H" xfId="33547" xr:uid="{DD200D82-1F07-44DF-BEC9-AE71DD17D689}"/>
    <cellStyle name="Normal 2 4 2 3 2 2 4 5" xfId="20367" xr:uid="{00000000-0005-0000-0000-00009C4F0000}"/>
    <cellStyle name="Normal 2 4 2 3 2 2 4_ESA Table 3A_3H" xfId="33545" xr:uid="{F1DDD2B2-3C69-4192-AB66-0F427B0AA39D}"/>
    <cellStyle name="Normal 2 4 2 3 2 2 5" xfId="11957" xr:uid="{00000000-0005-0000-0000-0000C22E0000}"/>
    <cellStyle name="Normal 2 4 2 3 2 2 5 3" xfId="27055" xr:uid="{00000000-0005-0000-0000-0000BC690000}"/>
    <cellStyle name="Normal 2 4 2 3 2 2 5_ESA Table 3A_3H" xfId="33548" xr:uid="{9C76C4EC-D395-4059-820D-F818DA35DCEE}"/>
    <cellStyle name="Normal 2 4 2 3 2 2 6" xfId="6936" xr:uid="{00000000-0005-0000-0000-0000251B0000}"/>
    <cellStyle name="Normal 2 4 2 3 2 2 6 3" xfId="22038" xr:uid="{00000000-0005-0000-0000-000023560000}"/>
    <cellStyle name="Normal 2 4 2 3 2 2 6_ESA Table 3A_3H" xfId="33549" xr:uid="{C8880DDC-71A8-4A97-98FB-F96D23FA8B84}"/>
    <cellStyle name="Normal 2 4 2 3 2 2 8" xfId="17025" xr:uid="{00000000-0005-0000-0000-00008E420000}"/>
    <cellStyle name="Normal 2 4 2 3 2 2_ESA Table 3A_3H" xfId="33532" xr:uid="{2C24D02C-D7D3-4AF6-BE8A-BF6E69537FE2}"/>
    <cellStyle name="Normal 2 4 2 3 2 3" xfId="2283" xr:uid="{00000000-0005-0000-0000-0000F8080000}"/>
    <cellStyle name="Normal 2 4 2 3 2 3 2" xfId="3973" xr:uid="{00000000-0005-0000-0000-0000920F0000}"/>
    <cellStyle name="Normal 2 4 2 3 2 3 2 2" xfId="14046" xr:uid="{00000000-0005-0000-0000-0000EB360000}"/>
    <cellStyle name="Normal 2 4 2 3 2 3 2 2 3" xfId="29144" xr:uid="{00000000-0005-0000-0000-0000E5710000}"/>
    <cellStyle name="Normal 2 4 2 3 2 3 2 2_ESA Table 3A_3H" xfId="33552" xr:uid="{3C157F8D-563B-4EE0-85DF-E469C3183F81}"/>
    <cellStyle name="Normal 2 4 2 3 2 3 2 3" xfId="9026" xr:uid="{00000000-0005-0000-0000-00004F230000}"/>
    <cellStyle name="Normal 2 4 2 3 2 3 2 3 3" xfId="24127" xr:uid="{00000000-0005-0000-0000-00004C5E0000}"/>
    <cellStyle name="Normal 2 4 2 3 2 3 2 3_ESA Table 3A_3H" xfId="33553" xr:uid="{ED58B0CD-0274-438B-8791-AB9FAD297900}"/>
    <cellStyle name="Normal 2 4 2 3 2 3 2 5" xfId="19114" xr:uid="{00000000-0005-0000-0000-0000B74A0000}"/>
    <cellStyle name="Normal 2 4 2 3 2 3 2_ESA Table 3A_3H" xfId="33551" xr:uid="{E66B5C31-299F-4090-BB7A-76E9575EABBD}"/>
    <cellStyle name="Normal 2 4 2 3 2 3 3" xfId="5665" xr:uid="{00000000-0005-0000-0000-00002E160000}"/>
    <cellStyle name="Normal 2 4 2 3 2 3 3 2" xfId="15717" xr:uid="{00000000-0005-0000-0000-0000723D0000}"/>
    <cellStyle name="Normal 2 4 2 3 2 3 3 2 3" xfId="30815" xr:uid="{00000000-0005-0000-0000-00006C780000}"/>
    <cellStyle name="Normal 2 4 2 3 2 3 3 2_ESA Table 3A_3H" xfId="33555" xr:uid="{554AA245-5FD1-4460-AE66-2C44A9EAA4D0}"/>
    <cellStyle name="Normal 2 4 2 3 2 3 3 3" xfId="10697" xr:uid="{00000000-0005-0000-0000-0000D6290000}"/>
    <cellStyle name="Normal 2 4 2 3 2 3 3 3 3" xfId="25798" xr:uid="{00000000-0005-0000-0000-0000D3640000}"/>
    <cellStyle name="Normal 2 4 2 3 2 3 3 3_ESA Table 3A_3H" xfId="33556" xr:uid="{5BCA0EFA-D875-4175-B94F-43EA7D1CCAE6}"/>
    <cellStyle name="Normal 2 4 2 3 2 3 3 5" xfId="20785" xr:uid="{00000000-0005-0000-0000-00003E510000}"/>
    <cellStyle name="Normal 2 4 2 3 2 3 3_ESA Table 3A_3H" xfId="33554" xr:uid="{789E776A-4686-40A5-ACC0-29F9FDD246E6}"/>
    <cellStyle name="Normal 2 4 2 3 2 3 4" xfId="12375" xr:uid="{00000000-0005-0000-0000-000064300000}"/>
    <cellStyle name="Normal 2 4 2 3 2 3 4 3" xfId="27473" xr:uid="{00000000-0005-0000-0000-00005E6B0000}"/>
    <cellStyle name="Normal 2 4 2 3 2 3 4_ESA Table 3A_3H" xfId="33557" xr:uid="{5AFA2CAB-02BA-4DA4-A97D-EDAFB63BFAD8}"/>
    <cellStyle name="Normal 2 4 2 3 2 3 5" xfId="7354" xr:uid="{00000000-0005-0000-0000-0000C71C0000}"/>
    <cellStyle name="Normal 2 4 2 3 2 3 5 3" xfId="22456" xr:uid="{00000000-0005-0000-0000-0000C5570000}"/>
    <cellStyle name="Normal 2 4 2 3 2 3 5_ESA Table 3A_3H" xfId="33558" xr:uid="{2764240D-816F-43BE-8F4A-262AB4259E46}"/>
    <cellStyle name="Normal 2 4 2 3 2 3 7" xfId="17443" xr:uid="{00000000-0005-0000-0000-000030440000}"/>
    <cellStyle name="Normal 2 4 2 3 2 3_ESA Table 3A_3H" xfId="33550" xr:uid="{094C588C-A16E-4CA8-94C8-6BB712B5F9AE}"/>
    <cellStyle name="Normal 2 4 2 3 2 4" xfId="3136" xr:uid="{00000000-0005-0000-0000-00004D0C0000}"/>
    <cellStyle name="Normal 2 4 2 3 2 4 2" xfId="13210" xr:uid="{00000000-0005-0000-0000-0000A7330000}"/>
    <cellStyle name="Normal 2 4 2 3 2 4 2 3" xfId="28308" xr:uid="{00000000-0005-0000-0000-0000A16E0000}"/>
    <cellStyle name="Normal 2 4 2 3 2 4 2_ESA Table 3A_3H" xfId="33560" xr:uid="{49C641DD-E77E-4A95-B4D3-BA4FEF46DA1E}"/>
    <cellStyle name="Normal 2 4 2 3 2 4 3" xfId="8190" xr:uid="{00000000-0005-0000-0000-00000B200000}"/>
    <cellStyle name="Normal 2 4 2 3 2 4 3 3" xfId="23291" xr:uid="{00000000-0005-0000-0000-0000085B0000}"/>
    <cellStyle name="Normal 2 4 2 3 2 4 3_ESA Table 3A_3H" xfId="33561" xr:uid="{77E83B47-0AB2-4FEE-9368-6B5B6712A17B}"/>
    <cellStyle name="Normal 2 4 2 3 2 4 5" xfId="18278" xr:uid="{00000000-0005-0000-0000-000073470000}"/>
    <cellStyle name="Normal 2 4 2 3 2 4_ESA Table 3A_3H" xfId="33559" xr:uid="{BDC81ED8-0F67-4412-A29D-9CDD465800F7}"/>
    <cellStyle name="Normal 2 4 2 3 2 5" xfId="4829" xr:uid="{00000000-0005-0000-0000-0000EA120000}"/>
    <cellStyle name="Normal 2 4 2 3 2 5 2" xfId="14881" xr:uid="{00000000-0005-0000-0000-00002E3A0000}"/>
    <cellStyle name="Normal 2 4 2 3 2 5 2 3" xfId="29979" xr:uid="{00000000-0005-0000-0000-000028750000}"/>
    <cellStyle name="Normal 2 4 2 3 2 5 2_ESA Table 3A_3H" xfId="33563" xr:uid="{037CEBA5-AFD1-4F8E-BD68-A25C695FABDA}"/>
    <cellStyle name="Normal 2 4 2 3 2 5 3" xfId="9861" xr:uid="{00000000-0005-0000-0000-000092260000}"/>
    <cellStyle name="Normal 2 4 2 3 2 5 3 3" xfId="24962" xr:uid="{00000000-0005-0000-0000-00008F610000}"/>
    <cellStyle name="Normal 2 4 2 3 2 5 3_ESA Table 3A_3H" xfId="33564" xr:uid="{F4AF85D3-FEBF-4D41-9063-B0F80EBA03C4}"/>
    <cellStyle name="Normal 2 4 2 3 2 5 5" xfId="19949" xr:uid="{00000000-0005-0000-0000-0000FA4D0000}"/>
    <cellStyle name="Normal 2 4 2 3 2 5_ESA Table 3A_3H" xfId="33562" xr:uid="{677FFBC5-134A-45B6-96CE-01B382D302D9}"/>
    <cellStyle name="Normal 2 4 2 3 2 6" xfId="11539" xr:uid="{00000000-0005-0000-0000-0000202D0000}"/>
    <cellStyle name="Normal 2 4 2 3 2 6 3" xfId="26637" xr:uid="{00000000-0005-0000-0000-00001A680000}"/>
    <cellStyle name="Normal 2 4 2 3 2 6_ESA Table 3A_3H" xfId="33565" xr:uid="{EC40B467-61C9-498B-B62B-6B5A3C7DD3D3}"/>
    <cellStyle name="Normal 2 4 2 3 2 7" xfId="6518" xr:uid="{00000000-0005-0000-0000-000083190000}"/>
    <cellStyle name="Normal 2 4 2 3 2 7 3" xfId="21620" xr:uid="{00000000-0005-0000-0000-000081540000}"/>
    <cellStyle name="Normal 2 4 2 3 2 7_ESA Table 3A_3H" xfId="33566" xr:uid="{3B8BE712-DD7E-4E74-9E1E-6BF6C0660ADA}"/>
    <cellStyle name="Normal 2 4 2 3 2 9" xfId="16607" xr:uid="{00000000-0005-0000-0000-0000EC400000}"/>
    <cellStyle name="Normal 2 4 2 3 2_ESA Table 3A_3H" xfId="33531" xr:uid="{C3209565-C32A-447E-9109-09E9AF6105D1}"/>
    <cellStyle name="Normal 2 4 2 3 3" xfId="1654" xr:uid="{00000000-0005-0000-0000-000083060000}"/>
    <cellStyle name="Normal 2 4 2 3 3 2" xfId="2493" xr:uid="{00000000-0005-0000-0000-0000CA090000}"/>
    <cellStyle name="Normal 2 4 2 3 3 2 2" xfId="4183" xr:uid="{00000000-0005-0000-0000-000064100000}"/>
    <cellStyle name="Normal 2 4 2 3 3 2 2 2" xfId="14256" xr:uid="{00000000-0005-0000-0000-0000BD370000}"/>
    <cellStyle name="Normal 2 4 2 3 3 2 2 2 3" xfId="29354" xr:uid="{00000000-0005-0000-0000-0000B7720000}"/>
    <cellStyle name="Normal 2 4 2 3 3 2 2 2_ESA Table 3A_3H" xfId="33570" xr:uid="{A0914DCD-6CA9-4D3B-8679-987DE845F353}"/>
    <cellStyle name="Normal 2 4 2 3 3 2 2 3" xfId="9236" xr:uid="{00000000-0005-0000-0000-000021240000}"/>
    <cellStyle name="Normal 2 4 2 3 3 2 2 3 3" xfId="24337" xr:uid="{00000000-0005-0000-0000-00001E5F0000}"/>
    <cellStyle name="Normal 2 4 2 3 3 2 2 3_ESA Table 3A_3H" xfId="33571" xr:uid="{04866F9D-E9E2-4962-9568-1C3C79405E76}"/>
    <cellStyle name="Normal 2 4 2 3 3 2 2 5" xfId="19324" xr:uid="{00000000-0005-0000-0000-0000894B0000}"/>
    <cellStyle name="Normal 2 4 2 3 3 2 2_ESA Table 3A_3H" xfId="33569" xr:uid="{211FFE55-165A-4041-8DF1-9CFC7D8BAACB}"/>
    <cellStyle name="Normal 2 4 2 3 3 2 3" xfId="5875" xr:uid="{00000000-0005-0000-0000-000000170000}"/>
    <cellStyle name="Normal 2 4 2 3 3 2 3 2" xfId="15927" xr:uid="{00000000-0005-0000-0000-0000443E0000}"/>
    <cellStyle name="Normal 2 4 2 3 3 2 3 2 3" xfId="31025" xr:uid="{00000000-0005-0000-0000-00003E790000}"/>
    <cellStyle name="Normal 2 4 2 3 3 2 3 2_ESA Table 3A_3H" xfId="33573" xr:uid="{74925D53-5C00-4B51-9E15-3B004B33CF1E}"/>
    <cellStyle name="Normal 2 4 2 3 3 2 3 3" xfId="10907" xr:uid="{00000000-0005-0000-0000-0000A82A0000}"/>
    <cellStyle name="Normal 2 4 2 3 3 2 3 3 3" xfId="26008" xr:uid="{00000000-0005-0000-0000-0000A5650000}"/>
    <cellStyle name="Normal 2 4 2 3 3 2 3 3_ESA Table 3A_3H" xfId="33574" xr:uid="{FE567E68-02EA-4BC5-AB64-BD6590FF9ABD}"/>
    <cellStyle name="Normal 2 4 2 3 3 2 3 5" xfId="20995" xr:uid="{00000000-0005-0000-0000-000010520000}"/>
    <cellStyle name="Normal 2 4 2 3 3 2 3_ESA Table 3A_3H" xfId="33572" xr:uid="{33252A55-3560-4B14-A001-DABAEF6D9445}"/>
    <cellStyle name="Normal 2 4 2 3 3 2 4" xfId="12585" xr:uid="{00000000-0005-0000-0000-000036310000}"/>
    <cellStyle name="Normal 2 4 2 3 3 2 4 3" xfId="27683" xr:uid="{00000000-0005-0000-0000-0000306C0000}"/>
    <cellStyle name="Normal 2 4 2 3 3 2 4_ESA Table 3A_3H" xfId="33575" xr:uid="{26D52924-2BF2-4F1D-9F04-7F4A87EEB2E8}"/>
    <cellStyle name="Normal 2 4 2 3 3 2 5" xfId="7564" xr:uid="{00000000-0005-0000-0000-0000991D0000}"/>
    <cellStyle name="Normal 2 4 2 3 3 2 5 3" xfId="22666" xr:uid="{00000000-0005-0000-0000-000097580000}"/>
    <cellStyle name="Normal 2 4 2 3 3 2 5_ESA Table 3A_3H" xfId="33576" xr:uid="{A1066F5D-02EC-4A31-830A-F6E825CD36EF}"/>
    <cellStyle name="Normal 2 4 2 3 3 2 7" xfId="17653" xr:uid="{00000000-0005-0000-0000-000002450000}"/>
    <cellStyle name="Normal 2 4 2 3 3 2_ESA Table 3A_3H" xfId="33568" xr:uid="{CCC497CA-A46E-4D2D-8893-0D824F612086}"/>
    <cellStyle name="Normal 2 4 2 3 3 3" xfId="3346" xr:uid="{00000000-0005-0000-0000-00001F0D0000}"/>
    <cellStyle name="Normal 2 4 2 3 3 3 2" xfId="13420" xr:uid="{00000000-0005-0000-0000-000079340000}"/>
    <cellStyle name="Normal 2 4 2 3 3 3 2 3" xfId="28518" xr:uid="{00000000-0005-0000-0000-0000736F0000}"/>
    <cellStyle name="Normal 2 4 2 3 3 3 2_ESA Table 3A_3H" xfId="33578" xr:uid="{8C3D7430-885D-47A8-A97B-AB8B3AA37D67}"/>
    <cellStyle name="Normal 2 4 2 3 3 3 3" xfId="8400" xr:uid="{00000000-0005-0000-0000-0000DD200000}"/>
    <cellStyle name="Normal 2 4 2 3 3 3 3 3" xfId="23501" xr:uid="{00000000-0005-0000-0000-0000DA5B0000}"/>
    <cellStyle name="Normal 2 4 2 3 3 3 3_ESA Table 3A_3H" xfId="33579" xr:uid="{4227BC32-52B3-49B6-85FB-68224912966A}"/>
    <cellStyle name="Normal 2 4 2 3 3 3 5" xfId="18488" xr:uid="{00000000-0005-0000-0000-000045480000}"/>
    <cellStyle name="Normal 2 4 2 3 3 3_ESA Table 3A_3H" xfId="33577" xr:uid="{A46D5E9F-D485-4152-85FA-AC513F25F7FA}"/>
    <cellStyle name="Normal 2 4 2 3 3 4" xfId="5039" xr:uid="{00000000-0005-0000-0000-0000BC130000}"/>
    <cellStyle name="Normal 2 4 2 3 3 4 2" xfId="15091" xr:uid="{00000000-0005-0000-0000-0000003B0000}"/>
    <cellStyle name="Normal 2 4 2 3 3 4 2 3" xfId="30189" xr:uid="{00000000-0005-0000-0000-0000FA750000}"/>
    <cellStyle name="Normal 2 4 2 3 3 4 2_ESA Table 3A_3H" xfId="33581" xr:uid="{AE4C5B1C-A9E4-4621-857E-48D7FED3D52D}"/>
    <cellStyle name="Normal 2 4 2 3 3 4 3" xfId="10071" xr:uid="{00000000-0005-0000-0000-000064270000}"/>
    <cellStyle name="Normal 2 4 2 3 3 4 3 3" xfId="25172" xr:uid="{00000000-0005-0000-0000-000061620000}"/>
    <cellStyle name="Normal 2 4 2 3 3 4 3_ESA Table 3A_3H" xfId="33582" xr:uid="{50D4244F-71D1-4AB5-B8DE-06061737624F}"/>
    <cellStyle name="Normal 2 4 2 3 3 4 5" xfId="20159" xr:uid="{00000000-0005-0000-0000-0000CC4E0000}"/>
    <cellStyle name="Normal 2 4 2 3 3 4_ESA Table 3A_3H" xfId="33580" xr:uid="{FA5F0587-FA83-4F60-81BB-4B441C8B56FB}"/>
    <cellStyle name="Normal 2 4 2 3 3 5" xfId="11749" xr:uid="{00000000-0005-0000-0000-0000F22D0000}"/>
    <cellStyle name="Normal 2 4 2 3 3 5 3" xfId="26847" xr:uid="{00000000-0005-0000-0000-0000EC680000}"/>
    <cellStyle name="Normal 2 4 2 3 3 5_ESA Table 3A_3H" xfId="33583" xr:uid="{5963DD14-5ACF-4D19-9F4C-A21A768FDFD9}"/>
    <cellStyle name="Normal 2 4 2 3 3 6" xfId="6728" xr:uid="{00000000-0005-0000-0000-0000551A0000}"/>
    <cellStyle name="Normal 2 4 2 3 3 6 3" xfId="21830" xr:uid="{00000000-0005-0000-0000-000053550000}"/>
    <cellStyle name="Normal 2 4 2 3 3 6_ESA Table 3A_3H" xfId="33584" xr:uid="{F26F3345-F6FF-4D64-AA3F-5FC4D4479370}"/>
    <cellStyle name="Normal 2 4 2 3 3 8" xfId="16817" xr:uid="{00000000-0005-0000-0000-0000BE410000}"/>
    <cellStyle name="Normal 2 4 2 3 3_ESA Table 3A_3H" xfId="33567" xr:uid="{3F91DCA6-C72B-4A67-BAC6-B9414E42C172}"/>
    <cellStyle name="Normal 2 4 2 3 4" xfId="2075" xr:uid="{00000000-0005-0000-0000-000028080000}"/>
    <cellStyle name="Normal 2 4 2 3 4 2" xfId="3765" xr:uid="{00000000-0005-0000-0000-0000C20E0000}"/>
    <cellStyle name="Normal 2 4 2 3 4 2 2" xfId="13838" xr:uid="{00000000-0005-0000-0000-00001B360000}"/>
    <cellStyle name="Normal 2 4 2 3 4 2 2 3" xfId="28936" xr:uid="{00000000-0005-0000-0000-000015710000}"/>
    <cellStyle name="Normal 2 4 2 3 4 2 2_ESA Table 3A_3H" xfId="33587" xr:uid="{9E9C5419-B513-4D97-B944-E3E6867A5098}"/>
    <cellStyle name="Normal 2 4 2 3 4 2 3" xfId="8818" xr:uid="{00000000-0005-0000-0000-00007F220000}"/>
    <cellStyle name="Normal 2 4 2 3 4 2 3 3" xfId="23919" xr:uid="{00000000-0005-0000-0000-00007C5D0000}"/>
    <cellStyle name="Normal 2 4 2 3 4 2 3_ESA Table 3A_3H" xfId="33588" xr:uid="{D969CFC0-CF12-455B-9E9C-FBA80D709D66}"/>
    <cellStyle name="Normal 2 4 2 3 4 2 5" xfId="18906" xr:uid="{00000000-0005-0000-0000-0000E7490000}"/>
    <cellStyle name="Normal 2 4 2 3 4 2_ESA Table 3A_3H" xfId="33586" xr:uid="{96E04F39-5794-4DD8-BE1A-318DC9932038}"/>
    <cellStyle name="Normal 2 4 2 3 4 3" xfId="5457" xr:uid="{00000000-0005-0000-0000-00005E150000}"/>
    <cellStyle name="Normal 2 4 2 3 4 3 2" xfId="15509" xr:uid="{00000000-0005-0000-0000-0000A23C0000}"/>
    <cellStyle name="Normal 2 4 2 3 4 3 2 3" xfId="30607" xr:uid="{00000000-0005-0000-0000-00009C770000}"/>
    <cellStyle name="Normal 2 4 2 3 4 3 2_ESA Table 3A_3H" xfId="33590" xr:uid="{5201FBDD-2452-47F8-B66E-8259566878F1}"/>
    <cellStyle name="Normal 2 4 2 3 4 3 3" xfId="10489" xr:uid="{00000000-0005-0000-0000-000006290000}"/>
    <cellStyle name="Normal 2 4 2 3 4 3 3 3" xfId="25590" xr:uid="{00000000-0005-0000-0000-000003640000}"/>
    <cellStyle name="Normal 2 4 2 3 4 3 3_ESA Table 3A_3H" xfId="33591" xr:uid="{1872F6FC-0DC0-4EF6-942E-0509F6C351E7}"/>
    <cellStyle name="Normal 2 4 2 3 4 3 5" xfId="20577" xr:uid="{00000000-0005-0000-0000-00006E500000}"/>
    <cellStyle name="Normal 2 4 2 3 4 3_ESA Table 3A_3H" xfId="33589" xr:uid="{77FD0B09-888F-4978-8AA5-05F4F8011079}"/>
    <cellStyle name="Normal 2 4 2 3 4 4" xfId="12167" xr:uid="{00000000-0005-0000-0000-0000942F0000}"/>
    <cellStyle name="Normal 2 4 2 3 4 4 3" xfId="27265" xr:uid="{00000000-0005-0000-0000-00008E6A0000}"/>
    <cellStyle name="Normal 2 4 2 3 4 4_ESA Table 3A_3H" xfId="33592" xr:uid="{3972B55B-55C1-487F-8845-E7F9EC44DE7D}"/>
    <cellStyle name="Normal 2 4 2 3 4 5" xfId="7146" xr:uid="{00000000-0005-0000-0000-0000F71B0000}"/>
    <cellStyle name="Normal 2 4 2 3 4 5 3" xfId="22248" xr:uid="{00000000-0005-0000-0000-0000F5560000}"/>
    <cellStyle name="Normal 2 4 2 3 4 5_ESA Table 3A_3H" xfId="33593" xr:uid="{5E87A12F-8CE8-4607-B269-B25C5F7C83D3}"/>
    <cellStyle name="Normal 2 4 2 3 4 7" xfId="17235" xr:uid="{00000000-0005-0000-0000-000060430000}"/>
    <cellStyle name="Normal 2 4 2 3 4_ESA Table 3A_3H" xfId="33585" xr:uid="{B5B00F80-FF37-4D69-8D1B-1B44B91254BC}"/>
    <cellStyle name="Normal 2 4 2 3 5" xfId="2928" xr:uid="{00000000-0005-0000-0000-00007D0B0000}"/>
    <cellStyle name="Normal 2 4 2 3 5 2" xfId="13002" xr:uid="{00000000-0005-0000-0000-0000D7320000}"/>
    <cellStyle name="Normal 2 4 2 3 5 2 3" xfId="28100" xr:uid="{00000000-0005-0000-0000-0000D16D0000}"/>
    <cellStyle name="Normal 2 4 2 3 5 2_ESA Table 3A_3H" xfId="33595" xr:uid="{78A97883-DCDD-483A-A3BF-36146F9017C8}"/>
    <cellStyle name="Normal 2 4 2 3 5 3" xfId="7982" xr:uid="{00000000-0005-0000-0000-00003B1F0000}"/>
    <cellStyle name="Normal 2 4 2 3 5 3 3" xfId="23083" xr:uid="{00000000-0005-0000-0000-0000385A0000}"/>
    <cellStyle name="Normal 2 4 2 3 5 3_ESA Table 3A_3H" xfId="33596" xr:uid="{2A6BD97E-270C-4306-BC35-60695AD1C96B}"/>
    <cellStyle name="Normal 2 4 2 3 5 5" xfId="18070" xr:uid="{00000000-0005-0000-0000-0000A3460000}"/>
    <cellStyle name="Normal 2 4 2 3 5_ESA Table 3A_3H" xfId="33594" xr:uid="{CBF0CE6B-08A0-441E-8F78-F429188F8870}"/>
    <cellStyle name="Normal 2 4 2 3 6" xfId="4621" xr:uid="{00000000-0005-0000-0000-00001A120000}"/>
    <cellStyle name="Normal 2 4 2 3 6 2" xfId="14673" xr:uid="{00000000-0005-0000-0000-00005E390000}"/>
    <cellStyle name="Normal 2 4 2 3 6 2 3" xfId="29771" xr:uid="{00000000-0005-0000-0000-000058740000}"/>
    <cellStyle name="Normal 2 4 2 3 6 2_ESA Table 3A_3H" xfId="33598" xr:uid="{4CABF911-3979-43CA-A54C-BA8264399225}"/>
    <cellStyle name="Normal 2 4 2 3 6 3" xfId="9653" xr:uid="{00000000-0005-0000-0000-0000C2250000}"/>
    <cellStyle name="Normal 2 4 2 3 6 3 3" xfId="24754" xr:uid="{00000000-0005-0000-0000-0000BF600000}"/>
    <cellStyle name="Normal 2 4 2 3 6 3_ESA Table 3A_3H" xfId="33599" xr:uid="{F32BB667-9825-4014-AD8B-DF0F078BAC98}"/>
    <cellStyle name="Normal 2 4 2 3 6 5" xfId="19741" xr:uid="{00000000-0005-0000-0000-00002A4D0000}"/>
    <cellStyle name="Normal 2 4 2 3 6_ESA Table 3A_3H" xfId="33597" xr:uid="{253925C6-5CEB-4488-B5A6-0CE3C31D9DAE}"/>
    <cellStyle name="Normal 2 4 2 3 7" xfId="11331" xr:uid="{00000000-0005-0000-0000-0000502C0000}"/>
    <cellStyle name="Normal 2 4 2 3 7 3" xfId="26429" xr:uid="{00000000-0005-0000-0000-00004A670000}"/>
    <cellStyle name="Normal 2 4 2 3 7_ESA Table 3A_3H" xfId="33600" xr:uid="{E2F502DB-D5D7-4970-8D3D-97791C076604}"/>
    <cellStyle name="Normal 2 4 2 3 8" xfId="6310" xr:uid="{00000000-0005-0000-0000-0000B3180000}"/>
    <cellStyle name="Normal 2 4 2 3 8 3" xfId="21412" xr:uid="{00000000-0005-0000-0000-0000B1530000}"/>
    <cellStyle name="Normal 2 4 2 3 8_ESA Table 3A_3H" xfId="33601" xr:uid="{7EC21BF6-01C1-4265-B62B-9FC21F570BAF}"/>
    <cellStyle name="Normal 2 4 2 3_ESA Table 3A_3H" xfId="33530" xr:uid="{E29FBAAE-769A-4B5D-B764-E461EC40F42C}"/>
    <cellStyle name="Normal 2 4 2 4" xfId="1335" xr:uid="{00000000-0005-0000-0000-000044050000}"/>
    <cellStyle name="Normal 2 4 2 4 2" xfId="1758" xr:uid="{00000000-0005-0000-0000-0000EB060000}"/>
    <cellStyle name="Normal 2 4 2 4 2 2" xfId="2597" xr:uid="{00000000-0005-0000-0000-0000320A0000}"/>
    <cellStyle name="Normal 2 4 2 4 2 2 2" xfId="4287" xr:uid="{00000000-0005-0000-0000-0000CC100000}"/>
    <cellStyle name="Normal 2 4 2 4 2 2 2 2" xfId="14360" xr:uid="{00000000-0005-0000-0000-000025380000}"/>
    <cellStyle name="Normal 2 4 2 4 2 2 2 2 3" xfId="29458" xr:uid="{00000000-0005-0000-0000-00001F730000}"/>
    <cellStyle name="Normal 2 4 2 4 2 2 2 2_ESA Table 3A_3H" xfId="33606" xr:uid="{FDBFFAA7-5AA3-4213-BB8D-02D0637C1F13}"/>
    <cellStyle name="Normal 2 4 2 4 2 2 2 3" xfId="9340" xr:uid="{00000000-0005-0000-0000-000089240000}"/>
    <cellStyle name="Normal 2 4 2 4 2 2 2 3 3" xfId="24441" xr:uid="{00000000-0005-0000-0000-0000865F0000}"/>
    <cellStyle name="Normal 2 4 2 4 2 2 2 3_ESA Table 3A_3H" xfId="33607" xr:uid="{9A055075-2EBF-4CD5-855E-7C495E6CA3D9}"/>
    <cellStyle name="Normal 2 4 2 4 2 2 2 5" xfId="19428" xr:uid="{00000000-0005-0000-0000-0000F14B0000}"/>
    <cellStyle name="Normal 2 4 2 4 2 2 2_ESA Table 3A_3H" xfId="33605" xr:uid="{A125AFB2-5416-49D0-917F-445AD12BC5D3}"/>
    <cellStyle name="Normal 2 4 2 4 2 2 3" xfId="5979" xr:uid="{00000000-0005-0000-0000-000068170000}"/>
    <cellStyle name="Normal 2 4 2 4 2 2 3 2" xfId="16031" xr:uid="{00000000-0005-0000-0000-0000AC3E0000}"/>
    <cellStyle name="Normal 2 4 2 4 2 2 3 2 3" xfId="31129" xr:uid="{00000000-0005-0000-0000-0000A6790000}"/>
    <cellStyle name="Normal 2 4 2 4 2 2 3 2_ESA Table 3A_3H" xfId="33609" xr:uid="{992D8D45-CD39-4C4B-BD95-C45541327723}"/>
    <cellStyle name="Normal 2 4 2 4 2 2 3 3" xfId="11011" xr:uid="{00000000-0005-0000-0000-0000102B0000}"/>
    <cellStyle name="Normal 2 4 2 4 2 2 3 3 3" xfId="26112" xr:uid="{00000000-0005-0000-0000-00000D660000}"/>
    <cellStyle name="Normal 2 4 2 4 2 2 3 3_ESA Table 3A_3H" xfId="33610" xr:uid="{2ADD0B23-0E1A-4CFD-8194-C7A21BC2FD32}"/>
    <cellStyle name="Normal 2 4 2 4 2 2 3 5" xfId="21099" xr:uid="{00000000-0005-0000-0000-000078520000}"/>
    <cellStyle name="Normal 2 4 2 4 2 2 3_ESA Table 3A_3H" xfId="33608" xr:uid="{EB414CCF-88C3-4216-8D4B-DFD6FCF1E89D}"/>
    <cellStyle name="Normal 2 4 2 4 2 2 4" xfId="12689" xr:uid="{00000000-0005-0000-0000-00009E310000}"/>
    <cellStyle name="Normal 2 4 2 4 2 2 4 3" xfId="27787" xr:uid="{00000000-0005-0000-0000-0000986C0000}"/>
    <cellStyle name="Normal 2 4 2 4 2 2 4_ESA Table 3A_3H" xfId="33611" xr:uid="{A20125BF-6E38-41E5-8606-1DF6D52B51D1}"/>
    <cellStyle name="Normal 2 4 2 4 2 2 5" xfId="7668" xr:uid="{00000000-0005-0000-0000-0000011E0000}"/>
    <cellStyle name="Normal 2 4 2 4 2 2 5 3" xfId="22770" xr:uid="{00000000-0005-0000-0000-0000FF580000}"/>
    <cellStyle name="Normal 2 4 2 4 2 2 5_ESA Table 3A_3H" xfId="33612" xr:uid="{5B2301DF-BAC0-4D1B-A32C-2388C87FF460}"/>
    <cellStyle name="Normal 2 4 2 4 2 2 7" xfId="17757" xr:uid="{00000000-0005-0000-0000-00006A450000}"/>
    <cellStyle name="Normal 2 4 2 4 2 2_ESA Table 3A_3H" xfId="33604" xr:uid="{A886EAA4-CE61-4CA0-A82D-91F43EF4E12B}"/>
    <cellStyle name="Normal 2 4 2 4 2 3" xfId="3450" xr:uid="{00000000-0005-0000-0000-0000870D0000}"/>
    <cellStyle name="Normal 2 4 2 4 2 3 2" xfId="13524" xr:uid="{00000000-0005-0000-0000-0000E1340000}"/>
    <cellStyle name="Normal 2 4 2 4 2 3 2 3" xfId="28622" xr:uid="{00000000-0005-0000-0000-0000DB6F0000}"/>
    <cellStyle name="Normal 2 4 2 4 2 3 2_ESA Table 3A_3H" xfId="33614" xr:uid="{7C3416A9-C849-4004-A7DD-A367719FC2C4}"/>
    <cellStyle name="Normal 2 4 2 4 2 3 3" xfId="8504" xr:uid="{00000000-0005-0000-0000-000045210000}"/>
    <cellStyle name="Normal 2 4 2 4 2 3 3 3" xfId="23605" xr:uid="{00000000-0005-0000-0000-0000425C0000}"/>
    <cellStyle name="Normal 2 4 2 4 2 3 3_ESA Table 3A_3H" xfId="33615" xr:uid="{2DE497A0-70B3-49CC-A0A6-36CA96BBDCD3}"/>
    <cellStyle name="Normal 2 4 2 4 2 3 5" xfId="18592" xr:uid="{00000000-0005-0000-0000-0000AD480000}"/>
    <cellStyle name="Normal 2 4 2 4 2 3_ESA Table 3A_3H" xfId="33613" xr:uid="{D6286188-B6CD-4B33-B6D4-78B67552D5AA}"/>
    <cellStyle name="Normal 2 4 2 4 2 4" xfId="5143" xr:uid="{00000000-0005-0000-0000-000024140000}"/>
    <cellStyle name="Normal 2 4 2 4 2 4 2" xfId="15195" xr:uid="{00000000-0005-0000-0000-0000683B0000}"/>
    <cellStyle name="Normal 2 4 2 4 2 4 2 3" xfId="30293" xr:uid="{00000000-0005-0000-0000-000062760000}"/>
    <cellStyle name="Normal 2 4 2 4 2 4 2_ESA Table 3A_3H" xfId="33617" xr:uid="{0BB4F327-BA16-4E2E-83B0-82A69EB99839}"/>
    <cellStyle name="Normal 2 4 2 4 2 4 3" xfId="10175" xr:uid="{00000000-0005-0000-0000-0000CC270000}"/>
    <cellStyle name="Normal 2 4 2 4 2 4 3 3" xfId="25276" xr:uid="{00000000-0005-0000-0000-0000C9620000}"/>
    <cellStyle name="Normal 2 4 2 4 2 4 3_ESA Table 3A_3H" xfId="33618" xr:uid="{F59081B2-99D7-4557-8250-2FCF7E5EC1EC}"/>
    <cellStyle name="Normal 2 4 2 4 2 4 5" xfId="20263" xr:uid="{00000000-0005-0000-0000-0000344F0000}"/>
    <cellStyle name="Normal 2 4 2 4 2 4_ESA Table 3A_3H" xfId="33616" xr:uid="{0854F346-221C-4375-91BD-4975210336A4}"/>
    <cellStyle name="Normal 2 4 2 4 2 5" xfId="11853" xr:uid="{00000000-0005-0000-0000-00005A2E0000}"/>
    <cellStyle name="Normal 2 4 2 4 2 5 3" xfId="26951" xr:uid="{00000000-0005-0000-0000-000054690000}"/>
    <cellStyle name="Normal 2 4 2 4 2 5_ESA Table 3A_3H" xfId="33619" xr:uid="{481CBA8F-520A-4990-BFCD-E46D16A236DF}"/>
    <cellStyle name="Normal 2 4 2 4 2 6" xfId="6832" xr:uid="{00000000-0005-0000-0000-0000BD1A0000}"/>
    <cellStyle name="Normal 2 4 2 4 2 6 3" xfId="21934" xr:uid="{00000000-0005-0000-0000-0000BB550000}"/>
    <cellStyle name="Normal 2 4 2 4 2 6_ESA Table 3A_3H" xfId="33620" xr:uid="{B1724761-AB11-4B76-89EC-1803CF7F7447}"/>
    <cellStyle name="Normal 2 4 2 4 2 8" xfId="16921" xr:uid="{00000000-0005-0000-0000-000026420000}"/>
    <cellStyle name="Normal 2 4 2 4 2_ESA Table 3A_3H" xfId="33603" xr:uid="{35B23CE7-49CE-4235-9F50-0547F0A96BF9}"/>
    <cellStyle name="Normal 2 4 2 4 3" xfId="2179" xr:uid="{00000000-0005-0000-0000-000090080000}"/>
    <cellStyle name="Normal 2 4 2 4 3 2" xfId="3869" xr:uid="{00000000-0005-0000-0000-00002A0F0000}"/>
    <cellStyle name="Normal 2 4 2 4 3 2 2" xfId="13942" xr:uid="{00000000-0005-0000-0000-000083360000}"/>
    <cellStyle name="Normal 2 4 2 4 3 2 2 3" xfId="29040" xr:uid="{00000000-0005-0000-0000-00007D710000}"/>
    <cellStyle name="Normal 2 4 2 4 3 2 2_ESA Table 3A_3H" xfId="33623" xr:uid="{C3CAD589-BFE3-44BA-AF81-733A2ACEF46C}"/>
    <cellStyle name="Normal 2 4 2 4 3 2 3" xfId="8922" xr:uid="{00000000-0005-0000-0000-0000E7220000}"/>
    <cellStyle name="Normal 2 4 2 4 3 2 3 3" xfId="24023" xr:uid="{00000000-0005-0000-0000-0000E45D0000}"/>
    <cellStyle name="Normal 2 4 2 4 3 2 3_ESA Table 3A_3H" xfId="33624" xr:uid="{44646DB9-80F6-464B-AB38-244EFF9C8698}"/>
    <cellStyle name="Normal 2 4 2 4 3 2 5" xfId="19010" xr:uid="{00000000-0005-0000-0000-00004F4A0000}"/>
    <cellStyle name="Normal 2 4 2 4 3 2_ESA Table 3A_3H" xfId="33622" xr:uid="{EFF2968B-B894-4EAF-B8FD-1541B6AECAE6}"/>
    <cellStyle name="Normal 2 4 2 4 3 3" xfId="5561" xr:uid="{00000000-0005-0000-0000-0000C6150000}"/>
    <cellStyle name="Normal 2 4 2 4 3 3 2" xfId="15613" xr:uid="{00000000-0005-0000-0000-00000A3D0000}"/>
    <cellStyle name="Normal 2 4 2 4 3 3 2 3" xfId="30711" xr:uid="{00000000-0005-0000-0000-000004780000}"/>
    <cellStyle name="Normal 2 4 2 4 3 3 2_ESA Table 3A_3H" xfId="33626" xr:uid="{7F1F15E0-3E65-4059-964D-6AC759C9B4B5}"/>
    <cellStyle name="Normal 2 4 2 4 3 3 3" xfId="10593" xr:uid="{00000000-0005-0000-0000-00006E290000}"/>
    <cellStyle name="Normal 2 4 2 4 3 3 3 3" xfId="25694" xr:uid="{00000000-0005-0000-0000-00006B640000}"/>
    <cellStyle name="Normal 2 4 2 4 3 3 3_ESA Table 3A_3H" xfId="33627" xr:uid="{F2C97BC6-F58A-44D5-8320-ABA413D8DD57}"/>
    <cellStyle name="Normal 2 4 2 4 3 3 5" xfId="20681" xr:uid="{00000000-0005-0000-0000-0000D6500000}"/>
    <cellStyle name="Normal 2 4 2 4 3 3_ESA Table 3A_3H" xfId="33625" xr:uid="{9484F9D7-E483-47DC-A1A1-A76A83696F74}"/>
    <cellStyle name="Normal 2 4 2 4 3 4" xfId="12271" xr:uid="{00000000-0005-0000-0000-0000FC2F0000}"/>
    <cellStyle name="Normal 2 4 2 4 3 4 3" xfId="27369" xr:uid="{00000000-0005-0000-0000-0000F66A0000}"/>
    <cellStyle name="Normal 2 4 2 4 3 4_ESA Table 3A_3H" xfId="33628" xr:uid="{C6C40EF1-63C7-4497-9DC7-CEEA590CA921}"/>
    <cellStyle name="Normal 2 4 2 4 3 5" xfId="7250" xr:uid="{00000000-0005-0000-0000-00005F1C0000}"/>
    <cellStyle name="Normal 2 4 2 4 3 5 3" xfId="22352" xr:uid="{00000000-0005-0000-0000-00005D570000}"/>
    <cellStyle name="Normal 2 4 2 4 3 5_ESA Table 3A_3H" xfId="33629" xr:uid="{1A6B3AFF-1E34-48DA-9C58-5E1F5B475439}"/>
    <cellStyle name="Normal 2 4 2 4 3 7" xfId="17339" xr:uid="{00000000-0005-0000-0000-0000C8430000}"/>
    <cellStyle name="Normal 2 4 2 4 3_ESA Table 3A_3H" xfId="33621" xr:uid="{AF1248ED-5937-4533-A856-4D12991CD5BB}"/>
    <cellStyle name="Normal 2 4 2 4 4" xfId="3032" xr:uid="{00000000-0005-0000-0000-0000E50B0000}"/>
    <cellStyle name="Normal 2 4 2 4 4 2" xfId="13106" xr:uid="{00000000-0005-0000-0000-00003F330000}"/>
    <cellStyle name="Normal 2 4 2 4 4 2 3" xfId="28204" xr:uid="{00000000-0005-0000-0000-0000396E0000}"/>
    <cellStyle name="Normal 2 4 2 4 4 2_ESA Table 3A_3H" xfId="33631" xr:uid="{98FBA74C-71E4-4D73-8BAC-7E4004E98B36}"/>
    <cellStyle name="Normal 2 4 2 4 4 3" xfId="8086" xr:uid="{00000000-0005-0000-0000-0000A31F0000}"/>
    <cellStyle name="Normal 2 4 2 4 4 3 3" xfId="23187" xr:uid="{00000000-0005-0000-0000-0000A05A0000}"/>
    <cellStyle name="Normal 2 4 2 4 4 3_ESA Table 3A_3H" xfId="33632" xr:uid="{87E834F7-9E68-4466-BF1C-DE7D09D5F9BF}"/>
    <cellStyle name="Normal 2 4 2 4 4 5" xfId="18174" xr:uid="{00000000-0005-0000-0000-00000B470000}"/>
    <cellStyle name="Normal 2 4 2 4 4_ESA Table 3A_3H" xfId="33630" xr:uid="{E0692351-3DA6-4FFE-9531-CA0428CDCEB5}"/>
    <cellStyle name="Normal 2 4 2 4 5" xfId="4725" xr:uid="{00000000-0005-0000-0000-000082120000}"/>
    <cellStyle name="Normal 2 4 2 4 5 2" xfId="14777" xr:uid="{00000000-0005-0000-0000-0000C6390000}"/>
    <cellStyle name="Normal 2 4 2 4 5 2 3" xfId="29875" xr:uid="{00000000-0005-0000-0000-0000C0740000}"/>
    <cellStyle name="Normal 2 4 2 4 5 2_ESA Table 3A_3H" xfId="33634" xr:uid="{6C57A194-7852-4D73-AF29-856DED46DD06}"/>
    <cellStyle name="Normal 2 4 2 4 5 3" xfId="9757" xr:uid="{00000000-0005-0000-0000-00002A260000}"/>
    <cellStyle name="Normal 2 4 2 4 5 3 3" xfId="24858" xr:uid="{00000000-0005-0000-0000-000027610000}"/>
    <cellStyle name="Normal 2 4 2 4 5 3_ESA Table 3A_3H" xfId="33635" xr:uid="{F9973EAD-6EAC-48E4-85AB-C25946C0CD0C}"/>
    <cellStyle name="Normal 2 4 2 4 5 5" xfId="19845" xr:uid="{00000000-0005-0000-0000-0000924D0000}"/>
    <cellStyle name="Normal 2 4 2 4 5_ESA Table 3A_3H" xfId="33633" xr:uid="{15211ABB-1776-4EBB-BDFB-85E4C7AB1225}"/>
    <cellStyle name="Normal 2 4 2 4 6" xfId="11435" xr:uid="{00000000-0005-0000-0000-0000B82C0000}"/>
    <cellStyle name="Normal 2 4 2 4 6 3" xfId="26533" xr:uid="{00000000-0005-0000-0000-0000B2670000}"/>
    <cellStyle name="Normal 2 4 2 4 6_ESA Table 3A_3H" xfId="33636" xr:uid="{0DE79FB3-AC80-4E4C-8908-D8D3796E72F4}"/>
    <cellStyle name="Normal 2 4 2 4 7" xfId="6414" xr:uid="{00000000-0005-0000-0000-00001B190000}"/>
    <cellStyle name="Normal 2 4 2 4 7 3" xfId="21516" xr:uid="{00000000-0005-0000-0000-000019540000}"/>
    <cellStyle name="Normal 2 4 2 4 7_ESA Table 3A_3H" xfId="33637" xr:uid="{E2CDC350-1FAB-49ED-9E5F-DA6824BE2B76}"/>
    <cellStyle name="Normal 2 4 2 4 9" xfId="16503" xr:uid="{00000000-0005-0000-0000-000084400000}"/>
    <cellStyle name="Normal 2 4 2 4_ESA Table 3A_3H" xfId="33602" xr:uid="{991C6DDF-612E-4132-8861-7F485D7ED9A9}"/>
    <cellStyle name="Normal 2 4 2 5" xfId="1548" xr:uid="{00000000-0005-0000-0000-000019060000}"/>
    <cellStyle name="Normal 2 4 2 5 2" xfId="2389" xr:uid="{00000000-0005-0000-0000-000062090000}"/>
    <cellStyle name="Normal 2 4 2 5 2 2" xfId="4079" xr:uid="{00000000-0005-0000-0000-0000FC0F0000}"/>
    <cellStyle name="Normal 2 4 2 5 2 2 2" xfId="14152" xr:uid="{00000000-0005-0000-0000-000055370000}"/>
    <cellStyle name="Normal 2 4 2 5 2 2 2 3" xfId="29250" xr:uid="{00000000-0005-0000-0000-00004F720000}"/>
    <cellStyle name="Normal 2 4 2 5 2 2 2_ESA Table 3A_3H" xfId="33641" xr:uid="{0BADAF89-AAF5-494B-A385-34E4F2815C8C}"/>
    <cellStyle name="Normal 2 4 2 5 2 2 3" xfId="9132" xr:uid="{00000000-0005-0000-0000-0000B9230000}"/>
    <cellStyle name="Normal 2 4 2 5 2 2 3 3" xfId="24233" xr:uid="{00000000-0005-0000-0000-0000B65E0000}"/>
    <cellStyle name="Normal 2 4 2 5 2 2 3_ESA Table 3A_3H" xfId="33642" xr:uid="{D6C2B36D-EF6D-41E8-BD78-D6B9E24145F7}"/>
    <cellStyle name="Normal 2 4 2 5 2 2 5" xfId="19220" xr:uid="{00000000-0005-0000-0000-0000214B0000}"/>
    <cellStyle name="Normal 2 4 2 5 2 2_ESA Table 3A_3H" xfId="33640" xr:uid="{805EAEC6-9F88-4573-8D50-CCA655207800}"/>
    <cellStyle name="Normal 2 4 2 5 2 3" xfId="5771" xr:uid="{00000000-0005-0000-0000-000098160000}"/>
    <cellStyle name="Normal 2 4 2 5 2 3 2" xfId="15823" xr:uid="{00000000-0005-0000-0000-0000DC3D0000}"/>
    <cellStyle name="Normal 2 4 2 5 2 3 2 3" xfId="30921" xr:uid="{00000000-0005-0000-0000-0000D6780000}"/>
    <cellStyle name="Normal 2 4 2 5 2 3 2_ESA Table 3A_3H" xfId="33644" xr:uid="{375B33B6-6C06-4A16-9295-87A491F6759F}"/>
    <cellStyle name="Normal 2 4 2 5 2 3 3" xfId="10803" xr:uid="{00000000-0005-0000-0000-0000402A0000}"/>
    <cellStyle name="Normal 2 4 2 5 2 3 3 3" xfId="25904" xr:uid="{00000000-0005-0000-0000-00003D650000}"/>
    <cellStyle name="Normal 2 4 2 5 2 3 3_ESA Table 3A_3H" xfId="33645" xr:uid="{A9E7BAB2-E77A-4A9F-9BD5-54D969D74553}"/>
    <cellStyle name="Normal 2 4 2 5 2 3 5" xfId="20891" xr:uid="{00000000-0005-0000-0000-0000A8510000}"/>
    <cellStyle name="Normal 2 4 2 5 2 3_ESA Table 3A_3H" xfId="33643" xr:uid="{726AFB8D-5244-45DA-A4C3-9E385ED9D9F5}"/>
    <cellStyle name="Normal 2 4 2 5 2 4" xfId="12481" xr:uid="{00000000-0005-0000-0000-0000CE300000}"/>
    <cellStyle name="Normal 2 4 2 5 2 4 3" xfId="27579" xr:uid="{00000000-0005-0000-0000-0000C86B0000}"/>
    <cellStyle name="Normal 2 4 2 5 2 4_ESA Table 3A_3H" xfId="33646" xr:uid="{435656B6-F171-46BB-BF71-D0E16B3E6587}"/>
    <cellStyle name="Normal 2 4 2 5 2 5" xfId="7460" xr:uid="{00000000-0005-0000-0000-0000311D0000}"/>
    <cellStyle name="Normal 2 4 2 5 2 5 3" xfId="22562" xr:uid="{00000000-0005-0000-0000-00002F580000}"/>
    <cellStyle name="Normal 2 4 2 5 2 5_ESA Table 3A_3H" xfId="33647" xr:uid="{667A951B-0422-4F4B-AF72-5FDF38D68CA3}"/>
    <cellStyle name="Normal 2 4 2 5 2 7" xfId="17549" xr:uid="{00000000-0005-0000-0000-00009A440000}"/>
    <cellStyle name="Normal 2 4 2 5 2_ESA Table 3A_3H" xfId="33639" xr:uid="{A21BC1B6-51A3-4736-A45C-227F4A58611D}"/>
    <cellStyle name="Normal 2 4 2 5 3" xfId="3242" xr:uid="{00000000-0005-0000-0000-0000B70C0000}"/>
    <cellStyle name="Normal 2 4 2 5 3 2" xfId="13316" xr:uid="{00000000-0005-0000-0000-000011340000}"/>
    <cellStyle name="Normal 2 4 2 5 3 2 3" xfId="28414" xr:uid="{00000000-0005-0000-0000-00000B6F0000}"/>
    <cellStyle name="Normal 2 4 2 5 3 2_ESA Table 3A_3H" xfId="33649" xr:uid="{54E01421-443A-43BC-AF9D-A8786F139E4E}"/>
    <cellStyle name="Normal 2 4 2 5 3 3" xfId="8296" xr:uid="{00000000-0005-0000-0000-000075200000}"/>
    <cellStyle name="Normal 2 4 2 5 3 3 3" xfId="23397" xr:uid="{00000000-0005-0000-0000-0000725B0000}"/>
    <cellStyle name="Normal 2 4 2 5 3 3_ESA Table 3A_3H" xfId="33650" xr:uid="{05E65310-C27A-4046-9B44-EC20B3FF2185}"/>
    <cellStyle name="Normal 2 4 2 5 3 5" xfId="18384" xr:uid="{00000000-0005-0000-0000-0000DD470000}"/>
    <cellStyle name="Normal 2 4 2 5 3_ESA Table 3A_3H" xfId="33648" xr:uid="{5FCA61C4-D0F3-4463-B313-DEA929C73999}"/>
    <cellStyle name="Normal 2 4 2 5 4" xfId="4935" xr:uid="{00000000-0005-0000-0000-000054130000}"/>
    <cellStyle name="Normal 2 4 2 5 4 2" xfId="14987" xr:uid="{00000000-0005-0000-0000-0000983A0000}"/>
    <cellStyle name="Normal 2 4 2 5 4 2 3" xfId="30085" xr:uid="{00000000-0005-0000-0000-000092750000}"/>
    <cellStyle name="Normal 2 4 2 5 4 2_ESA Table 3A_3H" xfId="33652" xr:uid="{BC2196C6-664A-4319-A0C8-D72A36B30323}"/>
    <cellStyle name="Normal 2 4 2 5 4 3" xfId="9967" xr:uid="{00000000-0005-0000-0000-0000FC260000}"/>
    <cellStyle name="Normal 2 4 2 5 4 3 3" xfId="25068" xr:uid="{00000000-0005-0000-0000-0000F9610000}"/>
    <cellStyle name="Normal 2 4 2 5 4 3_ESA Table 3A_3H" xfId="33653" xr:uid="{5B47F63C-2B3A-4F44-87E0-C60C1EC00706}"/>
    <cellStyle name="Normal 2 4 2 5 4 5" xfId="20055" xr:uid="{00000000-0005-0000-0000-0000644E0000}"/>
    <cellStyle name="Normal 2 4 2 5 4_ESA Table 3A_3H" xfId="33651" xr:uid="{5CAC524B-9C3F-435B-8A36-5625CC1AC9F6}"/>
    <cellStyle name="Normal 2 4 2 5 5" xfId="11645" xr:uid="{00000000-0005-0000-0000-00008A2D0000}"/>
    <cellStyle name="Normal 2 4 2 5 5 3" xfId="26743" xr:uid="{00000000-0005-0000-0000-000084680000}"/>
    <cellStyle name="Normal 2 4 2 5 5_ESA Table 3A_3H" xfId="33654" xr:uid="{5E188A57-1073-40BC-A130-732ED1D46A05}"/>
    <cellStyle name="Normal 2 4 2 5 6" xfId="6624" xr:uid="{00000000-0005-0000-0000-0000ED190000}"/>
    <cellStyle name="Normal 2 4 2 5 6 3" xfId="21726" xr:uid="{00000000-0005-0000-0000-0000EB540000}"/>
    <cellStyle name="Normal 2 4 2 5 6_ESA Table 3A_3H" xfId="33655" xr:uid="{1A96F6C9-5C56-4300-9EF8-4F947176BDFF}"/>
    <cellStyle name="Normal 2 4 2 5 8" xfId="16713" xr:uid="{00000000-0005-0000-0000-000056410000}"/>
    <cellStyle name="Normal 2 4 2 5_ESA Table 3A_3H" xfId="33638" xr:uid="{C58A4366-5DA6-4567-8DA4-1842BAACD867}"/>
    <cellStyle name="Normal 2 4 2 6" xfId="1969" xr:uid="{00000000-0005-0000-0000-0000BE070000}"/>
    <cellStyle name="Normal 2 4 2 6 2" xfId="3661" xr:uid="{00000000-0005-0000-0000-00005A0E0000}"/>
    <cellStyle name="Normal 2 4 2 6 2 2" xfId="13734" xr:uid="{00000000-0005-0000-0000-0000B3350000}"/>
    <cellStyle name="Normal 2 4 2 6 2 2 3" xfId="28832" xr:uid="{00000000-0005-0000-0000-0000AD700000}"/>
    <cellStyle name="Normal 2 4 2 6 2 2_ESA Table 3A_3H" xfId="33658" xr:uid="{DDF6B9FA-1A51-46DB-AE18-8493F0DA9E13}"/>
    <cellStyle name="Normal 2 4 2 6 2 3" xfId="8714" xr:uid="{00000000-0005-0000-0000-000017220000}"/>
    <cellStyle name="Normal 2 4 2 6 2 3 3" xfId="23815" xr:uid="{00000000-0005-0000-0000-0000145D0000}"/>
    <cellStyle name="Normal 2 4 2 6 2 3_ESA Table 3A_3H" xfId="33659" xr:uid="{207C06C0-E407-4A99-AA11-452ECB120C8E}"/>
    <cellStyle name="Normal 2 4 2 6 2 5" xfId="18802" xr:uid="{00000000-0005-0000-0000-00007F490000}"/>
    <cellStyle name="Normal 2 4 2 6 2_ESA Table 3A_3H" xfId="33657" xr:uid="{5513C01A-25AC-426F-B371-B36C307077A4}"/>
    <cellStyle name="Normal 2 4 2 6 3" xfId="5353" xr:uid="{00000000-0005-0000-0000-0000F6140000}"/>
    <cellStyle name="Normal 2 4 2 6 3 2" xfId="15405" xr:uid="{00000000-0005-0000-0000-00003A3C0000}"/>
    <cellStyle name="Normal 2 4 2 6 3 2 3" xfId="30503" xr:uid="{00000000-0005-0000-0000-000034770000}"/>
    <cellStyle name="Normal 2 4 2 6 3 2_ESA Table 3A_3H" xfId="33661" xr:uid="{D2C8A32B-B30C-43BA-A004-DA99196B1528}"/>
    <cellStyle name="Normal 2 4 2 6 3 3" xfId="10385" xr:uid="{00000000-0005-0000-0000-00009E280000}"/>
    <cellStyle name="Normal 2 4 2 6 3 3 3" xfId="25486" xr:uid="{00000000-0005-0000-0000-00009B630000}"/>
    <cellStyle name="Normal 2 4 2 6 3 3_ESA Table 3A_3H" xfId="33662" xr:uid="{F9991E51-4A3D-4B8A-A3B8-9132E83DF373}"/>
    <cellStyle name="Normal 2 4 2 6 3 5" xfId="20473" xr:uid="{00000000-0005-0000-0000-000006500000}"/>
    <cellStyle name="Normal 2 4 2 6 3_ESA Table 3A_3H" xfId="33660" xr:uid="{92EF099F-4713-47A9-BA1B-BF0AD432DA12}"/>
    <cellStyle name="Normal 2 4 2 6 4" xfId="12063" xr:uid="{00000000-0005-0000-0000-00002C2F0000}"/>
    <cellStyle name="Normal 2 4 2 6 4 3" xfId="27161" xr:uid="{00000000-0005-0000-0000-0000266A0000}"/>
    <cellStyle name="Normal 2 4 2 6 4_ESA Table 3A_3H" xfId="33663" xr:uid="{A733983C-2200-4515-A090-665D2ABCCF3B}"/>
    <cellStyle name="Normal 2 4 2 6 5" xfId="7042" xr:uid="{00000000-0005-0000-0000-00008F1B0000}"/>
    <cellStyle name="Normal 2 4 2 6 5 3" xfId="22144" xr:uid="{00000000-0005-0000-0000-00008D560000}"/>
    <cellStyle name="Normal 2 4 2 6 5_ESA Table 3A_3H" xfId="33664" xr:uid="{594E17A5-4E13-41E7-A9A7-9D3A76B6AD7C}"/>
    <cellStyle name="Normal 2 4 2 6 7" xfId="17131" xr:uid="{00000000-0005-0000-0000-0000F8420000}"/>
    <cellStyle name="Normal 2 4 2 6_ESA Table 3A_3H" xfId="33656" xr:uid="{97CB155F-CD67-4164-BF1C-38A8D706A1F3}"/>
    <cellStyle name="Normal 2 4 2 7" xfId="2820" xr:uid="{00000000-0005-0000-0000-0000110B0000}"/>
    <cellStyle name="Normal 2 4 2 7 2" xfId="12898" xr:uid="{00000000-0005-0000-0000-00006F320000}"/>
    <cellStyle name="Normal 2 4 2 7 2 3" xfId="27996" xr:uid="{00000000-0005-0000-0000-0000696D0000}"/>
    <cellStyle name="Normal 2 4 2 7 2_ESA Table 3A_3H" xfId="33666" xr:uid="{D6253209-5F4E-49C5-8D93-D2A38350DD92}"/>
    <cellStyle name="Normal 2 4 2 7 3" xfId="7878" xr:uid="{00000000-0005-0000-0000-0000D31E0000}"/>
    <cellStyle name="Normal 2 4 2 7 3 3" xfId="22979" xr:uid="{00000000-0005-0000-0000-0000D0590000}"/>
    <cellStyle name="Normal 2 4 2 7 3_ESA Table 3A_3H" xfId="33667" xr:uid="{C2E81A48-77BC-468B-A5C6-2F693B646039}"/>
    <cellStyle name="Normal 2 4 2 7 5" xfId="17966" xr:uid="{00000000-0005-0000-0000-00003B460000}"/>
    <cellStyle name="Normal 2 4 2 7_ESA Table 3A_3H" xfId="33665" xr:uid="{88C0DC18-5568-4039-AEA4-7C5BE2352ED9}"/>
    <cellStyle name="Normal 2 4 2 8" xfId="4514" xr:uid="{00000000-0005-0000-0000-0000AF110000}"/>
    <cellStyle name="Normal 2 4 2 8 2" xfId="14569" xr:uid="{00000000-0005-0000-0000-0000F6380000}"/>
    <cellStyle name="Normal 2 4 2 8 2 3" xfId="29667" xr:uid="{00000000-0005-0000-0000-0000F0730000}"/>
    <cellStyle name="Normal 2 4 2 8 2_ESA Table 3A_3H" xfId="33669" xr:uid="{1AA29B3B-AE7C-4426-B405-BF10FC4CFF2B}"/>
    <cellStyle name="Normal 2 4 2 8 3" xfId="9549" xr:uid="{00000000-0005-0000-0000-00005A250000}"/>
    <cellStyle name="Normal 2 4 2 8 3 3" xfId="24650" xr:uid="{00000000-0005-0000-0000-000057600000}"/>
    <cellStyle name="Normal 2 4 2 8 3_ESA Table 3A_3H" xfId="33670" xr:uid="{594E4F62-DA2E-4F82-A10E-83FFBC5CB6A8}"/>
    <cellStyle name="Normal 2 4 2 8 5" xfId="19637" xr:uid="{00000000-0005-0000-0000-0000C24C0000}"/>
    <cellStyle name="Normal 2 4 2 8_ESA Table 3A_3H" xfId="33668" xr:uid="{BA8D8F60-0B29-4D4D-9AE3-7B2FF4FF7187}"/>
    <cellStyle name="Normal 2 4 2 9" xfId="11225" xr:uid="{00000000-0005-0000-0000-0000E62B0000}"/>
    <cellStyle name="Normal 2 4 2 9 3" xfId="26325" xr:uid="{00000000-0005-0000-0000-0000E2660000}"/>
    <cellStyle name="Normal 2 4 2 9_ESA Table 3A_3H" xfId="33671" xr:uid="{F6AB1F2E-3A21-4587-88CD-E3D655F9C4DA}"/>
    <cellStyle name="Normal 2 4 2_ESA Table 3A_3H" xfId="33384" xr:uid="{319C9DB8-2488-44A4-839A-6EC32DFA0875}"/>
    <cellStyle name="Normal 2 5" xfId="838" xr:uid="{00000000-0005-0000-0000-000052030000}"/>
    <cellStyle name="Normal 2 5 10" xfId="6205" xr:uid="{00000000-0005-0000-0000-00004A180000}"/>
    <cellStyle name="Normal 2 5 10 3" xfId="21309" xr:uid="{00000000-0005-0000-0000-00004A530000}"/>
    <cellStyle name="Normal 2 5 10_ESA Table 3A_3H" xfId="33673" xr:uid="{14003B79-D7E2-4831-9620-555F7196835E}"/>
    <cellStyle name="Normal 2 5 12" xfId="16294" xr:uid="{00000000-0005-0000-0000-0000B33F0000}"/>
    <cellStyle name="Normal 2 5 2" xfId="1169" xr:uid="{00000000-0005-0000-0000-00009E040000}"/>
    <cellStyle name="Normal 2 5 2 11" xfId="16348" xr:uid="{00000000-0005-0000-0000-0000E93F0000}"/>
    <cellStyle name="Normal 2 5 2 2" xfId="1277" xr:uid="{00000000-0005-0000-0000-00000A050000}"/>
    <cellStyle name="Normal 2 5 2 2 10" xfId="16452" xr:uid="{00000000-0005-0000-0000-000051400000}"/>
    <cellStyle name="Normal 2 5 2 2 2" xfId="1494" xr:uid="{00000000-0005-0000-0000-0000E3050000}"/>
    <cellStyle name="Normal 2 5 2 2 2 2" xfId="1915" xr:uid="{00000000-0005-0000-0000-000088070000}"/>
    <cellStyle name="Normal 2 5 2 2 2 2 2" xfId="2754" xr:uid="{00000000-0005-0000-0000-0000CF0A0000}"/>
    <cellStyle name="Normal 2 5 2 2 2 2 2 2" xfId="4444" xr:uid="{00000000-0005-0000-0000-000069110000}"/>
    <cellStyle name="Normal 2 5 2 2 2 2 2 2 2" xfId="14517" xr:uid="{00000000-0005-0000-0000-0000C2380000}"/>
    <cellStyle name="Normal 2 5 2 2 2 2 2 2 2 3" xfId="29615" xr:uid="{00000000-0005-0000-0000-0000BC730000}"/>
    <cellStyle name="Normal 2 5 2 2 2 2 2 2 2_ESA Table 3A_3H" xfId="33680" xr:uid="{007C5046-924E-4729-A189-142A1AAA5D83}"/>
    <cellStyle name="Normal 2 5 2 2 2 2 2 2 3" xfId="9497" xr:uid="{00000000-0005-0000-0000-000026250000}"/>
    <cellStyle name="Normal 2 5 2 2 2 2 2 2 3 3" xfId="24598" xr:uid="{00000000-0005-0000-0000-000023600000}"/>
    <cellStyle name="Normal 2 5 2 2 2 2 2 2 3_ESA Table 3A_3H" xfId="33681" xr:uid="{7192EE6E-A126-46CD-AB59-109D61591A0E}"/>
    <cellStyle name="Normal 2 5 2 2 2 2 2 2 5" xfId="19585" xr:uid="{00000000-0005-0000-0000-00008E4C0000}"/>
    <cellStyle name="Normal 2 5 2 2 2 2 2 2_ESA Table 3A_3H" xfId="33679" xr:uid="{9EEFCD3C-EA01-4EA4-8C5B-6CE749BF8051}"/>
    <cellStyle name="Normal 2 5 2 2 2 2 2 3" xfId="6136" xr:uid="{00000000-0005-0000-0000-000005180000}"/>
    <cellStyle name="Normal 2 5 2 2 2 2 2 3 2" xfId="16188" xr:uid="{00000000-0005-0000-0000-0000493F0000}"/>
    <cellStyle name="Normal 2 5 2 2 2 2 2 3 2 3" xfId="31286" xr:uid="{00000000-0005-0000-0000-0000437A0000}"/>
    <cellStyle name="Normal 2 5 2 2 2 2 2 3 2_ESA Table 3A_3H" xfId="33683" xr:uid="{1E95A703-B62B-4E71-A8FD-EB3611D02986}"/>
    <cellStyle name="Normal 2 5 2 2 2 2 2 3 3" xfId="11168" xr:uid="{00000000-0005-0000-0000-0000AD2B0000}"/>
    <cellStyle name="Normal 2 5 2 2 2 2 2 3 3 3" xfId="26269" xr:uid="{00000000-0005-0000-0000-0000AA660000}"/>
    <cellStyle name="Normal 2 5 2 2 2 2 2 3 3_ESA Table 3A_3H" xfId="33684" xr:uid="{81484F5B-EB14-4125-AEF0-D821F7ADDE61}"/>
    <cellStyle name="Normal 2 5 2 2 2 2 2 3 5" xfId="21256" xr:uid="{00000000-0005-0000-0000-000015530000}"/>
    <cellStyle name="Normal 2 5 2 2 2 2 2 3_ESA Table 3A_3H" xfId="33682" xr:uid="{88DDC775-E3AD-430C-B338-9272F37C7B56}"/>
    <cellStyle name="Normal 2 5 2 2 2 2 2 4" xfId="12846" xr:uid="{00000000-0005-0000-0000-00003B320000}"/>
    <cellStyle name="Normal 2 5 2 2 2 2 2 4 3" xfId="27944" xr:uid="{00000000-0005-0000-0000-0000356D0000}"/>
    <cellStyle name="Normal 2 5 2 2 2 2 2 4_ESA Table 3A_3H" xfId="33685" xr:uid="{0EA61DF9-C216-4608-999A-A5BDE5565996}"/>
    <cellStyle name="Normal 2 5 2 2 2 2 2 5" xfId="7825" xr:uid="{00000000-0005-0000-0000-00009E1E0000}"/>
    <cellStyle name="Normal 2 5 2 2 2 2 2 5 3" xfId="22927" xr:uid="{00000000-0005-0000-0000-00009C590000}"/>
    <cellStyle name="Normal 2 5 2 2 2 2 2 5_ESA Table 3A_3H" xfId="33686" xr:uid="{BE4C4C16-BA19-46EB-90E0-3F144AB9E71A}"/>
    <cellStyle name="Normal 2 5 2 2 2 2 2 7" xfId="17914" xr:uid="{00000000-0005-0000-0000-000007460000}"/>
    <cellStyle name="Normal 2 5 2 2 2 2 2_ESA Table 3A_3H" xfId="33678" xr:uid="{DA85594A-E472-4D03-B24A-0E2124AEBF67}"/>
    <cellStyle name="Normal 2 5 2 2 2 2 3" xfId="3607" xr:uid="{00000000-0005-0000-0000-0000240E0000}"/>
    <cellStyle name="Normal 2 5 2 2 2 2 3 2" xfId="13681" xr:uid="{00000000-0005-0000-0000-00007E350000}"/>
    <cellStyle name="Normal 2 5 2 2 2 2 3 2 3" xfId="28779" xr:uid="{00000000-0005-0000-0000-000078700000}"/>
    <cellStyle name="Normal 2 5 2 2 2 2 3 2_ESA Table 3A_3H" xfId="33688" xr:uid="{F0D606D1-D04D-496D-8926-567704E8F79E}"/>
    <cellStyle name="Normal 2 5 2 2 2 2 3 3" xfId="8661" xr:uid="{00000000-0005-0000-0000-0000E2210000}"/>
    <cellStyle name="Normal 2 5 2 2 2 2 3 3 3" xfId="23762" xr:uid="{00000000-0005-0000-0000-0000DF5C0000}"/>
    <cellStyle name="Normal 2 5 2 2 2 2 3 3_ESA Table 3A_3H" xfId="33689" xr:uid="{D70CB981-0CF3-4797-8B3B-5246F4588051}"/>
    <cellStyle name="Normal 2 5 2 2 2 2 3 5" xfId="18749" xr:uid="{00000000-0005-0000-0000-00004A490000}"/>
    <cellStyle name="Normal 2 5 2 2 2 2 3_ESA Table 3A_3H" xfId="33687" xr:uid="{3BF191E6-DC8B-4108-BEEA-F4322DA33FD4}"/>
    <cellStyle name="Normal 2 5 2 2 2 2 4" xfId="5300" xr:uid="{00000000-0005-0000-0000-0000C1140000}"/>
    <cellStyle name="Normal 2 5 2 2 2 2 4 2" xfId="15352" xr:uid="{00000000-0005-0000-0000-0000053C0000}"/>
    <cellStyle name="Normal 2 5 2 2 2 2 4 2 3" xfId="30450" xr:uid="{00000000-0005-0000-0000-0000FF760000}"/>
    <cellStyle name="Normal 2 5 2 2 2 2 4 2_ESA Table 3A_3H" xfId="33691" xr:uid="{492197B5-EA17-4728-8E51-E696DBDA60CC}"/>
    <cellStyle name="Normal 2 5 2 2 2 2 4 3" xfId="10332" xr:uid="{00000000-0005-0000-0000-000069280000}"/>
    <cellStyle name="Normal 2 5 2 2 2 2 4 3 3" xfId="25433" xr:uid="{00000000-0005-0000-0000-000066630000}"/>
    <cellStyle name="Normal 2 5 2 2 2 2 4 3_ESA Table 3A_3H" xfId="33692" xr:uid="{9B0BA2C8-0B95-43CC-B6BE-4BBF88BE2010}"/>
    <cellStyle name="Normal 2 5 2 2 2 2 4 5" xfId="20420" xr:uid="{00000000-0005-0000-0000-0000D14F0000}"/>
    <cellStyle name="Normal 2 5 2 2 2 2 4_ESA Table 3A_3H" xfId="33690" xr:uid="{958CE567-343A-4F42-A5BA-C440A56EE403}"/>
    <cellStyle name="Normal 2 5 2 2 2 2 5" xfId="12010" xr:uid="{00000000-0005-0000-0000-0000F72E0000}"/>
    <cellStyle name="Normal 2 5 2 2 2 2 5 3" xfId="27108" xr:uid="{00000000-0005-0000-0000-0000F1690000}"/>
    <cellStyle name="Normal 2 5 2 2 2 2 5_ESA Table 3A_3H" xfId="33693" xr:uid="{CF38E9F4-F533-4E77-B3EB-A923EEBFA3C4}"/>
    <cellStyle name="Normal 2 5 2 2 2 2 6" xfId="6989" xr:uid="{00000000-0005-0000-0000-00005A1B0000}"/>
    <cellStyle name="Normal 2 5 2 2 2 2 6 3" xfId="22091" xr:uid="{00000000-0005-0000-0000-000058560000}"/>
    <cellStyle name="Normal 2 5 2 2 2 2 6_ESA Table 3A_3H" xfId="33694" xr:uid="{1C89FF3D-2573-477F-97C1-EF3963FE7611}"/>
    <cellStyle name="Normal 2 5 2 2 2 2 8" xfId="17078" xr:uid="{00000000-0005-0000-0000-0000C3420000}"/>
    <cellStyle name="Normal 2 5 2 2 2 2_ESA Table 3A_3H" xfId="33677" xr:uid="{70F16EEC-3552-44B8-B292-84572BAFA842}"/>
    <cellStyle name="Normal 2 5 2 2 2 3" xfId="2336" xr:uid="{00000000-0005-0000-0000-00002D090000}"/>
    <cellStyle name="Normal 2 5 2 2 2 3 2" xfId="4026" xr:uid="{00000000-0005-0000-0000-0000C70F0000}"/>
    <cellStyle name="Normal 2 5 2 2 2 3 2 2" xfId="14099" xr:uid="{00000000-0005-0000-0000-000020370000}"/>
    <cellStyle name="Normal 2 5 2 2 2 3 2 2 3" xfId="29197" xr:uid="{00000000-0005-0000-0000-00001A720000}"/>
    <cellStyle name="Normal 2 5 2 2 2 3 2 2_ESA Table 3A_3H" xfId="33697" xr:uid="{880E6EFA-9F62-47BC-8399-DA3998748AD7}"/>
    <cellStyle name="Normal 2 5 2 2 2 3 2 3" xfId="9079" xr:uid="{00000000-0005-0000-0000-000084230000}"/>
    <cellStyle name="Normal 2 5 2 2 2 3 2 3 3" xfId="24180" xr:uid="{00000000-0005-0000-0000-0000815E0000}"/>
    <cellStyle name="Normal 2 5 2 2 2 3 2 3_ESA Table 3A_3H" xfId="33698" xr:uid="{C2F15D94-F182-42D0-9BCE-F7259B289AF2}"/>
    <cellStyle name="Normal 2 5 2 2 2 3 2 5" xfId="19167" xr:uid="{00000000-0005-0000-0000-0000EC4A0000}"/>
    <cellStyle name="Normal 2 5 2 2 2 3 2_ESA Table 3A_3H" xfId="33696" xr:uid="{B9EFFE66-C277-4866-A196-55DE275F530F}"/>
    <cellStyle name="Normal 2 5 2 2 2 3 3" xfId="5718" xr:uid="{00000000-0005-0000-0000-000063160000}"/>
    <cellStyle name="Normal 2 5 2 2 2 3 3 2" xfId="15770" xr:uid="{00000000-0005-0000-0000-0000A73D0000}"/>
    <cellStyle name="Normal 2 5 2 2 2 3 3 2 3" xfId="30868" xr:uid="{00000000-0005-0000-0000-0000A1780000}"/>
    <cellStyle name="Normal 2 5 2 2 2 3 3 2_ESA Table 3A_3H" xfId="33700" xr:uid="{A84565BA-F3E2-437E-8BB5-489F9FFEF65F}"/>
    <cellStyle name="Normal 2 5 2 2 2 3 3 3" xfId="10750" xr:uid="{00000000-0005-0000-0000-00000B2A0000}"/>
    <cellStyle name="Normal 2 5 2 2 2 3 3 3 3" xfId="25851" xr:uid="{00000000-0005-0000-0000-000008650000}"/>
    <cellStyle name="Normal 2 5 2 2 2 3 3 3_ESA Table 3A_3H" xfId="33701" xr:uid="{F2F542DB-2189-4F5D-ACB6-64E50C9BA228}"/>
    <cellStyle name="Normal 2 5 2 2 2 3 3 5" xfId="20838" xr:uid="{00000000-0005-0000-0000-000073510000}"/>
    <cellStyle name="Normal 2 5 2 2 2 3 3_ESA Table 3A_3H" xfId="33699" xr:uid="{833560E3-F951-476E-A8B0-1B36E7A4831A}"/>
    <cellStyle name="Normal 2 5 2 2 2 3 4" xfId="12428" xr:uid="{00000000-0005-0000-0000-000099300000}"/>
    <cellStyle name="Normal 2 5 2 2 2 3 4 3" xfId="27526" xr:uid="{00000000-0005-0000-0000-0000936B0000}"/>
    <cellStyle name="Normal 2 5 2 2 2 3 4_ESA Table 3A_3H" xfId="33702" xr:uid="{F329ED67-2F11-4DB0-A23E-0AA8D6EB23EF}"/>
    <cellStyle name="Normal 2 5 2 2 2 3 5" xfId="7407" xr:uid="{00000000-0005-0000-0000-0000FC1C0000}"/>
    <cellStyle name="Normal 2 5 2 2 2 3 5 3" xfId="22509" xr:uid="{00000000-0005-0000-0000-0000FA570000}"/>
    <cellStyle name="Normal 2 5 2 2 2 3 5_ESA Table 3A_3H" xfId="33703" xr:uid="{7C25068B-842D-4AA6-8FE2-1B3075ABC5E1}"/>
    <cellStyle name="Normal 2 5 2 2 2 3 7" xfId="17496" xr:uid="{00000000-0005-0000-0000-000065440000}"/>
    <cellStyle name="Normal 2 5 2 2 2 3_ESA Table 3A_3H" xfId="33695" xr:uid="{3C85E16E-CCA3-4358-A32D-5B231E1492DF}"/>
    <cellStyle name="Normal 2 5 2 2 2 4" xfId="3189" xr:uid="{00000000-0005-0000-0000-0000820C0000}"/>
    <cellStyle name="Normal 2 5 2 2 2 4 2" xfId="13263" xr:uid="{00000000-0005-0000-0000-0000DC330000}"/>
    <cellStyle name="Normal 2 5 2 2 2 4 2 3" xfId="28361" xr:uid="{00000000-0005-0000-0000-0000D66E0000}"/>
    <cellStyle name="Normal 2 5 2 2 2 4 2_ESA Table 3A_3H" xfId="33705" xr:uid="{3243F357-EB92-41D8-940E-25B98E6CE477}"/>
    <cellStyle name="Normal 2 5 2 2 2 4 3" xfId="8243" xr:uid="{00000000-0005-0000-0000-000040200000}"/>
    <cellStyle name="Normal 2 5 2 2 2 4 3 3" xfId="23344" xr:uid="{00000000-0005-0000-0000-00003D5B0000}"/>
    <cellStyle name="Normal 2 5 2 2 2 4 3_ESA Table 3A_3H" xfId="33706" xr:uid="{9C3CD108-0300-4AAE-B898-862E9CA72C62}"/>
    <cellStyle name="Normal 2 5 2 2 2 4 5" xfId="18331" xr:uid="{00000000-0005-0000-0000-0000A8470000}"/>
    <cellStyle name="Normal 2 5 2 2 2 4_ESA Table 3A_3H" xfId="33704" xr:uid="{DC9C485D-874F-40D2-9ECA-A61EA5EEA60E}"/>
    <cellStyle name="Normal 2 5 2 2 2 5" xfId="4882" xr:uid="{00000000-0005-0000-0000-00001F130000}"/>
    <cellStyle name="Normal 2 5 2 2 2 5 2" xfId="14934" xr:uid="{00000000-0005-0000-0000-0000633A0000}"/>
    <cellStyle name="Normal 2 5 2 2 2 5 2 3" xfId="30032" xr:uid="{00000000-0005-0000-0000-00005D750000}"/>
    <cellStyle name="Normal 2 5 2 2 2 5 2_ESA Table 3A_3H" xfId="33708" xr:uid="{AFAA472E-8F25-48D2-8D64-7FCC0471E225}"/>
    <cellStyle name="Normal 2 5 2 2 2 5 3" xfId="9914" xr:uid="{00000000-0005-0000-0000-0000C7260000}"/>
    <cellStyle name="Normal 2 5 2 2 2 5 3 3" xfId="25015" xr:uid="{00000000-0005-0000-0000-0000C4610000}"/>
    <cellStyle name="Normal 2 5 2 2 2 5 3_ESA Table 3A_3H" xfId="33709" xr:uid="{812302B3-212D-443D-A152-7884648AE9DB}"/>
    <cellStyle name="Normal 2 5 2 2 2 5 5" xfId="20002" xr:uid="{00000000-0005-0000-0000-00002F4E0000}"/>
    <cellStyle name="Normal 2 5 2 2 2 5_ESA Table 3A_3H" xfId="33707" xr:uid="{AFD30241-D4F7-4E78-B1BC-F0948EEF387D}"/>
    <cellStyle name="Normal 2 5 2 2 2 6" xfId="11592" xr:uid="{00000000-0005-0000-0000-0000552D0000}"/>
    <cellStyle name="Normal 2 5 2 2 2 6 3" xfId="26690" xr:uid="{00000000-0005-0000-0000-00004F680000}"/>
    <cellStyle name="Normal 2 5 2 2 2 6_ESA Table 3A_3H" xfId="33710" xr:uid="{880C55E3-BC8B-4AB0-8A9C-CB8AB8B80BA4}"/>
    <cellStyle name="Normal 2 5 2 2 2 7" xfId="6571" xr:uid="{00000000-0005-0000-0000-0000B8190000}"/>
    <cellStyle name="Normal 2 5 2 2 2 7 3" xfId="21673" xr:uid="{00000000-0005-0000-0000-0000B6540000}"/>
    <cellStyle name="Normal 2 5 2 2 2 7_ESA Table 3A_3H" xfId="33711" xr:uid="{9709AB5C-D185-429F-96CC-528BA9A1AD44}"/>
    <cellStyle name="Normal 2 5 2 2 2 9" xfId="16660" xr:uid="{00000000-0005-0000-0000-000021410000}"/>
    <cellStyle name="Normal 2 5 2 2 2_ESA Table 3A_3H" xfId="33676" xr:uid="{08AF1341-2D6D-40AF-9F78-82F531033F5C}"/>
    <cellStyle name="Normal 2 5 2 2 3" xfId="1707" xr:uid="{00000000-0005-0000-0000-0000B8060000}"/>
    <cellStyle name="Normal 2 5 2 2 3 2" xfId="2546" xr:uid="{00000000-0005-0000-0000-0000FF090000}"/>
    <cellStyle name="Normal 2 5 2 2 3 2 2" xfId="4236" xr:uid="{00000000-0005-0000-0000-000099100000}"/>
    <cellStyle name="Normal 2 5 2 2 3 2 2 2" xfId="14309" xr:uid="{00000000-0005-0000-0000-0000F2370000}"/>
    <cellStyle name="Normal 2 5 2 2 3 2 2 2 3" xfId="29407" xr:uid="{00000000-0005-0000-0000-0000EC720000}"/>
    <cellStyle name="Normal 2 5 2 2 3 2 2 2_ESA Table 3A_3H" xfId="33715" xr:uid="{32F32BDE-D5A0-412B-9B52-16D902BB5B7A}"/>
    <cellStyle name="Normal 2 5 2 2 3 2 2 3" xfId="9289" xr:uid="{00000000-0005-0000-0000-000056240000}"/>
    <cellStyle name="Normal 2 5 2 2 3 2 2 3 3" xfId="24390" xr:uid="{00000000-0005-0000-0000-0000535F0000}"/>
    <cellStyle name="Normal 2 5 2 2 3 2 2 3_ESA Table 3A_3H" xfId="33716" xr:uid="{EF1622F0-AC64-4ADF-8460-32DB06453C79}"/>
    <cellStyle name="Normal 2 5 2 2 3 2 2 5" xfId="19377" xr:uid="{00000000-0005-0000-0000-0000BE4B0000}"/>
    <cellStyle name="Normal 2 5 2 2 3 2 2_ESA Table 3A_3H" xfId="33714" xr:uid="{DC3D1BF5-8A8B-49FF-9CE1-E956221105EB}"/>
    <cellStyle name="Normal 2 5 2 2 3 2 3" xfId="5928" xr:uid="{00000000-0005-0000-0000-000035170000}"/>
    <cellStyle name="Normal 2 5 2 2 3 2 3 2" xfId="15980" xr:uid="{00000000-0005-0000-0000-0000793E0000}"/>
    <cellStyle name="Normal 2 5 2 2 3 2 3 2 3" xfId="31078" xr:uid="{00000000-0005-0000-0000-000073790000}"/>
    <cellStyle name="Normal 2 5 2 2 3 2 3 2_ESA Table 3A_3H" xfId="33718" xr:uid="{53602BD7-26C9-4DCF-9F71-26ED29293121}"/>
    <cellStyle name="Normal 2 5 2 2 3 2 3 3" xfId="10960" xr:uid="{00000000-0005-0000-0000-0000DD2A0000}"/>
    <cellStyle name="Normal 2 5 2 2 3 2 3 3 3" xfId="26061" xr:uid="{00000000-0005-0000-0000-0000DA650000}"/>
    <cellStyle name="Normal 2 5 2 2 3 2 3 3_ESA Table 3A_3H" xfId="33719" xr:uid="{860A063B-C7B9-4622-BFF2-8132DED6BDB5}"/>
    <cellStyle name="Normal 2 5 2 2 3 2 3 5" xfId="21048" xr:uid="{00000000-0005-0000-0000-000045520000}"/>
    <cellStyle name="Normal 2 5 2 2 3 2 3_ESA Table 3A_3H" xfId="33717" xr:uid="{9150D58C-218C-4B55-A4BA-2E004A76D3CD}"/>
    <cellStyle name="Normal 2 5 2 2 3 2 4" xfId="12638" xr:uid="{00000000-0005-0000-0000-00006B310000}"/>
    <cellStyle name="Normal 2 5 2 2 3 2 4 3" xfId="27736" xr:uid="{00000000-0005-0000-0000-0000656C0000}"/>
    <cellStyle name="Normal 2 5 2 2 3 2 4_ESA Table 3A_3H" xfId="33720" xr:uid="{D7CFE844-C5C2-4544-A826-2C1F2AD50E52}"/>
    <cellStyle name="Normal 2 5 2 2 3 2 5" xfId="7617" xr:uid="{00000000-0005-0000-0000-0000CE1D0000}"/>
    <cellStyle name="Normal 2 5 2 2 3 2 5 3" xfId="22719" xr:uid="{00000000-0005-0000-0000-0000CC580000}"/>
    <cellStyle name="Normal 2 5 2 2 3 2 5_ESA Table 3A_3H" xfId="33721" xr:uid="{DDF3734A-188C-4564-A3BE-5E8BD801113D}"/>
    <cellStyle name="Normal 2 5 2 2 3 2 7" xfId="17706" xr:uid="{00000000-0005-0000-0000-000037450000}"/>
    <cellStyle name="Normal 2 5 2 2 3 2_ESA Table 3A_3H" xfId="33713" xr:uid="{D30AF897-0860-4F59-9B45-BC0C139A64A2}"/>
    <cellStyle name="Normal 2 5 2 2 3 3" xfId="3399" xr:uid="{00000000-0005-0000-0000-0000540D0000}"/>
    <cellStyle name="Normal 2 5 2 2 3 3 2" xfId="13473" xr:uid="{00000000-0005-0000-0000-0000AE340000}"/>
    <cellStyle name="Normal 2 5 2 2 3 3 2 3" xfId="28571" xr:uid="{00000000-0005-0000-0000-0000A86F0000}"/>
    <cellStyle name="Normal 2 5 2 2 3 3 2_ESA Table 3A_3H" xfId="33723" xr:uid="{16EAB6F3-279F-48C7-B68A-D0EE6A17139D}"/>
    <cellStyle name="Normal 2 5 2 2 3 3 3" xfId="8453" xr:uid="{00000000-0005-0000-0000-000012210000}"/>
    <cellStyle name="Normal 2 5 2 2 3 3 3 3" xfId="23554" xr:uid="{00000000-0005-0000-0000-00000F5C0000}"/>
    <cellStyle name="Normal 2 5 2 2 3 3 3_ESA Table 3A_3H" xfId="33724" xr:uid="{F49BB007-6FA6-4A3C-A84E-CB66DED31ABB}"/>
    <cellStyle name="Normal 2 5 2 2 3 3 5" xfId="18541" xr:uid="{00000000-0005-0000-0000-00007A480000}"/>
    <cellStyle name="Normal 2 5 2 2 3 3_ESA Table 3A_3H" xfId="33722" xr:uid="{E1D9C03E-BCEE-4BFE-BC2A-00EC4A4EBF2F}"/>
    <cellStyle name="Normal 2 5 2 2 3 4" xfId="5092" xr:uid="{00000000-0005-0000-0000-0000F1130000}"/>
    <cellStyle name="Normal 2 5 2 2 3 4 2" xfId="15144" xr:uid="{00000000-0005-0000-0000-0000353B0000}"/>
    <cellStyle name="Normal 2 5 2 2 3 4 2 3" xfId="30242" xr:uid="{00000000-0005-0000-0000-00002F760000}"/>
    <cellStyle name="Normal 2 5 2 2 3 4 2_ESA Table 3A_3H" xfId="33726" xr:uid="{F3D23C9C-154C-49A1-B30E-4ABB78C67080}"/>
    <cellStyle name="Normal 2 5 2 2 3 4 3" xfId="10124" xr:uid="{00000000-0005-0000-0000-000099270000}"/>
    <cellStyle name="Normal 2 5 2 2 3 4 3 3" xfId="25225" xr:uid="{00000000-0005-0000-0000-000096620000}"/>
    <cellStyle name="Normal 2 5 2 2 3 4 3_ESA Table 3A_3H" xfId="33727" xr:uid="{57227F74-C102-4585-8CAC-9E5D8FF7DC83}"/>
    <cellStyle name="Normal 2 5 2 2 3 4 5" xfId="20212" xr:uid="{00000000-0005-0000-0000-0000014F0000}"/>
    <cellStyle name="Normal 2 5 2 2 3 4_ESA Table 3A_3H" xfId="33725" xr:uid="{484AF05D-283E-494F-A965-0C47D56D9360}"/>
    <cellStyle name="Normal 2 5 2 2 3 5" xfId="11802" xr:uid="{00000000-0005-0000-0000-0000272E0000}"/>
    <cellStyle name="Normal 2 5 2 2 3 5 3" xfId="26900" xr:uid="{00000000-0005-0000-0000-000021690000}"/>
    <cellStyle name="Normal 2 5 2 2 3 5_ESA Table 3A_3H" xfId="33728" xr:uid="{B57BCD78-EF8D-430A-B6E9-BB7E12E1AB5F}"/>
    <cellStyle name="Normal 2 5 2 2 3 6" xfId="6781" xr:uid="{00000000-0005-0000-0000-00008A1A0000}"/>
    <cellStyle name="Normal 2 5 2 2 3 6 3" xfId="21883" xr:uid="{00000000-0005-0000-0000-000088550000}"/>
    <cellStyle name="Normal 2 5 2 2 3 6_ESA Table 3A_3H" xfId="33729" xr:uid="{01FA5ED2-E529-4614-81ED-A724D5DF11D0}"/>
    <cellStyle name="Normal 2 5 2 2 3 8" xfId="16870" xr:uid="{00000000-0005-0000-0000-0000F3410000}"/>
    <cellStyle name="Normal 2 5 2 2 3_ESA Table 3A_3H" xfId="33712" xr:uid="{D4A9C7F1-F26B-4749-A24D-645ACD222156}"/>
    <cellStyle name="Normal 2 5 2 2 4" xfId="2128" xr:uid="{00000000-0005-0000-0000-00005D080000}"/>
    <cellStyle name="Normal 2 5 2 2 4 2" xfId="3818" xr:uid="{00000000-0005-0000-0000-0000F70E0000}"/>
    <cellStyle name="Normal 2 5 2 2 4 2 2" xfId="13891" xr:uid="{00000000-0005-0000-0000-000050360000}"/>
    <cellStyle name="Normal 2 5 2 2 4 2 2 3" xfId="28989" xr:uid="{00000000-0005-0000-0000-00004A710000}"/>
    <cellStyle name="Normal 2 5 2 2 4 2 2_ESA Table 3A_3H" xfId="33732" xr:uid="{A92DC867-6B03-4C50-A39E-92C29723ECBE}"/>
    <cellStyle name="Normal 2 5 2 2 4 2 3" xfId="8871" xr:uid="{00000000-0005-0000-0000-0000B4220000}"/>
    <cellStyle name="Normal 2 5 2 2 4 2 3 3" xfId="23972" xr:uid="{00000000-0005-0000-0000-0000B15D0000}"/>
    <cellStyle name="Normal 2 5 2 2 4 2 3_ESA Table 3A_3H" xfId="33733" xr:uid="{1DEA8D98-31A5-4036-A57F-4CB1484C5C54}"/>
    <cellStyle name="Normal 2 5 2 2 4 2 5" xfId="18959" xr:uid="{00000000-0005-0000-0000-00001C4A0000}"/>
    <cellStyle name="Normal 2 5 2 2 4 2_ESA Table 3A_3H" xfId="33731" xr:uid="{AFF804ED-5986-492C-AD98-F222F888ADDE}"/>
    <cellStyle name="Normal 2 5 2 2 4 3" xfId="5510" xr:uid="{00000000-0005-0000-0000-000093150000}"/>
    <cellStyle name="Normal 2 5 2 2 4 3 2" xfId="15562" xr:uid="{00000000-0005-0000-0000-0000D73C0000}"/>
    <cellStyle name="Normal 2 5 2 2 4 3 2 3" xfId="30660" xr:uid="{00000000-0005-0000-0000-0000D1770000}"/>
    <cellStyle name="Normal 2 5 2 2 4 3 2_ESA Table 3A_3H" xfId="33735" xr:uid="{FB213726-80C4-4BFE-93AA-90E247F95BE5}"/>
    <cellStyle name="Normal 2 5 2 2 4 3 3" xfId="10542" xr:uid="{00000000-0005-0000-0000-00003B290000}"/>
    <cellStyle name="Normal 2 5 2 2 4 3 3 3" xfId="25643" xr:uid="{00000000-0005-0000-0000-000038640000}"/>
    <cellStyle name="Normal 2 5 2 2 4 3 3_ESA Table 3A_3H" xfId="33736" xr:uid="{6969CA02-1DDB-4C5E-BDAF-FCBFAAFF44D2}"/>
    <cellStyle name="Normal 2 5 2 2 4 3 5" xfId="20630" xr:uid="{00000000-0005-0000-0000-0000A3500000}"/>
    <cellStyle name="Normal 2 5 2 2 4 3_ESA Table 3A_3H" xfId="33734" xr:uid="{0F7C4094-382C-419B-BB02-E64CCF797ED9}"/>
    <cellStyle name="Normal 2 5 2 2 4 4" xfId="12220" xr:uid="{00000000-0005-0000-0000-0000C92F0000}"/>
    <cellStyle name="Normal 2 5 2 2 4 4 3" xfId="27318" xr:uid="{00000000-0005-0000-0000-0000C36A0000}"/>
    <cellStyle name="Normal 2 5 2 2 4 4_ESA Table 3A_3H" xfId="33737" xr:uid="{49DDD53C-366B-4BE8-A9F2-AC64FCDEE3E1}"/>
    <cellStyle name="Normal 2 5 2 2 4 5" xfId="7199" xr:uid="{00000000-0005-0000-0000-00002C1C0000}"/>
    <cellStyle name="Normal 2 5 2 2 4 5 3" xfId="22301" xr:uid="{00000000-0005-0000-0000-00002A570000}"/>
    <cellStyle name="Normal 2 5 2 2 4 5_ESA Table 3A_3H" xfId="33738" xr:uid="{55CE1E33-E43A-46DA-AC4D-FB41E45D378F}"/>
    <cellStyle name="Normal 2 5 2 2 4 7" xfId="17288" xr:uid="{00000000-0005-0000-0000-000095430000}"/>
    <cellStyle name="Normal 2 5 2 2 4_ESA Table 3A_3H" xfId="33730" xr:uid="{DA47642B-03E7-4D6F-B687-3BFC86928C15}"/>
    <cellStyle name="Normal 2 5 2 2 5" xfId="2981" xr:uid="{00000000-0005-0000-0000-0000B20B0000}"/>
    <cellStyle name="Normal 2 5 2 2 5 2" xfId="13055" xr:uid="{00000000-0005-0000-0000-00000C330000}"/>
    <cellStyle name="Normal 2 5 2 2 5 2 3" xfId="28153" xr:uid="{00000000-0005-0000-0000-0000066E0000}"/>
    <cellStyle name="Normal 2 5 2 2 5 2_ESA Table 3A_3H" xfId="33740" xr:uid="{F2C64716-C1C2-405D-AD6B-54C1F286C14E}"/>
    <cellStyle name="Normal 2 5 2 2 5 3" xfId="8035" xr:uid="{00000000-0005-0000-0000-0000701F0000}"/>
    <cellStyle name="Normal 2 5 2 2 5 3 3" xfId="23136" xr:uid="{00000000-0005-0000-0000-00006D5A0000}"/>
    <cellStyle name="Normal 2 5 2 2 5 3_ESA Table 3A_3H" xfId="33741" xr:uid="{AD6C0172-673E-49A0-BBE0-1D2151779378}"/>
    <cellStyle name="Normal 2 5 2 2 5 5" xfId="18123" xr:uid="{00000000-0005-0000-0000-0000D8460000}"/>
    <cellStyle name="Normal 2 5 2 2 5_ESA Table 3A_3H" xfId="33739" xr:uid="{6B9429D2-B284-4639-B2D7-45EE656B27F0}"/>
    <cellStyle name="Normal 2 5 2 2 6" xfId="4674" xr:uid="{00000000-0005-0000-0000-00004F120000}"/>
    <cellStyle name="Normal 2 5 2 2 6 2" xfId="14726" xr:uid="{00000000-0005-0000-0000-000093390000}"/>
    <cellStyle name="Normal 2 5 2 2 6 2 3" xfId="29824" xr:uid="{00000000-0005-0000-0000-00008D740000}"/>
    <cellStyle name="Normal 2 5 2 2 6 2_ESA Table 3A_3H" xfId="33743" xr:uid="{56083B82-4096-4AE7-A764-E58CF45CDB6F}"/>
    <cellStyle name="Normal 2 5 2 2 6 3" xfId="9706" xr:uid="{00000000-0005-0000-0000-0000F7250000}"/>
    <cellStyle name="Normal 2 5 2 2 6 3 3" xfId="24807" xr:uid="{00000000-0005-0000-0000-0000F4600000}"/>
    <cellStyle name="Normal 2 5 2 2 6 3_ESA Table 3A_3H" xfId="33744" xr:uid="{E93E63E7-592C-4838-920E-9FD630E62040}"/>
    <cellStyle name="Normal 2 5 2 2 6 5" xfId="19794" xr:uid="{00000000-0005-0000-0000-00005F4D0000}"/>
    <cellStyle name="Normal 2 5 2 2 6_ESA Table 3A_3H" xfId="33742" xr:uid="{A56A6289-C482-4EB6-B777-3E3F6BC9658A}"/>
    <cellStyle name="Normal 2 5 2 2 7" xfId="11384" xr:uid="{00000000-0005-0000-0000-0000852C0000}"/>
    <cellStyle name="Normal 2 5 2 2 7 3" xfId="26482" xr:uid="{00000000-0005-0000-0000-00007F670000}"/>
    <cellStyle name="Normal 2 5 2 2 7_ESA Table 3A_3H" xfId="33745" xr:uid="{F5716ED6-4786-4A49-B054-3A17531D7812}"/>
    <cellStyle name="Normal 2 5 2 2 8" xfId="6363" xr:uid="{00000000-0005-0000-0000-0000E8180000}"/>
    <cellStyle name="Normal 2 5 2 2 8 3" xfId="21465" xr:uid="{00000000-0005-0000-0000-0000E6530000}"/>
    <cellStyle name="Normal 2 5 2 2 8_ESA Table 3A_3H" xfId="33746" xr:uid="{403E0C23-431B-44FE-8674-D26C7F635F5C}"/>
    <cellStyle name="Normal 2 5 2 2_ESA Table 3A_3H" xfId="33675" xr:uid="{15D8A96E-1C9E-40FE-B82E-5B08D2C67DC0}"/>
    <cellStyle name="Normal 2 5 2 3" xfId="1390" xr:uid="{00000000-0005-0000-0000-00007B050000}"/>
    <cellStyle name="Normal 2 5 2 3 2" xfId="1811" xr:uid="{00000000-0005-0000-0000-000020070000}"/>
    <cellStyle name="Normal 2 5 2 3 2 2" xfId="2650" xr:uid="{00000000-0005-0000-0000-0000670A0000}"/>
    <cellStyle name="Normal 2 5 2 3 2 2 2" xfId="4340" xr:uid="{00000000-0005-0000-0000-000001110000}"/>
    <cellStyle name="Normal 2 5 2 3 2 2 2 2" xfId="14413" xr:uid="{00000000-0005-0000-0000-00005A380000}"/>
    <cellStyle name="Normal 2 5 2 3 2 2 2 2 3" xfId="29511" xr:uid="{00000000-0005-0000-0000-000054730000}"/>
    <cellStyle name="Normal 2 5 2 3 2 2 2 2_ESA Table 3A_3H" xfId="33751" xr:uid="{9CF36F6F-07E3-4FB4-B279-5F7C8565494C}"/>
    <cellStyle name="Normal 2 5 2 3 2 2 2 3" xfId="9393" xr:uid="{00000000-0005-0000-0000-0000BE240000}"/>
    <cellStyle name="Normal 2 5 2 3 2 2 2 3 3" xfId="24494" xr:uid="{00000000-0005-0000-0000-0000BB5F0000}"/>
    <cellStyle name="Normal 2 5 2 3 2 2 2 3_ESA Table 3A_3H" xfId="33752" xr:uid="{E3F4CC22-E468-4118-B0CA-F990AC215EAD}"/>
    <cellStyle name="Normal 2 5 2 3 2 2 2 5" xfId="19481" xr:uid="{00000000-0005-0000-0000-0000264C0000}"/>
    <cellStyle name="Normal 2 5 2 3 2 2 2_ESA Table 3A_3H" xfId="33750" xr:uid="{06B99FB3-7B75-4F14-A8CB-58CB7117BFA4}"/>
    <cellStyle name="Normal 2 5 2 3 2 2 3" xfId="6032" xr:uid="{00000000-0005-0000-0000-00009D170000}"/>
    <cellStyle name="Normal 2 5 2 3 2 2 3 2" xfId="16084" xr:uid="{00000000-0005-0000-0000-0000E13E0000}"/>
    <cellStyle name="Normal 2 5 2 3 2 2 3 2 3" xfId="31182" xr:uid="{00000000-0005-0000-0000-0000DB790000}"/>
    <cellStyle name="Normal 2 5 2 3 2 2 3 2_ESA Table 3A_3H" xfId="33754" xr:uid="{300A8FE2-010B-45DA-B76E-0FED8F395437}"/>
    <cellStyle name="Normal 2 5 2 3 2 2 3 3" xfId="11064" xr:uid="{00000000-0005-0000-0000-0000452B0000}"/>
    <cellStyle name="Normal 2 5 2 3 2 2 3 3 3" xfId="26165" xr:uid="{00000000-0005-0000-0000-000042660000}"/>
    <cellStyle name="Normal 2 5 2 3 2 2 3 3_ESA Table 3A_3H" xfId="33755" xr:uid="{DC773AF2-D04D-4AC8-8E23-AF1849844CA2}"/>
    <cellStyle name="Normal 2 5 2 3 2 2 3 5" xfId="21152" xr:uid="{00000000-0005-0000-0000-0000AD520000}"/>
    <cellStyle name="Normal 2 5 2 3 2 2 3_ESA Table 3A_3H" xfId="33753" xr:uid="{1CABF4A3-83C5-45CB-B614-E066EA854212}"/>
    <cellStyle name="Normal 2 5 2 3 2 2 4" xfId="12742" xr:uid="{00000000-0005-0000-0000-0000D3310000}"/>
    <cellStyle name="Normal 2 5 2 3 2 2 4 3" xfId="27840" xr:uid="{00000000-0005-0000-0000-0000CD6C0000}"/>
    <cellStyle name="Normal 2 5 2 3 2 2 4_ESA Table 3A_3H" xfId="33756" xr:uid="{D137A58B-B01B-4AEC-A6E4-91FE9AE46CFB}"/>
    <cellStyle name="Normal 2 5 2 3 2 2 5" xfId="7721" xr:uid="{00000000-0005-0000-0000-0000361E0000}"/>
    <cellStyle name="Normal 2 5 2 3 2 2 5 3" xfId="22823" xr:uid="{00000000-0005-0000-0000-000034590000}"/>
    <cellStyle name="Normal 2 5 2 3 2 2 5_ESA Table 3A_3H" xfId="33757" xr:uid="{E7568B5F-9DC6-4D89-B47A-8DFE8CDC0520}"/>
    <cellStyle name="Normal 2 5 2 3 2 2 7" xfId="17810" xr:uid="{00000000-0005-0000-0000-00009F450000}"/>
    <cellStyle name="Normal 2 5 2 3 2 2_ESA Table 3A_3H" xfId="33749" xr:uid="{97ECF411-3D5D-44B3-95B5-46C4C0CC8A08}"/>
    <cellStyle name="Normal 2 5 2 3 2 3" xfId="3503" xr:uid="{00000000-0005-0000-0000-0000BC0D0000}"/>
    <cellStyle name="Normal 2 5 2 3 2 3 2" xfId="13577" xr:uid="{00000000-0005-0000-0000-000016350000}"/>
    <cellStyle name="Normal 2 5 2 3 2 3 2 3" xfId="28675" xr:uid="{00000000-0005-0000-0000-000010700000}"/>
    <cellStyle name="Normal 2 5 2 3 2 3 2_ESA Table 3A_3H" xfId="33759" xr:uid="{9AEB2863-BDD1-43BC-9E60-07815580A38A}"/>
    <cellStyle name="Normal 2 5 2 3 2 3 3" xfId="8557" xr:uid="{00000000-0005-0000-0000-00007A210000}"/>
    <cellStyle name="Normal 2 5 2 3 2 3 3 3" xfId="23658" xr:uid="{00000000-0005-0000-0000-0000775C0000}"/>
    <cellStyle name="Normal 2 5 2 3 2 3 3_ESA Table 3A_3H" xfId="33760" xr:uid="{27087632-F282-4A73-B7AA-23A4AC4C18C9}"/>
    <cellStyle name="Normal 2 5 2 3 2 3 5" xfId="18645" xr:uid="{00000000-0005-0000-0000-0000E2480000}"/>
    <cellStyle name="Normal 2 5 2 3 2 3_ESA Table 3A_3H" xfId="33758" xr:uid="{EC1FCCBA-F9B2-46DC-A647-04CCB74C6DE6}"/>
    <cellStyle name="Normal 2 5 2 3 2 4" xfId="5196" xr:uid="{00000000-0005-0000-0000-000059140000}"/>
    <cellStyle name="Normal 2 5 2 3 2 4 2" xfId="15248" xr:uid="{00000000-0005-0000-0000-00009D3B0000}"/>
    <cellStyle name="Normal 2 5 2 3 2 4 2 3" xfId="30346" xr:uid="{00000000-0005-0000-0000-000097760000}"/>
    <cellStyle name="Normal 2 5 2 3 2 4 2_ESA Table 3A_3H" xfId="33762" xr:uid="{50EBC71C-EE7D-4684-836A-D99705491580}"/>
    <cellStyle name="Normal 2 5 2 3 2 4 3" xfId="10228" xr:uid="{00000000-0005-0000-0000-000001280000}"/>
    <cellStyle name="Normal 2 5 2 3 2 4 3 3" xfId="25329" xr:uid="{00000000-0005-0000-0000-0000FE620000}"/>
    <cellStyle name="Normal 2 5 2 3 2 4 3_ESA Table 3A_3H" xfId="33763" xr:uid="{149C5C16-7B54-44E1-A6BD-07E91329C613}"/>
    <cellStyle name="Normal 2 5 2 3 2 4 5" xfId="20316" xr:uid="{00000000-0005-0000-0000-0000694F0000}"/>
    <cellStyle name="Normal 2 5 2 3 2 4_ESA Table 3A_3H" xfId="33761" xr:uid="{F56BF1D1-78D2-42CE-96E5-FDCDD1C663A4}"/>
    <cellStyle name="Normal 2 5 2 3 2 5" xfId="11906" xr:uid="{00000000-0005-0000-0000-00008F2E0000}"/>
    <cellStyle name="Normal 2 5 2 3 2 5 3" xfId="27004" xr:uid="{00000000-0005-0000-0000-000089690000}"/>
    <cellStyle name="Normal 2 5 2 3 2 5_ESA Table 3A_3H" xfId="33764" xr:uid="{1F9874A9-F465-4090-9FC8-6C1F18882BC8}"/>
    <cellStyle name="Normal 2 5 2 3 2 6" xfId="6885" xr:uid="{00000000-0005-0000-0000-0000F21A0000}"/>
    <cellStyle name="Normal 2 5 2 3 2 6 3" xfId="21987" xr:uid="{00000000-0005-0000-0000-0000F0550000}"/>
    <cellStyle name="Normal 2 5 2 3 2 6_ESA Table 3A_3H" xfId="33765" xr:uid="{03423843-E893-487B-8303-F906977A82F7}"/>
    <cellStyle name="Normal 2 5 2 3 2 8" xfId="16974" xr:uid="{00000000-0005-0000-0000-00005B420000}"/>
    <cellStyle name="Normal 2 5 2 3 2_ESA Table 3A_3H" xfId="33748" xr:uid="{3E4E1B44-A9BD-44BD-BF39-4D15C5FDFD89}"/>
    <cellStyle name="Normal 2 5 2 3 3" xfId="2232" xr:uid="{00000000-0005-0000-0000-0000C5080000}"/>
    <cellStyle name="Normal 2 5 2 3 3 2" xfId="3922" xr:uid="{00000000-0005-0000-0000-00005F0F0000}"/>
    <cellStyle name="Normal 2 5 2 3 3 2 2" xfId="13995" xr:uid="{00000000-0005-0000-0000-0000B8360000}"/>
    <cellStyle name="Normal 2 5 2 3 3 2 2 3" xfId="29093" xr:uid="{00000000-0005-0000-0000-0000B2710000}"/>
    <cellStyle name="Normal 2 5 2 3 3 2 2_ESA Table 3A_3H" xfId="33768" xr:uid="{77991ECB-85EB-452D-A224-402A7C93C065}"/>
    <cellStyle name="Normal 2 5 2 3 3 2 3" xfId="8975" xr:uid="{00000000-0005-0000-0000-00001C230000}"/>
    <cellStyle name="Normal 2 5 2 3 3 2 3 3" xfId="24076" xr:uid="{00000000-0005-0000-0000-0000195E0000}"/>
    <cellStyle name="Normal 2 5 2 3 3 2 3_ESA Table 3A_3H" xfId="33769" xr:uid="{D24D53B5-05AE-46B7-AF74-1F5001E15171}"/>
    <cellStyle name="Normal 2 5 2 3 3 2 5" xfId="19063" xr:uid="{00000000-0005-0000-0000-0000844A0000}"/>
    <cellStyle name="Normal 2 5 2 3 3 2_ESA Table 3A_3H" xfId="33767" xr:uid="{7E51BB7C-5952-4A0E-94B4-5620A00D4BFF}"/>
    <cellStyle name="Normal 2 5 2 3 3 3" xfId="5614" xr:uid="{00000000-0005-0000-0000-0000FB150000}"/>
    <cellStyle name="Normal 2 5 2 3 3 3 2" xfId="15666" xr:uid="{00000000-0005-0000-0000-00003F3D0000}"/>
    <cellStyle name="Normal 2 5 2 3 3 3 2 3" xfId="30764" xr:uid="{00000000-0005-0000-0000-000039780000}"/>
    <cellStyle name="Normal 2 5 2 3 3 3 2_ESA Table 3A_3H" xfId="33771" xr:uid="{27A2142F-C3E0-4838-B6D9-1CB17651A7A0}"/>
    <cellStyle name="Normal 2 5 2 3 3 3 3" xfId="10646" xr:uid="{00000000-0005-0000-0000-0000A3290000}"/>
    <cellStyle name="Normal 2 5 2 3 3 3 3 3" xfId="25747" xr:uid="{00000000-0005-0000-0000-0000A0640000}"/>
    <cellStyle name="Normal 2 5 2 3 3 3 3_ESA Table 3A_3H" xfId="33772" xr:uid="{0341BB8E-1532-4FBF-AB6F-F35B8061D98C}"/>
    <cellStyle name="Normal 2 5 2 3 3 3 5" xfId="20734" xr:uid="{00000000-0005-0000-0000-00000B510000}"/>
    <cellStyle name="Normal 2 5 2 3 3 3_ESA Table 3A_3H" xfId="33770" xr:uid="{08878CA2-69DB-4846-A097-3C4E721E2C96}"/>
    <cellStyle name="Normal 2 5 2 3 3 4" xfId="12324" xr:uid="{00000000-0005-0000-0000-000031300000}"/>
    <cellStyle name="Normal 2 5 2 3 3 4 3" xfId="27422" xr:uid="{00000000-0005-0000-0000-00002B6B0000}"/>
    <cellStyle name="Normal 2 5 2 3 3 4_ESA Table 3A_3H" xfId="33773" xr:uid="{E5113951-446E-4AD9-A0C4-A10C31FF67B6}"/>
    <cellStyle name="Normal 2 5 2 3 3 5" xfId="7303" xr:uid="{00000000-0005-0000-0000-0000941C0000}"/>
    <cellStyle name="Normal 2 5 2 3 3 5 3" xfId="22405" xr:uid="{00000000-0005-0000-0000-000092570000}"/>
    <cellStyle name="Normal 2 5 2 3 3 5_ESA Table 3A_3H" xfId="33774" xr:uid="{B457B08E-BE80-44B9-8515-B8F56417DF46}"/>
    <cellStyle name="Normal 2 5 2 3 3 7" xfId="17392" xr:uid="{00000000-0005-0000-0000-0000FD430000}"/>
    <cellStyle name="Normal 2 5 2 3 3_ESA Table 3A_3H" xfId="33766" xr:uid="{F8416F0B-5C43-4CA3-930E-D37423FE2977}"/>
    <cellStyle name="Normal 2 5 2 3 4" xfId="3085" xr:uid="{00000000-0005-0000-0000-00001A0C0000}"/>
    <cellStyle name="Normal 2 5 2 3 4 2" xfId="13159" xr:uid="{00000000-0005-0000-0000-000074330000}"/>
    <cellStyle name="Normal 2 5 2 3 4 2 3" xfId="28257" xr:uid="{00000000-0005-0000-0000-00006E6E0000}"/>
    <cellStyle name="Normal 2 5 2 3 4 2_ESA Table 3A_3H" xfId="33776" xr:uid="{03AE4C4D-CCD0-4C75-9B15-23F864218B27}"/>
    <cellStyle name="Normal 2 5 2 3 4 3" xfId="8139" xr:uid="{00000000-0005-0000-0000-0000D81F0000}"/>
    <cellStyle name="Normal 2 5 2 3 4 3 3" xfId="23240" xr:uid="{00000000-0005-0000-0000-0000D55A0000}"/>
    <cellStyle name="Normal 2 5 2 3 4 3_ESA Table 3A_3H" xfId="33777" xr:uid="{FB1B1B30-AD76-46FA-9A3A-2C77422C8279}"/>
    <cellStyle name="Normal 2 5 2 3 4 5" xfId="18227" xr:uid="{00000000-0005-0000-0000-000040470000}"/>
    <cellStyle name="Normal 2 5 2 3 4_ESA Table 3A_3H" xfId="33775" xr:uid="{D2C5EA50-7895-433D-B887-67E4621BBF89}"/>
    <cellStyle name="Normal 2 5 2 3 5" xfId="4778" xr:uid="{00000000-0005-0000-0000-0000B7120000}"/>
    <cellStyle name="Normal 2 5 2 3 5 2" xfId="14830" xr:uid="{00000000-0005-0000-0000-0000FB390000}"/>
    <cellStyle name="Normal 2 5 2 3 5 2 3" xfId="29928" xr:uid="{00000000-0005-0000-0000-0000F5740000}"/>
    <cellStyle name="Normal 2 5 2 3 5 2_ESA Table 3A_3H" xfId="33779" xr:uid="{F1520E8B-7D98-4A82-8FFB-A09650EA61FD}"/>
    <cellStyle name="Normal 2 5 2 3 5 3" xfId="9810" xr:uid="{00000000-0005-0000-0000-00005F260000}"/>
    <cellStyle name="Normal 2 5 2 3 5 3 3" xfId="24911" xr:uid="{00000000-0005-0000-0000-00005C610000}"/>
    <cellStyle name="Normal 2 5 2 3 5 3_ESA Table 3A_3H" xfId="33780" xr:uid="{893092FC-61F7-403B-8810-AFC6F5C469FE}"/>
    <cellStyle name="Normal 2 5 2 3 5 5" xfId="19898" xr:uid="{00000000-0005-0000-0000-0000C74D0000}"/>
    <cellStyle name="Normal 2 5 2 3 5_ESA Table 3A_3H" xfId="33778" xr:uid="{E0A311AD-9840-4A0A-A9D2-529928E1DCC7}"/>
    <cellStyle name="Normal 2 5 2 3 6" xfId="11488" xr:uid="{00000000-0005-0000-0000-0000ED2C0000}"/>
    <cellStyle name="Normal 2 5 2 3 6 3" xfId="26586" xr:uid="{00000000-0005-0000-0000-0000E7670000}"/>
    <cellStyle name="Normal 2 5 2 3 6_ESA Table 3A_3H" xfId="33781" xr:uid="{8960BA57-DA3B-4115-A6B0-ACFC4A714235}"/>
    <cellStyle name="Normal 2 5 2 3 7" xfId="6467" xr:uid="{00000000-0005-0000-0000-000050190000}"/>
    <cellStyle name="Normal 2 5 2 3 7 3" xfId="21569" xr:uid="{00000000-0005-0000-0000-00004E540000}"/>
    <cellStyle name="Normal 2 5 2 3 7_ESA Table 3A_3H" xfId="33782" xr:uid="{6EF0B496-38A5-4DAD-8276-A946884A8595}"/>
    <cellStyle name="Normal 2 5 2 3 9" xfId="16556" xr:uid="{00000000-0005-0000-0000-0000B9400000}"/>
    <cellStyle name="Normal 2 5 2 3_ESA Table 3A_3H" xfId="33747" xr:uid="{9D60A220-3170-4FA7-8495-53FE77985A27}"/>
    <cellStyle name="Normal 2 5 2 4" xfId="1603" xr:uid="{00000000-0005-0000-0000-000050060000}"/>
    <cellStyle name="Normal 2 5 2 4 2" xfId="2442" xr:uid="{00000000-0005-0000-0000-000097090000}"/>
    <cellStyle name="Normal 2 5 2 4 2 2" xfId="4132" xr:uid="{00000000-0005-0000-0000-000031100000}"/>
    <cellStyle name="Normal 2 5 2 4 2 2 2" xfId="14205" xr:uid="{00000000-0005-0000-0000-00008A370000}"/>
    <cellStyle name="Normal 2 5 2 4 2 2 2 3" xfId="29303" xr:uid="{00000000-0005-0000-0000-000084720000}"/>
    <cellStyle name="Normal 2 5 2 4 2 2 2_ESA Table 3A_3H" xfId="33786" xr:uid="{F6ED318F-7C5A-4A63-B18D-D4BCF4876C45}"/>
    <cellStyle name="Normal 2 5 2 4 2 2 3" xfId="9185" xr:uid="{00000000-0005-0000-0000-0000EE230000}"/>
    <cellStyle name="Normal 2 5 2 4 2 2 3 3" xfId="24286" xr:uid="{00000000-0005-0000-0000-0000EB5E0000}"/>
    <cellStyle name="Normal 2 5 2 4 2 2 3_ESA Table 3A_3H" xfId="33787" xr:uid="{8A03E820-CD1F-4921-AD3D-795BE830DF45}"/>
    <cellStyle name="Normal 2 5 2 4 2 2 5" xfId="19273" xr:uid="{00000000-0005-0000-0000-0000564B0000}"/>
    <cellStyle name="Normal 2 5 2 4 2 2_ESA Table 3A_3H" xfId="33785" xr:uid="{59A5AA09-76AF-428E-95B3-7DE7DC508098}"/>
    <cellStyle name="Normal 2 5 2 4 2 3" xfId="5824" xr:uid="{00000000-0005-0000-0000-0000CD160000}"/>
    <cellStyle name="Normal 2 5 2 4 2 3 2" xfId="15876" xr:uid="{00000000-0005-0000-0000-0000113E0000}"/>
    <cellStyle name="Normal 2 5 2 4 2 3 2 3" xfId="30974" xr:uid="{00000000-0005-0000-0000-00000B790000}"/>
    <cellStyle name="Normal 2 5 2 4 2 3 2_ESA Table 3A_3H" xfId="33789" xr:uid="{86C5B36B-463B-4F5E-B601-00D28365EF2A}"/>
    <cellStyle name="Normal 2 5 2 4 2 3 3" xfId="10856" xr:uid="{00000000-0005-0000-0000-0000752A0000}"/>
    <cellStyle name="Normal 2 5 2 4 2 3 3 3" xfId="25957" xr:uid="{00000000-0005-0000-0000-000072650000}"/>
    <cellStyle name="Normal 2 5 2 4 2 3 3_ESA Table 3A_3H" xfId="33790" xr:uid="{618BD091-D06E-40AD-9CE4-4A344D0B8C3D}"/>
    <cellStyle name="Normal 2 5 2 4 2 3 5" xfId="20944" xr:uid="{00000000-0005-0000-0000-0000DD510000}"/>
    <cellStyle name="Normal 2 5 2 4 2 3_ESA Table 3A_3H" xfId="33788" xr:uid="{D08A3F30-705A-49E0-B366-09C3B3AC3EB4}"/>
    <cellStyle name="Normal 2 5 2 4 2 4" xfId="12534" xr:uid="{00000000-0005-0000-0000-000003310000}"/>
    <cellStyle name="Normal 2 5 2 4 2 4 3" xfId="27632" xr:uid="{00000000-0005-0000-0000-0000FD6B0000}"/>
    <cellStyle name="Normal 2 5 2 4 2 4_ESA Table 3A_3H" xfId="33791" xr:uid="{E82DCDB9-1233-4275-98A5-ED11AFC18873}"/>
    <cellStyle name="Normal 2 5 2 4 2 5" xfId="7513" xr:uid="{00000000-0005-0000-0000-0000661D0000}"/>
    <cellStyle name="Normal 2 5 2 4 2 5 3" xfId="22615" xr:uid="{00000000-0005-0000-0000-000064580000}"/>
    <cellStyle name="Normal 2 5 2 4 2 5_ESA Table 3A_3H" xfId="33792" xr:uid="{AFD873AB-0C40-4446-8C8D-E84027D9E407}"/>
    <cellStyle name="Normal 2 5 2 4 2 7" xfId="17602" xr:uid="{00000000-0005-0000-0000-0000CF440000}"/>
    <cellStyle name="Normal 2 5 2 4 2_ESA Table 3A_3H" xfId="33784" xr:uid="{D0F3F005-0E0C-430B-9260-55062EEB170F}"/>
    <cellStyle name="Normal 2 5 2 4 3" xfId="3295" xr:uid="{00000000-0005-0000-0000-0000EC0C0000}"/>
    <cellStyle name="Normal 2 5 2 4 3 2" xfId="13369" xr:uid="{00000000-0005-0000-0000-000046340000}"/>
    <cellStyle name="Normal 2 5 2 4 3 2 3" xfId="28467" xr:uid="{00000000-0005-0000-0000-0000406F0000}"/>
    <cellStyle name="Normal 2 5 2 4 3 2_ESA Table 3A_3H" xfId="33794" xr:uid="{F48D3936-7919-4EE3-96A9-D0CE374B71B2}"/>
    <cellStyle name="Normal 2 5 2 4 3 3" xfId="8349" xr:uid="{00000000-0005-0000-0000-0000AA200000}"/>
    <cellStyle name="Normal 2 5 2 4 3 3 3" xfId="23450" xr:uid="{00000000-0005-0000-0000-0000A75B0000}"/>
    <cellStyle name="Normal 2 5 2 4 3 3_ESA Table 3A_3H" xfId="33795" xr:uid="{31885B72-CA53-46F1-B908-ABDC108F1D42}"/>
    <cellStyle name="Normal 2 5 2 4 3 5" xfId="18437" xr:uid="{00000000-0005-0000-0000-000012480000}"/>
    <cellStyle name="Normal 2 5 2 4 3_ESA Table 3A_3H" xfId="33793" xr:uid="{3B2116C3-1A1A-4F84-ACFF-569B07BE9760}"/>
    <cellStyle name="Normal 2 5 2 4 4" xfId="4988" xr:uid="{00000000-0005-0000-0000-000089130000}"/>
    <cellStyle name="Normal 2 5 2 4 4 2" xfId="15040" xr:uid="{00000000-0005-0000-0000-0000CD3A0000}"/>
    <cellStyle name="Normal 2 5 2 4 4 2 3" xfId="30138" xr:uid="{00000000-0005-0000-0000-0000C7750000}"/>
    <cellStyle name="Normal 2 5 2 4 4 2_ESA Table 3A_3H" xfId="33797" xr:uid="{D093697D-7964-4764-BCE3-D96EE8BD0EAF}"/>
    <cellStyle name="Normal 2 5 2 4 4 3" xfId="10020" xr:uid="{00000000-0005-0000-0000-000031270000}"/>
    <cellStyle name="Normal 2 5 2 4 4 3 3" xfId="25121" xr:uid="{00000000-0005-0000-0000-00002E620000}"/>
    <cellStyle name="Normal 2 5 2 4 4 3_ESA Table 3A_3H" xfId="33798" xr:uid="{2D88A674-A858-45E3-B4C0-A03D6479AEB3}"/>
    <cellStyle name="Normal 2 5 2 4 4 5" xfId="20108" xr:uid="{00000000-0005-0000-0000-0000994E0000}"/>
    <cellStyle name="Normal 2 5 2 4 4_ESA Table 3A_3H" xfId="33796" xr:uid="{BE7E7D76-3701-41B8-81B9-844EB6870B54}"/>
    <cellStyle name="Normal 2 5 2 4 5" xfId="11698" xr:uid="{00000000-0005-0000-0000-0000BF2D0000}"/>
    <cellStyle name="Normal 2 5 2 4 5 3" xfId="26796" xr:uid="{00000000-0005-0000-0000-0000B9680000}"/>
    <cellStyle name="Normal 2 5 2 4 5_ESA Table 3A_3H" xfId="33799" xr:uid="{11062F81-D4E7-4EC5-B0B8-E8FF82954169}"/>
    <cellStyle name="Normal 2 5 2 4 6" xfId="6677" xr:uid="{00000000-0005-0000-0000-0000221A0000}"/>
    <cellStyle name="Normal 2 5 2 4 6 3" xfId="21779" xr:uid="{00000000-0005-0000-0000-000020550000}"/>
    <cellStyle name="Normal 2 5 2 4 6_ESA Table 3A_3H" xfId="33800" xr:uid="{DF805002-320C-4841-9FEE-11DC0BF62157}"/>
    <cellStyle name="Normal 2 5 2 4 8" xfId="16766" xr:uid="{00000000-0005-0000-0000-00008B410000}"/>
    <cellStyle name="Normal 2 5 2 4_ESA Table 3A_3H" xfId="33783" xr:uid="{BE9772A8-6930-40AA-A81C-C987C4D9F59B}"/>
    <cellStyle name="Normal 2 5 2 5" xfId="2024" xr:uid="{00000000-0005-0000-0000-0000F5070000}"/>
    <cellStyle name="Normal 2 5 2 5 2" xfId="3714" xr:uid="{00000000-0005-0000-0000-00008F0E0000}"/>
    <cellStyle name="Normal 2 5 2 5 2 2" xfId="13787" xr:uid="{00000000-0005-0000-0000-0000E8350000}"/>
    <cellStyle name="Normal 2 5 2 5 2 2 3" xfId="28885" xr:uid="{00000000-0005-0000-0000-0000E2700000}"/>
    <cellStyle name="Normal 2 5 2 5 2 2_ESA Table 3A_3H" xfId="33803" xr:uid="{12796174-E70C-49F3-A1F4-1B568E91B002}"/>
    <cellStyle name="Normal 2 5 2 5 2 3" xfId="8767" xr:uid="{00000000-0005-0000-0000-00004C220000}"/>
    <cellStyle name="Normal 2 5 2 5 2 3 3" xfId="23868" xr:uid="{00000000-0005-0000-0000-0000495D0000}"/>
    <cellStyle name="Normal 2 5 2 5 2 3_ESA Table 3A_3H" xfId="33804" xr:uid="{33A7528A-32D4-4D66-8718-55271FB03A2A}"/>
    <cellStyle name="Normal 2 5 2 5 2 5" xfId="18855" xr:uid="{00000000-0005-0000-0000-0000B4490000}"/>
    <cellStyle name="Normal 2 5 2 5 2_ESA Table 3A_3H" xfId="33802" xr:uid="{C46E466F-1241-44EE-BC48-93F7BDF1D3EC}"/>
    <cellStyle name="Normal 2 5 2 5 3" xfId="5406" xr:uid="{00000000-0005-0000-0000-00002B150000}"/>
    <cellStyle name="Normal 2 5 2 5 3 2" xfId="15458" xr:uid="{00000000-0005-0000-0000-00006F3C0000}"/>
    <cellStyle name="Normal 2 5 2 5 3 2 3" xfId="30556" xr:uid="{00000000-0005-0000-0000-000069770000}"/>
    <cellStyle name="Normal 2 5 2 5 3 2_ESA Table 3A_3H" xfId="33806" xr:uid="{E24C464D-84E9-4511-B91A-80D0D58A4EE8}"/>
    <cellStyle name="Normal 2 5 2 5 3 3" xfId="10438" xr:uid="{00000000-0005-0000-0000-0000D3280000}"/>
    <cellStyle name="Normal 2 5 2 5 3 3 3" xfId="25539" xr:uid="{00000000-0005-0000-0000-0000D0630000}"/>
    <cellStyle name="Normal 2 5 2 5 3 3_ESA Table 3A_3H" xfId="33807" xr:uid="{471E8A31-13F7-4405-B0E3-48424D22E8A8}"/>
    <cellStyle name="Normal 2 5 2 5 3 5" xfId="20526" xr:uid="{00000000-0005-0000-0000-00003B500000}"/>
    <cellStyle name="Normal 2 5 2 5 3_ESA Table 3A_3H" xfId="33805" xr:uid="{9505BB63-4FF8-408B-B1D4-E9ED54B27999}"/>
    <cellStyle name="Normal 2 5 2 5 4" xfId="12116" xr:uid="{00000000-0005-0000-0000-0000612F0000}"/>
    <cellStyle name="Normal 2 5 2 5 4 3" xfId="27214" xr:uid="{00000000-0005-0000-0000-00005B6A0000}"/>
    <cellStyle name="Normal 2 5 2 5 4_ESA Table 3A_3H" xfId="33808" xr:uid="{BBB09357-5AAF-4483-A908-987247BA6E0B}"/>
    <cellStyle name="Normal 2 5 2 5 5" xfId="7095" xr:uid="{00000000-0005-0000-0000-0000C41B0000}"/>
    <cellStyle name="Normal 2 5 2 5 5 3" xfId="22197" xr:uid="{00000000-0005-0000-0000-0000C2560000}"/>
    <cellStyle name="Normal 2 5 2 5 5_ESA Table 3A_3H" xfId="33809" xr:uid="{613B6B75-6F7D-4BBA-BFE8-9B02AD2236D8}"/>
    <cellStyle name="Normal 2 5 2 5 7" xfId="17184" xr:uid="{00000000-0005-0000-0000-00002D430000}"/>
    <cellStyle name="Normal 2 5 2 5_ESA Table 3A_3H" xfId="33801" xr:uid="{BE3F83B1-9CA7-4C83-BA61-1DE1FD9EFAC6}"/>
    <cellStyle name="Normal 2 5 2 6" xfId="2877" xr:uid="{00000000-0005-0000-0000-00004A0B0000}"/>
    <cellStyle name="Normal 2 5 2 6 2" xfId="12951" xr:uid="{00000000-0005-0000-0000-0000A4320000}"/>
    <cellStyle name="Normal 2 5 2 6 2 3" xfId="28049" xr:uid="{00000000-0005-0000-0000-00009E6D0000}"/>
    <cellStyle name="Normal 2 5 2 6 2_ESA Table 3A_3H" xfId="33811" xr:uid="{352588EB-361B-4996-8918-0EDD2FA2F9AA}"/>
    <cellStyle name="Normal 2 5 2 6 3" xfId="7931" xr:uid="{00000000-0005-0000-0000-0000081F0000}"/>
    <cellStyle name="Normal 2 5 2 6 3 3" xfId="23032" xr:uid="{00000000-0005-0000-0000-0000055A0000}"/>
    <cellStyle name="Normal 2 5 2 6 3_ESA Table 3A_3H" xfId="33812" xr:uid="{BD758ABC-1ABF-4576-9DAB-7E6D5818A68F}"/>
    <cellStyle name="Normal 2 5 2 6 5" xfId="18019" xr:uid="{00000000-0005-0000-0000-000070460000}"/>
    <cellStyle name="Normal 2 5 2 6_ESA Table 3A_3H" xfId="33810" xr:uid="{8B8A42C6-5C01-4448-93FE-AF19AA280F17}"/>
    <cellStyle name="Normal 2 5 2 7" xfId="4570" xr:uid="{00000000-0005-0000-0000-0000E7110000}"/>
    <cellStyle name="Normal 2 5 2 7 2" xfId="14622" xr:uid="{00000000-0005-0000-0000-00002B390000}"/>
    <cellStyle name="Normal 2 5 2 7 2 3" xfId="29720" xr:uid="{00000000-0005-0000-0000-000025740000}"/>
    <cellStyle name="Normal 2 5 2 7 2_ESA Table 3A_3H" xfId="33814" xr:uid="{1316F865-F91F-496D-AA0F-5B8E3A1532B5}"/>
    <cellStyle name="Normal 2 5 2 7 3" xfId="9602" xr:uid="{00000000-0005-0000-0000-00008F250000}"/>
    <cellStyle name="Normal 2 5 2 7 3 3" xfId="24703" xr:uid="{00000000-0005-0000-0000-00008C600000}"/>
    <cellStyle name="Normal 2 5 2 7 3_ESA Table 3A_3H" xfId="33815" xr:uid="{4E4174E9-22FF-4806-AB99-83AD58EB035A}"/>
    <cellStyle name="Normal 2 5 2 7 5" xfId="19690" xr:uid="{00000000-0005-0000-0000-0000F74C0000}"/>
    <cellStyle name="Normal 2 5 2 7_ESA Table 3A_3H" xfId="33813" xr:uid="{064BDE58-7C5F-4940-B1D5-8E608D9A6F86}"/>
    <cellStyle name="Normal 2 5 2 8" xfId="11280" xr:uid="{00000000-0005-0000-0000-00001D2C0000}"/>
    <cellStyle name="Normal 2 5 2 8 3" xfId="26378" xr:uid="{00000000-0005-0000-0000-000017670000}"/>
    <cellStyle name="Normal 2 5 2 8_ESA Table 3A_3H" xfId="33816" xr:uid="{AC72B187-34E8-4AAE-8F8F-988B95197956}"/>
    <cellStyle name="Normal 2 5 2 9" xfId="6259" xr:uid="{00000000-0005-0000-0000-000080180000}"/>
    <cellStyle name="Normal 2 5 2 9 3" xfId="21361" xr:uid="{00000000-0005-0000-0000-00007E530000}"/>
    <cellStyle name="Normal 2 5 2 9_ESA Table 3A_3H" xfId="33817" xr:uid="{67C115F6-3B51-40E4-A6F5-70D5B9462A5E}"/>
    <cellStyle name="Normal 2 5 2_ESA Table 3A_3H" xfId="33674" xr:uid="{320C5C34-20B1-4A26-9264-0FDDBADF7DC6}"/>
    <cellStyle name="Normal 2 5 3" xfId="1223" xr:uid="{00000000-0005-0000-0000-0000D4040000}"/>
    <cellStyle name="Normal 2 5 3 10" xfId="16400" xr:uid="{00000000-0005-0000-0000-00001D400000}"/>
    <cellStyle name="Normal 2 5 3 2" xfId="1442" xr:uid="{00000000-0005-0000-0000-0000AF050000}"/>
    <cellStyle name="Normal 2 5 3 2 2" xfId="1863" xr:uid="{00000000-0005-0000-0000-000054070000}"/>
    <cellStyle name="Normal 2 5 3 2 2 2" xfId="2702" xr:uid="{00000000-0005-0000-0000-00009B0A0000}"/>
    <cellStyle name="Normal 2 5 3 2 2 2 2" xfId="4392" xr:uid="{00000000-0005-0000-0000-000035110000}"/>
    <cellStyle name="Normal 2 5 3 2 2 2 2 2" xfId="14465" xr:uid="{00000000-0005-0000-0000-00008E380000}"/>
    <cellStyle name="Normal 2 5 3 2 2 2 2 2 3" xfId="29563" xr:uid="{00000000-0005-0000-0000-000088730000}"/>
    <cellStyle name="Normal 2 5 3 2 2 2 2 2_ESA Table 3A_3H" xfId="33823" xr:uid="{67F8ACA0-34A0-4C4E-BC16-CA65B276F624}"/>
    <cellStyle name="Normal 2 5 3 2 2 2 2 3" xfId="9445" xr:uid="{00000000-0005-0000-0000-0000F2240000}"/>
    <cellStyle name="Normal 2 5 3 2 2 2 2 3 3" xfId="24546" xr:uid="{00000000-0005-0000-0000-0000EF5F0000}"/>
    <cellStyle name="Normal 2 5 3 2 2 2 2 3_ESA Table 3A_3H" xfId="33824" xr:uid="{3E0D5C9C-4C62-4E53-9DA0-381BD2BE09F9}"/>
    <cellStyle name="Normal 2 5 3 2 2 2 2 5" xfId="19533" xr:uid="{00000000-0005-0000-0000-00005A4C0000}"/>
    <cellStyle name="Normal 2 5 3 2 2 2 2_ESA Table 3A_3H" xfId="33822" xr:uid="{2B406B3E-6300-4544-961B-B6808278FCF4}"/>
    <cellStyle name="Normal 2 5 3 2 2 2 3" xfId="6084" xr:uid="{00000000-0005-0000-0000-0000D1170000}"/>
    <cellStyle name="Normal 2 5 3 2 2 2 3 2" xfId="16136" xr:uid="{00000000-0005-0000-0000-0000153F0000}"/>
    <cellStyle name="Normal 2 5 3 2 2 2 3 2 3" xfId="31234" xr:uid="{00000000-0005-0000-0000-00000F7A0000}"/>
    <cellStyle name="Normal 2 5 3 2 2 2 3 2_ESA Table 3A_3H" xfId="33826" xr:uid="{565E1E32-795A-4065-87B8-9AB7BE8FB8F6}"/>
    <cellStyle name="Normal 2 5 3 2 2 2 3 3" xfId="11116" xr:uid="{00000000-0005-0000-0000-0000792B0000}"/>
    <cellStyle name="Normal 2 5 3 2 2 2 3 3 3" xfId="26217" xr:uid="{00000000-0005-0000-0000-000076660000}"/>
    <cellStyle name="Normal 2 5 3 2 2 2 3 3_ESA Table 3A_3H" xfId="33827" xr:uid="{D5BD2D0F-7CFF-4A38-A505-5DBFDE3F25E3}"/>
    <cellStyle name="Normal 2 5 3 2 2 2 3 5" xfId="21204" xr:uid="{00000000-0005-0000-0000-0000E1520000}"/>
    <cellStyle name="Normal 2 5 3 2 2 2 3_ESA Table 3A_3H" xfId="33825" xr:uid="{967CE369-C4E9-4A40-B15B-0E0BEA1C2E34}"/>
    <cellStyle name="Normal 2 5 3 2 2 2 4" xfId="12794" xr:uid="{00000000-0005-0000-0000-000007320000}"/>
    <cellStyle name="Normal 2 5 3 2 2 2 4 3" xfId="27892" xr:uid="{00000000-0005-0000-0000-0000016D0000}"/>
    <cellStyle name="Normal 2 5 3 2 2 2 4_ESA Table 3A_3H" xfId="33828" xr:uid="{937C229B-8355-4511-AA0D-F6F6772E427C}"/>
    <cellStyle name="Normal 2 5 3 2 2 2 5" xfId="7773" xr:uid="{00000000-0005-0000-0000-00006A1E0000}"/>
    <cellStyle name="Normal 2 5 3 2 2 2 5 3" xfId="22875" xr:uid="{00000000-0005-0000-0000-000068590000}"/>
    <cellStyle name="Normal 2 5 3 2 2 2 5_ESA Table 3A_3H" xfId="33829" xr:uid="{E848BEDB-1444-415D-B0B6-29DCBBB54968}"/>
    <cellStyle name="Normal 2 5 3 2 2 2 7" xfId="17862" xr:uid="{00000000-0005-0000-0000-0000D3450000}"/>
    <cellStyle name="Normal 2 5 3 2 2 2_ESA Table 3A_3H" xfId="33821" xr:uid="{C121337B-FB28-4137-840B-01BA111330D2}"/>
    <cellStyle name="Normal 2 5 3 2 2 3" xfId="3555" xr:uid="{00000000-0005-0000-0000-0000F00D0000}"/>
    <cellStyle name="Normal 2 5 3 2 2 3 2" xfId="13629" xr:uid="{00000000-0005-0000-0000-00004A350000}"/>
    <cellStyle name="Normal 2 5 3 2 2 3 2 3" xfId="28727" xr:uid="{00000000-0005-0000-0000-000044700000}"/>
    <cellStyle name="Normal 2 5 3 2 2 3 2_ESA Table 3A_3H" xfId="33831" xr:uid="{4C0F45F2-875B-499B-962A-67C228F0F135}"/>
    <cellStyle name="Normal 2 5 3 2 2 3 3" xfId="8609" xr:uid="{00000000-0005-0000-0000-0000AE210000}"/>
    <cellStyle name="Normal 2 5 3 2 2 3 3 3" xfId="23710" xr:uid="{00000000-0005-0000-0000-0000AB5C0000}"/>
    <cellStyle name="Normal 2 5 3 2 2 3 3_ESA Table 3A_3H" xfId="33832" xr:uid="{E8A53320-7142-4A62-89C3-BEA532171CAB}"/>
    <cellStyle name="Normal 2 5 3 2 2 3 5" xfId="18697" xr:uid="{00000000-0005-0000-0000-000016490000}"/>
    <cellStyle name="Normal 2 5 3 2 2 3_ESA Table 3A_3H" xfId="33830" xr:uid="{64C7EA91-F499-4F38-9AE1-ACF5FA344BDC}"/>
    <cellStyle name="Normal 2 5 3 2 2 4" xfId="5248" xr:uid="{00000000-0005-0000-0000-00008D140000}"/>
    <cellStyle name="Normal 2 5 3 2 2 4 2" xfId="15300" xr:uid="{00000000-0005-0000-0000-0000D13B0000}"/>
    <cellStyle name="Normal 2 5 3 2 2 4 2 3" xfId="30398" xr:uid="{00000000-0005-0000-0000-0000CB760000}"/>
    <cellStyle name="Normal 2 5 3 2 2 4 2_ESA Table 3A_3H" xfId="33834" xr:uid="{D58CEF52-C70A-468E-84F2-CF0F01EB2AC5}"/>
    <cellStyle name="Normal 2 5 3 2 2 4 3" xfId="10280" xr:uid="{00000000-0005-0000-0000-000035280000}"/>
    <cellStyle name="Normal 2 5 3 2 2 4 3 3" xfId="25381" xr:uid="{00000000-0005-0000-0000-000032630000}"/>
    <cellStyle name="Normal 2 5 3 2 2 4 3_ESA Table 3A_3H" xfId="33835" xr:uid="{570B0B67-25B9-4CDF-A353-F378CF68BBBB}"/>
    <cellStyle name="Normal 2 5 3 2 2 4 5" xfId="20368" xr:uid="{00000000-0005-0000-0000-00009D4F0000}"/>
    <cellStyle name="Normal 2 5 3 2 2 4_ESA Table 3A_3H" xfId="33833" xr:uid="{6F4B2AB2-C6AE-4BDE-B8E8-BB192634C7A1}"/>
    <cellStyle name="Normal 2 5 3 2 2 5" xfId="11958" xr:uid="{00000000-0005-0000-0000-0000C32E0000}"/>
    <cellStyle name="Normal 2 5 3 2 2 5 3" xfId="27056" xr:uid="{00000000-0005-0000-0000-0000BD690000}"/>
    <cellStyle name="Normal 2 5 3 2 2 5_ESA Table 3A_3H" xfId="33836" xr:uid="{5B6620C3-9221-4018-81D1-C2C50EB1F742}"/>
    <cellStyle name="Normal 2 5 3 2 2 6" xfId="6937" xr:uid="{00000000-0005-0000-0000-0000261B0000}"/>
    <cellStyle name="Normal 2 5 3 2 2 6 3" xfId="22039" xr:uid="{00000000-0005-0000-0000-000024560000}"/>
    <cellStyle name="Normal 2 5 3 2 2 6_ESA Table 3A_3H" xfId="33837" xr:uid="{E49408C7-E277-4DE8-9711-23520A3EECE3}"/>
    <cellStyle name="Normal 2 5 3 2 2 8" xfId="17026" xr:uid="{00000000-0005-0000-0000-00008F420000}"/>
    <cellStyle name="Normal 2 5 3 2 2_ESA Table 3A_3H" xfId="33820" xr:uid="{2253E4E0-2DE4-4386-947F-16F7401CF4A8}"/>
    <cellStyle name="Normal 2 5 3 2 3" xfId="2284" xr:uid="{00000000-0005-0000-0000-0000F9080000}"/>
    <cellStyle name="Normal 2 5 3 2 3 2" xfId="3974" xr:uid="{00000000-0005-0000-0000-0000930F0000}"/>
    <cellStyle name="Normal 2 5 3 2 3 2 2" xfId="14047" xr:uid="{00000000-0005-0000-0000-0000EC360000}"/>
    <cellStyle name="Normal 2 5 3 2 3 2 2 3" xfId="29145" xr:uid="{00000000-0005-0000-0000-0000E6710000}"/>
    <cellStyle name="Normal 2 5 3 2 3 2 2_ESA Table 3A_3H" xfId="33840" xr:uid="{4AB647AF-81F0-4B16-B11C-51DE9153E492}"/>
    <cellStyle name="Normal 2 5 3 2 3 2 3" xfId="9027" xr:uid="{00000000-0005-0000-0000-000050230000}"/>
    <cellStyle name="Normal 2 5 3 2 3 2 3 3" xfId="24128" xr:uid="{00000000-0005-0000-0000-00004D5E0000}"/>
    <cellStyle name="Normal 2 5 3 2 3 2 3_ESA Table 3A_3H" xfId="33841" xr:uid="{550C8D06-8DFA-4611-B5E8-1AB14BF78C55}"/>
    <cellStyle name="Normal 2 5 3 2 3 2 5" xfId="19115" xr:uid="{00000000-0005-0000-0000-0000B84A0000}"/>
    <cellStyle name="Normal 2 5 3 2 3 2_ESA Table 3A_3H" xfId="33839" xr:uid="{D25343AD-C649-477F-8EB6-D4A6DC9404C4}"/>
    <cellStyle name="Normal 2 5 3 2 3 3" xfId="5666" xr:uid="{00000000-0005-0000-0000-00002F160000}"/>
    <cellStyle name="Normal 2 5 3 2 3 3 2" xfId="15718" xr:uid="{00000000-0005-0000-0000-0000733D0000}"/>
    <cellStyle name="Normal 2 5 3 2 3 3 2 3" xfId="30816" xr:uid="{00000000-0005-0000-0000-00006D780000}"/>
    <cellStyle name="Normal 2 5 3 2 3 3 2_ESA Table 3A_3H" xfId="33843" xr:uid="{155A85F5-1C9A-4A98-91B0-4F0FD1AFFB21}"/>
    <cellStyle name="Normal 2 5 3 2 3 3 3" xfId="10698" xr:uid="{00000000-0005-0000-0000-0000D7290000}"/>
    <cellStyle name="Normal 2 5 3 2 3 3 3 3" xfId="25799" xr:uid="{00000000-0005-0000-0000-0000D4640000}"/>
    <cellStyle name="Normal 2 5 3 2 3 3 3_ESA Table 3A_3H" xfId="33844" xr:uid="{AB21636D-B6C6-426A-99DD-82ACA473D652}"/>
    <cellStyle name="Normal 2 5 3 2 3 3 5" xfId="20786" xr:uid="{00000000-0005-0000-0000-00003F510000}"/>
    <cellStyle name="Normal 2 5 3 2 3 3_ESA Table 3A_3H" xfId="33842" xr:uid="{D1BC8C28-744E-4386-AFBC-13A7B9F7EE98}"/>
    <cellStyle name="Normal 2 5 3 2 3 4" xfId="12376" xr:uid="{00000000-0005-0000-0000-000065300000}"/>
    <cellStyle name="Normal 2 5 3 2 3 4 3" xfId="27474" xr:uid="{00000000-0005-0000-0000-00005F6B0000}"/>
    <cellStyle name="Normal 2 5 3 2 3 4_ESA Table 3A_3H" xfId="33845" xr:uid="{90C3486F-6ACA-401C-BC7B-AC4BCC5F3809}"/>
    <cellStyle name="Normal 2 5 3 2 3 5" xfId="7355" xr:uid="{00000000-0005-0000-0000-0000C81C0000}"/>
    <cellStyle name="Normal 2 5 3 2 3 5 3" xfId="22457" xr:uid="{00000000-0005-0000-0000-0000C6570000}"/>
    <cellStyle name="Normal 2 5 3 2 3 5_ESA Table 3A_3H" xfId="33846" xr:uid="{568CC5C8-BF7B-4376-9740-D8063BC94C20}"/>
    <cellStyle name="Normal 2 5 3 2 3 7" xfId="17444" xr:uid="{00000000-0005-0000-0000-000031440000}"/>
    <cellStyle name="Normal 2 5 3 2 3_ESA Table 3A_3H" xfId="33838" xr:uid="{7374F9A2-86EE-403C-B1CD-09D191B49948}"/>
    <cellStyle name="Normal 2 5 3 2 4" xfId="3137" xr:uid="{00000000-0005-0000-0000-00004E0C0000}"/>
    <cellStyle name="Normal 2 5 3 2 4 2" xfId="13211" xr:uid="{00000000-0005-0000-0000-0000A8330000}"/>
    <cellStyle name="Normal 2 5 3 2 4 2 3" xfId="28309" xr:uid="{00000000-0005-0000-0000-0000A26E0000}"/>
    <cellStyle name="Normal 2 5 3 2 4 2_ESA Table 3A_3H" xfId="33848" xr:uid="{C1293BB8-FFAB-4BBA-8816-78D7DB069A71}"/>
    <cellStyle name="Normal 2 5 3 2 4 3" xfId="8191" xr:uid="{00000000-0005-0000-0000-00000C200000}"/>
    <cellStyle name="Normal 2 5 3 2 4 3 3" xfId="23292" xr:uid="{00000000-0005-0000-0000-0000095B0000}"/>
    <cellStyle name="Normal 2 5 3 2 4 3_ESA Table 3A_3H" xfId="33849" xr:uid="{86A5CA91-3D75-4BCD-8258-885E2EE81023}"/>
    <cellStyle name="Normal 2 5 3 2 4 5" xfId="18279" xr:uid="{00000000-0005-0000-0000-000074470000}"/>
    <cellStyle name="Normal 2 5 3 2 4_ESA Table 3A_3H" xfId="33847" xr:uid="{18732C6B-BA98-4E2A-8C16-759AF368E308}"/>
    <cellStyle name="Normal 2 5 3 2 5" xfId="4830" xr:uid="{00000000-0005-0000-0000-0000EB120000}"/>
    <cellStyle name="Normal 2 5 3 2 5 2" xfId="14882" xr:uid="{00000000-0005-0000-0000-00002F3A0000}"/>
    <cellStyle name="Normal 2 5 3 2 5 2 3" xfId="29980" xr:uid="{00000000-0005-0000-0000-000029750000}"/>
    <cellStyle name="Normal 2 5 3 2 5 2_ESA Table 3A_3H" xfId="33851" xr:uid="{5F4EDEF7-9124-49B2-BCBB-96371883B2B3}"/>
    <cellStyle name="Normal 2 5 3 2 5 3" xfId="9862" xr:uid="{00000000-0005-0000-0000-000093260000}"/>
    <cellStyle name="Normal 2 5 3 2 5 3 3" xfId="24963" xr:uid="{00000000-0005-0000-0000-000090610000}"/>
    <cellStyle name="Normal 2 5 3 2 5 3_ESA Table 3A_3H" xfId="33852" xr:uid="{AB183109-E375-47E9-A13B-3D6A30CF33F2}"/>
    <cellStyle name="Normal 2 5 3 2 5 5" xfId="19950" xr:uid="{00000000-0005-0000-0000-0000FB4D0000}"/>
    <cellStyle name="Normal 2 5 3 2 5_ESA Table 3A_3H" xfId="33850" xr:uid="{D9D28EFA-6204-4793-A671-E50C9A7AC99A}"/>
    <cellStyle name="Normal 2 5 3 2 6" xfId="11540" xr:uid="{00000000-0005-0000-0000-0000212D0000}"/>
    <cellStyle name="Normal 2 5 3 2 6 3" xfId="26638" xr:uid="{00000000-0005-0000-0000-00001B680000}"/>
    <cellStyle name="Normal 2 5 3 2 6_ESA Table 3A_3H" xfId="33853" xr:uid="{2481F256-CDE6-4FB1-88DF-2A750AE93E66}"/>
    <cellStyle name="Normal 2 5 3 2 7" xfId="6519" xr:uid="{00000000-0005-0000-0000-000084190000}"/>
    <cellStyle name="Normal 2 5 3 2 7 3" xfId="21621" xr:uid="{00000000-0005-0000-0000-000082540000}"/>
    <cellStyle name="Normal 2 5 3 2 7_ESA Table 3A_3H" xfId="33854" xr:uid="{B218F629-B3C9-4BB6-BD15-6BBD6A0B3B07}"/>
    <cellStyle name="Normal 2 5 3 2 9" xfId="16608" xr:uid="{00000000-0005-0000-0000-0000ED400000}"/>
    <cellStyle name="Normal 2 5 3 2_ESA Table 3A_3H" xfId="33819" xr:uid="{E77CCED6-D90F-4D48-B185-81B2F1B54F2D}"/>
    <cellStyle name="Normal 2 5 3 3" xfId="1655" xr:uid="{00000000-0005-0000-0000-000084060000}"/>
    <cellStyle name="Normal 2 5 3 3 2" xfId="2494" xr:uid="{00000000-0005-0000-0000-0000CB090000}"/>
    <cellStyle name="Normal 2 5 3 3 2 2" xfId="4184" xr:uid="{00000000-0005-0000-0000-000065100000}"/>
    <cellStyle name="Normal 2 5 3 3 2 2 2" xfId="14257" xr:uid="{00000000-0005-0000-0000-0000BE370000}"/>
    <cellStyle name="Normal 2 5 3 3 2 2 2 3" xfId="29355" xr:uid="{00000000-0005-0000-0000-0000B8720000}"/>
    <cellStyle name="Normal 2 5 3 3 2 2 2_ESA Table 3A_3H" xfId="33858" xr:uid="{6F5AA272-1268-4EE7-B8C9-77CF63C03163}"/>
    <cellStyle name="Normal 2 5 3 3 2 2 3" xfId="9237" xr:uid="{00000000-0005-0000-0000-000022240000}"/>
    <cellStyle name="Normal 2 5 3 3 2 2 3 3" xfId="24338" xr:uid="{00000000-0005-0000-0000-00001F5F0000}"/>
    <cellStyle name="Normal 2 5 3 3 2 2 3_ESA Table 3A_3H" xfId="33859" xr:uid="{C181DA43-6B0D-491C-9CF2-A6662350D86D}"/>
    <cellStyle name="Normal 2 5 3 3 2 2 5" xfId="19325" xr:uid="{00000000-0005-0000-0000-00008A4B0000}"/>
    <cellStyle name="Normal 2 5 3 3 2 2_ESA Table 3A_3H" xfId="33857" xr:uid="{B0A89FC2-7558-4821-88B1-BE115D7630F5}"/>
    <cellStyle name="Normal 2 5 3 3 2 3" xfId="5876" xr:uid="{00000000-0005-0000-0000-000001170000}"/>
    <cellStyle name="Normal 2 5 3 3 2 3 2" xfId="15928" xr:uid="{00000000-0005-0000-0000-0000453E0000}"/>
    <cellStyle name="Normal 2 5 3 3 2 3 2 3" xfId="31026" xr:uid="{00000000-0005-0000-0000-00003F790000}"/>
    <cellStyle name="Normal 2 5 3 3 2 3 2_ESA Table 3A_3H" xfId="33861" xr:uid="{5F82DEBF-7EE4-4663-A3C8-E54D5B9A0666}"/>
    <cellStyle name="Normal 2 5 3 3 2 3 3" xfId="10908" xr:uid="{00000000-0005-0000-0000-0000A92A0000}"/>
    <cellStyle name="Normal 2 5 3 3 2 3 3 3" xfId="26009" xr:uid="{00000000-0005-0000-0000-0000A6650000}"/>
    <cellStyle name="Normal 2 5 3 3 2 3 3_ESA Table 3A_3H" xfId="33862" xr:uid="{F98D8F5D-BBEA-4399-97D7-FBAB6CB939DD}"/>
    <cellStyle name="Normal 2 5 3 3 2 3 5" xfId="20996" xr:uid="{00000000-0005-0000-0000-000011520000}"/>
    <cellStyle name="Normal 2 5 3 3 2 3_ESA Table 3A_3H" xfId="33860" xr:uid="{EF47A56A-4A82-4BC2-B569-154C47180AB8}"/>
    <cellStyle name="Normal 2 5 3 3 2 4" xfId="12586" xr:uid="{00000000-0005-0000-0000-000037310000}"/>
    <cellStyle name="Normal 2 5 3 3 2 4 3" xfId="27684" xr:uid="{00000000-0005-0000-0000-0000316C0000}"/>
    <cellStyle name="Normal 2 5 3 3 2 4_ESA Table 3A_3H" xfId="33863" xr:uid="{EF02F70A-9F81-4D18-BB2C-B9E6F3B7E5DC}"/>
    <cellStyle name="Normal 2 5 3 3 2 5" xfId="7565" xr:uid="{00000000-0005-0000-0000-00009A1D0000}"/>
    <cellStyle name="Normal 2 5 3 3 2 5 3" xfId="22667" xr:uid="{00000000-0005-0000-0000-000098580000}"/>
    <cellStyle name="Normal 2 5 3 3 2 5_ESA Table 3A_3H" xfId="33864" xr:uid="{091FB6D2-721A-4382-B8D1-EF8CBD64026E}"/>
    <cellStyle name="Normal 2 5 3 3 2 7" xfId="17654" xr:uid="{00000000-0005-0000-0000-000003450000}"/>
    <cellStyle name="Normal 2 5 3 3 2_ESA Table 3A_3H" xfId="33856" xr:uid="{9D92AE0B-B3A5-4278-9003-5B6DF8618509}"/>
    <cellStyle name="Normal 2 5 3 3 3" xfId="3347" xr:uid="{00000000-0005-0000-0000-0000200D0000}"/>
    <cellStyle name="Normal 2 5 3 3 3 2" xfId="13421" xr:uid="{00000000-0005-0000-0000-00007A340000}"/>
    <cellStyle name="Normal 2 5 3 3 3 2 3" xfId="28519" xr:uid="{00000000-0005-0000-0000-0000746F0000}"/>
    <cellStyle name="Normal 2 5 3 3 3 2_ESA Table 3A_3H" xfId="33866" xr:uid="{8E697C02-A165-4AAC-BE95-EBC3FDCF9B40}"/>
    <cellStyle name="Normal 2 5 3 3 3 3" xfId="8401" xr:uid="{00000000-0005-0000-0000-0000DE200000}"/>
    <cellStyle name="Normal 2 5 3 3 3 3 3" xfId="23502" xr:uid="{00000000-0005-0000-0000-0000DB5B0000}"/>
    <cellStyle name="Normal 2 5 3 3 3 3_ESA Table 3A_3H" xfId="33867" xr:uid="{39B5D884-D568-4B73-A8A6-7A46190FFD56}"/>
    <cellStyle name="Normal 2 5 3 3 3 5" xfId="18489" xr:uid="{00000000-0005-0000-0000-000046480000}"/>
    <cellStyle name="Normal 2 5 3 3 3_ESA Table 3A_3H" xfId="33865" xr:uid="{BB269620-247D-4B1B-A7FE-5D3EEFFB4743}"/>
    <cellStyle name="Normal 2 5 3 3 4" xfId="5040" xr:uid="{00000000-0005-0000-0000-0000BD130000}"/>
    <cellStyle name="Normal 2 5 3 3 4 2" xfId="15092" xr:uid="{00000000-0005-0000-0000-0000013B0000}"/>
    <cellStyle name="Normal 2 5 3 3 4 2 3" xfId="30190" xr:uid="{00000000-0005-0000-0000-0000FB750000}"/>
    <cellStyle name="Normal 2 5 3 3 4 2_ESA Table 3A_3H" xfId="33869" xr:uid="{3C4EFB14-A70E-494F-9A85-D4BB5F1ED398}"/>
    <cellStyle name="Normal 2 5 3 3 4 3" xfId="10072" xr:uid="{00000000-0005-0000-0000-000065270000}"/>
    <cellStyle name="Normal 2 5 3 3 4 3 3" xfId="25173" xr:uid="{00000000-0005-0000-0000-000062620000}"/>
    <cellStyle name="Normal 2 5 3 3 4 3_ESA Table 3A_3H" xfId="33870" xr:uid="{BB266A26-C6FE-401D-B501-A87781D36203}"/>
    <cellStyle name="Normal 2 5 3 3 4 5" xfId="20160" xr:uid="{00000000-0005-0000-0000-0000CD4E0000}"/>
    <cellStyle name="Normal 2 5 3 3 4_ESA Table 3A_3H" xfId="33868" xr:uid="{9FC3B97F-7F1E-4D10-B3C6-79296286BC9F}"/>
    <cellStyle name="Normal 2 5 3 3 5" xfId="11750" xr:uid="{00000000-0005-0000-0000-0000F32D0000}"/>
    <cellStyle name="Normal 2 5 3 3 5 3" xfId="26848" xr:uid="{00000000-0005-0000-0000-0000ED680000}"/>
    <cellStyle name="Normal 2 5 3 3 5_ESA Table 3A_3H" xfId="33871" xr:uid="{7034382C-58EB-4A71-921F-7C08BF9171F9}"/>
    <cellStyle name="Normal 2 5 3 3 6" xfId="6729" xr:uid="{00000000-0005-0000-0000-0000561A0000}"/>
    <cellStyle name="Normal 2 5 3 3 6 3" xfId="21831" xr:uid="{00000000-0005-0000-0000-000054550000}"/>
    <cellStyle name="Normal 2 5 3 3 6_ESA Table 3A_3H" xfId="33872" xr:uid="{DBD85611-48F9-47BD-9AA2-19A3FC2456B0}"/>
    <cellStyle name="Normal 2 5 3 3 8" xfId="16818" xr:uid="{00000000-0005-0000-0000-0000BF410000}"/>
    <cellStyle name="Normal 2 5 3 3_ESA Table 3A_3H" xfId="33855" xr:uid="{0554F3DA-09E1-4F75-8D40-EFE2F8CE9A23}"/>
    <cellStyle name="Normal 2 5 3 4" xfId="2076" xr:uid="{00000000-0005-0000-0000-000029080000}"/>
    <cellStyle name="Normal 2 5 3 4 2" xfId="3766" xr:uid="{00000000-0005-0000-0000-0000C30E0000}"/>
    <cellStyle name="Normal 2 5 3 4 2 2" xfId="13839" xr:uid="{00000000-0005-0000-0000-00001C360000}"/>
    <cellStyle name="Normal 2 5 3 4 2 2 3" xfId="28937" xr:uid="{00000000-0005-0000-0000-000016710000}"/>
    <cellStyle name="Normal 2 5 3 4 2 2_ESA Table 3A_3H" xfId="33875" xr:uid="{9DF27945-FEE9-4016-BA79-22C8231B5F49}"/>
    <cellStyle name="Normal 2 5 3 4 2 3" xfId="8819" xr:uid="{00000000-0005-0000-0000-000080220000}"/>
    <cellStyle name="Normal 2 5 3 4 2 3 3" xfId="23920" xr:uid="{00000000-0005-0000-0000-00007D5D0000}"/>
    <cellStyle name="Normal 2 5 3 4 2 3_ESA Table 3A_3H" xfId="33876" xr:uid="{FDC0441A-E939-458D-80F3-AF90221BA0FE}"/>
    <cellStyle name="Normal 2 5 3 4 2 5" xfId="18907" xr:uid="{00000000-0005-0000-0000-0000E8490000}"/>
    <cellStyle name="Normal 2 5 3 4 2_ESA Table 3A_3H" xfId="33874" xr:uid="{549FB848-F790-4919-9E80-852B245A99AB}"/>
    <cellStyle name="Normal 2 5 3 4 3" xfId="5458" xr:uid="{00000000-0005-0000-0000-00005F150000}"/>
    <cellStyle name="Normal 2 5 3 4 3 2" xfId="15510" xr:uid="{00000000-0005-0000-0000-0000A33C0000}"/>
    <cellStyle name="Normal 2 5 3 4 3 2 3" xfId="30608" xr:uid="{00000000-0005-0000-0000-00009D770000}"/>
    <cellStyle name="Normal 2 5 3 4 3 2_ESA Table 3A_3H" xfId="33878" xr:uid="{C6C138C7-56B3-4E5A-B3DB-1A3DAA2C1C51}"/>
    <cellStyle name="Normal 2 5 3 4 3 3" xfId="10490" xr:uid="{00000000-0005-0000-0000-000007290000}"/>
    <cellStyle name="Normal 2 5 3 4 3 3 3" xfId="25591" xr:uid="{00000000-0005-0000-0000-000004640000}"/>
    <cellStyle name="Normal 2 5 3 4 3 3_ESA Table 3A_3H" xfId="33879" xr:uid="{DDC12B64-87C8-4AE9-9018-9611F69502F0}"/>
    <cellStyle name="Normal 2 5 3 4 3 5" xfId="20578" xr:uid="{00000000-0005-0000-0000-00006F500000}"/>
    <cellStyle name="Normal 2 5 3 4 3_ESA Table 3A_3H" xfId="33877" xr:uid="{496388E1-10B7-4E2D-B2BC-78DB4BE2C0DF}"/>
    <cellStyle name="Normal 2 5 3 4 4" xfId="12168" xr:uid="{00000000-0005-0000-0000-0000952F0000}"/>
    <cellStyle name="Normal 2 5 3 4 4 3" xfId="27266" xr:uid="{00000000-0005-0000-0000-00008F6A0000}"/>
    <cellStyle name="Normal 2 5 3 4 4_ESA Table 3A_3H" xfId="33880" xr:uid="{3D3A73AD-EFF6-4EED-B8C8-E1B0B8939963}"/>
    <cellStyle name="Normal 2 5 3 4 5" xfId="7147" xr:uid="{00000000-0005-0000-0000-0000F81B0000}"/>
    <cellStyle name="Normal 2 5 3 4 5 3" xfId="22249" xr:uid="{00000000-0005-0000-0000-0000F6560000}"/>
    <cellStyle name="Normal 2 5 3 4 5_ESA Table 3A_3H" xfId="33881" xr:uid="{073D2F7B-90EB-4A60-80BC-8D70BADC8858}"/>
    <cellStyle name="Normal 2 5 3 4 7" xfId="17236" xr:uid="{00000000-0005-0000-0000-000061430000}"/>
    <cellStyle name="Normal 2 5 3 4_ESA Table 3A_3H" xfId="33873" xr:uid="{CE0C8427-28C9-4ACF-AA16-2CF68C9A04F5}"/>
    <cellStyle name="Normal 2 5 3 5" xfId="2929" xr:uid="{00000000-0005-0000-0000-00007E0B0000}"/>
    <cellStyle name="Normal 2 5 3 5 2" xfId="13003" xr:uid="{00000000-0005-0000-0000-0000D8320000}"/>
    <cellStyle name="Normal 2 5 3 5 2 3" xfId="28101" xr:uid="{00000000-0005-0000-0000-0000D26D0000}"/>
    <cellStyle name="Normal 2 5 3 5 2_ESA Table 3A_3H" xfId="33883" xr:uid="{1194D40D-6169-451D-B798-17FC2FFA60E3}"/>
    <cellStyle name="Normal 2 5 3 5 3" xfId="7983" xr:uid="{00000000-0005-0000-0000-00003C1F0000}"/>
    <cellStyle name="Normal 2 5 3 5 3 3" xfId="23084" xr:uid="{00000000-0005-0000-0000-0000395A0000}"/>
    <cellStyle name="Normal 2 5 3 5 3_ESA Table 3A_3H" xfId="33884" xr:uid="{260B1A2B-5A89-42CC-9FF6-412747238861}"/>
    <cellStyle name="Normal 2 5 3 5 5" xfId="18071" xr:uid="{00000000-0005-0000-0000-0000A4460000}"/>
    <cellStyle name="Normal 2 5 3 5_ESA Table 3A_3H" xfId="33882" xr:uid="{D67D743D-871B-4A41-A647-48C82EBCDF8E}"/>
    <cellStyle name="Normal 2 5 3 6" xfId="4622" xr:uid="{00000000-0005-0000-0000-00001B120000}"/>
    <cellStyle name="Normal 2 5 3 6 2" xfId="14674" xr:uid="{00000000-0005-0000-0000-00005F390000}"/>
    <cellStyle name="Normal 2 5 3 6 2 3" xfId="29772" xr:uid="{00000000-0005-0000-0000-000059740000}"/>
    <cellStyle name="Normal 2 5 3 6 2_ESA Table 3A_3H" xfId="33886" xr:uid="{BCA27FFA-24EE-41CA-B11C-67DBFF3E3021}"/>
    <cellStyle name="Normal 2 5 3 6 3" xfId="9654" xr:uid="{00000000-0005-0000-0000-0000C3250000}"/>
    <cellStyle name="Normal 2 5 3 6 3 3" xfId="24755" xr:uid="{00000000-0005-0000-0000-0000C0600000}"/>
    <cellStyle name="Normal 2 5 3 6 3_ESA Table 3A_3H" xfId="33887" xr:uid="{FAAF1BAA-A817-4907-AEAE-B17D89CD9245}"/>
    <cellStyle name="Normal 2 5 3 6 5" xfId="19742" xr:uid="{00000000-0005-0000-0000-00002B4D0000}"/>
    <cellStyle name="Normal 2 5 3 6_ESA Table 3A_3H" xfId="33885" xr:uid="{C1CC87EF-461D-42CB-969B-A138279DBBD4}"/>
    <cellStyle name="Normal 2 5 3 7" xfId="11332" xr:uid="{00000000-0005-0000-0000-0000512C0000}"/>
    <cellStyle name="Normal 2 5 3 7 3" xfId="26430" xr:uid="{00000000-0005-0000-0000-00004B670000}"/>
    <cellStyle name="Normal 2 5 3 7_ESA Table 3A_3H" xfId="33888" xr:uid="{2A355059-3CC9-4090-8D4B-7CEE34190EF5}"/>
    <cellStyle name="Normal 2 5 3 8" xfId="6311" xr:uid="{00000000-0005-0000-0000-0000B4180000}"/>
    <cellStyle name="Normal 2 5 3 8 3" xfId="21413" xr:uid="{00000000-0005-0000-0000-0000B2530000}"/>
    <cellStyle name="Normal 2 5 3 8_ESA Table 3A_3H" xfId="33889" xr:uid="{6C354CE0-8307-494D-8817-D07592F88995}"/>
    <cellStyle name="Normal 2 5 3_ESA Table 3A_3H" xfId="33818" xr:uid="{36F04482-1397-4920-BA11-A6A08A793933}"/>
    <cellStyle name="Normal 2 5 4" xfId="1336" xr:uid="{00000000-0005-0000-0000-000045050000}"/>
    <cellStyle name="Normal 2 5 4 2" xfId="1759" xr:uid="{00000000-0005-0000-0000-0000EC060000}"/>
    <cellStyle name="Normal 2 5 4 2 2" xfId="2598" xr:uid="{00000000-0005-0000-0000-0000330A0000}"/>
    <cellStyle name="Normal 2 5 4 2 2 2" xfId="4288" xr:uid="{00000000-0005-0000-0000-0000CD100000}"/>
    <cellStyle name="Normal 2 5 4 2 2 2 2" xfId="14361" xr:uid="{00000000-0005-0000-0000-000026380000}"/>
    <cellStyle name="Normal 2 5 4 2 2 2 2 3" xfId="29459" xr:uid="{00000000-0005-0000-0000-000020730000}"/>
    <cellStyle name="Normal 2 5 4 2 2 2 2_ESA Table 3A_3H" xfId="33894" xr:uid="{4437CB42-AEDA-42B9-A378-91F1672E03B2}"/>
    <cellStyle name="Normal 2 5 4 2 2 2 3" xfId="9341" xr:uid="{00000000-0005-0000-0000-00008A240000}"/>
    <cellStyle name="Normal 2 5 4 2 2 2 3 3" xfId="24442" xr:uid="{00000000-0005-0000-0000-0000875F0000}"/>
    <cellStyle name="Normal 2 5 4 2 2 2 3_ESA Table 3A_3H" xfId="33895" xr:uid="{5A73EE9A-70A1-4658-B243-D08D6C27B4B6}"/>
    <cellStyle name="Normal 2 5 4 2 2 2 5" xfId="19429" xr:uid="{00000000-0005-0000-0000-0000F24B0000}"/>
    <cellStyle name="Normal 2 5 4 2 2 2_ESA Table 3A_3H" xfId="33893" xr:uid="{259BAB5C-F3A2-421E-A7DD-B96E889E3B3A}"/>
    <cellStyle name="Normal 2 5 4 2 2 3" xfId="5980" xr:uid="{00000000-0005-0000-0000-000069170000}"/>
    <cellStyle name="Normal 2 5 4 2 2 3 2" xfId="16032" xr:uid="{00000000-0005-0000-0000-0000AD3E0000}"/>
    <cellStyle name="Normal 2 5 4 2 2 3 2 3" xfId="31130" xr:uid="{00000000-0005-0000-0000-0000A7790000}"/>
    <cellStyle name="Normal 2 5 4 2 2 3 2_ESA Table 3A_3H" xfId="33897" xr:uid="{9D63F43E-C1E9-4694-BC1E-05AA4502D344}"/>
    <cellStyle name="Normal 2 5 4 2 2 3 3" xfId="11012" xr:uid="{00000000-0005-0000-0000-0000112B0000}"/>
    <cellStyle name="Normal 2 5 4 2 2 3 3 3" xfId="26113" xr:uid="{00000000-0005-0000-0000-00000E660000}"/>
    <cellStyle name="Normal 2 5 4 2 2 3 3_ESA Table 3A_3H" xfId="33898" xr:uid="{9527EE3F-7FA4-4F36-A0BC-029181CB1724}"/>
    <cellStyle name="Normal 2 5 4 2 2 3 5" xfId="21100" xr:uid="{00000000-0005-0000-0000-000079520000}"/>
    <cellStyle name="Normal 2 5 4 2 2 3_ESA Table 3A_3H" xfId="33896" xr:uid="{4DF9CBAA-4595-4EC7-A18E-E914C4289525}"/>
    <cellStyle name="Normal 2 5 4 2 2 4" xfId="12690" xr:uid="{00000000-0005-0000-0000-00009F310000}"/>
    <cellStyle name="Normal 2 5 4 2 2 4 3" xfId="27788" xr:uid="{00000000-0005-0000-0000-0000996C0000}"/>
    <cellStyle name="Normal 2 5 4 2 2 4_ESA Table 3A_3H" xfId="33899" xr:uid="{8229E369-0C68-42A7-9044-1587E79FC644}"/>
    <cellStyle name="Normal 2 5 4 2 2 5" xfId="7669" xr:uid="{00000000-0005-0000-0000-0000021E0000}"/>
    <cellStyle name="Normal 2 5 4 2 2 5 3" xfId="22771" xr:uid="{00000000-0005-0000-0000-000000590000}"/>
    <cellStyle name="Normal 2 5 4 2 2 5_ESA Table 3A_3H" xfId="33900" xr:uid="{3567C022-92A5-4FA8-9BEF-F004EA5EFD10}"/>
    <cellStyle name="Normal 2 5 4 2 2 7" xfId="17758" xr:uid="{00000000-0005-0000-0000-00006B450000}"/>
    <cellStyle name="Normal 2 5 4 2 2_ESA Table 3A_3H" xfId="33892" xr:uid="{53E35EC3-D2C7-4137-A69E-DA5342F992F1}"/>
    <cellStyle name="Normal 2 5 4 2 3" xfId="3451" xr:uid="{00000000-0005-0000-0000-0000880D0000}"/>
    <cellStyle name="Normal 2 5 4 2 3 2" xfId="13525" xr:uid="{00000000-0005-0000-0000-0000E2340000}"/>
    <cellStyle name="Normal 2 5 4 2 3 2 3" xfId="28623" xr:uid="{00000000-0005-0000-0000-0000DC6F0000}"/>
    <cellStyle name="Normal 2 5 4 2 3 2_ESA Table 3A_3H" xfId="33902" xr:uid="{1135C860-0519-4768-974C-586392B6DC3B}"/>
    <cellStyle name="Normal 2 5 4 2 3 3" xfId="8505" xr:uid="{00000000-0005-0000-0000-000046210000}"/>
    <cellStyle name="Normal 2 5 4 2 3 3 3" xfId="23606" xr:uid="{00000000-0005-0000-0000-0000435C0000}"/>
    <cellStyle name="Normal 2 5 4 2 3 3_ESA Table 3A_3H" xfId="33903" xr:uid="{A91C8B51-7D51-43DA-9D79-B5AB2137A38B}"/>
    <cellStyle name="Normal 2 5 4 2 3 5" xfId="18593" xr:uid="{00000000-0005-0000-0000-0000AE480000}"/>
    <cellStyle name="Normal 2 5 4 2 3_ESA Table 3A_3H" xfId="33901" xr:uid="{2B996D04-7ADC-4092-AEAB-96F7C62D7359}"/>
    <cellStyle name="Normal 2 5 4 2 4" xfId="5144" xr:uid="{00000000-0005-0000-0000-000025140000}"/>
    <cellStyle name="Normal 2 5 4 2 4 2" xfId="15196" xr:uid="{00000000-0005-0000-0000-0000693B0000}"/>
    <cellStyle name="Normal 2 5 4 2 4 2 3" xfId="30294" xr:uid="{00000000-0005-0000-0000-000063760000}"/>
    <cellStyle name="Normal 2 5 4 2 4 2_ESA Table 3A_3H" xfId="33905" xr:uid="{23DC1CC2-F4A3-4041-A6F7-190A835FFA21}"/>
    <cellStyle name="Normal 2 5 4 2 4 3" xfId="10176" xr:uid="{00000000-0005-0000-0000-0000CD270000}"/>
    <cellStyle name="Normal 2 5 4 2 4 3 3" xfId="25277" xr:uid="{00000000-0005-0000-0000-0000CA620000}"/>
    <cellStyle name="Normal 2 5 4 2 4 3_ESA Table 3A_3H" xfId="33906" xr:uid="{446D6176-F86D-403F-9EFF-CC57C38EAEA0}"/>
    <cellStyle name="Normal 2 5 4 2 4 5" xfId="20264" xr:uid="{00000000-0005-0000-0000-0000354F0000}"/>
    <cellStyle name="Normal 2 5 4 2 4_ESA Table 3A_3H" xfId="33904" xr:uid="{2F1D992E-0186-4274-B59C-8B4ED63EB096}"/>
    <cellStyle name="Normal 2 5 4 2 5" xfId="11854" xr:uid="{00000000-0005-0000-0000-00005B2E0000}"/>
    <cellStyle name="Normal 2 5 4 2 5 3" xfId="26952" xr:uid="{00000000-0005-0000-0000-000055690000}"/>
    <cellStyle name="Normal 2 5 4 2 5_ESA Table 3A_3H" xfId="33907" xr:uid="{91E19BE9-BB0C-41D7-AD26-6D80698D1C64}"/>
    <cellStyle name="Normal 2 5 4 2 6" xfId="6833" xr:uid="{00000000-0005-0000-0000-0000BE1A0000}"/>
    <cellStyle name="Normal 2 5 4 2 6 3" xfId="21935" xr:uid="{00000000-0005-0000-0000-0000BC550000}"/>
    <cellStyle name="Normal 2 5 4 2 6_ESA Table 3A_3H" xfId="33908" xr:uid="{14338F33-82D8-4BDF-8942-C97A6BBC7FDD}"/>
    <cellStyle name="Normal 2 5 4 2 8" xfId="16922" xr:uid="{00000000-0005-0000-0000-000027420000}"/>
    <cellStyle name="Normal 2 5 4 2_ESA Table 3A_3H" xfId="33891" xr:uid="{DCBBBA39-C9EE-4970-99A1-82C1C79C975A}"/>
    <cellStyle name="Normal 2 5 4 3" xfId="2180" xr:uid="{00000000-0005-0000-0000-000091080000}"/>
    <cellStyle name="Normal 2 5 4 3 2" xfId="3870" xr:uid="{00000000-0005-0000-0000-00002B0F0000}"/>
    <cellStyle name="Normal 2 5 4 3 2 2" xfId="13943" xr:uid="{00000000-0005-0000-0000-000084360000}"/>
    <cellStyle name="Normal 2 5 4 3 2 2 3" xfId="29041" xr:uid="{00000000-0005-0000-0000-00007E710000}"/>
    <cellStyle name="Normal 2 5 4 3 2 2_ESA Table 3A_3H" xfId="33911" xr:uid="{65109645-B529-4F88-872A-82D3BD26DE02}"/>
    <cellStyle name="Normal 2 5 4 3 2 3" xfId="8923" xr:uid="{00000000-0005-0000-0000-0000E8220000}"/>
    <cellStyle name="Normal 2 5 4 3 2 3 3" xfId="24024" xr:uid="{00000000-0005-0000-0000-0000E55D0000}"/>
    <cellStyle name="Normal 2 5 4 3 2 3_ESA Table 3A_3H" xfId="33912" xr:uid="{FEC1F974-CF24-4A5A-91D1-8153D3471700}"/>
    <cellStyle name="Normal 2 5 4 3 2 5" xfId="19011" xr:uid="{00000000-0005-0000-0000-0000504A0000}"/>
    <cellStyle name="Normal 2 5 4 3 2_ESA Table 3A_3H" xfId="33910" xr:uid="{F2B9075B-19FC-4EA9-89A1-55A29705B9B0}"/>
    <cellStyle name="Normal 2 5 4 3 3" xfId="5562" xr:uid="{00000000-0005-0000-0000-0000C7150000}"/>
    <cellStyle name="Normal 2 5 4 3 3 2" xfId="15614" xr:uid="{00000000-0005-0000-0000-00000B3D0000}"/>
    <cellStyle name="Normal 2 5 4 3 3 2 3" xfId="30712" xr:uid="{00000000-0005-0000-0000-000005780000}"/>
    <cellStyle name="Normal 2 5 4 3 3 2_ESA Table 3A_3H" xfId="33914" xr:uid="{FE6A50C1-68AF-4DA8-B2A5-CEFDAB621455}"/>
    <cellStyle name="Normal 2 5 4 3 3 3" xfId="10594" xr:uid="{00000000-0005-0000-0000-00006F290000}"/>
    <cellStyle name="Normal 2 5 4 3 3 3 3" xfId="25695" xr:uid="{00000000-0005-0000-0000-00006C640000}"/>
    <cellStyle name="Normal 2 5 4 3 3 3_ESA Table 3A_3H" xfId="33915" xr:uid="{861C2B80-78B3-4961-A305-729894A7AF54}"/>
    <cellStyle name="Normal 2 5 4 3 3 5" xfId="20682" xr:uid="{00000000-0005-0000-0000-0000D7500000}"/>
    <cellStyle name="Normal 2 5 4 3 3_ESA Table 3A_3H" xfId="33913" xr:uid="{6B0FE7A3-DD90-4518-AD17-F397A8599A98}"/>
    <cellStyle name="Normal 2 5 4 3 4" xfId="12272" xr:uid="{00000000-0005-0000-0000-0000FD2F0000}"/>
    <cellStyle name="Normal 2 5 4 3 4 3" xfId="27370" xr:uid="{00000000-0005-0000-0000-0000F76A0000}"/>
    <cellStyle name="Normal 2 5 4 3 4_ESA Table 3A_3H" xfId="33916" xr:uid="{C4047163-0356-4E7F-B856-64CA304EECA7}"/>
    <cellStyle name="Normal 2 5 4 3 5" xfId="7251" xr:uid="{00000000-0005-0000-0000-0000601C0000}"/>
    <cellStyle name="Normal 2 5 4 3 5 3" xfId="22353" xr:uid="{00000000-0005-0000-0000-00005E570000}"/>
    <cellStyle name="Normal 2 5 4 3 5_ESA Table 3A_3H" xfId="33917" xr:uid="{B4B401C2-0FF7-4D22-A499-4711F90B9A95}"/>
    <cellStyle name="Normal 2 5 4 3 7" xfId="17340" xr:uid="{00000000-0005-0000-0000-0000C9430000}"/>
    <cellStyle name="Normal 2 5 4 3_ESA Table 3A_3H" xfId="33909" xr:uid="{218DE6DE-A69A-4145-8CFF-8DCC87238312}"/>
    <cellStyle name="Normal 2 5 4 4" xfId="3033" xr:uid="{00000000-0005-0000-0000-0000E60B0000}"/>
    <cellStyle name="Normal 2 5 4 4 2" xfId="13107" xr:uid="{00000000-0005-0000-0000-000040330000}"/>
    <cellStyle name="Normal 2 5 4 4 2 3" xfId="28205" xr:uid="{00000000-0005-0000-0000-00003A6E0000}"/>
    <cellStyle name="Normal 2 5 4 4 2_ESA Table 3A_3H" xfId="33919" xr:uid="{72F027C9-5543-4CB5-A236-BC5C8979D2B0}"/>
    <cellStyle name="Normal 2 5 4 4 3" xfId="8087" xr:uid="{00000000-0005-0000-0000-0000A41F0000}"/>
    <cellStyle name="Normal 2 5 4 4 3 3" xfId="23188" xr:uid="{00000000-0005-0000-0000-0000A15A0000}"/>
    <cellStyle name="Normal 2 5 4 4 3_ESA Table 3A_3H" xfId="33920" xr:uid="{7F7F0174-419C-4CC4-8149-59A6619BE793}"/>
    <cellStyle name="Normal 2 5 4 4 5" xfId="18175" xr:uid="{00000000-0005-0000-0000-00000C470000}"/>
    <cellStyle name="Normal 2 5 4 4_ESA Table 3A_3H" xfId="33918" xr:uid="{04C6139B-E95A-46D1-92F4-0CBC693FE6BE}"/>
    <cellStyle name="Normal 2 5 4 5" xfId="4726" xr:uid="{00000000-0005-0000-0000-000083120000}"/>
    <cellStyle name="Normal 2 5 4 5 2" xfId="14778" xr:uid="{00000000-0005-0000-0000-0000C7390000}"/>
    <cellStyle name="Normal 2 5 4 5 2 3" xfId="29876" xr:uid="{00000000-0005-0000-0000-0000C1740000}"/>
    <cellStyle name="Normal 2 5 4 5 2_ESA Table 3A_3H" xfId="33922" xr:uid="{AF65A821-3B5B-402D-87BD-3EC50DCCC2B6}"/>
    <cellStyle name="Normal 2 5 4 5 3" xfId="9758" xr:uid="{00000000-0005-0000-0000-00002B260000}"/>
    <cellStyle name="Normal 2 5 4 5 3 3" xfId="24859" xr:uid="{00000000-0005-0000-0000-000028610000}"/>
    <cellStyle name="Normal 2 5 4 5 3_ESA Table 3A_3H" xfId="33923" xr:uid="{F26462BF-71CC-42B4-B763-AC1D637F17B1}"/>
    <cellStyle name="Normal 2 5 4 5 5" xfId="19846" xr:uid="{00000000-0005-0000-0000-0000934D0000}"/>
    <cellStyle name="Normal 2 5 4 5_ESA Table 3A_3H" xfId="33921" xr:uid="{B5C3692D-FEA4-4B5A-8D4E-820044E5E458}"/>
    <cellStyle name="Normal 2 5 4 6" xfId="11436" xr:uid="{00000000-0005-0000-0000-0000B92C0000}"/>
    <cellStyle name="Normal 2 5 4 6 3" xfId="26534" xr:uid="{00000000-0005-0000-0000-0000B3670000}"/>
    <cellStyle name="Normal 2 5 4 6_ESA Table 3A_3H" xfId="33924" xr:uid="{1AE9563F-6D0B-4EEE-835C-5BC73492EC28}"/>
    <cellStyle name="Normal 2 5 4 7" xfId="6415" xr:uid="{00000000-0005-0000-0000-00001C190000}"/>
    <cellStyle name="Normal 2 5 4 7 3" xfId="21517" xr:uid="{00000000-0005-0000-0000-00001A540000}"/>
    <cellStyle name="Normal 2 5 4 7_ESA Table 3A_3H" xfId="33925" xr:uid="{6C98218F-69AE-42EF-9F38-5E4EF9A5CB9F}"/>
    <cellStyle name="Normal 2 5 4 9" xfId="16504" xr:uid="{00000000-0005-0000-0000-000085400000}"/>
    <cellStyle name="Normal 2 5 4_ESA Table 3A_3H" xfId="33890" xr:uid="{30866678-A2F4-4750-90B7-ACF0FBCE953D}"/>
    <cellStyle name="Normal 2 5 5" xfId="1549" xr:uid="{00000000-0005-0000-0000-00001A060000}"/>
    <cellStyle name="Normal 2 5 5 2" xfId="2390" xr:uid="{00000000-0005-0000-0000-000063090000}"/>
    <cellStyle name="Normal 2 5 5 2 2" xfId="4080" xr:uid="{00000000-0005-0000-0000-0000FD0F0000}"/>
    <cellStyle name="Normal 2 5 5 2 2 2" xfId="14153" xr:uid="{00000000-0005-0000-0000-000056370000}"/>
    <cellStyle name="Normal 2 5 5 2 2 2 3" xfId="29251" xr:uid="{00000000-0005-0000-0000-000050720000}"/>
    <cellStyle name="Normal 2 5 5 2 2 2_ESA Table 3A_3H" xfId="33929" xr:uid="{5E08F39F-786C-4AD8-9258-50B2DF5358F7}"/>
    <cellStyle name="Normal 2 5 5 2 2 3" xfId="9133" xr:uid="{00000000-0005-0000-0000-0000BA230000}"/>
    <cellStyle name="Normal 2 5 5 2 2 3 3" xfId="24234" xr:uid="{00000000-0005-0000-0000-0000B75E0000}"/>
    <cellStyle name="Normal 2 5 5 2 2 3_ESA Table 3A_3H" xfId="33930" xr:uid="{78E145D3-5588-4F59-AB9E-1E82F5094B2A}"/>
    <cellStyle name="Normal 2 5 5 2 2 5" xfId="19221" xr:uid="{00000000-0005-0000-0000-0000224B0000}"/>
    <cellStyle name="Normal 2 5 5 2 2_ESA Table 3A_3H" xfId="33928" xr:uid="{E5972E8E-9D64-47D2-9F49-F7E3C74C9587}"/>
    <cellStyle name="Normal 2 5 5 2 3" xfId="5772" xr:uid="{00000000-0005-0000-0000-000099160000}"/>
    <cellStyle name="Normal 2 5 5 2 3 2" xfId="15824" xr:uid="{00000000-0005-0000-0000-0000DD3D0000}"/>
    <cellStyle name="Normal 2 5 5 2 3 2 3" xfId="30922" xr:uid="{00000000-0005-0000-0000-0000D7780000}"/>
    <cellStyle name="Normal 2 5 5 2 3 2_ESA Table 3A_3H" xfId="33932" xr:uid="{24BF264B-3AFC-4A69-9387-DB2D7698DB39}"/>
    <cellStyle name="Normal 2 5 5 2 3 3" xfId="10804" xr:uid="{00000000-0005-0000-0000-0000412A0000}"/>
    <cellStyle name="Normal 2 5 5 2 3 3 3" xfId="25905" xr:uid="{00000000-0005-0000-0000-00003E650000}"/>
    <cellStyle name="Normal 2 5 5 2 3 3_ESA Table 3A_3H" xfId="33933" xr:uid="{C0A0331F-8757-4E56-AC42-8AB1116538FB}"/>
    <cellStyle name="Normal 2 5 5 2 3 5" xfId="20892" xr:uid="{00000000-0005-0000-0000-0000A9510000}"/>
    <cellStyle name="Normal 2 5 5 2 3_ESA Table 3A_3H" xfId="33931" xr:uid="{96797438-ACD5-488D-860D-C0B5569D8C43}"/>
    <cellStyle name="Normal 2 5 5 2 4" xfId="12482" xr:uid="{00000000-0005-0000-0000-0000CF300000}"/>
    <cellStyle name="Normal 2 5 5 2 4 3" xfId="27580" xr:uid="{00000000-0005-0000-0000-0000C96B0000}"/>
    <cellStyle name="Normal 2 5 5 2 4_ESA Table 3A_3H" xfId="33934" xr:uid="{B8F8728F-A662-4EE4-A2BC-0B0F68313DE1}"/>
    <cellStyle name="Normal 2 5 5 2 5" xfId="7461" xr:uid="{00000000-0005-0000-0000-0000321D0000}"/>
    <cellStyle name="Normal 2 5 5 2 5 3" xfId="22563" xr:uid="{00000000-0005-0000-0000-000030580000}"/>
    <cellStyle name="Normal 2 5 5 2 5_ESA Table 3A_3H" xfId="33935" xr:uid="{F21EB242-98AE-4859-B22E-EBC759795FB8}"/>
    <cellStyle name="Normal 2 5 5 2 7" xfId="17550" xr:uid="{00000000-0005-0000-0000-00009B440000}"/>
    <cellStyle name="Normal 2 5 5 2_ESA Table 3A_3H" xfId="33927" xr:uid="{2C713C8C-A854-4A5E-8912-D35265FB1A53}"/>
    <cellStyle name="Normal 2 5 5 3" xfId="3243" xr:uid="{00000000-0005-0000-0000-0000B80C0000}"/>
    <cellStyle name="Normal 2 5 5 3 2" xfId="13317" xr:uid="{00000000-0005-0000-0000-000012340000}"/>
    <cellStyle name="Normal 2 5 5 3 2 3" xfId="28415" xr:uid="{00000000-0005-0000-0000-00000C6F0000}"/>
    <cellStyle name="Normal 2 5 5 3 2_ESA Table 3A_3H" xfId="33937" xr:uid="{1C71D9C4-1F22-4E6E-86D2-CB9C04E8E9D8}"/>
    <cellStyle name="Normal 2 5 5 3 3" xfId="8297" xr:uid="{00000000-0005-0000-0000-000076200000}"/>
    <cellStyle name="Normal 2 5 5 3 3 3" xfId="23398" xr:uid="{00000000-0005-0000-0000-0000735B0000}"/>
    <cellStyle name="Normal 2 5 5 3 3_ESA Table 3A_3H" xfId="33938" xr:uid="{1CF6B28C-6CFA-4DCF-845D-69377AE7E3BD}"/>
    <cellStyle name="Normal 2 5 5 3 5" xfId="18385" xr:uid="{00000000-0005-0000-0000-0000DE470000}"/>
    <cellStyle name="Normal 2 5 5 3_ESA Table 3A_3H" xfId="33936" xr:uid="{0098F18E-B794-4C0D-8785-8BFB68D5256F}"/>
    <cellStyle name="Normal 2 5 5 4" xfId="4936" xr:uid="{00000000-0005-0000-0000-000055130000}"/>
    <cellStyle name="Normal 2 5 5 4 2" xfId="14988" xr:uid="{00000000-0005-0000-0000-0000993A0000}"/>
    <cellStyle name="Normal 2 5 5 4 2 3" xfId="30086" xr:uid="{00000000-0005-0000-0000-000093750000}"/>
    <cellStyle name="Normal 2 5 5 4 2_ESA Table 3A_3H" xfId="33940" xr:uid="{DC34D17B-9985-415A-A64F-C40E75A7792B}"/>
    <cellStyle name="Normal 2 5 5 4 3" xfId="9968" xr:uid="{00000000-0005-0000-0000-0000FD260000}"/>
    <cellStyle name="Normal 2 5 5 4 3 3" xfId="25069" xr:uid="{00000000-0005-0000-0000-0000FA610000}"/>
    <cellStyle name="Normal 2 5 5 4 3_ESA Table 3A_3H" xfId="33941" xr:uid="{991535B0-833B-43A4-9556-BA50E0086929}"/>
    <cellStyle name="Normal 2 5 5 4 5" xfId="20056" xr:uid="{00000000-0005-0000-0000-0000654E0000}"/>
    <cellStyle name="Normal 2 5 5 4_ESA Table 3A_3H" xfId="33939" xr:uid="{E08190E2-E069-46DB-847C-36C89125C6E4}"/>
    <cellStyle name="Normal 2 5 5 5" xfId="11646" xr:uid="{00000000-0005-0000-0000-00008B2D0000}"/>
    <cellStyle name="Normal 2 5 5 5 3" xfId="26744" xr:uid="{00000000-0005-0000-0000-000085680000}"/>
    <cellStyle name="Normal 2 5 5 5_ESA Table 3A_3H" xfId="33942" xr:uid="{BAAFC8E5-3C87-49DB-B786-CFE4AF4E59D2}"/>
    <cellStyle name="Normal 2 5 5 6" xfId="6625" xr:uid="{00000000-0005-0000-0000-0000EE190000}"/>
    <cellStyle name="Normal 2 5 5 6 3" xfId="21727" xr:uid="{00000000-0005-0000-0000-0000EC540000}"/>
    <cellStyle name="Normal 2 5 5 6_ESA Table 3A_3H" xfId="33943" xr:uid="{6C8D791F-E501-44EB-A7A2-131468BA40A1}"/>
    <cellStyle name="Normal 2 5 5 8" xfId="16714" xr:uid="{00000000-0005-0000-0000-000057410000}"/>
    <cellStyle name="Normal 2 5 5_ESA Table 3A_3H" xfId="33926" xr:uid="{9C59447B-77D2-494F-B732-3F6AF5CE5B5D}"/>
    <cellStyle name="Normal 2 5 6" xfId="1970" xr:uid="{00000000-0005-0000-0000-0000BF070000}"/>
    <cellStyle name="Normal 2 5 6 2" xfId="3662" xr:uid="{00000000-0005-0000-0000-00005B0E0000}"/>
    <cellStyle name="Normal 2 5 6 2 2" xfId="13735" xr:uid="{00000000-0005-0000-0000-0000B4350000}"/>
    <cellStyle name="Normal 2 5 6 2 2 3" xfId="28833" xr:uid="{00000000-0005-0000-0000-0000AE700000}"/>
    <cellStyle name="Normal 2 5 6 2 2_ESA Table 3A_3H" xfId="33946" xr:uid="{8E806AEF-AAB6-4EF2-B145-3F826EAA499F}"/>
    <cellStyle name="Normal 2 5 6 2 3" xfId="8715" xr:uid="{00000000-0005-0000-0000-000018220000}"/>
    <cellStyle name="Normal 2 5 6 2 3 3" xfId="23816" xr:uid="{00000000-0005-0000-0000-0000155D0000}"/>
    <cellStyle name="Normal 2 5 6 2 3_ESA Table 3A_3H" xfId="33947" xr:uid="{737ED6E4-71D0-412C-9FA0-94B5CB0F7288}"/>
    <cellStyle name="Normal 2 5 6 2 5" xfId="18803" xr:uid="{00000000-0005-0000-0000-000080490000}"/>
    <cellStyle name="Normal 2 5 6 2_ESA Table 3A_3H" xfId="33945" xr:uid="{31BBE2EA-9ACE-4672-88AF-004FC3F03052}"/>
    <cellStyle name="Normal 2 5 6 3" xfId="5354" xr:uid="{00000000-0005-0000-0000-0000F7140000}"/>
    <cellStyle name="Normal 2 5 6 3 2" xfId="15406" xr:uid="{00000000-0005-0000-0000-00003B3C0000}"/>
    <cellStyle name="Normal 2 5 6 3 2 3" xfId="30504" xr:uid="{00000000-0005-0000-0000-000035770000}"/>
    <cellStyle name="Normal 2 5 6 3 2_ESA Table 3A_3H" xfId="33949" xr:uid="{D2F9A746-1A20-438B-9F83-AF94AE4EA1CA}"/>
    <cellStyle name="Normal 2 5 6 3 3" xfId="10386" xr:uid="{00000000-0005-0000-0000-00009F280000}"/>
    <cellStyle name="Normal 2 5 6 3 3 3" xfId="25487" xr:uid="{00000000-0005-0000-0000-00009C630000}"/>
    <cellStyle name="Normal 2 5 6 3 3_ESA Table 3A_3H" xfId="33950" xr:uid="{414A17AD-61B1-4390-9B2C-5D2F12852A35}"/>
    <cellStyle name="Normal 2 5 6 3 5" xfId="20474" xr:uid="{00000000-0005-0000-0000-000007500000}"/>
    <cellStyle name="Normal 2 5 6 3_ESA Table 3A_3H" xfId="33948" xr:uid="{87EAC6EF-CB6B-4D0B-B66B-2B5DEEF734DA}"/>
    <cellStyle name="Normal 2 5 6 4" xfId="12064" xr:uid="{00000000-0005-0000-0000-00002D2F0000}"/>
    <cellStyle name="Normal 2 5 6 4 3" xfId="27162" xr:uid="{00000000-0005-0000-0000-0000276A0000}"/>
    <cellStyle name="Normal 2 5 6 4_ESA Table 3A_3H" xfId="33951" xr:uid="{82A827FF-064A-403D-BFD0-248E1A836664}"/>
    <cellStyle name="Normal 2 5 6 5" xfId="7043" xr:uid="{00000000-0005-0000-0000-0000901B0000}"/>
    <cellStyle name="Normal 2 5 6 5 3" xfId="22145" xr:uid="{00000000-0005-0000-0000-00008E560000}"/>
    <cellStyle name="Normal 2 5 6 5_ESA Table 3A_3H" xfId="33952" xr:uid="{B7C21153-D07B-41DF-851D-F286EAAF4B79}"/>
    <cellStyle name="Normal 2 5 6 7" xfId="17132" xr:uid="{00000000-0005-0000-0000-0000F9420000}"/>
    <cellStyle name="Normal 2 5 6_ESA Table 3A_3H" xfId="33944" xr:uid="{B23E15B2-9E11-49A6-99A8-E91DD89D57B3}"/>
    <cellStyle name="Normal 2 5 7" xfId="2821" xr:uid="{00000000-0005-0000-0000-0000120B0000}"/>
    <cellStyle name="Normal 2 5 7 2" xfId="12899" xr:uid="{00000000-0005-0000-0000-000070320000}"/>
    <cellStyle name="Normal 2 5 7 2 3" xfId="27997" xr:uid="{00000000-0005-0000-0000-00006A6D0000}"/>
    <cellStyle name="Normal 2 5 7 2_ESA Table 3A_3H" xfId="33954" xr:uid="{71089E15-41AB-4E7D-AEED-F34382A89B46}"/>
    <cellStyle name="Normal 2 5 7 3" xfId="7879" xr:uid="{00000000-0005-0000-0000-0000D41E0000}"/>
    <cellStyle name="Normal 2 5 7 3 3" xfId="22980" xr:uid="{00000000-0005-0000-0000-0000D1590000}"/>
    <cellStyle name="Normal 2 5 7 3_ESA Table 3A_3H" xfId="33955" xr:uid="{3AA39F5F-0C48-4428-936D-4F0C1C894710}"/>
    <cellStyle name="Normal 2 5 7 5" xfId="17967" xr:uid="{00000000-0005-0000-0000-00003C460000}"/>
    <cellStyle name="Normal 2 5 7_ESA Table 3A_3H" xfId="33953" xr:uid="{CEB2A9CC-72A7-4A85-BA72-09A1E5C56A64}"/>
    <cellStyle name="Normal 2 5 8" xfId="4515" xr:uid="{00000000-0005-0000-0000-0000B0110000}"/>
    <cellStyle name="Normal 2 5 8 2" xfId="14570" xr:uid="{00000000-0005-0000-0000-0000F7380000}"/>
    <cellStyle name="Normal 2 5 8 2 3" xfId="29668" xr:uid="{00000000-0005-0000-0000-0000F1730000}"/>
    <cellStyle name="Normal 2 5 8 2_ESA Table 3A_3H" xfId="33957" xr:uid="{359705C7-370C-4A44-86B3-09CB57A6C397}"/>
    <cellStyle name="Normal 2 5 8 3" xfId="9550" xr:uid="{00000000-0005-0000-0000-00005B250000}"/>
    <cellStyle name="Normal 2 5 8 3 3" xfId="24651" xr:uid="{00000000-0005-0000-0000-000058600000}"/>
    <cellStyle name="Normal 2 5 8 3_ESA Table 3A_3H" xfId="33958" xr:uid="{B1BAB3FB-E53A-4169-A51F-D9D0D513B5D4}"/>
    <cellStyle name="Normal 2 5 8 5" xfId="19638" xr:uid="{00000000-0005-0000-0000-0000C34C0000}"/>
    <cellStyle name="Normal 2 5 8_ESA Table 3A_3H" xfId="33956" xr:uid="{41B21E8E-8778-45E4-8614-CEFA4CC4D9DE}"/>
    <cellStyle name="Normal 2 5 9" xfId="11226" xr:uid="{00000000-0005-0000-0000-0000E72B0000}"/>
    <cellStyle name="Normal 2 5 9 3" xfId="26326" xr:uid="{00000000-0005-0000-0000-0000E3660000}"/>
    <cellStyle name="Normal 2 5 9_ESA Table 3A_3H" xfId="33959" xr:uid="{5AD645BB-8BE1-480E-8D5F-0C77EC5961D4}"/>
    <cellStyle name="Normal 2 5_ESA Table 3A_3H" xfId="33672" xr:uid="{FC63F678-434D-49AA-BCFC-F85C3963698F}"/>
    <cellStyle name="Normal 2_ESA Table 3A_3H" xfId="31941" xr:uid="{6C7EA973-FC00-4180-8C72-33B6121FB660}"/>
    <cellStyle name="Normal 20" xfId="142" xr:uid="{00000000-0005-0000-0000-00008E000000}"/>
    <cellStyle name="Normal 21" xfId="143" xr:uid="{00000000-0005-0000-0000-00008F000000}"/>
    <cellStyle name="Normal 22" xfId="144" xr:uid="{00000000-0005-0000-0000-000090000000}"/>
    <cellStyle name="Normal 23" xfId="145" xr:uid="{00000000-0005-0000-0000-000091000000}"/>
    <cellStyle name="Normal 24" xfId="146" xr:uid="{00000000-0005-0000-0000-000092000000}"/>
    <cellStyle name="Normal 25" xfId="147" xr:uid="{00000000-0005-0000-0000-000093000000}"/>
    <cellStyle name="Normal 26" xfId="148" xr:uid="{00000000-0005-0000-0000-000094000000}"/>
    <cellStyle name="Normal 26 2" xfId="149" xr:uid="{00000000-0005-0000-0000-000095000000}"/>
    <cellStyle name="Normal 26_ESA Table 3A_3H" xfId="33960" xr:uid="{6904CA84-DF2B-4203-9AAB-5068957F8D9D}"/>
    <cellStyle name="Normal 27" xfId="150" xr:uid="{00000000-0005-0000-0000-000096000000}"/>
    <cellStyle name="Normal 27 2" xfId="151" xr:uid="{00000000-0005-0000-0000-000097000000}"/>
    <cellStyle name="Normal 27_ESA Table 3A_3H" xfId="33961" xr:uid="{DFFC57E7-5682-46F3-B4DF-20BC842882AA}"/>
    <cellStyle name="Normal 28" xfId="152" xr:uid="{00000000-0005-0000-0000-000098000000}"/>
    <cellStyle name="Normal 28 2" xfId="153" xr:uid="{00000000-0005-0000-0000-000099000000}"/>
    <cellStyle name="Normal 28 3" xfId="839" xr:uid="{00000000-0005-0000-0000-000053030000}"/>
    <cellStyle name="Normal 28 3 10" xfId="6206" xr:uid="{00000000-0005-0000-0000-00004B180000}"/>
    <cellStyle name="Normal 28 3 10 3" xfId="21310" xr:uid="{00000000-0005-0000-0000-00004B530000}"/>
    <cellStyle name="Normal 28 3 10_ESA Table 3A_3H" xfId="33964" xr:uid="{8EC041EB-D3FA-4043-8881-09BA3B6BFBF9}"/>
    <cellStyle name="Normal 28 3 12" xfId="16295" xr:uid="{00000000-0005-0000-0000-0000B43F0000}"/>
    <cellStyle name="Normal 28 3 2" xfId="1170" xr:uid="{00000000-0005-0000-0000-00009F040000}"/>
    <cellStyle name="Normal 28 3 2 11" xfId="16349" xr:uid="{00000000-0005-0000-0000-0000EA3F0000}"/>
    <cellStyle name="Normal 28 3 2 2" xfId="1278" xr:uid="{00000000-0005-0000-0000-00000B050000}"/>
    <cellStyle name="Normal 28 3 2 2 10" xfId="16453" xr:uid="{00000000-0005-0000-0000-000052400000}"/>
    <cellStyle name="Normal 28 3 2 2 2" xfId="1495" xr:uid="{00000000-0005-0000-0000-0000E4050000}"/>
    <cellStyle name="Normal 28 3 2 2 2 2" xfId="1916" xr:uid="{00000000-0005-0000-0000-000089070000}"/>
    <cellStyle name="Normal 28 3 2 2 2 2 2" xfId="2755" xr:uid="{00000000-0005-0000-0000-0000D00A0000}"/>
    <cellStyle name="Normal 28 3 2 2 2 2 2 2" xfId="4445" xr:uid="{00000000-0005-0000-0000-00006A110000}"/>
    <cellStyle name="Normal 28 3 2 2 2 2 2 2 2" xfId="14518" xr:uid="{00000000-0005-0000-0000-0000C3380000}"/>
    <cellStyle name="Normal 28 3 2 2 2 2 2 2 2 3" xfId="29616" xr:uid="{00000000-0005-0000-0000-0000BD730000}"/>
    <cellStyle name="Normal 28 3 2 2 2 2 2 2 2_ESA Table 3A_3H" xfId="33971" xr:uid="{9305A9BB-AC29-45BB-913A-BF6F9C9C3E87}"/>
    <cellStyle name="Normal 28 3 2 2 2 2 2 2 3" xfId="9498" xr:uid="{00000000-0005-0000-0000-000027250000}"/>
    <cellStyle name="Normal 28 3 2 2 2 2 2 2 3 3" xfId="24599" xr:uid="{00000000-0005-0000-0000-000024600000}"/>
    <cellStyle name="Normal 28 3 2 2 2 2 2 2 3_ESA Table 3A_3H" xfId="33972" xr:uid="{6CEAB079-86CB-4AEE-A30F-2E4C06184A3C}"/>
    <cellStyle name="Normal 28 3 2 2 2 2 2 2 5" xfId="19586" xr:uid="{00000000-0005-0000-0000-00008F4C0000}"/>
    <cellStyle name="Normal 28 3 2 2 2 2 2 2_ESA Table 3A_3H" xfId="33970" xr:uid="{F9F1B874-8B94-494F-B393-F458203DF214}"/>
    <cellStyle name="Normal 28 3 2 2 2 2 2 3" xfId="6137" xr:uid="{00000000-0005-0000-0000-000006180000}"/>
    <cellStyle name="Normal 28 3 2 2 2 2 2 3 2" xfId="16189" xr:uid="{00000000-0005-0000-0000-00004A3F0000}"/>
    <cellStyle name="Normal 28 3 2 2 2 2 2 3 2 3" xfId="31287" xr:uid="{00000000-0005-0000-0000-0000447A0000}"/>
    <cellStyle name="Normal 28 3 2 2 2 2 2 3 2_ESA Table 3A_3H" xfId="33974" xr:uid="{D04B47E5-0DA7-4353-AAB6-21D9DE725AD2}"/>
    <cellStyle name="Normal 28 3 2 2 2 2 2 3 3" xfId="11169" xr:uid="{00000000-0005-0000-0000-0000AE2B0000}"/>
    <cellStyle name="Normal 28 3 2 2 2 2 2 3 3 3" xfId="26270" xr:uid="{00000000-0005-0000-0000-0000AB660000}"/>
    <cellStyle name="Normal 28 3 2 2 2 2 2 3 3_ESA Table 3A_3H" xfId="33975" xr:uid="{BA35E9D8-671B-432D-9F76-EA18F5733C48}"/>
    <cellStyle name="Normal 28 3 2 2 2 2 2 3 5" xfId="21257" xr:uid="{00000000-0005-0000-0000-000016530000}"/>
    <cellStyle name="Normal 28 3 2 2 2 2 2 3_ESA Table 3A_3H" xfId="33973" xr:uid="{E4C19CAD-908D-4AC3-AF2A-BE66AE14EE1E}"/>
    <cellStyle name="Normal 28 3 2 2 2 2 2 4" xfId="12847" xr:uid="{00000000-0005-0000-0000-00003C320000}"/>
    <cellStyle name="Normal 28 3 2 2 2 2 2 4 3" xfId="27945" xr:uid="{00000000-0005-0000-0000-0000366D0000}"/>
    <cellStyle name="Normal 28 3 2 2 2 2 2 4_ESA Table 3A_3H" xfId="33976" xr:uid="{79EB3F6C-3575-4305-A936-6035C6D3BA8D}"/>
    <cellStyle name="Normal 28 3 2 2 2 2 2 5" xfId="7826" xr:uid="{00000000-0005-0000-0000-00009F1E0000}"/>
    <cellStyle name="Normal 28 3 2 2 2 2 2 5 3" xfId="22928" xr:uid="{00000000-0005-0000-0000-00009D590000}"/>
    <cellStyle name="Normal 28 3 2 2 2 2 2 5_ESA Table 3A_3H" xfId="33977" xr:uid="{35C15EE4-7B9A-4B86-93B5-D71B7217F73F}"/>
    <cellStyle name="Normal 28 3 2 2 2 2 2 7" xfId="17915" xr:uid="{00000000-0005-0000-0000-000008460000}"/>
    <cellStyle name="Normal 28 3 2 2 2 2 2_ESA Table 3A_3H" xfId="33969" xr:uid="{C4BDB2AD-695B-4D3C-89D3-AEE779B432B7}"/>
    <cellStyle name="Normal 28 3 2 2 2 2 3" xfId="3608" xr:uid="{00000000-0005-0000-0000-0000250E0000}"/>
    <cellStyle name="Normal 28 3 2 2 2 2 3 2" xfId="13682" xr:uid="{00000000-0005-0000-0000-00007F350000}"/>
    <cellStyle name="Normal 28 3 2 2 2 2 3 2 3" xfId="28780" xr:uid="{00000000-0005-0000-0000-000079700000}"/>
    <cellStyle name="Normal 28 3 2 2 2 2 3 2_ESA Table 3A_3H" xfId="33979" xr:uid="{7EF8F48D-1921-465B-8D06-8D1FFAFB6082}"/>
    <cellStyle name="Normal 28 3 2 2 2 2 3 3" xfId="8662" xr:uid="{00000000-0005-0000-0000-0000E3210000}"/>
    <cellStyle name="Normal 28 3 2 2 2 2 3 3 3" xfId="23763" xr:uid="{00000000-0005-0000-0000-0000E05C0000}"/>
    <cellStyle name="Normal 28 3 2 2 2 2 3 3_ESA Table 3A_3H" xfId="33980" xr:uid="{45589BAF-6A3A-4369-B683-588D344AB1B7}"/>
    <cellStyle name="Normal 28 3 2 2 2 2 3 5" xfId="18750" xr:uid="{00000000-0005-0000-0000-00004B490000}"/>
    <cellStyle name="Normal 28 3 2 2 2 2 3_ESA Table 3A_3H" xfId="33978" xr:uid="{44DB14E2-0B7B-45D5-9530-C9C2A9CE1A59}"/>
    <cellStyle name="Normal 28 3 2 2 2 2 4" xfId="5301" xr:uid="{00000000-0005-0000-0000-0000C2140000}"/>
    <cellStyle name="Normal 28 3 2 2 2 2 4 2" xfId="15353" xr:uid="{00000000-0005-0000-0000-0000063C0000}"/>
    <cellStyle name="Normal 28 3 2 2 2 2 4 2 3" xfId="30451" xr:uid="{00000000-0005-0000-0000-000000770000}"/>
    <cellStyle name="Normal 28 3 2 2 2 2 4 2_ESA Table 3A_3H" xfId="33982" xr:uid="{4A6674BD-3D72-4E84-AA1B-03192EB16550}"/>
    <cellStyle name="Normal 28 3 2 2 2 2 4 3" xfId="10333" xr:uid="{00000000-0005-0000-0000-00006A280000}"/>
    <cellStyle name="Normal 28 3 2 2 2 2 4 3 3" xfId="25434" xr:uid="{00000000-0005-0000-0000-000067630000}"/>
    <cellStyle name="Normal 28 3 2 2 2 2 4 3_ESA Table 3A_3H" xfId="33983" xr:uid="{D4B5EA21-FBE4-4257-9C88-2BC51267DBF5}"/>
    <cellStyle name="Normal 28 3 2 2 2 2 4 5" xfId="20421" xr:uid="{00000000-0005-0000-0000-0000D24F0000}"/>
    <cellStyle name="Normal 28 3 2 2 2 2 4_ESA Table 3A_3H" xfId="33981" xr:uid="{E7722DD5-1AA8-4503-A1AC-1AAAF066CE9D}"/>
    <cellStyle name="Normal 28 3 2 2 2 2 5" xfId="12011" xr:uid="{00000000-0005-0000-0000-0000F82E0000}"/>
    <cellStyle name="Normal 28 3 2 2 2 2 5 3" xfId="27109" xr:uid="{00000000-0005-0000-0000-0000F2690000}"/>
    <cellStyle name="Normal 28 3 2 2 2 2 5_ESA Table 3A_3H" xfId="33984" xr:uid="{773922E6-6D51-4D2C-A044-C17ED7B24D32}"/>
    <cellStyle name="Normal 28 3 2 2 2 2 6" xfId="6990" xr:uid="{00000000-0005-0000-0000-00005B1B0000}"/>
    <cellStyle name="Normal 28 3 2 2 2 2 6 3" xfId="22092" xr:uid="{00000000-0005-0000-0000-000059560000}"/>
    <cellStyle name="Normal 28 3 2 2 2 2 6_ESA Table 3A_3H" xfId="33985" xr:uid="{5FA9D8B8-8936-49DA-9C7B-548A77C6DC01}"/>
    <cellStyle name="Normal 28 3 2 2 2 2 8" xfId="17079" xr:uid="{00000000-0005-0000-0000-0000C4420000}"/>
    <cellStyle name="Normal 28 3 2 2 2 2_ESA Table 3A_3H" xfId="33968" xr:uid="{3E59F132-43E1-4DA3-964F-41FFD6F2974A}"/>
    <cellStyle name="Normal 28 3 2 2 2 3" xfId="2337" xr:uid="{00000000-0005-0000-0000-00002E090000}"/>
    <cellStyle name="Normal 28 3 2 2 2 3 2" xfId="4027" xr:uid="{00000000-0005-0000-0000-0000C80F0000}"/>
    <cellStyle name="Normal 28 3 2 2 2 3 2 2" xfId="14100" xr:uid="{00000000-0005-0000-0000-000021370000}"/>
    <cellStyle name="Normal 28 3 2 2 2 3 2 2 3" xfId="29198" xr:uid="{00000000-0005-0000-0000-00001B720000}"/>
    <cellStyle name="Normal 28 3 2 2 2 3 2 2_ESA Table 3A_3H" xfId="33988" xr:uid="{9063D47B-9D86-4E40-ACD1-4C580B25D73C}"/>
    <cellStyle name="Normal 28 3 2 2 2 3 2 3" xfId="9080" xr:uid="{00000000-0005-0000-0000-000085230000}"/>
    <cellStyle name="Normal 28 3 2 2 2 3 2 3 3" xfId="24181" xr:uid="{00000000-0005-0000-0000-0000825E0000}"/>
    <cellStyle name="Normal 28 3 2 2 2 3 2 3_ESA Table 3A_3H" xfId="33989" xr:uid="{AF82EBFC-0450-4777-A2BA-C7E5BDBAC08D}"/>
    <cellStyle name="Normal 28 3 2 2 2 3 2 5" xfId="19168" xr:uid="{00000000-0005-0000-0000-0000ED4A0000}"/>
    <cellStyle name="Normal 28 3 2 2 2 3 2_ESA Table 3A_3H" xfId="33987" xr:uid="{63CEC42B-8B63-4721-BCEE-B815C19CB165}"/>
    <cellStyle name="Normal 28 3 2 2 2 3 3" xfId="5719" xr:uid="{00000000-0005-0000-0000-000064160000}"/>
    <cellStyle name="Normal 28 3 2 2 2 3 3 2" xfId="15771" xr:uid="{00000000-0005-0000-0000-0000A83D0000}"/>
    <cellStyle name="Normal 28 3 2 2 2 3 3 2 3" xfId="30869" xr:uid="{00000000-0005-0000-0000-0000A2780000}"/>
    <cellStyle name="Normal 28 3 2 2 2 3 3 2_ESA Table 3A_3H" xfId="33991" xr:uid="{6E7A492C-D317-452F-8E5B-A4D82C156253}"/>
    <cellStyle name="Normal 28 3 2 2 2 3 3 3" xfId="10751" xr:uid="{00000000-0005-0000-0000-00000C2A0000}"/>
    <cellStyle name="Normal 28 3 2 2 2 3 3 3 3" xfId="25852" xr:uid="{00000000-0005-0000-0000-000009650000}"/>
    <cellStyle name="Normal 28 3 2 2 2 3 3 3_ESA Table 3A_3H" xfId="33992" xr:uid="{CDD4689A-0B7E-42C7-8584-818CB901E911}"/>
    <cellStyle name="Normal 28 3 2 2 2 3 3 5" xfId="20839" xr:uid="{00000000-0005-0000-0000-000074510000}"/>
    <cellStyle name="Normal 28 3 2 2 2 3 3_ESA Table 3A_3H" xfId="33990" xr:uid="{FBD6050C-2B6F-4419-8F80-6E9B817720FC}"/>
    <cellStyle name="Normal 28 3 2 2 2 3 4" xfId="12429" xr:uid="{00000000-0005-0000-0000-00009A300000}"/>
    <cellStyle name="Normal 28 3 2 2 2 3 4 3" xfId="27527" xr:uid="{00000000-0005-0000-0000-0000946B0000}"/>
    <cellStyle name="Normal 28 3 2 2 2 3 4_ESA Table 3A_3H" xfId="33993" xr:uid="{05DF374D-1A9A-4403-8515-D83AF453C815}"/>
    <cellStyle name="Normal 28 3 2 2 2 3 5" xfId="7408" xr:uid="{00000000-0005-0000-0000-0000FD1C0000}"/>
    <cellStyle name="Normal 28 3 2 2 2 3 5 3" xfId="22510" xr:uid="{00000000-0005-0000-0000-0000FB570000}"/>
    <cellStyle name="Normal 28 3 2 2 2 3 5_ESA Table 3A_3H" xfId="33994" xr:uid="{82B07545-1B43-4520-893A-496FE0008881}"/>
    <cellStyle name="Normal 28 3 2 2 2 3 7" xfId="17497" xr:uid="{00000000-0005-0000-0000-000066440000}"/>
    <cellStyle name="Normal 28 3 2 2 2 3_ESA Table 3A_3H" xfId="33986" xr:uid="{79A0E2BB-0177-4DF5-A489-979D95AC17BC}"/>
    <cellStyle name="Normal 28 3 2 2 2 4" xfId="3190" xr:uid="{00000000-0005-0000-0000-0000830C0000}"/>
    <cellStyle name="Normal 28 3 2 2 2 4 2" xfId="13264" xr:uid="{00000000-0005-0000-0000-0000DD330000}"/>
    <cellStyle name="Normal 28 3 2 2 2 4 2 3" xfId="28362" xr:uid="{00000000-0005-0000-0000-0000D76E0000}"/>
    <cellStyle name="Normal 28 3 2 2 2 4 2_ESA Table 3A_3H" xfId="33996" xr:uid="{2D95400A-4626-41AF-A335-315F4D4C9DC8}"/>
    <cellStyle name="Normal 28 3 2 2 2 4 3" xfId="8244" xr:uid="{00000000-0005-0000-0000-000041200000}"/>
    <cellStyle name="Normal 28 3 2 2 2 4 3 3" xfId="23345" xr:uid="{00000000-0005-0000-0000-00003E5B0000}"/>
    <cellStyle name="Normal 28 3 2 2 2 4 3_ESA Table 3A_3H" xfId="33997" xr:uid="{0228A8F8-D3B6-4D15-9131-F54AC7183CE5}"/>
    <cellStyle name="Normal 28 3 2 2 2 4 5" xfId="18332" xr:uid="{00000000-0005-0000-0000-0000A9470000}"/>
    <cellStyle name="Normal 28 3 2 2 2 4_ESA Table 3A_3H" xfId="33995" xr:uid="{0AAAA5A8-EFE1-4BD5-9B20-1B50F70F2E34}"/>
    <cellStyle name="Normal 28 3 2 2 2 5" xfId="4883" xr:uid="{00000000-0005-0000-0000-000020130000}"/>
    <cellStyle name="Normal 28 3 2 2 2 5 2" xfId="14935" xr:uid="{00000000-0005-0000-0000-0000643A0000}"/>
    <cellStyle name="Normal 28 3 2 2 2 5 2 3" xfId="30033" xr:uid="{00000000-0005-0000-0000-00005E750000}"/>
    <cellStyle name="Normal 28 3 2 2 2 5 2_ESA Table 3A_3H" xfId="33999" xr:uid="{7C58A4AD-FDCE-4AFA-BE13-4635D9E75350}"/>
    <cellStyle name="Normal 28 3 2 2 2 5 3" xfId="9915" xr:uid="{00000000-0005-0000-0000-0000C8260000}"/>
    <cellStyle name="Normal 28 3 2 2 2 5 3 3" xfId="25016" xr:uid="{00000000-0005-0000-0000-0000C5610000}"/>
    <cellStyle name="Normal 28 3 2 2 2 5 3_ESA Table 3A_3H" xfId="34000" xr:uid="{C72E16AB-894C-48D7-A8C8-6DA8BB55CBE5}"/>
    <cellStyle name="Normal 28 3 2 2 2 5 5" xfId="20003" xr:uid="{00000000-0005-0000-0000-0000304E0000}"/>
    <cellStyle name="Normal 28 3 2 2 2 5_ESA Table 3A_3H" xfId="33998" xr:uid="{E2AC9779-C6E4-4240-A0EA-E8059FF2D680}"/>
    <cellStyle name="Normal 28 3 2 2 2 6" xfId="11593" xr:uid="{00000000-0005-0000-0000-0000562D0000}"/>
    <cellStyle name="Normal 28 3 2 2 2 6 3" xfId="26691" xr:uid="{00000000-0005-0000-0000-000050680000}"/>
    <cellStyle name="Normal 28 3 2 2 2 6_ESA Table 3A_3H" xfId="34001" xr:uid="{86FEDE81-92B1-4A93-8A36-613C97DD6E2A}"/>
    <cellStyle name="Normal 28 3 2 2 2 7" xfId="6572" xr:uid="{00000000-0005-0000-0000-0000B9190000}"/>
    <cellStyle name="Normal 28 3 2 2 2 7 3" xfId="21674" xr:uid="{00000000-0005-0000-0000-0000B7540000}"/>
    <cellStyle name="Normal 28 3 2 2 2 7_ESA Table 3A_3H" xfId="34002" xr:uid="{D2A62F78-9D24-4CDB-B699-8B901BF94E7D}"/>
    <cellStyle name="Normal 28 3 2 2 2 9" xfId="16661" xr:uid="{00000000-0005-0000-0000-000022410000}"/>
    <cellStyle name="Normal 28 3 2 2 2_ESA Table 3A_3H" xfId="33967" xr:uid="{F832ECE2-5818-424F-A6E5-D891C7B90EDF}"/>
    <cellStyle name="Normal 28 3 2 2 3" xfId="1708" xr:uid="{00000000-0005-0000-0000-0000B9060000}"/>
    <cellStyle name="Normal 28 3 2 2 3 2" xfId="2547" xr:uid="{00000000-0005-0000-0000-0000000A0000}"/>
    <cellStyle name="Normal 28 3 2 2 3 2 2" xfId="4237" xr:uid="{00000000-0005-0000-0000-00009A100000}"/>
    <cellStyle name="Normal 28 3 2 2 3 2 2 2" xfId="14310" xr:uid="{00000000-0005-0000-0000-0000F3370000}"/>
    <cellStyle name="Normal 28 3 2 2 3 2 2 2 3" xfId="29408" xr:uid="{00000000-0005-0000-0000-0000ED720000}"/>
    <cellStyle name="Normal 28 3 2 2 3 2 2 2_ESA Table 3A_3H" xfId="34006" xr:uid="{780D3F22-BB4E-4A57-A3F7-0045C90F624D}"/>
    <cellStyle name="Normal 28 3 2 2 3 2 2 3" xfId="9290" xr:uid="{00000000-0005-0000-0000-000057240000}"/>
    <cellStyle name="Normal 28 3 2 2 3 2 2 3 3" xfId="24391" xr:uid="{00000000-0005-0000-0000-0000545F0000}"/>
    <cellStyle name="Normal 28 3 2 2 3 2 2 3_ESA Table 3A_3H" xfId="34007" xr:uid="{F8319EEE-679C-45C0-8F12-707C3E071132}"/>
    <cellStyle name="Normal 28 3 2 2 3 2 2 5" xfId="19378" xr:uid="{00000000-0005-0000-0000-0000BF4B0000}"/>
    <cellStyle name="Normal 28 3 2 2 3 2 2_ESA Table 3A_3H" xfId="34005" xr:uid="{5FE160CA-5B02-4020-B248-19E48EA97A38}"/>
    <cellStyle name="Normal 28 3 2 2 3 2 3" xfId="5929" xr:uid="{00000000-0005-0000-0000-000036170000}"/>
    <cellStyle name="Normal 28 3 2 2 3 2 3 2" xfId="15981" xr:uid="{00000000-0005-0000-0000-00007A3E0000}"/>
    <cellStyle name="Normal 28 3 2 2 3 2 3 2 3" xfId="31079" xr:uid="{00000000-0005-0000-0000-000074790000}"/>
    <cellStyle name="Normal 28 3 2 2 3 2 3 2_ESA Table 3A_3H" xfId="34009" xr:uid="{EC140332-4DEB-4280-AD6E-0C7FAA71581A}"/>
    <cellStyle name="Normal 28 3 2 2 3 2 3 3" xfId="10961" xr:uid="{00000000-0005-0000-0000-0000DE2A0000}"/>
    <cellStyle name="Normal 28 3 2 2 3 2 3 3 3" xfId="26062" xr:uid="{00000000-0005-0000-0000-0000DB650000}"/>
    <cellStyle name="Normal 28 3 2 2 3 2 3 3_ESA Table 3A_3H" xfId="34010" xr:uid="{357E9E3E-1497-40D6-AB03-90ED661C8A5E}"/>
    <cellStyle name="Normal 28 3 2 2 3 2 3 5" xfId="21049" xr:uid="{00000000-0005-0000-0000-000046520000}"/>
    <cellStyle name="Normal 28 3 2 2 3 2 3_ESA Table 3A_3H" xfId="34008" xr:uid="{8CE69EE5-90F2-4E2D-8981-C288DE0C7CA9}"/>
    <cellStyle name="Normal 28 3 2 2 3 2 4" xfId="12639" xr:uid="{00000000-0005-0000-0000-00006C310000}"/>
    <cellStyle name="Normal 28 3 2 2 3 2 4 3" xfId="27737" xr:uid="{00000000-0005-0000-0000-0000666C0000}"/>
    <cellStyle name="Normal 28 3 2 2 3 2 4_ESA Table 3A_3H" xfId="34011" xr:uid="{0C5B8F31-F45C-4639-BACF-EDCB6C2ADC32}"/>
    <cellStyle name="Normal 28 3 2 2 3 2 5" xfId="7618" xr:uid="{00000000-0005-0000-0000-0000CF1D0000}"/>
    <cellStyle name="Normal 28 3 2 2 3 2 5 3" xfId="22720" xr:uid="{00000000-0005-0000-0000-0000CD580000}"/>
    <cellStyle name="Normal 28 3 2 2 3 2 5_ESA Table 3A_3H" xfId="34012" xr:uid="{3BE82C1D-3776-445C-9CFB-F4FE959F1F37}"/>
    <cellStyle name="Normal 28 3 2 2 3 2 7" xfId="17707" xr:uid="{00000000-0005-0000-0000-000038450000}"/>
    <cellStyle name="Normal 28 3 2 2 3 2_ESA Table 3A_3H" xfId="34004" xr:uid="{B18614A2-3B97-41AB-A553-EB52FAA7E256}"/>
    <cellStyle name="Normal 28 3 2 2 3 3" xfId="3400" xr:uid="{00000000-0005-0000-0000-0000550D0000}"/>
    <cellStyle name="Normal 28 3 2 2 3 3 2" xfId="13474" xr:uid="{00000000-0005-0000-0000-0000AF340000}"/>
    <cellStyle name="Normal 28 3 2 2 3 3 2 3" xfId="28572" xr:uid="{00000000-0005-0000-0000-0000A96F0000}"/>
    <cellStyle name="Normal 28 3 2 2 3 3 2_ESA Table 3A_3H" xfId="34014" xr:uid="{EF465E2D-74D2-4192-A3C9-0D784343F30D}"/>
    <cellStyle name="Normal 28 3 2 2 3 3 3" xfId="8454" xr:uid="{00000000-0005-0000-0000-000013210000}"/>
    <cellStyle name="Normal 28 3 2 2 3 3 3 3" xfId="23555" xr:uid="{00000000-0005-0000-0000-0000105C0000}"/>
    <cellStyle name="Normal 28 3 2 2 3 3 3_ESA Table 3A_3H" xfId="34015" xr:uid="{CD8E75DD-8C93-4F37-AC0F-F330EB0AE669}"/>
    <cellStyle name="Normal 28 3 2 2 3 3 5" xfId="18542" xr:uid="{00000000-0005-0000-0000-00007B480000}"/>
    <cellStyle name="Normal 28 3 2 2 3 3_ESA Table 3A_3H" xfId="34013" xr:uid="{A98CCF3C-9A8C-4599-9755-370C3EAE7279}"/>
    <cellStyle name="Normal 28 3 2 2 3 4" xfId="5093" xr:uid="{00000000-0005-0000-0000-0000F2130000}"/>
    <cellStyle name="Normal 28 3 2 2 3 4 2" xfId="15145" xr:uid="{00000000-0005-0000-0000-0000363B0000}"/>
    <cellStyle name="Normal 28 3 2 2 3 4 2 3" xfId="30243" xr:uid="{00000000-0005-0000-0000-000030760000}"/>
    <cellStyle name="Normal 28 3 2 2 3 4 2_ESA Table 3A_3H" xfId="34017" xr:uid="{9ACB4859-E074-4FE6-B6D2-0EC6AB032901}"/>
    <cellStyle name="Normal 28 3 2 2 3 4 3" xfId="10125" xr:uid="{00000000-0005-0000-0000-00009A270000}"/>
    <cellStyle name="Normal 28 3 2 2 3 4 3 3" xfId="25226" xr:uid="{00000000-0005-0000-0000-000097620000}"/>
    <cellStyle name="Normal 28 3 2 2 3 4 3_ESA Table 3A_3H" xfId="34018" xr:uid="{6745E049-C53F-40B9-B6A0-B60630E45567}"/>
    <cellStyle name="Normal 28 3 2 2 3 4 5" xfId="20213" xr:uid="{00000000-0005-0000-0000-0000024F0000}"/>
    <cellStyle name="Normal 28 3 2 2 3 4_ESA Table 3A_3H" xfId="34016" xr:uid="{36A6E450-34FC-4FFE-A1FF-A06071D76735}"/>
    <cellStyle name="Normal 28 3 2 2 3 5" xfId="11803" xr:uid="{00000000-0005-0000-0000-0000282E0000}"/>
    <cellStyle name="Normal 28 3 2 2 3 5 3" xfId="26901" xr:uid="{00000000-0005-0000-0000-000022690000}"/>
    <cellStyle name="Normal 28 3 2 2 3 5_ESA Table 3A_3H" xfId="34019" xr:uid="{F32C5AC3-6061-4F3C-8261-118FA565C475}"/>
    <cellStyle name="Normal 28 3 2 2 3 6" xfId="6782" xr:uid="{00000000-0005-0000-0000-00008B1A0000}"/>
    <cellStyle name="Normal 28 3 2 2 3 6 3" xfId="21884" xr:uid="{00000000-0005-0000-0000-000089550000}"/>
    <cellStyle name="Normal 28 3 2 2 3 6_ESA Table 3A_3H" xfId="34020" xr:uid="{F29AB157-E94F-4B1A-8184-5BA6E1D42696}"/>
    <cellStyle name="Normal 28 3 2 2 3 8" xfId="16871" xr:uid="{00000000-0005-0000-0000-0000F4410000}"/>
    <cellStyle name="Normal 28 3 2 2 3_ESA Table 3A_3H" xfId="34003" xr:uid="{D40132FA-3A76-4F15-8EC9-207CB21FC191}"/>
    <cellStyle name="Normal 28 3 2 2 4" xfId="2129" xr:uid="{00000000-0005-0000-0000-00005E080000}"/>
    <cellStyle name="Normal 28 3 2 2 4 2" xfId="3819" xr:uid="{00000000-0005-0000-0000-0000F80E0000}"/>
    <cellStyle name="Normal 28 3 2 2 4 2 2" xfId="13892" xr:uid="{00000000-0005-0000-0000-000051360000}"/>
    <cellStyle name="Normal 28 3 2 2 4 2 2 3" xfId="28990" xr:uid="{00000000-0005-0000-0000-00004B710000}"/>
    <cellStyle name="Normal 28 3 2 2 4 2 2_ESA Table 3A_3H" xfId="34023" xr:uid="{26A846D5-60C7-4903-ACEC-F05727CC79AA}"/>
    <cellStyle name="Normal 28 3 2 2 4 2 3" xfId="8872" xr:uid="{00000000-0005-0000-0000-0000B5220000}"/>
    <cellStyle name="Normal 28 3 2 2 4 2 3 3" xfId="23973" xr:uid="{00000000-0005-0000-0000-0000B25D0000}"/>
    <cellStyle name="Normal 28 3 2 2 4 2 3_ESA Table 3A_3H" xfId="34024" xr:uid="{2DD7F37C-F9AF-4D31-8C31-8FE723D00D44}"/>
    <cellStyle name="Normal 28 3 2 2 4 2 5" xfId="18960" xr:uid="{00000000-0005-0000-0000-00001D4A0000}"/>
    <cellStyle name="Normal 28 3 2 2 4 2_ESA Table 3A_3H" xfId="34022" xr:uid="{083E1A7F-FEB1-44D3-9342-87F734C7FEAD}"/>
    <cellStyle name="Normal 28 3 2 2 4 3" xfId="5511" xr:uid="{00000000-0005-0000-0000-000094150000}"/>
    <cellStyle name="Normal 28 3 2 2 4 3 2" xfId="15563" xr:uid="{00000000-0005-0000-0000-0000D83C0000}"/>
    <cellStyle name="Normal 28 3 2 2 4 3 2 3" xfId="30661" xr:uid="{00000000-0005-0000-0000-0000D2770000}"/>
    <cellStyle name="Normal 28 3 2 2 4 3 2_ESA Table 3A_3H" xfId="34026" xr:uid="{5784D06E-50D3-4A02-891A-5B7260A0468A}"/>
    <cellStyle name="Normal 28 3 2 2 4 3 3" xfId="10543" xr:uid="{00000000-0005-0000-0000-00003C290000}"/>
    <cellStyle name="Normal 28 3 2 2 4 3 3 3" xfId="25644" xr:uid="{00000000-0005-0000-0000-000039640000}"/>
    <cellStyle name="Normal 28 3 2 2 4 3 3_ESA Table 3A_3H" xfId="34027" xr:uid="{150A4A37-6396-4037-88A5-7C884535B47A}"/>
    <cellStyle name="Normal 28 3 2 2 4 3 5" xfId="20631" xr:uid="{00000000-0005-0000-0000-0000A4500000}"/>
    <cellStyle name="Normal 28 3 2 2 4 3_ESA Table 3A_3H" xfId="34025" xr:uid="{7879529D-A2D9-4F71-9CC3-5C3FDE94D312}"/>
    <cellStyle name="Normal 28 3 2 2 4 4" xfId="12221" xr:uid="{00000000-0005-0000-0000-0000CA2F0000}"/>
    <cellStyle name="Normal 28 3 2 2 4 4 3" xfId="27319" xr:uid="{00000000-0005-0000-0000-0000C46A0000}"/>
    <cellStyle name="Normal 28 3 2 2 4 4_ESA Table 3A_3H" xfId="34028" xr:uid="{D233855B-C7E2-4FDB-A880-3B14DFA83D83}"/>
    <cellStyle name="Normal 28 3 2 2 4 5" xfId="7200" xr:uid="{00000000-0005-0000-0000-00002D1C0000}"/>
    <cellStyle name="Normal 28 3 2 2 4 5 3" xfId="22302" xr:uid="{00000000-0005-0000-0000-00002B570000}"/>
    <cellStyle name="Normal 28 3 2 2 4 5_ESA Table 3A_3H" xfId="34029" xr:uid="{C90EB682-D0D6-4C9F-B766-F826A5A21B1D}"/>
    <cellStyle name="Normal 28 3 2 2 4 7" xfId="17289" xr:uid="{00000000-0005-0000-0000-000096430000}"/>
    <cellStyle name="Normal 28 3 2 2 4_ESA Table 3A_3H" xfId="34021" xr:uid="{B2A239C0-DAB6-48E4-9E61-AB0097F2A27D}"/>
    <cellStyle name="Normal 28 3 2 2 5" xfId="2982" xr:uid="{00000000-0005-0000-0000-0000B30B0000}"/>
    <cellStyle name="Normal 28 3 2 2 5 2" xfId="13056" xr:uid="{00000000-0005-0000-0000-00000D330000}"/>
    <cellStyle name="Normal 28 3 2 2 5 2 3" xfId="28154" xr:uid="{00000000-0005-0000-0000-0000076E0000}"/>
    <cellStyle name="Normal 28 3 2 2 5 2_ESA Table 3A_3H" xfId="34031" xr:uid="{F9CB854E-E123-4D9D-AD77-546DDEFF2821}"/>
    <cellStyle name="Normal 28 3 2 2 5 3" xfId="8036" xr:uid="{00000000-0005-0000-0000-0000711F0000}"/>
    <cellStyle name="Normal 28 3 2 2 5 3 3" xfId="23137" xr:uid="{00000000-0005-0000-0000-00006E5A0000}"/>
    <cellStyle name="Normal 28 3 2 2 5 3_ESA Table 3A_3H" xfId="34032" xr:uid="{F411BB6B-3221-4460-8B5D-EBBD5A1B2E9B}"/>
    <cellStyle name="Normal 28 3 2 2 5 5" xfId="18124" xr:uid="{00000000-0005-0000-0000-0000D9460000}"/>
    <cellStyle name="Normal 28 3 2 2 5_ESA Table 3A_3H" xfId="34030" xr:uid="{F7717A7A-72F6-4A72-8794-197B970794D9}"/>
    <cellStyle name="Normal 28 3 2 2 6" xfId="4675" xr:uid="{00000000-0005-0000-0000-000050120000}"/>
    <cellStyle name="Normal 28 3 2 2 6 2" xfId="14727" xr:uid="{00000000-0005-0000-0000-000094390000}"/>
    <cellStyle name="Normal 28 3 2 2 6 2 3" xfId="29825" xr:uid="{00000000-0005-0000-0000-00008E740000}"/>
    <cellStyle name="Normal 28 3 2 2 6 2_ESA Table 3A_3H" xfId="34034" xr:uid="{A6351961-AD93-441E-A300-4CD722B328B2}"/>
    <cellStyle name="Normal 28 3 2 2 6 3" xfId="9707" xr:uid="{00000000-0005-0000-0000-0000F8250000}"/>
    <cellStyle name="Normal 28 3 2 2 6 3 3" xfId="24808" xr:uid="{00000000-0005-0000-0000-0000F5600000}"/>
    <cellStyle name="Normal 28 3 2 2 6 3_ESA Table 3A_3H" xfId="34035" xr:uid="{9042E496-418F-4306-86D5-050450B4DD7D}"/>
    <cellStyle name="Normal 28 3 2 2 6 5" xfId="19795" xr:uid="{00000000-0005-0000-0000-0000604D0000}"/>
    <cellStyle name="Normal 28 3 2 2 6_ESA Table 3A_3H" xfId="34033" xr:uid="{BC8A24CF-A708-4363-A99F-F82C80D578B5}"/>
    <cellStyle name="Normal 28 3 2 2 7" xfId="11385" xr:uid="{00000000-0005-0000-0000-0000862C0000}"/>
    <cellStyle name="Normal 28 3 2 2 7 3" xfId="26483" xr:uid="{00000000-0005-0000-0000-000080670000}"/>
    <cellStyle name="Normal 28 3 2 2 7_ESA Table 3A_3H" xfId="34036" xr:uid="{0CCC47CC-C77E-4530-86D0-230BE1656453}"/>
    <cellStyle name="Normal 28 3 2 2 8" xfId="6364" xr:uid="{00000000-0005-0000-0000-0000E9180000}"/>
    <cellStyle name="Normal 28 3 2 2 8 3" xfId="21466" xr:uid="{00000000-0005-0000-0000-0000E7530000}"/>
    <cellStyle name="Normal 28 3 2 2 8_ESA Table 3A_3H" xfId="34037" xr:uid="{3EB5074F-73CD-43A1-A6D1-687ABA6EF96F}"/>
    <cellStyle name="Normal 28 3 2 2_ESA Table 3A_3H" xfId="33966" xr:uid="{ADE1732A-0CB0-4CB0-8459-2D86864A3602}"/>
    <cellStyle name="Normal 28 3 2 3" xfId="1391" xr:uid="{00000000-0005-0000-0000-00007C050000}"/>
    <cellStyle name="Normal 28 3 2 3 2" xfId="1812" xr:uid="{00000000-0005-0000-0000-000021070000}"/>
    <cellStyle name="Normal 28 3 2 3 2 2" xfId="2651" xr:uid="{00000000-0005-0000-0000-0000680A0000}"/>
    <cellStyle name="Normal 28 3 2 3 2 2 2" xfId="4341" xr:uid="{00000000-0005-0000-0000-000002110000}"/>
    <cellStyle name="Normal 28 3 2 3 2 2 2 2" xfId="14414" xr:uid="{00000000-0005-0000-0000-00005B380000}"/>
    <cellStyle name="Normal 28 3 2 3 2 2 2 2 3" xfId="29512" xr:uid="{00000000-0005-0000-0000-000055730000}"/>
    <cellStyle name="Normal 28 3 2 3 2 2 2 2_ESA Table 3A_3H" xfId="34042" xr:uid="{BF001AA6-DA19-47F4-B268-5654CD335BB1}"/>
    <cellStyle name="Normal 28 3 2 3 2 2 2 3" xfId="9394" xr:uid="{00000000-0005-0000-0000-0000BF240000}"/>
    <cellStyle name="Normal 28 3 2 3 2 2 2 3 3" xfId="24495" xr:uid="{00000000-0005-0000-0000-0000BC5F0000}"/>
    <cellStyle name="Normal 28 3 2 3 2 2 2 3_ESA Table 3A_3H" xfId="34043" xr:uid="{5DD83523-F2B5-4BD3-B0D1-E41043B5085E}"/>
    <cellStyle name="Normal 28 3 2 3 2 2 2 5" xfId="19482" xr:uid="{00000000-0005-0000-0000-0000274C0000}"/>
    <cellStyle name="Normal 28 3 2 3 2 2 2_ESA Table 3A_3H" xfId="34041" xr:uid="{161088B8-19E1-498E-907B-6A4957CB9A2D}"/>
    <cellStyle name="Normal 28 3 2 3 2 2 3" xfId="6033" xr:uid="{00000000-0005-0000-0000-00009E170000}"/>
    <cellStyle name="Normal 28 3 2 3 2 2 3 2" xfId="16085" xr:uid="{00000000-0005-0000-0000-0000E23E0000}"/>
    <cellStyle name="Normal 28 3 2 3 2 2 3 2 3" xfId="31183" xr:uid="{00000000-0005-0000-0000-0000DC790000}"/>
    <cellStyle name="Normal 28 3 2 3 2 2 3 2_ESA Table 3A_3H" xfId="34045" xr:uid="{3409650C-91BB-4CFB-997D-BFAB019066F2}"/>
    <cellStyle name="Normal 28 3 2 3 2 2 3 3" xfId="11065" xr:uid="{00000000-0005-0000-0000-0000462B0000}"/>
    <cellStyle name="Normal 28 3 2 3 2 2 3 3 3" xfId="26166" xr:uid="{00000000-0005-0000-0000-000043660000}"/>
    <cellStyle name="Normal 28 3 2 3 2 2 3 3_ESA Table 3A_3H" xfId="34046" xr:uid="{D6D791EB-A541-4AC9-8E35-93C345164593}"/>
    <cellStyle name="Normal 28 3 2 3 2 2 3 5" xfId="21153" xr:uid="{00000000-0005-0000-0000-0000AE520000}"/>
    <cellStyle name="Normal 28 3 2 3 2 2 3_ESA Table 3A_3H" xfId="34044" xr:uid="{2F2CBADC-F998-4D37-B529-2AE24B6E1958}"/>
    <cellStyle name="Normal 28 3 2 3 2 2 4" xfId="12743" xr:uid="{00000000-0005-0000-0000-0000D4310000}"/>
    <cellStyle name="Normal 28 3 2 3 2 2 4 3" xfId="27841" xr:uid="{00000000-0005-0000-0000-0000CE6C0000}"/>
    <cellStyle name="Normal 28 3 2 3 2 2 4_ESA Table 3A_3H" xfId="34047" xr:uid="{DDCBE77F-F422-4041-BB47-9F8AE11AD331}"/>
    <cellStyle name="Normal 28 3 2 3 2 2 5" xfId="7722" xr:uid="{00000000-0005-0000-0000-0000371E0000}"/>
    <cellStyle name="Normal 28 3 2 3 2 2 5 3" xfId="22824" xr:uid="{00000000-0005-0000-0000-000035590000}"/>
    <cellStyle name="Normal 28 3 2 3 2 2 5_ESA Table 3A_3H" xfId="34048" xr:uid="{45B14AC3-5B27-450B-99BB-6A076A8E1C95}"/>
    <cellStyle name="Normal 28 3 2 3 2 2 7" xfId="17811" xr:uid="{00000000-0005-0000-0000-0000A0450000}"/>
    <cellStyle name="Normal 28 3 2 3 2 2_ESA Table 3A_3H" xfId="34040" xr:uid="{2E486EAB-9CC5-4745-855F-EB389E08A107}"/>
    <cellStyle name="Normal 28 3 2 3 2 3" xfId="3504" xr:uid="{00000000-0005-0000-0000-0000BD0D0000}"/>
    <cellStyle name="Normal 28 3 2 3 2 3 2" xfId="13578" xr:uid="{00000000-0005-0000-0000-000017350000}"/>
    <cellStyle name="Normal 28 3 2 3 2 3 2 3" xfId="28676" xr:uid="{00000000-0005-0000-0000-000011700000}"/>
    <cellStyle name="Normal 28 3 2 3 2 3 2_ESA Table 3A_3H" xfId="34050" xr:uid="{7BA6074B-E60A-47F1-BD0E-5D8CB2A1DF85}"/>
    <cellStyle name="Normal 28 3 2 3 2 3 3" xfId="8558" xr:uid="{00000000-0005-0000-0000-00007B210000}"/>
    <cellStyle name="Normal 28 3 2 3 2 3 3 3" xfId="23659" xr:uid="{00000000-0005-0000-0000-0000785C0000}"/>
    <cellStyle name="Normal 28 3 2 3 2 3 3_ESA Table 3A_3H" xfId="34051" xr:uid="{FAC68636-DB98-4FEE-A3AC-C55C45C58F67}"/>
    <cellStyle name="Normal 28 3 2 3 2 3 5" xfId="18646" xr:uid="{00000000-0005-0000-0000-0000E3480000}"/>
    <cellStyle name="Normal 28 3 2 3 2 3_ESA Table 3A_3H" xfId="34049" xr:uid="{C81EDF2F-99D8-49F8-8340-F10C96386F1E}"/>
    <cellStyle name="Normal 28 3 2 3 2 4" xfId="5197" xr:uid="{00000000-0005-0000-0000-00005A140000}"/>
    <cellStyle name="Normal 28 3 2 3 2 4 2" xfId="15249" xr:uid="{00000000-0005-0000-0000-00009E3B0000}"/>
    <cellStyle name="Normal 28 3 2 3 2 4 2 3" xfId="30347" xr:uid="{00000000-0005-0000-0000-000098760000}"/>
    <cellStyle name="Normal 28 3 2 3 2 4 2_ESA Table 3A_3H" xfId="34053" xr:uid="{3A6F77D4-8F56-4DD4-8BF9-C174BC3B3948}"/>
    <cellStyle name="Normal 28 3 2 3 2 4 3" xfId="10229" xr:uid="{00000000-0005-0000-0000-000002280000}"/>
    <cellStyle name="Normal 28 3 2 3 2 4 3 3" xfId="25330" xr:uid="{00000000-0005-0000-0000-0000FF620000}"/>
    <cellStyle name="Normal 28 3 2 3 2 4 3_ESA Table 3A_3H" xfId="34054" xr:uid="{A12B25A2-728C-404E-AC46-20435D37F2E9}"/>
    <cellStyle name="Normal 28 3 2 3 2 4 5" xfId="20317" xr:uid="{00000000-0005-0000-0000-00006A4F0000}"/>
    <cellStyle name="Normal 28 3 2 3 2 4_ESA Table 3A_3H" xfId="34052" xr:uid="{7DD24439-ECC8-48BD-910A-12CFC79F3B0C}"/>
    <cellStyle name="Normal 28 3 2 3 2 5" xfId="11907" xr:uid="{00000000-0005-0000-0000-0000902E0000}"/>
    <cellStyle name="Normal 28 3 2 3 2 5 3" xfId="27005" xr:uid="{00000000-0005-0000-0000-00008A690000}"/>
    <cellStyle name="Normal 28 3 2 3 2 5_ESA Table 3A_3H" xfId="34055" xr:uid="{611A4351-9BE8-4E02-99AA-E519C453AF9D}"/>
    <cellStyle name="Normal 28 3 2 3 2 6" xfId="6886" xr:uid="{00000000-0005-0000-0000-0000F31A0000}"/>
    <cellStyle name="Normal 28 3 2 3 2 6 3" xfId="21988" xr:uid="{00000000-0005-0000-0000-0000F1550000}"/>
    <cellStyle name="Normal 28 3 2 3 2 6_ESA Table 3A_3H" xfId="34056" xr:uid="{36A0BC07-7DA8-49D2-94F5-FA446036125F}"/>
    <cellStyle name="Normal 28 3 2 3 2 8" xfId="16975" xr:uid="{00000000-0005-0000-0000-00005C420000}"/>
    <cellStyle name="Normal 28 3 2 3 2_ESA Table 3A_3H" xfId="34039" xr:uid="{7B474C6E-9C8A-4CDB-95BE-5D87EE78F230}"/>
    <cellStyle name="Normal 28 3 2 3 3" xfId="2233" xr:uid="{00000000-0005-0000-0000-0000C6080000}"/>
    <cellStyle name="Normal 28 3 2 3 3 2" xfId="3923" xr:uid="{00000000-0005-0000-0000-0000600F0000}"/>
    <cellStyle name="Normal 28 3 2 3 3 2 2" xfId="13996" xr:uid="{00000000-0005-0000-0000-0000B9360000}"/>
    <cellStyle name="Normal 28 3 2 3 3 2 2 3" xfId="29094" xr:uid="{00000000-0005-0000-0000-0000B3710000}"/>
    <cellStyle name="Normal 28 3 2 3 3 2 2_ESA Table 3A_3H" xfId="34059" xr:uid="{A70B4DEA-3307-4AAA-910E-46088EFB7959}"/>
    <cellStyle name="Normal 28 3 2 3 3 2 3" xfId="8976" xr:uid="{00000000-0005-0000-0000-00001D230000}"/>
    <cellStyle name="Normal 28 3 2 3 3 2 3 3" xfId="24077" xr:uid="{00000000-0005-0000-0000-00001A5E0000}"/>
    <cellStyle name="Normal 28 3 2 3 3 2 3_ESA Table 3A_3H" xfId="34060" xr:uid="{BA370E63-C11B-4A06-9684-47F008F4358D}"/>
    <cellStyle name="Normal 28 3 2 3 3 2 5" xfId="19064" xr:uid="{00000000-0005-0000-0000-0000854A0000}"/>
    <cellStyle name="Normal 28 3 2 3 3 2_ESA Table 3A_3H" xfId="34058" xr:uid="{FA89C40B-834C-44C3-ACD7-FF106F12E2FD}"/>
    <cellStyle name="Normal 28 3 2 3 3 3" xfId="5615" xr:uid="{00000000-0005-0000-0000-0000FC150000}"/>
    <cellStyle name="Normal 28 3 2 3 3 3 2" xfId="15667" xr:uid="{00000000-0005-0000-0000-0000403D0000}"/>
    <cellStyle name="Normal 28 3 2 3 3 3 2 3" xfId="30765" xr:uid="{00000000-0005-0000-0000-00003A780000}"/>
    <cellStyle name="Normal 28 3 2 3 3 3 2_ESA Table 3A_3H" xfId="34062" xr:uid="{F6E079FC-99DF-4865-9A68-BD4945CA2017}"/>
    <cellStyle name="Normal 28 3 2 3 3 3 3" xfId="10647" xr:uid="{00000000-0005-0000-0000-0000A4290000}"/>
    <cellStyle name="Normal 28 3 2 3 3 3 3 3" xfId="25748" xr:uid="{00000000-0005-0000-0000-0000A1640000}"/>
    <cellStyle name="Normal 28 3 2 3 3 3 3_ESA Table 3A_3H" xfId="34063" xr:uid="{8F597E03-A3D1-44A1-AE03-FD8D593E40B3}"/>
    <cellStyle name="Normal 28 3 2 3 3 3 5" xfId="20735" xr:uid="{00000000-0005-0000-0000-00000C510000}"/>
    <cellStyle name="Normal 28 3 2 3 3 3_ESA Table 3A_3H" xfId="34061" xr:uid="{2481BDC0-2F4A-47EE-9B69-6866BA0BAB38}"/>
    <cellStyle name="Normal 28 3 2 3 3 4" xfId="12325" xr:uid="{00000000-0005-0000-0000-000032300000}"/>
    <cellStyle name="Normal 28 3 2 3 3 4 3" xfId="27423" xr:uid="{00000000-0005-0000-0000-00002C6B0000}"/>
    <cellStyle name="Normal 28 3 2 3 3 4_ESA Table 3A_3H" xfId="34064" xr:uid="{27AB959C-4820-41F6-A74A-69E1969C163E}"/>
    <cellStyle name="Normal 28 3 2 3 3 5" xfId="7304" xr:uid="{00000000-0005-0000-0000-0000951C0000}"/>
    <cellStyle name="Normal 28 3 2 3 3 5 3" xfId="22406" xr:uid="{00000000-0005-0000-0000-000093570000}"/>
    <cellStyle name="Normal 28 3 2 3 3 5_ESA Table 3A_3H" xfId="34065" xr:uid="{26EAA4E8-DCA8-4947-9716-901ED34B03CF}"/>
    <cellStyle name="Normal 28 3 2 3 3 7" xfId="17393" xr:uid="{00000000-0005-0000-0000-0000FE430000}"/>
    <cellStyle name="Normal 28 3 2 3 3_ESA Table 3A_3H" xfId="34057" xr:uid="{B74228D7-4330-411F-94DD-82DA981BF980}"/>
    <cellStyle name="Normal 28 3 2 3 4" xfId="3086" xr:uid="{00000000-0005-0000-0000-00001B0C0000}"/>
    <cellStyle name="Normal 28 3 2 3 4 2" xfId="13160" xr:uid="{00000000-0005-0000-0000-000075330000}"/>
    <cellStyle name="Normal 28 3 2 3 4 2 3" xfId="28258" xr:uid="{00000000-0005-0000-0000-00006F6E0000}"/>
    <cellStyle name="Normal 28 3 2 3 4 2_ESA Table 3A_3H" xfId="34067" xr:uid="{F0DD2053-82C5-46B0-8528-AD8549D20324}"/>
    <cellStyle name="Normal 28 3 2 3 4 3" xfId="8140" xr:uid="{00000000-0005-0000-0000-0000D91F0000}"/>
    <cellStyle name="Normal 28 3 2 3 4 3 3" xfId="23241" xr:uid="{00000000-0005-0000-0000-0000D65A0000}"/>
    <cellStyle name="Normal 28 3 2 3 4 3_ESA Table 3A_3H" xfId="34068" xr:uid="{81B17BAD-E8D8-4310-B827-C58DBA8412BA}"/>
    <cellStyle name="Normal 28 3 2 3 4 5" xfId="18228" xr:uid="{00000000-0005-0000-0000-000041470000}"/>
    <cellStyle name="Normal 28 3 2 3 4_ESA Table 3A_3H" xfId="34066" xr:uid="{C524D1F3-B7CA-4B36-ABEE-9A8D07B79265}"/>
    <cellStyle name="Normal 28 3 2 3 5" xfId="4779" xr:uid="{00000000-0005-0000-0000-0000B8120000}"/>
    <cellStyle name="Normal 28 3 2 3 5 2" xfId="14831" xr:uid="{00000000-0005-0000-0000-0000FC390000}"/>
    <cellStyle name="Normal 28 3 2 3 5 2 3" xfId="29929" xr:uid="{00000000-0005-0000-0000-0000F6740000}"/>
    <cellStyle name="Normal 28 3 2 3 5 2_ESA Table 3A_3H" xfId="34070" xr:uid="{D8725992-65C6-47A1-B9A8-C05559337966}"/>
    <cellStyle name="Normal 28 3 2 3 5 3" xfId="9811" xr:uid="{00000000-0005-0000-0000-000060260000}"/>
    <cellStyle name="Normal 28 3 2 3 5 3 3" xfId="24912" xr:uid="{00000000-0005-0000-0000-00005D610000}"/>
    <cellStyle name="Normal 28 3 2 3 5 3_ESA Table 3A_3H" xfId="34071" xr:uid="{CE8E0DED-01B7-4E39-8411-45D0EDFA0D3F}"/>
    <cellStyle name="Normal 28 3 2 3 5 5" xfId="19899" xr:uid="{00000000-0005-0000-0000-0000C84D0000}"/>
    <cellStyle name="Normal 28 3 2 3 5_ESA Table 3A_3H" xfId="34069" xr:uid="{FC86A337-08A5-47A2-8DF0-AF47FE0C40BE}"/>
    <cellStyle name="Normal 28 3 2 3 6" xfId="11489" xr:uid="{00000000-0005-0000-0000-0000EE2C0000}"/>
    <cellStyle name="Normal 28 3 2 3 6 3" xfId="26587" xr:uid="{00000000-0005-0000-0000-0000E8670000}"/>
    <cellStyle name="Normal 28 3 2 3 6_ESA Table 3A_3H" xfId="34072" xr:uid="{753476B7-902E-4F81-95E5-AA7448D9C2E9}"/>
    <cellStyle name="Normal 28 3 2 3 7" xfId="6468" xr:uid="{00000000-0005-0000-0000-000051190000}"/>
    <cellStyle name="Normal 28 3 2 3 7 3" xfId="21570" xr:uid="{00000000-0005-0000-0000-00004F540000}"/>
    <cellStyle name="Normal 28 3 2 3 7_ESA Table 3A_3H" xfId="34073" xr:uid="{CC692390-E47B-4277-AE87-88A445E29AC6}"/>
    <cellStyle name="Normal 28 3 2 3 9" xfId="16557" xr:uid="{00000000-0005-0000-0000-0000BA400000}"/>
    <cellStyle name="Normal 28 3 2 3_ESA Table 3A_3H" xfId="34038" xr:uid="{2B189A7B-8821-4113-A1F6-995B8627665F}"/>
    <cellStyle name="Normal 28 3 2 4" xfId="1604" xr:uid="{00000000-0005-0000-0000-000051060000}"/>
    <cellStyle name="Normal 28 3 2 4 2" xfId="2443" xr:uid="{00000000-0005-0000-0000-000098090000}"/>
    <cellStyle name="Normal 28 3 2 4 2 2" xfId="4133" xr:uid="{00000000-0005-0000-0000-000032100000}"/>
    <cellStyle name="Normal 28 3 2 4 2 2 2" xfId="14206" xr:uid="{00000000-0005-0000-0000-00008B370000}"/>
    <cellStyle name="Normal 28 3 2 4 2 2 2 3" xfId="29304" xr:uid="{00000000-0005-0000-0000-000085720000}"/>
    <cellStyle name="Normal 28 3 2 4 2 2 2_ESA Table 3A_3H" xfId="34077" xr:uid="{77AFB337-AF82-46B8-B872-59AF3349721F}"/>
    <cellStyle name="Normal 28 3 2 4 2 2 3" xfId="9186" xr:uid="{00000000-0005-0000-0000-0000EF230000}"/>
    <cellStyle name="Normal 28 3 2 4 2 2 3 3" xfId="24287" xr:uid="{00000000-0005-0000-0000-0000EC5E0000}"/>
    <cellStyle name="Normal 28 3 2 4 2 2 3_ESA Table 3A_3H" xfId="34078" xr:uid="{AD24525A-4A99-419E-9F9E-F9DC175CA892}"/>
    <cellStyle name="Normal 28 3 2 4 2 2 5" xfId="19274" xr:uid="{00000000-0005-0000-0000-0000574B0000}"/>
    <cellStyle name="Normal 28 3 2 4 2 2_ESA Table 3A_3H" xfId="34076" xr:uid="{7DAD835C-A8E8-4793-BB15-025B56DC5B4F}"/>
    <cellStyle name="Normal 28 3 2 4 2 3" xfId="5825" xr:uid="{00000000-0005-0000-0000-0000CE160000}"/>
    <cellStyle name="Normal 28 3 2 4 2 3 2" xfId="15877" xr:uid="{00000000-0005-0000-0000-0000123E0000}"/>
    <cellStyle name="Normal 28 3 2 4 2 3 2 3" xfId="30975" xr:uid="{00000000-0005-0000-0000-00000C790000}"/>
    <cellStyle name="Normal 28 3 2 4 2 3 2_ESA Table 3A_3H" xfId="34080" xr:uid="{E4B48E91-7921-4D2A-98FB-6A76D2EFCFEC}"/>
    <cellStyle name="Normal 28 3 2 4 2 3 3" xfId="10857" xr:uid="{00000000-0005-0000-0000-0000762A0000}"/>
    <cellStyle name="Normal 28 3 2 4 2 3 3 3" xfId="25958" xr:uid="{00000000-0005-0000-0000-000073650000}"/>
    <cellStyle name="Normal 28 3 2 4 2 3 3_ESA Table 3A_3H" xfId="34081" xr:uid="{9D69B248-4459-42F9-94D7-42CA66AA9644}"/>
    <cellStyle name="Normal 28 3 2 4 2 3 5" xfId="20945" xr:uid="{00000000-0005-0000-0000-0000DE510000}"/>
    <cellStyle name="Normal 28 3 2 4 2 3_ESA Table 3A_3H" xfId="34079" xr:uid="{08222E31-2CF8-460E-AF0F-D3FA873CE98E}"/>
    <cellStyle name="Normal 28 3 2 4 2 4" xfId="12535" xr:uid="{00000000-0005-0000-0000-000004310000}"/>
    <cellStyle name="Normal 28 3 2 4 2 4 3" xfId="27633" xr:uid="{00000000-0005-0000-0000-0000FE6B0000}"/>
    <cellStyle name="Normal 28 3 2 4 2 4_ESA Table 3A_3H" xfId="34082" xr:uid="{946F0D2E-348C-4FFC-B00E-DDE17D240E6B}"/>
    <cellStyle name="Normal 28 3 2 4 2 5" xfId="7514" xr:uid="{00000000-0005-0000-0000-0000671D0000}"/>
    <cellStyle name="Normal 28 3 2 4 2 5 3" xfId="22616" xr:uid="{00000000-0005-0000-0000-000065580000}"/>
    <cellStyle name="Normal 28 3 2 4 2 5_ESA Table 3A_3H" xfId="34083" xr:uid="{E115DBEB-82D0-4D08-A607-9F0A101DBED7}"/>
    <cellStyle name="Normal 28 3 2 4 2 7" xfId="17603" xr:uid="{00000000-0005-0000-0000-0000D0440000}"/>
    <cellStyle name="Normal 28 3 2 4 2_ESA Table 3A_3H" xfId="34075" xr:uid="{DAF4A129-E5D9-4321-8172-157F10D32AE9}"/>
    <cellStyle name="Normal 28 3 2 4 3" xfId="3296" xr:uid="{00000000-0005-0000-0000-0000ED0C0000}"/>
    <cellStyle name="Normal 28 3 2 4 3 2" xfId="13370" xr:uid="{00000000-0005-0000-0000-000047340000}"/>
    <cellStyle name="Normal 28 3 2 4 3 2 3" xfId="28468" xr:uid="{00000000-0005-0000-0000-0000416F0000}"/>
    <cellStyle name="Normal 28 3 2 4 3 2_ESA Table 3A_3H" xfId="34085" xr:uid="{C0A7D6DB-8251-47FB-91DD-39018BE9534A}"/>
    <cellStyle name="Normal 28 3 2 4 3 3" xfId="8350" xr:uid="{00000000-0005-0000-0000-0000AB200000}"/>
    <cellStyle name="Normal 28 3 2 4 3 3 3" xfId="23451" xr:uid="{00000000-0005-0000-0000-0000A85B0000}"/>
    <cellStyle name="Normal 28 3 2 4 3 3_ESA Table 3A_3H" xfId="34086" xr:uid="{DF3A6758-AE77-49A6-8E27-055B3BF00118}"/>
    <cellStyle name="Normal 28 3 2 4 3 5" xfId="18438" xr:uid="{00000000-0005-0000-0000-000013480000}"/>
    <cellStyle name="Normal 28 3 2 4 3_ESA Table 3A_3H" xfId="34084" xr:uid="{DF4F76CD-E28E-406C-BB76-416001072613}"/>
    <cellStyle name="Normal 28 3 2 4 4" xfId="4989" xr:uid="{00000000-0005-0000-0000-00008A130000}"/>
    <cellStyle name="Normal 28 3 2 4 4 2" xfId="15041" xr:uid="{00000000-0005-0000-0000-0000CE3A0000}"/>
    <cellStyle name="Normal 28 3 2 4 4 2 3" xfId="30139" xr:uid="{00000000-0005-0000-0000-0000C8750000}"/>
    <cellStyle name="Normal 28 3 2 4 4 2_ESA Table 3A_3H" xfId="34088" xr:uid="{216E9E42-5777-4BBD-89C3-22C874FFB4DC}"/>
    <cellStyle name="Normal 28 3 2 4 4 3" xfId="10021" xr:uid="{00000000-0005-0000-0000-000032270000}"/>
    <cellStyle name="Normal 28 3 2 4 4 3 3" xfId="25122" xr:uid="{00000000-0005-0000-0000-00002F620000}"/>
    <cellStyle name="Normal 28 3 2 4 4 3_ESA Table 3A_3H" xfId="34089" xr:uid="{68B3589B-BFA4-41BF-8E3C-ECBCEED0F75A}"/>
    <cellStyle name="Normal 28 3 2 4 4 5" xfId="20109" xr:uid="{00000000-0005-0000-0000-00009A4E0000}"/>
    <cellStyle name="Normal 28 3 2 4 4_ESA Table 3A_3H" xfId="34087" xr:uid="{711E48D3-11E5-4B47-A812-26E36DA6DE24}"/>
    <cellStyle name="Normal 28 3 2 4 5" xfId="11699" xr:uid="{00000000-0005-0000-0000-0000C02D0000}"/>
    <cellStyle name="Normal 28 3 2 4 5 3" xfId="26797" xr:uid="{00000000-0005-0000-0000-0000BA680000}"/>
    <cellStyle name="Normal 28 3 2 4 5_ESA Table 3A_3H" xfId="34090" xr:uid="{01CD7CB2-6E49-4A10-A2EC-93470BDFF6D2}"/>
    <cellStyle name="Normal 28 3 2 4 6" xfId="6678" xr:uid="{00000000-0005-0000-0000-0000231A0000}"/>
    <cellStyle name="Normal 28 3 2 4 6 3" xfId="21780" xr:uid="{00000000-0005-0000-0000-000021550000}"/>
    <cellStyle name="Normal 28 3 2 4 6_ESA Table 3A_3H" xfId="34091" xr:uid="{78A29441-2237-4CAE-AE1B-0E78048DDFD1}"/>
    <cellStyle name="Normal 28 3 2 4 8" xfId="16767" xr:uid="{00000000-0005-0000-0000-00008C410000}"/>
    <cellStyle name="Normal 28 3 2 4_ESA Table 3A_3H" xfId="34074" xr:uid="{6905EC01-9659-4928-8335-5631F91DB1DB}"/>
    <cellStyle name="Normal 28 3 2 5" xfId="2025" xr:uid="{00000000-0005-0000-0000-0000F6070000}"/>
    <cellStyle name="Normal 28 3 2 5 2" xfId="3715" xr:uid="{00000000-0005-0000-0000-0000900E0000}"/>
    <cellStyle name="Normal 28 3 2 5 2 2" xfId="13788" xr:uid="{00000000-0005-0000-0000-0000E9350000}"/>
    <cellStyle name="Normal 28 3 2 5 2 2 3" xfId="28886" xr:uid="{00000000-0005-0000-0000-0000E3700000}"/>
    <cellStyle name="Normal 28 3 2 5 2 2_ESA Table 3A_3H" xfId="34094" xr:uid="{C5704831-1DFA-4A60-A5A7-DE3F4AE4FFFA}"/>
    <cellStyle name="Normal 28 3 2 5 2 3" xfId="8768" xr:uid="{00000000-0005-0000-0000-00004D220000}"/>
    <cellStyle name="Normal 28 3 2 5 2 3 3" xfId="23869" xr:uid="{00000000-0005-0000-0000-00004A5D0000}"/>
    <cellStyle name="Normal 28 3 2 5 2 3_ESA Table 3A_3H" xfId="34095" xr:uid="{2F4CEA94-D8D3-496B-A1D5-C52FE645870E}"/>
    <cellStyle name="Normal 28 3 2 5 2 5" xfId="18856" xr:uid="{00000000-0005-0000-0000-0000B5490000}"/>
    <cellStyle name="Normal 28 3 2 5 2_ESA Table 3A_3H" xfId="34093" xr:uid="{F10E51B9-92A7-4951-B38F-1B730F7ED4D6}"/>
    <cellStyle name="Normal 28 3 2 5 3" xfId="5407" xr:uid="{00000000-0005-0000-0000-00002C150000}"/>
    <cellStyle name="Normal 28 3 2 5 3 2" xfId="15459" xr:uid="{00000000-0005-0000-0000-0000703C0000}"/>
    <cellStyle name="Normal 28 3 2 5 3 2 3" xfId="30557" xr:uid="{00000000-0005-0000-0000-00006A770000}"/>
    <cellStyle name="Normal 28 3 2 5 3 2_ESA Table 3A_3H" xfId="34097" xr:uid="{280F8912-D724-4875-A9B0-075B3E3B98A8}"/>
    <cellStyle name="Normal 28 3 2 5 3 3" xfId="10439" xr:uid="{00000000-0005-0000-0000-0000D4280000}"/>
    <cellStyle name="Normal 28 3 2 5 3 3 3" xfId="25540" xr:uid="{00000000-0005-0000-0000-0000D1630000}"/>
    <cellStyle name="Normal 28 3 2 5 3 3_ESA Table 3A_3H" xfId="34098" xr:uid="{C9350908-EE4F-47DD-81F4-EBA777FD8C74}"/>
    <cellStyle name="Normal 28 3 2 5 3 5" xfId="20527" xr:uid="{00000000-0005-0000-0000-00003C500000}"/>
    <cellStyle name="Normal 28 3 2 5 3_ESA Table 3A_3H" xfId="34096" xr:uid="{4041A25A-5923-4619-BEB5-F6923AA4B103}"/>
    <cellStyle name="Normal 28 3 2 5 4" xfId="12117" xr:uid="{00000000-0005-0000-0000-0000622F0000}"/>
    <cellStyle name="Normal 28 3 2 5 4 3" xfId="27215" xr:uid="{00000000-0005-0000-0000-00005C6A0000}"/>
    <cellStyle name="Normal 28 3 2 5 4_ESA Table 3A_3H" xfId="34099" xr:uid="{195157E9-24EE-4C97-8DD1-170923B6F38F}"/>
    <cellStyle name="Normal 28 3 2 5 5" xfId="7096" xr:uid="{00000000-0005-0000-0000-0000C51B0000}"/>
    <cellStyle name="Normal 28 3 2 5 5 3" xfId="22198" xr:uid="{00000000-0005-0000-0000-0000C3560000}"/>
    <cellStyle name="Normal 28 3 2 5 5_ESA Table 3A_3H" xfId="34100" xr:uid="{3E69E2E2-27C4-4BCA-812C-EEFF619E09EE}"/>
    <cellStyle name="Normal 28 3 2 5 7" xfId="17185" xr:uid="{00000000-0005-0000-0000-00002E430000}"/>
    <cellStyle name="Normal 28 3 2 5_ESA Table 3A_3H" xfId="34092" xr:uid="{0E67E6BB-7192-4AA5-B8B2-83A03A1149B6}"/>
    <cellStyle name="Normal 28 3 2 6" xfId="2878" xr:uid="{00000000-0005-0000-0000-00004B0B0000}"/>
    <cellStyle name="Normal 28 3 2 6 2" xfId="12952" xr:uid="{00000000-0005-0000-0000-0000A5320000}"/>
    <cellStyle name="Normal 28 3 2 6 2 3" xfId="28050" xr:uid="{00000000-0005-0000-0000-00009F6D0000}"/>
    <cellStyle name="Normal 28 3 2 6 2_ESA Table 3A_3H" xfId="34102" xr:uid="{96EB9D2E-BC11-4BCF-AB2A-6E21FD2111C4}"/>
    <cellStyle name="Normal 28 3 2 6 3" xfId="7932" xr:uid="{00000000-0005-0000-0000-0000091F0000}"/>
    <cellStyle name="Normal 28 3 2 6 3 3" xfId="23033" xr:uid="{00000000-0005-0000-0000-0000065A0000}"/>
    <cellStyle name="Normal 28 3 2 6 3_ESA Table 3A_3H" xfId="34103" xr:uid="{8E4CE5DF-058A-408E-A8BE-BD0C171C894F}"/>
    <cellStyle name="Normal 28 3 2 6 5" xfId="18020" xr:uid="{00000000-0005-0000-0000-000071460000}"/>
    <cellStyle name="Normal 28 3 2 6_ESA Table 3A_3H" xfId="34101" xr:uid="{B4DCAFFD-50EC-45BD-B2C9-CA42F1314D40}"/>
    <cellStyle name="Normal 28 3 2 7" xfId="4571" xr:uid="{00000000-0005-0000-0000-0000E8110000}"/>
    <cellStyle name="Normal 28 3 2 7 2" xfId="14623" xr:uid="{00000000-0005-0000-0000-00002C390000}"/>
    <cellStyle name="Normal 28 3 2 7 2 3" xfId="29721" xr:uid="{00000000-0005-0000-0000-000026740000}"/>
    <cellStyle name="Normal 28 3 2 7 2_ESA Table 3A_3H" xfId="34105" xr:uid="{7B89A922-25C5-4B27-9649-FE02477E7BF6}"/>
    <cellStyle name="Normal 28 3 2 7 3" xfId="9603" xr:uid="{00000000-0005-0000-0000-000090250000}"/>
    <cellStyle name="Normal 28 3 2 7 3 3" xfId="24704" xr:uid="{00000000-0005-0000-0000-00008D600000}"/>
    <cellStyle name="Normal 28 3 2 7 3_ESA Table 3A_3H" xfId="34106" xr:uid="{B4EFE0F0-AB60-4BD8-8BAE-0F70B9EB7E93}"/>
    <cellStyle name="Normal 28 3 2 7 5" xfId="19691" xr:uid="{00000000-0005-0000-0000-0000F84C0000}"/>
    <cellStyle name="Normal 28 3 2 7_ESA Table 3A_3H" xfId="34104" xr:uid="{EEE92E05-DC4D-4A24-B668-DC3C05925A23}"/>
    <cellStyle name="Normal 28 3 2 8" xfId="11281" xr:uid="{00000000-0005-0000-0000-00001E2C0000}"/>
    <cellStyle name="Normal 28 3 2 8 3" xfId="26379" xr:uid="{00000000-0005-0000-0000-000018670000}"/>
    <cellStyle name="Normal 28 3 2 8_ESA Table 3A_3H" xfId="34107" xr:uid="{5F633DA5-4615-4B62-9D6A-EDC17CF37FFD}"/>
    <cellStyle name="Normal 28 3 2 9" xfId="6260" xr:uid="{00000000-0005-0000-0000-000081180000}"/>
    <cellStyle name="Normal 28 3 2 9 3" xfId="21362" xr:uid="{00000000-0005-0000-0000-00007F530000}"/>
    <cellStyle name="Normal 28 3 2 9_ESA Table 3A_3H" xfId="34108" xr:uid="{64BE7FA3-3B3B-4F6E-A9D1-6995FC2ECAFD}"/>
    <cellStyle name="Normal 28 3 2_ESA Table 3A_3H" xfId="33965" xr:uid="{6FAD9A07-EF91-43EF-B86C-ED7C644368A0}"/>
    <cellStyle name="Normal 28 3 3" xfId="1224" xr:uid="{00000000-0005-0000-0000-0000D5040000}"/>
    <cellStyle name="Normal 28 3 3 10" xfId="16401" xr:uid="{00000000-0005-0000-0000-00001E400000}"/>
    <cellStyle name="Normal 28 3 3 2" xfId="1443" xr:uid="{00000000-0005-0000-0000-0000B0050000}"/>
    <cellStyle name="Normal 28 3 3 2 2" xfId="1864" xr:uid="{00000000-0005-0000-0000-000055070000}"/>
    <cellStyle name="Normal 28 3 3 2 2 2" xfId="2703" xr:uid="{00000000-0005-0000-0000-00009C0A0000}"/>
    <cellStyle name="Normal 28 3 3 2 2 2 2" xfId="4393" xr:uid="{00000000-0005-0000-0000-000036110000}"/>
    <cellStyle name="Normal 28 3 3 2 2 2 2 2" xfId="14466" xr:uid="{00000000-0005-0000-0000-00008F380000}"/>
    <cellStyle name="Normal 28 3 3 2 2 2 2 2 3" xfId="29564" xr:uid="{00000000-0005-0000-0000-000089730000}"/>
    <cellStyle name="Normal 28 3 3 2 2 2 2 2_ESA Table 3A_3H" xfId="34114" xr:uid="{B7C5B8AC-8F9C-4F67-915F-4289BE224D7B}"/>
    <cellStyle name="Normal 28 3 3 2 2 2 2 3" xfId="9446" xr:uid="{00000000-0005-0000-0000-0000F3240000}"/>
    <cellStyle name="Normal 28 3 3 2 2 2 2 3 3" xfId="24547" xr:uid="{00000000-0005-0000-0000-0000F05F0000}"/>
    <cellStyle name="Normal 28 3 3 2 2 2 2 3_ESA Table 3A_3H" xfId="34115" xr:uid="{C480F46F-90F3-4D36-ACEC-80705913B55E}"/>
    <cellStyle name="Normal 28 3 3 2 2 2 2 5" xfId="19534" xr:uid="{00000000-0005-0000-0000-00005B4C0000}"/>
    <cellStyle name="Normal 28 3 3 2 2 2 2_ESA Table 3A_3H" xfId="34113" xr:uid="{CCAB6486-4858-47F1-9203-46675B009672}"/>
    <cellStyle name="Normal 28 3 3 2 2 2 3" xfId="6085" xr:uid="{00000000-0005-0000-0000-0000D2170000}"/>
    <cellStyle name="Normal 28 3 3 2 2 2 3 2" xfId="16137" xr:uid="{00000000-0005-0000-0000-0000163F0000}"/>
    <cellStyle name="Normal 28 3 3 2 2 2 3 2 3" xfId="31235" xr:uid="{00000000-0005-0000-0000-0000107A0000}"/>
    <cellStyle name="Normal 28 3 3 2 2 2 3 2_ESA Table 3A_3H" xfId="34117" xr:uid="{D03E1DBD-CB49-4436-A2C3-71F8889C45CB}"/>
    <cellStyle name="Normal 28 3 3 2 2 2 3 3" xfId="11117" xr:uid="{00000000-0005-0000-0000-00007A2B0000}"/>
    <cellStyle name="Normal 28 3 3 2 2 2 3 3 3" xfId="26218" xr:uid="{00000000-0005-0000-0000-000077660000}"/>
    <cellStyle name="Normal 28 3 3 2 2 2 3 3_ESA Table 3A_3H" xfId="34118" xr:uid="{4752DFDF-2967-4361-A7E3-7C71312A7D65}"/>
    <cellStyle name="Normal 28 3 3 2 2 2 3 5" xfId="21205" xr:uid="{00000000-0005-0000-0000-0000E2520000}"/>
    <cellStyle name="Normal 28 3 3 2 2 2 3_ESA Table 3A_3H" xfId="34116" xr:uid="{9643724B-0016-422E-BC09-EFA793950ECD}"/>
    <cellStyle name="Normal 28 3 3 2 2 2 4" xfId="12795" xr:uid="{00000000-0005-0000-0000-000008320000}"/>
    <cellStyle name="Normal 28 3 3 2 2 2 4 3" xfId="27893" xr:uid="{00000000-0005-0000-0000-0000026D0000}"/>
    <cellStyle name="Normal 28 3 3 2 2 2 4_ESA Table 3A_3H" xfId="34119" xr:uid="{8D8E4B2A-79DE-4569-B122-8BBBE07FA4DC}"/>
    <cellStyle name="Normal 28 3 3 2 2 2 5" xfId="7774" xr:uid="{00000000-0005-0000-0000-00006B1E0000}"/>
    <cellStyle name="Normal 28 3 3 2 2 2 5 3" xfId="22876" xr:uid="{00000000-0005-0000-0000-000069590000}"/>
    <cellStyle name="Normal 28 3 3 2 2 2 5_ESA Table 3A_3H" xfId="34120" xr:uid="{D5D1957D-39BF-4C92-8E0D-F65FAD76891B}"/>
    <cellStyle name="Normal 28 3 3 2 2 2 7" xfId="17863" xr:uid="{00000000-0005-0000-0000-0000D4450000}"/>
    <cellStyle name="Normal 28 3 3 2 2 2_ESA Table 3A_3H" xfId="34112" xr:uid="{C7094DA6-F669-4C74-A711-62113F936B2A}"/>
    <cellStyle name="Normal 28 3 3 2 2 3" xfId="3556" xr:uid="{00000000-0005-0000-0000-0000F10D0000}"/>
    <cellStyle name="Normal 28 3 3 2 2 3 2" xfId="13630" xr:uid="{00000000-0005-0000-0000-00004B350000}"/>
    <cellStyle name="Normal 28 3 3 2 2 3 2 3" xfId="28728" xr:uid="{00000000-0005-0000-0000-000045700000}"/>
    <cellStyle name="Normal 28 3 3 2 2 3 2_ESA Table 3A_3H" xfId="34122" xr:uid="{578FDE86-6D37-4B72-A00E-4905BF2425DD}"/>
    <cellStyle name="Normal 28 3 3 2 2 3 3" xfId="8610" xr:uid="{00000000-0005-0000-0000-0000AF210000}"/>
    <cellStyle name="Normal 28 3 3 2 2 3 3 3" xfId="23711" xr:uid="{00000000-0005-0000-0000-0000AC5C0000}"/>
    <cellStyle name="Normal 28 3 3 2 2 3 3_ESA Table 3A_3H" xfId="34123" xr:uid="{05BFD539-2252-4326-9A66-7AAFAFD025C5}"/>
    <cellStyle name="Normal 28 3 3 2 2 3 5" xfId="18698" xr:uid="{00000000-0005-0000-0000-000017490000}"/>
    <cellStyle name="Normal 28 3 3 2 2 3_ESA Table 3A_3H" xfId="34121" xr:uid="{36FE6941-D9C7-4E4F-AF71-BA72453F2FDE}"/>
    <cellStyle name="Normal 28 3 3 2 2 4" xfId="5249" xr:uid="{00000000-0005-0000-0000-00008E140000}"/>
    <cellStyle name="Normal 28 3 3 2 2 4 2" xfId="15301" xr:uid="{00000000-0005-0000-0000-0000D23B0000}"/>
    <cellStyle name="Normal 28 3 3 2 2 4 2 3" xfId="30399" xr:uid="{00000000-0005-0000-0000-0000CC760000}"/>
    <cellStyle name="Normal 28 3 3 2 2 4 2_ESA Table 3A_3H" xfId="34125" xr:uid="{145FD5C3-F65C-4921-9C8C-12A2E1422386}"/>
    <cellStyle name="Normal 28 3 3 2 2 4 3" xfId="10281" xr:uid="{00000000-0005-0000-0000-000036280000}"/>
    <cellStyle name="Normal 28 3 3 2 2 4 3 3" xfId="25382" xr:uid="{00000000-0005-0000-0000-000033630000}"/>
    <cellStyle name="Normal 28 3 3 2 2 4 3_ESA Table 3A_3H" xfId="34126" xr:uid="{E582EEED-2097-4106-A49F-D814AF49C5AB}"/>
    <cellStyle name="Normal 28 3 3 2 2 4 5" xfId="20369" xr:uid="{00000000-0005-0000-0000-00009E4F0000}"/>
    <cellStyle name="Normal 28 3 3 2 2 4_ESA Table 3A_3H" xfId="34124" xr:uid="{8D01F048-3E1D-458B-B35C-004DC526F0F1}"/>
    <cellStyle name="Normal 28 3 3 2 2 5" xfId="11959" xr:uid="{00000000-0005-0000-0000-0000C42E0000}"/>
    <cellStyle name="Normal 28 3 3 2 2 5 3" xfId="27057" xr:uid="{00000000-0005-0000-0000-0000BE690000}"/>
    <cellStyle name="Normal 28 3 3 2 2 5_ESA Table 3A_3H" xfId="34127" xr:uid="{DFD95424-44BD-421F-BA2E-C7E37798A372}"/>
    <cellStyle name="Normal 28 3 3 2 2 6" xfId="6938" xr:uid="{00000000-0005-0000-0000-0000271B0000}"/>
    <cellStyle name="Normal 28 3 3 2 2 6 3" xfId="22040" xr:uid="{00000000-0005-0000-0000-000025560000}"/>
    <cellStyle name="Normal 28 3 3 2 2 6_ESA Table 3A_3H" xfId="34128" xr:uid="{B2359F97-12D0-478E-A050-A59AB649660F}"/>
    <cellStyle name="Normal 28 3 3 2 2 8" xfId="17027" xr:uid="{00000000-0005-0000-0000-000090420000}"/>
    <cellStyle name="Normal 28 3 3 2 2_ESA Table 3A_3H" xfId="34111" xr:uid="{CDE63ED4-DB3A-405A-B17E-7C8C22EC4176}"/>
    <cellStyle name="Normal 28 3 3 2 3" xfId="2285" xr:uid="{00000000-0005-0000-0000-0000FA080000}"/>
    <cellStyle name="Normal 28 3 3 2 3 2" xfId="3975" xr:uid="{00000000-0005-0000-0000-0000940F0000}"/>
    <cellStyle name="Normal 28 3 3 2 3 2 2" xfId="14048" xr:uid="{00000000-0005-0000-0000-0000ED360000}"/>
    <cellStyle name="Normal 28 3 3 2 3 2 2 3" xfId="29146" xr:uid="{00000000-0005-0000-0000-0000E7710000}"/>
    <cellStyle name="Normal 28 3 3 2 3 2 2_ESA Table 3A_3H" xfId="34131" xr:uid="{6D529B79-F24F-4BFF-9D46-BED2DE0477C1}"/>
    <cellStyle name="Normal 28 3 3 2 3 2 3" xfId="9028" xr:uid="{00000000-0005-0000-0000-000051230000}"/>
    <cellStyle name="Normal 28 3 3 2 3 2 3 3" xfId="24129" xr:uid="{00000000-0005-0000-0000-00004E5E0000}"/>
    <cellStyle name="Normal 28 3 3 2 3 2 3_ESA Table 3A_3H" xfId="34132" xr:uid="{45A69B5B-2045-41FC-8CF7-87329A067D51}"/>
    <cellStyle name="Normal 28 3 3 2 3 2 5" xfId="19116" xr:uid="{00000000-0005-0000-0000-0000B94A0000}"/>
    <cellStyle name="Normal 28 3 3 2 3 2_ESA Table 3A_3H" xfId="34130" xr:uid="{609042E5-03E9-4AEA-9F6C-C31DCC31AFE0}"/>
    <cellStyle name="Normal 28 3 3 2 3 3" xfId="5667" xr:uid="{00000000-0005-0000-0000-000030160000}"/>
    <cellStyle name="Normal 28 3 3 2 3 3 2" xfId="15719" xr:uid="{00000000-0005-0000-0000-0000743D0000}"/>
    <cellStyle name="Normal 28 3 3 2 3 3 2 3" xfId="30817" xr:uid="{00000000-0005-0000-0000-00006E780000}"/>
    <cellStyle name="Normal 28 3 3 2 3 3 2_ESA Table 3A_3H" xfId="34134" xr:uid="{DC5AB195-6B32-4D17-AFE0-CFA859F34E7B}"/>
    <cellStyle name="Normal 28 3 3 2 3 3 3" xfId="10699" xr:uid="{00000000-0005-0000-0000-0000D8290000}"/>
    <cellStyle name="Normal 28 3 3 2 3 3 3 3" xfId="25800" xr:uid="{00000000-0005-0000-0000-0000D5640000}"/>
    <cellStyle name="Normal 28 3 3 2 3 3 3_ESA Table 3A_3H" xfId="34135" xr:uid="{0F851569-A788-4EFF-B725-D633D9DAE53E}"/>
    <cellStyle name="Normal 28 3 3 2 3 3 5" xfId="20787" xr:uid="{00000000-0005-0000-0000-000040510000}"/>
    <cellStyle name="Normal 28 3 3 2 3 3_ESA Table 3A_3H" xfId="34133" xr:uid="{0EEB47FA-B50C-4389-A1EE-16CB5252A8A3}"/>
    <cellStyle name="Normal 28 3 3 2 3 4" xfId="12377" xr:uid="{00000000-0005-0000-0000-000066300000}"/>
    <cellStyle name="Normal 28 3 3 2 3 4 3" xfId="27475" xr:uid="{00000000-0005-0000-0000-0000606B0000}"/>
    <cellStyle name="Normal 28 3 3 2 3 4_ESA Table 3A_3H" xfId="34136" xr:uid="{139491F0-C0D5-4047-82B7-F87A09B25779}"/>
    <cellStyle name="Normal 28 3 3 2 3 5" xfId="7356" xr:uid="{00000000-0005-0000-0000-0000C91C0000}"/>
    <cellStyle name="Normal 28 3 3 2 3 5 3" xfId="22458" xr:uid="{00000000-0005-0000-0000-0000C7570000}"/>
    <cellStyle name="Normal 28 3 3 2 3 5_ESA Table 3A_3H" xfId="34137" xr:uid="{3CD75303-D96D-433B-A31F-691042ACB6F0}"/>
    <cellStyle name="Normal 28 3 3 2 3 7" xfId="17445" xr:uid="{00000000-0005-0000-0000-000032440000}"/>
    <cellStyle name="Normal 28 3 3 2 3_ESA Table 3A_3H" xfId="34129" xr:uid="{E131C8EE-FA14-4075-8335-35D3F78C05C0}"/>
    <cellStyle name="Normal 28 3 3 2 4" xfId="3138" xr:uid="{00000000-0005-0000-0000-00004F0C0000}"/>
    <cellStyle name="Normal 28 3 3 2 4 2" xfId="13212" xr:uid="{00000000-0005-0000-0000-0000A9330000}"/>
    <cellStyle name="Normal 28 3 3 2 4 2 3" xfId="28310" xr:uid="{00000000-0005-0000-0000-0000A36E0000}"/>
    <cellStyle name="Normal 28 3 3 2 4 2_ESA Table 3A_3H" xfId="34139" xr:uid="{EE62A6BD-B79E-4F10-9B63-005BC51E5FDB}"/>
    <cellStyle name="Normal 28 3 3 2 4 3" xfId="8192" xr:uid="{00000000-0005-0000-0000-00000D200000}"/>
    <cellStyle name="Normal 28 3 3 2 4 3 3" xfId="23293" xr:uid="{00000000-0005-0000-0000-00000A5B0000}"/>
    <cellStyle name="Normal 28 3 3 2 4 3_ESA Table 3A_3H" xfId="34140" xr:uid="{8C56EEE5-64DA-4850-9D3B-197946F25D77}"/>
    <cellStyle name="Normal 28 3 3 2 4 5" xfId="18280" xr:uid="{00000000-0005-0000-0000-000075470000}"/>
    <cellStyle name="Normal 28 3 3 2 4_ESA Table 3A_3H" xfId="34138" xr:uid="{39B3D219-CA6A-4FA2-851E-B00387096EAB}"/>
    <cellStyle name="Normal 28 3 3 2 5" xfId="4831" xr:uid="{00000000-0005-0000-0000-0000EC120000}"/>
    <cellStyle name="Normal 28 3 3 2 5 2" xfId="14883" xr:uid="{00000000-0005-0000-0000-0000303A0000}"/>
    <cellStyle name="Normal 28 3 3 2 5 2 3" xfId="29981" xr:uid="{00000000-0005-0000-0000-00002A750000}"/>
    <cellStyle name="Normal 28 3 3 2 5 2_ESA Table 3A_3H" xfId="34142" xr:uid="{65CBADE9-6F0D-4B9F-A3BE-2A0FD2197363}"/>
    <cellStyle name="Normal 28 3 3 2 5 3" xfId="9863" xr:uid="{00000000-0005-0000-0000-000094260000}"/>
    <cellStyle name="Normal 28 3 3 2 5 3 3" xfId="24964" xr:uid="{00000000-0005-0000-0000-000091610000}"/>
    <cellStyle name="Normal 28 3 3 2 5 3_ESA Table 3A_3H" xfId="34143" xr:uid="{0347AD02-BE0C-4DDF-8732-43DCB4EB6975}"/>
    <cellStyle name="Normal 28 3 3 2 5 5" xfId="19951" xr:uid="{00000000-0005-0000-0000-0000FC4D0000}"/>
    <cellStyle name="Normal 28 3 3 2 5_ESA Table 3A_3H" xfId="34141" xr:uid="{27A701E2-A1CF-4C6C-BB57-AA455170D708}"/>
    <cellStyle name="Normal 28 3 3 2 6" xfId="11541" xr:uid="{00000000-0005-0000-0000-0000222D0000}"/>
    <cellStyle name="Normal 28 3 3 2 6 3" xfId="26639" xr:uid="{00000000-0005-0000-0000-00001C680000}"/>
    <cellStyle name="Normal 28 3 3 2 6_ESA Table 3A_3H" xfId="34144" xr:uid="{4ADF5CD8-A218-4F3E-A611-C191B82091F2}"/>
    <cellStyle name="Normal 28 3 3 2 7" xfId="6520" xr:uid="{00000000-0005-0000-0000-000085190000}"/>
    <cellStyle name="Normal 28 3 3 2 7 3" xfId="21622" xr:uid="{00000000-0005-0000-0000-000083540000}"/>
    <cellStyle name="Normal 28 3 3 2 7_ESA Table 3A_3H" xfId="34145" xr:uid="{115A7737-E935-40EC-AD90-308CFC304EE0}"/>
    <cellStyle name="Normal 28 3 3 2 9" xfId="16609" xr:uid="{00000000-0005-0000-0000-0000EE400000}"/>
    <cellStyle name="Normal 28 3 3 2_ESA Table 3A_3H" xfId="34110" xr:uid="{6D0DF09F-3BE3-45FA-AEED-93EB694B8EED}"/>
    <cellStyle name="Normal 28 3 3 3" xfId="1656" xr:uid="{00000000-0005-0000-0000-000085060000}"/>
    <cellStyle name="Normal 28 3 3 3 2" xfId="2495" xr:uid="{00000000-0005-0000-0000-0000CC090000}"/>
    <cellStyle name="Normal 28 3 3 3 2 2" xfId="4185" xr:uid="{00000000-0005-0000-0000-000066100000}"/>
    <cellStyle name="Normal 28 3 3 3 2 2 2" xfId="14258" xr:uid="{00000000-0005-0000-0000-0000BF370000}"/>
    <cellStyle name="Normal 28 3 3 3 2 2 2 3" xfId="29356" xr:uid="{00000000-0005-0000-0000-0000B9720000}"/>
    <cellStyle name="Normal 28 3 3 3 2 2 2_ESA Table 3A_3H" xfId="34149" xr:uid="{475D3D1E-A0E5-4C4E-BA63-4B3C8D532192}"/>
    <cellStyle name="Normal 28 3 3 3 2 2 3" xfId="9238" xr:uid="{00000000-0005-0000-0000-000023240000}"/>
    <cellStyle name="Normal 28 3 3 3 2 2 3 3" xfId="24339" xr:uid="{00000000-0005-0000-0000-0000205F0000}"/>
    <cellStyle name="Normal 28 3 3 3 2 2 3_ESA Table 3A_3H" xfId="34150" xr:uid="{DB794EAC-06B8-415B-BDEA-BC708EC8DCBF}"/>
    <cellStyle name="Normal 28 3 3 3 2 2 5" xfId="19326" xr:uid="{00000000-0005-0000-0000-00008B4B0000}"/>
    <cellStyle name="Normal 28 3 3 3 2 2_ESA Table 3A_3H" xfId="34148" xr:uid="{38891B1D-8FE1-477E-BDE5-8CEA958C2780}"/>
    <cellStyle name="Normal 28 3 3 3 2 3" xfId="5877" xr:uid="{00000000-0005-0000-0000-000002170000}"/>
    <cellStyle name="Normal 28 3 3 3 2 3 2" xfId="15929" xr:uid="{00000000-0005-0000-0000-0000463E0000}"/>
    <cellStyle name="Normal 28 3 3 3 2 3 2 3" xfId="31027" xr:uid="{00000000-0005-0000-0000-000040790000}"/>
    <cellStyle name="Normal 28 3 3 3 2 3 2_ESA Table 3A_3H" xfId="34152" xr:uid="{4C68D8C4-9E8E-4297-B9B6-D674092D6307}"/>
    <cellStyle name="Normal 28 3 3 3 2 3 3" xfId="10909" xr:uid="{00000000-0005-0000-0000-0000AA2A0000}"/>
    <cellStyle name="Normal 28 3 3 3 2 3 3 3" xfId="26010" xr:uid="{00000000-0005-0000-0000-0000A7650000}"/>
    <cellStyle name="Normal 28 3 3 3 2 3 3_ESA Table 3A_3H" xfId="34153" xr:uid="{8AA67447-D8A6-4041-BC86-4B59D3944662}"/>
    <cellStyle name="Normal 28 3 3 3 2 3 5" xfId="20997" xr:uid="{00000000-0005-0000-0000-000012520000}"/>
    <cellStyle name="Normal 28 3 3 3 2 3_ESA Table 3A_3H" xfId="34151" xr:uid="{F0A01581-DBF1-48E7-917D-642F6569A79B}"/>
    <cellStyle name="Normal 28 3 3 3 2 4" xfId="12587" xr:uid="{00000000-0005-0000-0000-000038310000}"/>
    <cellStyle name="Normal 28 3 3 3 2 4 3" xfId="27685" xr:uid="{00000000-0005-0000-0000-0000326C0000}"/>
    <cellStyle name="Normal 28 3 3 3 2 4_ESA Table 3A_3H" xfId="34154" xr:uid="{069BE90B-EA46-4B76-B04D-EC5ED6DB9BC1}"/>
    <cellStyle name="Normal 28 3 3 3 2 5" xfId="7566" xr:uid="{00000000-0005-0000-0000-00009B1D0000}"/>
    <cellStyle name="Normal 28 3 3 3 2 5 3" xfId="22668" xr:uid="{00000000-0005-0000-0000-000099580000}"/>
    <cellStyle name="Normal 28 3 3 3 2 5_ESA Table 3A_3H" xfId="34155" xr:uid="{DA6045AB-D002-4C9C-AE55-3BF3A84984E5}"/>
    <cellStyle name="Normal 28 3 3 3 2 7" xfId="17655" xr:uid="{00000000-0005-0000-0000-000004450000}"/>
    <cellStyle name="Normal 28 3 3 3 2_ESA Table 3A_3H" xfId="34147" xr:uid="{5225E1D1-697C-4511-878F-54F442DD5D67}"/>
    <cellStyle name="Normal 28 3 3 3 3" xfId="3348" xr:uid="{00000000-0005-0000-0000-0000210D0000}"/>
    <cellStyle name="Normal 28 3 3 3 3 2" xfId="13422" xr:uid="{00000000-0005-0000-0000-00007B340000}"/>
    <cellStyle name="Normal 28 3 3 3 3 2 3" xfId="28520" xr:uid="{00000000-0005-0000-0000-0000756F0000}"/>
    <cellStyle name="Normal 28 3 3 3 3 2_ESA Table 3A_3H" xfId="34157" xr:uid="{48B57FD1-073E-4F80-9DD6-A6D8D1C63A97}"/>
    <cellStyle name="Normal 28 3 3 3 3 3" xfId="8402" xr:uid="{00000000-0005-0000-0000-0000DF200000}"/>
    <cellStyle name="Normal 28 3 3 3 3 3 3" xfId="23503" xr:uid="{00000000-0005-0000-0000-0000DC5B0000}"/>
    <cellStyle name="Normal 28 3 3 3 3 3_ESA Table 3A_3H" xfId="34158" xr:uid="{6CC71ED5-B2BD-4DB7-8414-242F6DA5091C}"/>
    <cellStyle name="Normal 28 3 3 3 3 5" xfId="18490" xr:uid="{00000000-0005-0000-0000-000047480000}"/>
    <cellStyle name="Normal 28 3 3 3 3_ESA Table 3A_3H" xfId="34156" xr:uid="{BED720CC-5FDA-4E4E-9157-52B3AD3B7BBA}"/>
    <cellStyle name="Normal 28 3 3 3 4" xfId="5041" xr:uid="{00000000-0005-0000-0000-0000BE130000}"/>
    <cellStyle name="Normal 28 3 3 3 4 2" xfId="15093" xr:uid="{00000000-0005-0000-0000-0000023B0000}"/>
    <cellStyle name="Normal 28 3 3 3 4 2 3" xfId="30191" xr:uid="{00000000-0005-0000-0000-0000FC750000}"/>
    <cellStyle name="Normal 28 3 3 3 4 2_ESA Table 3A_3H" xfId="34160" xr:uid="{4B2B016A-FAD4-49C7-9DF7-A7A5CF682BC6}"/>
    <cellStyle name="Normal 28 3 3 3 4 3" xfId="10073" xr:uid="{00000000-0005-0000-0000-000066270000}"/>
    <cellStyle name="Normal 28 3 3 3 4 3 3" xfId="25174" xr:uid="{00000000-0005-0000-0000-000063620000}"/>
    <cellStyle name="Normal 28 3 3 3 4 3_ESA Table 3A_3H" xfId="34161" xr:uid="{27310B60-3677-4FEA-A82E-22BEA588B314}"/>
    <cellStyle name="Normal 28 3 3 3 4 5" xfId="20161" xr:uid="{00000000-0005-0000-0000-0000CE4E0000}"/>
    <cellStyle name="Normal 28 3 3 3 4_ESA Table 3A_3H" xfId="34159" xr:uid="{A029DECD-F525-4AB2-BD75-7CC0D5386F32}"/>
    <cellStyle name="Normal 28 3 3 3 5" xfId="11751" xr:uid="{00000000-0005-0000-0000-0000F42D0000}"/>
    <cellStyle name="Normal 28 3 3 3 5 3" xfId="26849" xr:uid="{00000000-0005-0000-0000-0000EE680000}"/>
    <cellStyle name="Normal 28 3 3 3 5_ESA Table 3A_3H" xfId="34162" xr:uid="{9F90BF5F-96F4-412F-AD08-C742953549B8}"/>
    <cellStyle name="Normal 28 3 3 3 6" xfId="6730" xr:uid="{00000000-0005-0000-0000-0000571A0000}"/>
    <cellStyle name="Normal 28 3 3 3 6 3" xfId="21832" xr:uid="{00000000-0005-0000-0000-000055550000}"/>
    <cellStyle name="Normal 28 3 3 3 6_ESA Table 3A_3H" xfId="34163" xr:uid="{B079444A-6E01-4FDC-ADDE-D602870952A8}"/>
    <cellStyle name="Normal 28 3 3 3 8" xfId="16819" xr:uid="{00000000-0005-0000-0000-0000C0410000}"/>
    <cellStyle name="Normal 28 3 3 3_ESA Table 3A_3H" xfId="34146" xr:uid="{7A97516A-7DBD-420D-8E4E-0689E2B4FFEC}"/>
    <cellStyle name="Normal 28 3 3 4" xfId="2077" xr:uid="{00000000-0005-0000-0000-00002A080000}"/>
    <cellStyle name="Normal 28 3 3 4 2" xfId="3767" xr:uid="{00000000-0005-0000-0000-0000C40E0000}"/>
    <cellStyle name="Normal 28 3 3 4 2 2" xfId="13840" xr:uid="{00000000-0005-0000-0000-00001D360000}"/>
    <cellStyle name="Normal 28 3 3 4 2 2 3" xfId="28938" xr:uid="{00000000-0005-0000-0000-000017710000}"/>
    <cellStyle name="Normal 28 3 3 4 2 2_ESA Table 3A_3H" xfId="34166" xr:uid="{2A31F077-92E1-4B3F-9717-6BDD9ADE541F}"/>
    <cellStyle name="Normal 28 3 3 4 2 3" xfId="8820" xr:uid="{00000000-0005-0000-0000-000081220000}"/>
    <cellStyle name="Normal 28 3 3 4 2 3 3" xfId="23921" xr:uid="{00000000-0005-0000-0000-00007E5D0000}"/>
    <cellStyle name="Normal 28 3 3 4 2 3_ESA Table 3A_3H" xfId="34167" xr:uid="{3CB7537B-3AEE-4F5A-A146-B9F5D14053DE}"/>
    <cellStyle name="Normal 28 3 3 4 2 5" xfId="18908" xr:uid="{00000000-0005-0000-0000-0000E9490000}"/>
    <cellStyle name="Normal 28 3 3 4 2_ESA Table 3A_3H" xfId="34165" xr:uid="{8655006F-DAB1-41F8-9A73-ED669872AC31}"/>
    <cellStyle name="Normal 28 3 3 4 3" xfId="5459" xr:uid="{00000000-0005-0000-0000-000060150000}"/>
    <cellStyle name="Normal 28 3 3 4 3 2" xfId="15511" xr:uid="{00000000-0005-0000-0000-0000A43C0000}"/>
    <cellStyle name="Normal 28 3 3 4 3 2 3" xfId="30609" xr:uid="{00000000-0005-0000-0000-00009E770000}"/>
    <cellStyle name="Normal 28 3 3 4 3 2_ESA Table 3A_3H" xfId="34169" xr:uid="{C7293C2D-5EE4-4A40-83B6-C95D670523A1}"/>
    <cellStyle name="Normal 28 3 3 4 3 3" xfId="10491" xr:uid="{00000000-0005-0000-0000-000008290000}"/>
    <cellStyle name="Normal 28 3 3 4 3 3 3" xfId="25592" xr:uid="{00000000-0005-0000-0000-000005640000}"/>
    <cellStyle name="Normal 28 3 3 4 3 3_ESA Table 3A_3H" xfId="34170" xr:uid="{F8A5A685-8D8E-4EAD-8ECA-E6F00D552065}"/>
    <cellStyle name="Normal 28 3 3 4 3 5" xfId="20579" xr:uid="{00000000-0005-0000-0000-000070500000}"/>
    <cellStyle name="Normal 28 3 3 4 3_ESA Table 3A_3H" xfId="34168" xr:uid="{9436BC90-3BA5-4135-BC51-D0636B09EDD9}"/>
    <cellStyle name="Normal 28 3 3 4 4" xfId="12169" xr:uid="{00000000-0005-0000-0000-0000962F0000}"/>
    <cellStyle name="Normal 28 3 3 4 4 3" xfId="27267" xr:uid="{00000000-0005-0000-0000-0000906A0000}"/>
    <cellStyle name="Normal 28 3 3 4 4_ESA Table 3A_3H" xfId="34171" xr:uid="{59C5F8C8-BC59-457A-8187-43DF7E5E186E}"/>
    <cellStyle name="Normal 28 3 3 4 5" xfId="7148" xr:uid="{00000000-0005-0000-0000-0000F91B0000}"/>
    <cellStyle name="Normal 28 3 3 4 5 3" xfId="22250" xr:uid="{00000000-0005-0000-0000-0000F7560000}"/>
    <cellStyle name="Normal 28 3 3 4 5_ESA Table 3A_3H" xfId="34172" xr:uid="{252B97C5-A35F-4290-8BC1-17A62D7B71C2}"/>
    <cellStyle name="Normal 28 3 3 4 7" xfId="17237" xr:uid="{00000000-0005-0000-0000-000062430000}"/>
    <cellStyle name="Normal 28 3 3 4_ESA Table 3A_3H" xfId="34164" xr:uid="{153F397D-809D-44E0-9568-019E1265D435}"/>
    <cellStyle name="Normal 28 3 3 5" xfId="2930" xr:uid="{00000000-0005-0000-0000-00007F0B0000}"/>
    <cellStyle name="Normal 28 3 3 5 2" xfId="13004" xr:uid="{00000000-0005-0000-0000-0000D9320000}"/>
    <cellStyle name="Normal 28 3 3 5 2 3" xfId="28102" xr:uid="{00000000-0005-0000-0000-0000D36D0000}"/>
    <cellStyle name="Normal 28 3 3 5 2_ESA Table 3A_3H" xfId="34174" xr:uid="{E1ABCFB8-7C37-453F-B1B8-DD2838B663E2}"/>
    <cellStyle name="Normal 28 3 3 5 3" xfId="7984" xr:uid="{00000000-0005-0000-0000-00003D1F0000}"/>
    <cellStyle name="Normal 28 3 3 5 3 3" xfId="23085" xr:uid="{00000000-0005-0000-0000-00003A5A0000}"/>
    <cellStyle name="Normal 28 3 3 5 3_ESA Table 3A_3H" xfId="34175" xr:uid="{C2801363-99C0-4F0E-839F-7B5271A11584}"/>
    <cellStyle name="Normal 28 3 3 5 5" xfId="18072" xr:uid="{00000000-0005-0000-0000-0000A5460000}"/>
    <cellStyle name="Normal 28 3 3 5_ESA Table 3A_3H" xfId="34173" xr:uid="{356DBCCC-9248-4C73-B64E-5AE477AE5628}"/>
    <cellStyle name="Normal 28 3 3 6" xfId="4623" xr:uid="{00000000-0005-0000-0000-00001C120000}"/>
    <cellStyle name="Normal 28 3 3 6 2" xfId="14675" xr:uid="{00000000-0005-0000-0000-000060390000}"/>
    <cellStyle name="Normal 28 3 3 6 2 3" xfId="29773" xr:uid="{00000000-0005-0000-0000-00005A740000}"/>
    <cellStyle name="Normal 28 3 3 6 2_ESA Table 3A_3H" xfId="34177" xr:uid="{1CB67231-7E49-4BD9-AAFC-FE0DC872E6DF}"/>
    <cellStyle name="Normal 28 3 3 6 3" xfId="9655" xr:uid="{00000000-0005-0000-0000-0000C4250000}"/>
    <cellStyle name="Normal 28 3 3 6 3 3" xfId="24756" xr:uid="{00000000-0005-0000-0000-0000C1600000}"/>
    <cellStyle name="Normal 28 3 3 6 3_ESA Table 3A_3H" xfId="34178" xr:uid="{70A12970-2DF3-4636-A065-4B28E8380C88}"/>
    <cellStyle name="Normal 28 3 3 6 5" xfId="19743" xr:uid="{00000000-0005-0000-0000-00002C4D0000}"/>
    <cellStyle name="Normal 28 3 3 6_ESA Table 3A_3H" xfId="34176" xr:uid="{0FD9385F-B2A6-462E-B38B-48D236FC0542}"/>
    <cellStyle name="Normal 28 3 3 7" xfId="11333" xr:uid="{00000000-0005-0000-0000-0000522C0000}"/>
    <cellStyle name="Normal 28 3 3 7 3" xfId="26431" xr:uid="{00000000-0005-0000-0000-00004C670000}"/>
    <cellStyle name="Normal 28 3 3 7_ESA Table 3A_3H" xfId="34179" xr:uid="{4D45563C-392D-4DC2-A218-235F2732B06B}"/>
    <cellStyle name="Normal 28 3 3 8" xfId="6312" xr:uid="{00000000-0005-0000-0000-0000B5180000}"/>
    <cellStyle name="Normal 28 3 3 8 3" xfId="21414" xr:uid="{00000000-0005-0000-0000-0000B3530000}"/>
    <cellStyle name="Normal 28 3 3 8_ESA Table 3A_3H" xfId="34180" xr:uid="{EB87E105-5EFD-4AC1-85B2-653E27067D7B}"/>
    <cellStyle name="Normal 28 3 3_ESA Table 3A_3H" xfId="34109" xr:uid="{0A431024-50B3-4B69-BD26-E61A1FF0EDE7}"/>
    <cellStyle name="Normal 28 3 4" xfId="1337" xr:uid="{00000000-0005-0000-0000-000046050000}"/>
    <cellStyle name="Normal 28 3 4 2" xfId="1760" xr:uid="{00000000-0005-0000-0000-0000ED060000}"/>
    <cellStyle name="Normal 28 3 4 2 2" xfId="2599" xr:uid="{00000000-0005-0000-0000-0000340A0000}"/>
    <cellStyle name="Normal 28 3 4 2 2 2" xfId="4289" xr:uid="{00000000-0005-0000-0000-0000CE100000}"/>
    <cellStyle name="Normal 28 3 4 2 2 2 2" xfId="14362" xr:uid="{00000000-0005-0000-0000-000027380000}"/>
    <cellStyle name="Normal 28 3 4 2 2 2 2 3" xfId="29460" xr:uid="{00000000-0005-0000-0000-000021730000}"/>
    <cellStyle name="Normal 28 3 4 2 2 2 2_ESA Table 3A_3H" xfId="34185" xr:uid="{026B59A8-BDEA-447A-A156-7CC68B759168}"/>
    <cellStyle name="Normal 28 3 4 2 2 2 3" xfId="9342" xr:uid="{00000000-0005-0000-0000-00008B240000}"/>
    <cellStyle name="Normal 28 3 4 2 2 2 3 3" xfId="24443" xr:uid="{00000000-0005-0000-0000-0000885F0000}"/>
    <cellStyle name="Normal 28 3 4 2 2 2 3_ESA Table 3A_3H" xfId="34186" xr:uid="{F248F644-19F2-42CA-8BFE-A110D58AE86C}"/>
    <cellStyle name="Normal 28 3 4 2 2 2 5" xfId="19430" xr:uid="{00000000-0005-0000-0000-0000F34B0000}"/>
    <cellStyle name="Normal 28 3 4 2 2 2_ESA Table 3A_3H" xfId="34184" xr:uid="{2EC505AA-AF8B-4232-8A75-49D20059F2B5}"/>
    <cellStyle name="Normal 28 3 4 2 2 3" xfId="5981" xr:uid="{00000000-0005-0000-0000-00006A170000}"/>
    <cellStyle name="Normal 28 3 4 2 2 3 2" xfId="16033" xr:uid="{00000000-0005-0000-0000-0000AE3E0000}"/>
    <cellStyle name="Normal 28 3 4 2 2 3 2 3" xfId="31131" xr:uid="{00000000-0005-0000-0000-0000A8790000}"/>
    <cellStyle name="Normal 28 3 4 2 2 3 2_ESA Table 3A_3H" xfId="34188" xr:uid="{017E43B7-121A-4FF6-A28B-4D0120790ACD}"/>
    <cellStyle name="Normal 28 3 4 2 2 3 3" xfId="11013" xr:uid="{00000000-0005-0000-0000-0000122B0000}"/>
    <cellStyle name="Normal 28 3 4 2 2 3 3 3" xfId="26114" xr:uid="{00000000-0005-0000-0000-00000F660000}"/>
    <cellStyle name="Normal 28 3 4 2 2 3 3_ESA Table 3A_3H" xfId="34189" xr:uid="{9FFE763F-74EA-4F2E-B5DF-E7B6F31FE23C}"/>
    <cellStyle name="Normal 28 3 4 2 2 3 5" xfId="21101" xr:uid="{00000000-0005-0000-0000-00007A520000}"/>
    <cellStyle name="Normal 28 3 4 2 2 3_ESA Table 3A_3H" xfId="34187" xr:uid="{4AFC02B8-153F-4DC1-A7FE-B3CBC8304531}"/>
    <cellStyle name="Normal 28 3 4 2 2 4" xfId="12691" xr:uid="{00000000-0005-0000-0000-0000A0310000}"/>
    <cellStyle name="Normal 28 3 4 2 2 4 3" xfId="27789" xr:uid="{00000000-0005-0000-0000-00009A6C0000}"/>
    <cellStyle name="Normal 28 3 4 2 2 4_ESA Table 3A_3H" xfId="34190" xr:uid="{20679863-196F-412D-B820-A28D76B7F728}"/>
    <cellStyle name="Normal 28 3 4 2 2 5" xfId="7670" xr:uid="{00000000-0005-0000-0000-0000031E0000}"/>
    <cellStyle name="Normal 28 3 4 2 2 5 3" xfId="22772" xr:uid="{00000000-0005-0000-0000-000001590000}"/>
    <cellStyle name="Normal 28 3 4 2 2 5_ESA Table 3A_3H" xfId="34191" xr:uid="{7BDF6792-B50C-4A2A-8751-90E899D46834}"/>
    <cellStyle name="Normal 28 3 4 2 2 7" xfId="17759" xr:uid="{00000000-0005-0000-0000-00006C450000}"/>
    <cellStyle name="Normal 28 3 4 2 2_ESA Table 3A_3H" xfId="34183" xr:uid="{23EFBDEF-F886-4C57-9125-4555470A9F48}"/>
    <cellStyle name="Normal 28 3 4 2 3" xfId="3452" xr:uid="{00000000-0005-0000-0000-0000890D0000}"/>
    <cellStyle name="Normal 28 3 4 2 3 2" xfId="13526" xr:uid="{00000000-0005-0000-0000-0000E3340000}"/>
    <cellStyle name="Normal 28 3 4 2 3 2 3" xfId="28624" xr:uid="{00000000-0005-0000-0000-0000DD6F0000}"/>
    <cellStyle name="Normal 28 3 4 2 3 2_ESA Table 3A_3H" xfId="34193" xr:uid="{C783EA81-427B-41D8-818D-F26C2F0691A7}"/>
    <cellStyle name="Normal 28 3 4 2 3 3" xfId="8506" xr:uid="{00000000-0005-0000-0000-000047210000}"/>
    <cellStyle name="Normal 28 3 4 2 3 3 3" xfId="23607" xr:uid="{00000000-0005-0000-0000-0000445C0000}"/>
    <cellStyle name="Normal 28 3 4 2 3 3_ESA Table 3A_3H" xfId="34194" xr:uid="{F520B13A-3A8F-4D88-80DD-03D773CC8265}"/>
    <cellStyle name="Normal 28 3 4 2 3 5" xfId="18594" xr:uid="{00000000-0005-0000-0000-0000AF480000}"/>
    <cellStyle name="Normal 28 3 4 2 3_ESA Table 3A_3H" xfId="34192" xr:uid="{7FA21D87-2699-4786-9BEA-D7AA4BB79BC3}"/>
    <cellStyle name="Normal 28 3 4 2 4" xfId="5145" xr:uid="{00000000-0005-0000-0000-000026140000}"/>
    <cellStyle name="Normal 28 3 4 2 4 2" xfId="15197" xr:uid="{00000000-0005-0000-0000-00006A3B0000}"/>
    <cellStyle name="Normal 28 3 4 2 4 2 3" xfId="30295" xr:uid="{00000000-0005-0000-0000-000064760000}"/>
    <cellStyle name="Normal 28 3 4 2 4 2_ESA Table 3A_3H" xfId="34196" xr:uid="{E601E206-F67F-413D-B84C-942D1464B71B}"/>
    <cellStyle name="Normal 28 3 4 2 4 3" xfId="10177" xr:uid="{00000000-0005-0000-0000-0000CE270000}"/>
    <cellStyle name="Normal 28 3 4 2 4 3 3" xfId="25278" xr:uid="{00000000-0005-0000-0000-0000CB620000}"/>
    <cellStyle name="Normal 28 3 4 2 4 3_ESA Table 3A_3H" xfId="34197" xr:uid="{25F1DABE-8BD2-4E15-ACA2-613BC5C29911}"/>
    <cellStyle name="Normal 28 3 4 2 4 5" xfId="20265" xr:uid="{00000000-0005-0000-0000-0000364F0000}"/>
    <cellStyle name="Normal 28 3 4 2 4_ESA Table 3A_3H" xfId="34195" xr:uid="{425920D7-FD98-4B99-964B-AC21B7EB6944}"/>
    <cellStyle name="Normal 28 3 4 2 5" xfId="11855" xr:uid="{00000000-0005-0000-0000-00005C2E0000}"/>
    <cellStyle name="Normal 28 3 4 2 5 3" xfId="26953" xr:uid="{00000000-0005-0000-0000-000056690000}"/>
    <cellStyle name="Normal 28 3 4 2 5_ESA Table 3A_3H" xfId="34198" xr:uid="{CE12BC0B-F35C-43CE-B9D3-5913DCE40883}"/>
    <cellStyle name="Normal 28 3 4 2 6" xfId="6834" xr:uid="{00000000-0005-0000-0000-0000BF1A0000}"/>
    <cellStyle name="Normal 28 3 4 2 6 3" xfId="21936" xr:uid="{00000000-0005-0000-0000-0000BD550000}"/>
    <cellStyle name="Normal 28 3 4 2 6_ESA Table 3A_3H" xfId="34199" xr:uid="{64BB5C29-DE1A-4349-B2C8-300F76083C7F}"/>
    <cellStyle name="Normal 28 3 4 2 8" xfId="16923" xr:uid="{00000000-0005-0000-0000-000028420000}"/>
    <cellStyle name="Normal 28 3 4 2_ESA Table 3A_3H" xfId="34182" xr:uid="{91D7B8E1-E37E-4DB7-8198-2567215F7B1F}"/>
    <cellStyle name="Normal 28 3 4 3" xfId="2181" xr:uid="{00000000-0005-0000-0000-000092080000}"/>
    <cellStyle name="Normal 28 3 4 3 2" xfId="3871" xr:uid="{00000000-0005-0000-0000-00002C0F0000}"/>
    <cellStyle name="Normal 28 3 4 3 2 2" xfId="13944" xr:uid="{00000000-0005-0000-0000-000085360000}"/>
    <cellStyle name="Normal 28 3 4 3 2 2 3" xfId="29042" xr:uid="{00000000-0005-0000-0000-00007F710000}"/>
    <cellStyle name="Normal 28 3 4 3 2 2_ESA Table 3A_3H" xfId="34202" xr:uid="{E6FB3FCC-C380-436F-854F-4CCA48EEE988}"/>
    <cellStyle name="Normal 28 3 4 3 2 3" xfId="8924" xr:uid="{00000000-0005-0000-0000-0000E9220000}"/>
    <cellStyle name="Normal 28 3 4 3 2 3 3" xfId="24025" xr:uid="{00000000-0005-0000-0000-0000E65D0000}"/>
    <cellStyle name="Normal 28 3 4 3 2 3_ESA Table 3A_3H" xfId="34203" xr:uid="{30C41193-F79F-41DF-89D4-49751FAA3B09}"/>
    <cellStyle name="Normal 28 3 4 3 2 5" xfId="19012" xr:uid="{00000000-0005-0000-0000-0000514A0000}"/>
    <cellStyle name="Normal 28 3 4 3 2_ESA Table 3A_3H" xfId="34201" xr:uid="{6EC6186D-BD5F-4CAC-9AFF-8892408C4194}"/>
    <cellStyle name="Normal 28 3 4 3 3" xfId="5563" xr:uid="{00000000-0005-0000-0000-0000C8150000}"/>
    <cellStyle name="Normal 28 3 4 3 3 2" xfId="15615" xr:uid="{00000000-0005-0000-0000-00000C3D0000}"/>
    <cellStyle name="Normal 28 3 4 3 3 2 3" xfId="30713" xr:uid="{00000000-0005-0000-0000-000006780000}"/>
    <cellStyle name="Normal 28 3 4 3 3 2_ESA Table 3A_3H" xfId="34205" xr:uid="{FD08161B-5C14-4AB1-A6FB-0D294886AB2C}"/>
    <cellStyle name="Normal 28 3 4 3 3 3" xfId="10595" xr:uid="{00000000-0005-0000-0000-000070290000}"/>
    <cellStyle name="Normal 28 3 4 3 3 3 3" xfId="25696" xr:uid="{00000000-0005-0000-0000-00006D640000}"/>
    <cellStyle name="Normal 28 3 4 3 3 3_ESA Table 3A_3H" xfId="34206" xr:uid="{A0F9EAC0-CF1B-48E4-BF12-F424785111AE}"/>
    <cellStyle name="Normal 28 3 4 3 3 5" xfId="20683" xr:uid="{00000000-0005-0000-0000-0000D8500000}"/>
    <cellStyle name="Normal 28 3 4 3 3_ESA Table 3A_3H" xfId="34204" xr:uid="{6DF919E6-F15E-48C5-A921-7935B3F28227}"/>
    <cellStyle name="Normal 28 3 4 3 4" xfId="12273" xr:uid="{00000000-0005-0000-0000-0000FE2F0000}"/>
    <cellStyle name="Normal 28 3 4 3 4 3" xfId="27371" xr:uid="{00000000-0005-0000-0000-0000F86A0000}"/>
    <cellStyle name="Normal 28 3 4 3 4_ESA Table 3A_3H" xfId="34207" xr:uid="{9222961C-C1CA-4C0B-B54F-1AEB2D8FF82F}"/>
    <cellStyle name="Normal 28 3 4 3 5" xfId="7252" xr:uid="{00000000-0005-0000-0000-0000611C0000}"/>
    <cellStyle name="Normal 28 3 4 3 5 3" xfId="22354" xr:uid="{00000000-0005-0000-0000-00005F570000}"/>
    <cellStyle name="Normal 28 3 4 3 5_ESA Table 3A_3H" xfId="34208" xr:uid="{EF430227-C68D-4B66-8834-A05C98D95D95}"/>
    <cellStyle name="Normal 28 3 4 3 7" xfId="17341" xr:uid="{00000000-0005-0000-0000-0000CA430000}"/>
    <cellStyle name="Normal 28 3 4 3_ESA Table 3A_3H" xfId="34200" xr:uid="{08CA9FD9-565E-46CB-9C7B-EC7371B127BE}"/>
    <cellStyle name="Normal 28 3 4 4" xfId="3034" xr:uid="{00000000-0005-0000-0000-0000E70B0000}"/>
    <cellStyle name="Normal 28 3 4 4 2" xfId="13108" xr:uid="{00000000-0005-0000-0000-000041330000}"/>
    <cellStyle name="Normal 28 3 4 4 2 3" xfId="28206" xr:uid="{00000000-0005-0000-0000-00003B6E0000}"/>
    <cellStyle name="Normal 28 3 4 4 2_ESA Table 3A_3H" xfId="34210" xr:uid="{E8995FED-F565-4B3A-86E0-1A21BE020D96}"/>
    <cellStyle name="Normal 28 3 4 4 3" xfId="8088" xr:uid="{00000000-0005-0000-0000-0000A51F0000}"/>
    <cellStyle name="Normal 28 3 4 4 3 3" xfId="23189" xr:uid="{00000000-0005-0000-0000-0000A25A0000}"/>
    <cellStyle name="Normal 28 3 4 4 3_ESA Table 3A_3H" xfId="34211" xr:uid="{B074E207-697D-45F3-BA28-DE33DADDF553}"/>
    <cellStyle name="Normal 28 3 4 4 5" xfId="18176" xr:uid="{00000000-0005-0000-0000-00000D470000}"/>
    <cellStyle name="Normal 28 3 4 4_ESA Table 3A_3H" xfId="34209" xr:uid="{77CFCC91-8501-42F1-AD83-7477E42446F4}"/>
    <cellStyle name="Normal 28 3 4 5" xfId="4727" xr:uid="{00000000-0005-0000-0000-000084120000}"/>
    <cellStyle name="Normal 28 3 4 5 2" xfId="14779" xr:uid="{00000000-0005-0000-0000-0000C8390000}"/>
    <cellStyle name="Normal 28 3 4 5 2 3" xfId="29877" xr:uid="{00000000-0005-0000-0000-0000C2740000}"/>
    <cellStyle name="Normal 28 3 4 5 2_ESA Table 3A_3H" xfId="34213" xr:uid="{600A4FF8-B86D-474E-B18E-4D39A94545FD}"/>
    <cellStyle name="Normal 28 3 4 5 3" xfId="9759" xr:uid="{00000000-0005-0000-0000-00002C260000}"/>
    <cellStyle name="Normal 28 3 4 5 3 3" xfId="24860" xr:uid="{00000000-0005-0000-0000-000029610000}"/>
    <cellStyle name="Normal 28 3 4 5 3_ESA Table 3A_3H" xfId="34214" xr:uid="{2CF300F0-E3E4-4228-89EB-10140CB86C05}"/>
    <cellStyle name="Normal 28 3 4 5 5" xfId="19847" xr:uid="{00000000-0005-0000-0000-0000944D0000}"/>
    <cellStyle name="Normal 28 3 4 5_ESA Table 3A_3H" xfId="34212" xr:uid="{EF23A600-1401-4EC3-A48D-E8AE07EDE255}"/>
    <cellStyle name="Normal 28 3 4 6" xfId="11437" xr:uid="{00000000-0005-0000-0000-0000BA2C0000}"/>
    <cellStyle name="Normal 28 3 4 6 3" xfId="26535" xr:uid="{00000000-0005-0000-0000-0000B4670000}"/>
    <cellStyle name="Normal 28 3 4 6_ESA Table 3A_3H" xfId="34215" xr:uid="{6E32F91A-D26F-4312-9365-AC22D8CD9BE8}"/>
    <cellStyle name="Normal 28 3 4 7" xfId="6416" xr:uid="{00000000-0005-0000-0000-00001D190000}"/>
    <cellStyle name="Normal 28 3 4 7 3" xfId="21518" xr:uid="{00000000-0005-0000-0000-00001B540000}"/>
    <cellStyle name="Normal 28 3 4 7_ESA Table 3A_3H" xfId="34216" xr:uid="{A7EDA312-148C-4971-A66F-4B21F81B0CBE}"/>
    <cellStyle name="Normal 28 3 4 9" xfId="16505" xr:uid="{00000000-0005-0000-0000-000086400000}"/>
    <cellStyle name="Normal 28 3 4_ESA Table 3A_3H" xfId="34181" xr:uid="{DD956A86-C778-48B2-A96D-CDE9942CAAC1}"/>
    <cellStyle name="Normal 28 3 5" xfId="1550" xr:uid="{00000000-0005-0000-0000-00001B060000}"/>
    <cellStyle name="Normal 28 3 5 2" xfId="2391" xr:uid="{00000000-0005-0000-0000-000064090000}"/>
    <cellStyle name="Normal 28 3 5 2 2" xfId="4081" xr:uid="{00000000-0005-0000-0000-0000FE0F0000}"/>
    <cellStyle name="Normal 28 3 5 2 2 2" xfId="14154" xr:uid="{00000000-0005-0000-0000-000057370000}"/>
    <cellStyle name="Normal 28 3 5 2 2 2 3" xfId="29252" xr:uid="{00000000-0005-0000-0000-000051720000}"/>
    <cellStyle name="Normal 28 3 5 2 2 2_ESA Table 3A_3H" xfId="34220" xr:uid="{9C2230B7-A84F-4590-9793-B3AB78645557}"/>
    <cellStyle name="Normal 28 3 5 2 2 3" xfId="9134" xr:uid="{00000000-0005-0000-0000-0000BB230000}"/>
    <cellStyle name="Normal 28 3 5 2 2 3 3" xfId="24235" xr:uid="{00000000-0005-0000-0000-0000B85E0000}"/>
    <cellStyle name="Normal 28 3 5 2 2 3_ESA Table 3A_3H" xfId="34221" xr:uid="{622ACC94-A3DA-47D5-87FE-F71AC630024F}"/>
    <cellStyle name="Normal 28 3 5 2 2 5" xfId="19222" xr:uid="{00000000-0005-0000-0000-0000234B0000}"/>
    <cellStyle name="Normal 28 3 5 2 2_ESA Table 3A_3H" xfId="34219" xr:uid="{4A6731A3-DEE6-4C46-8974-37A1F9786885}"/>
    <cellStyle name="Normal 28 3 5 2 3" xfId="5773" xr:uid="{00000000-0005-0000-0000-00009A160000}"/>
    <cellStyle name="Normal 28 3 5 2 3 2" xfId="15825" xr:uid="{00000000-0005-0000-0000-0000DE3D0000}"/>
    <cellStyle name="Normal 28 3 5 2 3 2 3" xfId="30923" xr:uid="{00000000-0005-0000-0000-0000D8780000}"/>
    <cellStyle name="Normal 28 3 5 2 3 2_ESA Table 3A_3H" xfId="34223" xr:uid="{E889E4D8-B530-459B-846E-4866CE30C841}"/>
    <cellStyle name="Normal 28 3 5 2 3 3" xfId="10805" xr:uid="{00000000-0005-0000-0000-0000422A0000}"/>
    <cellStyle name="Normal 28 3 5 2 3 3 3" xfId="25906" xr:uid="{00000000-0005-0000-0000-00003F650000}"/>
    <cellStyle name="Normal 28 3 5 2 3 3_ESA Table 3A_3H" xfId="34224" xr:uid="{352D6848-CE4C-4ABB-A61F-867A262BA786}"/>
    <cellStyle name="Normal 28 3 5 2 3 5" xfId="20893" xr:uid="{00000000-0005-0000-0000-0000AA510000}"/>
    <cellStyle name="Normal 28 3 5 2 3_ESA Table 3A_3H" xfId="34222" xr:uid="{415326B8-346D-44C7-B62B-60D6CBFA57DC}"/>
    <cellStyle name="Normal 28 3 5 2 4" xfId="12483" xr:uid="{00000000-0005-0000-0000-0000D0300000}"/>
    <cellStyle name="Normal 28 3 5 2 4 3" xfId="27581" xr:uid="{00000000-0005-0000-0000-0000CA6B0000}"/>
    <cellStyle name="Normal 28 3 5 2 4_ESA Table 3A_3H" xfId="34225" xr:uid="{C6D1EF71-D8D7-4E03-A91F-CD83997E051A}"/>
    <cellStyle name="Normal 28 3 5 2 5" xfId="7462" xr:uid="{00000000-0005-0000-0000-0000331D0000}"/>
    <cellStyle name="Normal 28 3 5 2 5 3" xfId="22564" xr:uid="{00000000-0005-0000-0000-000031580000}"/>
    <cellStyle name="Normal 28 3 5 2 5_ESA Table 3A_3H" xfId="34226" xr:uid="{42894759-D983-4E06-B820-A10B48CC8422}"/>
    <cellStyle name="Normal 28 3 5 2 7" xfId="17551" xr:uid="{00000000-0005-0000-0000-00009C440000}"/>
    <cellStyle name="Normal 28 3 5 2_ESA Table 3A_3H" xfId="34218" xr:uid="{823B6F9D-8244-4179-8577-A235DAF5C500}"/>
    <cellStyle name="Normal 28 3 5 3" xfId="3244" xr:uid="{00000000-0005-0000-0000-0000B90C0000}"/>
    <cellStyle name="Normal 28 3 5 3 2" xfId="13318" xr:uid="{00000000-0005-0000-0000-000013340000}"/>
    <cellStyle name="Normal 28 3 5 3 2 3" xfId="28416" xr:uid="{00000000-0005-0000-0000-00000D6F0000}"/>
    <cellStyle name="Normal 28 3 5 3 2_ESA Table 3A_3H" xfId="34228" xr:uid="{085B7C14-19A0-46D0-AA6E-D69FF7856B9F}"/>
    <cellStyle name="Normal 28 3 5 3 3" xfId="8298" xr:uid="{00000000-0005-0000-0000-000077200000}"/>
    <cellStyle name="Normal 28 3 5 3 3 3" xfId="23399" xr:uid="{00000000-0005-0000-0000-0000745B0000}"/>
    <cellStyle name="Normal 28 3 5 3 3_ESA Table 3A_3H" xfId="34229" xr:uid="{F859A948-2866-4DE8-9E69-FCFA3F386B58}"/>
    <cellStyle name="Normal 28 3 5 3 5" xfId="18386" xr:uid="{00000000-0005-0000-0000-0000DF470000}"/>
    <cellStyle name="Normal 28 3 5 3_ESA Table 3A_3H" xfId="34227" xr:uid="{EF3053F4-CC21-4289-9A57-E01F68E892E4}"/>
    <cellStyle name="Normal 28 3 5 4" xfId="4937" xr:uid="{00000000-0005-0000-0000-000056130000}"/>
    <cellStyle name="Normal 28 3 5 4 2" xfId="14989" xr:uid="{00000000-0005-0000-0000-00009A3A0000}"/>
    <cellStyle name="Normal 28 3 5 4 2 3" xfId="30087" xr:uid="{00000000-0005-0000-0000-000094750000}"/>
    <cellStyle name="Normal 28 3 5 4 2_ESA Table 3A_3H" xfId="34231" xr:uid="{561418D5-B477-4D7E-815A-9CF122759915}"/>
    <cellStyle name="Normal 28 3 5 4 3" xfId="9969" xr:uid="{00000000-0005-0000-0000-0000FE260000}"/>
    <cellStyle name="Normal 28 3 5 4 3 3" xfId="25070" xr:uid="{00000000-0005-0000-0000-0000FB610000}"/>
    <cellStyle name="Normal 28 3 5 4 3_ESA Table 3A_3H" xfId="34232" xr:uid="{D3E6F374-1BB1-4482-AC8F-C57F8998EAED}"/>
    <cellStyle name="Normal 28 3 5 4 5" xfId="20057" xr:uid="{00000000-0005-0000-0000-0000664E0000}"/>
    <cellStyle name="Normal 28 3 5 4_ESA Table 3A_3H" xfId="34230" xr:uid="{4C34111E-ED47-4CDB-ACA2-5A13CAAF464B}"/>
    <cellStyle name="Normal 28 3 5 5" xfId="11647" xr:uid="{00000000-0005-0000-0000-00008C2D0000}"/>
    <cellStyle name="Normal 28 3 5 5 3" xfId="26745" xr:uid="{00000000-0005-0000-0000-000086680000}"/>
    <cellStyle name="Normal 28 3 5 5_ESA Table 3A_3H" xfId="34233" xr:uid="{AF956D95-3563-4EC8-AC49-9DAAA7D01055}"/>
    <cellStyle name="Normal 28 3 5 6" xfId="6626" xr:uid="{00000000-0005-0000-0000-0000EF190000}"/>
    <cellStyle name="Normal 28 3 5 6 3" xfId="21728" xr:uid="{00000000-0005-0000-0000-0000ED540000}"/>
    <cellStyle name="Normal 28 3 5 6_ESA Table 3A_3H" xfId="34234" xr:uid="{FB079659-A62E-4331-ABD8-CA8AC8CA2930}"/>
    <cellStyle name="Normal 28 3 5 8" xfId="16715" xr:uid="{00000000-0005-0000-0000-000058410000}"/>
    <cellStyle name="Normal 28 3 5_ESA Table 3A_3H" xfId="34217" xr:uid="{B0A0F7DD-2E63-4ECF-B60B-F9ABBEFB3ED7}"/>
    <cellStyle name="Normal 28 3 6" xfId="1971" xr:uid="{00000000-0005-0000-0000-0000C0070000}"/>
    <cellStyle name="Normal 28 3 6 2" xfId="3663" xr:uid="{00000000-0005-0000-0000-00005C0E0000}"/>
    <cellStyle name="Normal 28 3 6 2 2" xfId="13736" xr:uid="{00000000-0005-0000-0000-0000B5350000}"/>
    <cellStyle name="Normal 28 3 6 2 2 3" xfId="28834" xr:uid="{00000000-0005-0000-0000-0000AF700000}"/>
    <cellStyle name="Normal 28 3 6 2 2_ESA Table 3A_3H" xfId="34237" xr:uid="{02F73B8F-97DD-4194-98A1-7DE359EE5B72}"/>
    <cellStyle name="Normal 28 3 6 2 3" xfId="8716" xr:uid="{00000000-0005-0000-0000-000019220000}"/>
    <cellStyle name="Normal 28 3 6 2 3 3" xfId="23817" xr:uid="{00000000-0005-0000-0000-0000165D0000}"/>
    <cellStyle name="Normal 28 3 6 2 3_ESA Table 3A_3H" xfId="34238" xr:uid="{09D0AB03-6C69-4B98-A1EA-498B59E9C4C8}"/>
    <cellStyle name="Normal 28 3 6 2 5" xfId="18804" xr:uid="{00000000-0005-0000-0000-000081490000}"/>
    <cellStyle name="Normal 28 3 6 2_ESA Table 3A_3H" xfId="34236" xr:uid="{C6552152-3E70-4ADD-BC6E-CA847336ACFA}"/>
    <cellStyle name="Normal 28 3 6 3" xfId="5355" xr:uid="{00000000-0005-0000-0000-0000F8140000}"/>
    <cellStyle name="Normal 28 3 6 3 2" xfId="15407" xr:uid="{00000000-0005-0000-0000-00003C3C0000}"/>
    <cellStyle name="Normal 28 3 6 3 2 3" xfId="30505" xr:uid="{00000000-0005-0000-0000-000036770000}"/>
    <cellStyle name="Normal 28 3 6 3 2_ESA Table 3A_3H" xfId="34240" xr:uid="{78C05C84-0304-47A2-A0D8-3E5C570F2A06}"/>
    <cellStyle name="Normal 28 3 6 3 3" xfId="10387" xr:uid="{00000000-0005-0000-0000-0000A0280000}"/>
    <cellStyle name="Normal 28 3 6 3 3 3" xfId="25488" xr:uid="{00000000-0005-0000-0000-00009D630000}"/>
    <cellStyle name="Normal 28 3 6 3 3_ESA Table 3A_3H" xfId="34241" xr:uid="{892DBE58-144E-4969-A90E-7CBE6259C129}"/>
    <cellStyle name="Normal 28 3 6 3 5" xfId="20475" xr:uid="{00000000-0005-0000-0000-000008500000}"/>
    <cellStyle name="Normal 28 3 6 3_ESA Table 3A_3H" xfId="34239" xr:uid="{E53AD80F-25C2-4982-9A26-394608D70CE0}"/>
    <cellStyle name="Normal 28 3 6 4" xfId="12065" xr:uid="{00000000-0005-0000-0000-00002E2F0000}"/>
    <cellStyle name="Normal 28 3 6 4 3" xfId="27163" xr:uid="{00000000-0005-0000-0000-0000286A0000}"/>
    <cellStyle name="Normal 28 3 6 4_ESA Table 3A_3H" xfId="34242" xr:uid="{54DCC929-E304-4325-9246-EC04479A0318}"/>
    <cellStyle name="Normal 28 3 6 5" xfId="7044" xr:uid="{00000000-0005-0000-0000-0000911B0000}"/>
    <cellStyle name="Normal 28 3 6 5 3" xfId="22146" xr:uid="{00000000-0005-0000-0000-00008F560000}"/>
    <cellStyle name="Normal 28 3 6 5_ESA Table 3A_3H" xfId="34243" xr:uid="{96A2B165-CA74-4396-8499-C8B9D0A12611}"/>
    <cellStyle name="Normal 28 3 6 7" xfId="17133" xr:uid="{00000000-0005-0000-0000-0000FA420000}"/>
    <cellStyle name="Normal 28 3 6_ESA Table 3A_3H" xfId="34235" xr:uid="{8D90CD39-B4F4-48A1-B037-5372AC449633}"/>
    <cellStyle name="Normal 28 3 7" xfId="2822" xr:uid="{00000000-0005-0000-0000-0000130B0000}"/>
    <cellStyle name="Normal 28 3 7 2" xfId="12900" xr:uid="{00000000-0005-0000-0000-000071320000}"/>
    <cellStyle name="Normal 28 3 7 2 3" xfId="27998" xr:uid="{00000000-0005-0000-0000-00006B6D0000}"/>
    <cellStyle name="Normal 28 3 7 2_ESA Table 3A_3H" xfId="34245" xr:uid="{73DF7439-C5CD-4011-B50A-EE70EE554129}"/>
    <cellStyle name="Normal 28 3 7 3" xfId="7880" xr:uid="{00000000-0005-0000-0000-0000D51E0000}"/>
    <cellStyle name="Normal 28 3 7 3 3" xfId="22981" xr:uid="{00000000-0005-0000-0000-0000D2590000}"/>
    <cellStyle name="Normal 28 3 7 3_ESA Table 3A_3H" xfId="34246" xr:uid="{7F397C86-AF7F-44FE-9CAA-E05DA0A09DE6}"/>
    <cellStyle name="Normal 28 3 7 5" xfId="17968" xr:uid="{00000000-0005-0000-0000-00003D460000}"/>
    <cellStyle name="Normal 28 3 7_ESA Table 3A_3H" xfId="34244" xr:uid="{BCC5BBFD-AD9F-4519-8BA1-7ED3002C6417}"/>
    <cellStyle name="Normal 28 3 8" xfId="4516" xr:uid="{00000000-0005-0000-0000-0000B1110000}"/>
    <cellStyle name="Normal 28 3 8 2" xfId="14571" xr:uid="{00000000-0005-0000-0000-0000F8380000}"/>
    <cellStyle name="Normal 28 3 8 2 3" xfId="29669" xr:uid="{00000000-0005-0000-0000-0000F2730000}"/>
    <cellStyle name="Normal 28 3 8 2_ESA Table 3A_3H" xfId="34248" xr:uid="{8E5414FE-99C4-4A0F-999A-D4A6C3BC0DC9}"/>
    <cellStyle name="Normal 28 3 8 3" xfId="9551" xr:uid="{00000000-0005-0000-0000-00005C250000}"/>
    <cellStyle name="Normal 28 3 8 3 3" xfId="24652" xr:uid="{00000000-0005-0000-0000-000059600000}"/>
    <cellStyle name="Normal 28 3 8 3_ESA Table 3A_3H" xfId="34249" xr:uid="{AFCCC3DF-911B-47EE-B048-54E9D53BBA89}"/>
    <cellStyle name="Normal 28 3 8 5" xfId="19639" xr:uid="{00000000-0005-0000-0000-0000C44C0000}"/>
    <cellStyle name="Normal 28 3 8_ESA Table 3A_3H" xfId="34247" xr:uid="{BB9DF47D-C44E-4099-8379-E4F5E31E88DE}"/>
    <cellStyle name="Normal 28 3 9" xfId="11227" xr:uid="{00000000-0005-0000-0000-0000E82B0000}"/>
    <cellStyle name="Normal 28 3 9 3" xfId="26327" xr:uid="{00000000-0005-0000-0000-0000E4660000}"/>
    <cellStyle name="Normal 28 3 9_ESA Table 3A_3H" xfId="34250" xr:uid="{9E56D2A0-93BB-4979-BB3F-E708C8782328}"/>
    <cellStyle name="Normal 28 3_ESA Table 3A_3H" xfId="33963" xr:uid="{B68BDAE9-5E75-4338-ACA3-F6E6CC965061}"/>
    <cellStyle name="Normal 28_ESA Table 3A_3H" xfId="33962" xr:uid="{3C6F96A1-2F28-4526-934E-830AF1B30F98}"/>
    <cellStyle name="Normal 29" xfId="154" xr:uid="{00000000-0005-0000-0000-00009A000000}"/>
    <cellStyle name="Normal 29 2" xfId="155" xr:uid="{00000000-0005-0000-0000-00009B000000}"/>
    <cellStyle name="Normal 29 2 3 2" xfId="34252" xr:uid="{A4E8EA0A-C948-4407-BE5B-08B3A73068B1}"/>
    <cellStyle name="Normal 29_ESA Table 3A_3H" xfId="34251" xr:uid="{22F50AFA-3A0A-42F0-B8F0-B3E164EFC961}"/>
    <cellStyle name="Normal 3" xfId="156" xr:uid="{00000000-0005-0000-0000-00009C000000}"/>
    <cellStyle name="Normal 3 2" xfId="157" xr:uid="{00000000-0005-0000-0000-00009D000000}"/>
    <cellStyle name="Normal 3 2 2" xfId="840" xr:uid="{00000000-0005-0000-0000-000054030000}"/>
    <cellStyle name="Normal 3 2 2 10" xfId="6207" xr:uid="{00000000-0005-0000-0000-00004C180000}"/>
    <cellStyle name="Normal 3 2 2 10 3" xfId="21311" xr:uid="{00000000-0005-0000-0000-00004C530000}"/>
    <cellStyle name="Normal 3 2 2 10_ESA Table 3A_3H" xfId="34256" xr:uid="{CD5FF006-6F43-430C-AAAF-337BAD393740}"/>
    <cellStyle name="Normal 3 2 2 12" xfId="16296" xr:uid="{00000000-0005-0000-0000-0000B53F0000}"/>
    <cellStyle name="Normal 3 2 2 2" xfId="1171" xr:uid="{00000000-0005-0000-0000-0000A0040000}"/>
    <cellStyle name="Normal 3 2 2 2 11" xfId="16350" xr:uid="{00000000-0005-0000-0000-0000EB3F0000}"/>
    <cellStyle name="Normal 3 2 2 2 2" xfId="1279" xr:uid="{00000000-0005-0000-0000-00000C050000}"/>
    <cellStyle name="Normal 3 2 2 2 2 10" xfId="16454" xr:uid="{00000000-0005-0000-0000-000053400000}"/>
    <cellStyle name="Normal 3 2 2 2 2 2" xfId="1496" xr:uid="{00000000-0005-0000-0000-0000E5050000}"/>
    <cellStyle name="Normal 3 2 2 2 2 2 2" xfId="1917" xr:uid="{00000000-0005-0000-0000-00008A070000}"/>
    <cellStyle name="Normal 3 2 2 2 2 2 2 2" xfId="2756" xr:uid="{00000000-0005-0000-0000-0000D10A0000}"/>
    <cellStyle name="Normal 3 2 2 2 2 2 2 2 2" xfId="4446" xr:uid="{00000000-0005-0000-0000-00006B110000}"/>
    <cellStyle name="Normal 3 2 2 2 2 2 2 2 2 2" xfId="14519" xr:uid="{00000000-0005-0000-0000-0000C4380000}"/>
    <cellStyle name="Normal 3 2 2 2 2 2 2 2 2 2 3" xfId="29617" xr:uid="{00000000-0005-0000-0000-0000BE730000}"/>
    <cellStyle name="Normal 3 2 2 2 2 2 2 2 2 2_ESA Table 3A_3H" xfId="34263" xr:uid="{22C40E25-CA64-445B-93D2-9B6E65BD34DB}"/>
    <cellStyle name="Normal 3 2 2 2 2 2 2 2 2 3" xfId="9499" xr:uid="{00000000-0005-0000-0000-000028250000}"/>
    <cellStyle name="Normal 3 2 2 2 2 2 2 2 2 3 3" xfId="24600" xr:uid="{00000000-0005-0000-0000-000025600000}"/>
    <cellStyle name="Normal 3 2 2 2 2 2 2 2 2 3_ESA Table 3A_3H" xfId="34264" xr:uid="{6F8AB565-BF49-455C-AB8A-D2E25A5182D8}"/>
    <cellStyle name="Normal 3 2 2 2 2 2 2 2 2 5" xfId="19587" xr:uid="{00000000-0005-0000-0000-0000904C0000}"/>
    <cellStyle name="Normal 3 2 2 2 2 2 2 2 2_ESA Table 3A_3H" xfId="34262" xr:uid="{61E52C1D-38A3-4D5C-B331-DFF6D37FC546}"/>
    <cellStyle name="Normal 3 2 2 2 2 2 2 2 3" xfId="6138" xr:uid="{00000000-0005-0000-0000-000007180000}"/>
    <cellStyle name="Normal 3 2 2 2 2 2 2 2 3 2" xfId="16190" xr:uid="{00000000-0005-0000-0000-00004B3F0000}"/>
    <cellStyle name="Normal 3 2 2 2 2 2 2 2 3 2 3" xfId="31288" xr:uid="{00000000-0005-0000-0000-0000457A0000}"/>
    <cellStyle name="Normal 3 2 2 2 2 2 2 2 3 2_ESA Table 3A_3H" xfId="34266" xr:uid="{74970AAF-FFD4-4B4C-80DC-890D2718FB74}"/>
    <cellStyle name="Normal 3 2 2 2 2 2 2 2 3 3" xfId="11170" xr:uid="{00000000-0005-0000-0000-0000AF2B0000}"/>
    <cellStyle name="Normal 3 2 2 2 2 2 2 2 3 3 3" xfId="26271" xr:uid="{00000000-0005-0000-0000-0000AC660000}"/>
    <cellStyle name="Normal 3 2 2 2 2 2 2 2 3 3_ESA Table 3A_3H" xfId="34267" xr:uid="{6FF1FCC5-79FB-4E0E-B49C-AD5754ACAC77}"/>
    <cellStyle name="Normal 3 2 2 2 2 2 2 2 3 5" xfId="21258" xr:uid="{00000000-0005-0000-0000-000017530000}"/>
    <cellStyle name="Normal 3 2 2 2 2 2 2 2 3_ESA Table 3A_3H" xfId="34265" xr:uid="{0FA31BB3-EE28-4025-AB24-BC0C33FE3296}"/>
    <cellStyle name="Normal 3 2 2 2 2 2 2 2 4" xfId="12848" xr:uid="{00000000-0005-0000-0000-00003D320000}"/>
    <cellStyle name="Normal 3 2 2 2 2 2 2 2 4 3" xfId="27946" xr:uid="{00000000-0005-0000-0000-0000376D0000}"/>
    <cellStyle name="Normal 3 2 2 2 2 2 2 2 4_ESA Table 3A_3H" xfId="34268" xr:uid="{0B7C1A34-67F2-4EB8-94ED-95135DC34CE7}"/>
    <cellStyle name="Normal 3 2 2 2 2 2 2 2 5" xfId="7827" xr:uid="{00000000-0005-0000-0000-0000A01E0000}"/>
    <cellStyle name="Normal 3 2 2 2 2 2 2 2 5 3" xfId="22929" xr:uid="{00000000-0005-0000-0000-00009E590000}"/>
    <cellStyle name="Normal 3 2 2 2 2 2 2 2 5_ESA Table 3A_3H" xfId="34269" xr:uid="{B101AFC0-656A-4906-A701-7987B52F80E6}"/>
    <cellStyle name="Normal 3 2 2 2 2 2 2 2 7" xfId="17916" xr:uid="{00000000-0005-0000-0000-000009460000}"/>
    <cellStyle name="Normal 3 2 2 2 2 2 2 2_ESA Table 3A_3H" xfId="34261" xr:uid="{A8AA8EFA-4F1E-4A7E-8C20-0D847ABC4F5C}"/>
    <cellStyle name="Normal 3 2 2 2 2 2 2 3" xfId="3609" xr:uid="{00000000-0005-0000-0000-0000260E0000}"/>
    <cellStyle name="Normal 3 2 2 2 2 2 2 3 2" xfId="13683" xr:uid="{00000000-0005-0000-0000-000080350000}"/>
    <cellStyle name="Normal 3 2 2 2 2 2 2 3 2 3" xfId="28781" xr:uid="{00000000-0005-0000-0000-00007A700000}"/>
    <cellStyle name="Normal 3 2 2 2 2 2 2 3 2_ESA Table 3A_3H" xfId="34271" xr:uid="{04061D81-2B27-4112-B552-50E5E41419F9}"/>
    <cellStyle name="Normal 3 2 2 2 2 2 2 3 3" xfId="8663" xr:uid="{00000000-0005-0000-0000-0000E4210000}"/>
    <cellStyle name="Normal 3 2 2 2 2 2 2 3 3 3" xfId="23764" xr:uid="{00000000-0005-0000-0000-0000E15C0000}"/>
    <cellStyle name="Normal 3 2 2 2 2 2 2 3 3_ESA Table 3A_3H" xfId="34272" xr:uid="{B99E49FA-ACF1-4AA2-BE49-6882ED91D7E2}"/>
    <cellStyle name="Normal 3 2 2 2 2 2 2 3 5" xfId="18751" xr:uid="{00000000-0005-0000-0000-00004C490000}"/>
    <cellStyle name="Normal 3 2 2 2 2 2 2 3_ESA Table 3A_3H" xfId="34270" xr:uid="{BBD592DC-0193-49F1-BDE1-CCC973009DD4}"/>
    <cellStyle name="Normal 3 2 2 2 2 2 2 4" xfId="5302" xr:uid="{00000000-0005-0000-0000-0000C3140000}"/>
    <cellStyle name="Normal 3 2 2 2 2 2 2 4 2" xfId="15354" xr:uid="{00000000-0005-0000-0000-0000073C0000}"/>
    <cellStyle name="Normal 3 2 2 2 2 2 2 4 2 3" xfId="30452" xr:uid="{00000000-0005-0000-0000-000001770000}"/>
    <cellStyle name="Normal 3 2 2 2 2 2 2 4 2_ESA Table 3A_3H" xfId="34274" xr:uid="{A268DDF6-AE69-412F-91D2-247049B7C074}"/>
    <cellStyle name="Normal 3 2 2 2 2 2 2 4 3" xfId="10334" xr:uid="{00000000-0005-0000-0000-00006B280000}"/>
    <cellStyle name="Normal 3 2 2 2 2 2 2 4 3 3" xfId="25435" xr:uid="{00000000-0005-0000-0000-000068630000}"/>
    <cellStyle name="Normal 3 2 2 2 2 2 2 4 3_ESA Table 3A_3H" xfId="34275" xr:uid="{E5E966DB-BE97-42AD-8FAF-8B6C324DC814}"/>
    <cellStyle name="Normal 3 2 2 2 2 2 2 4 5" xfId="20422" xr:uid="{00000000-0005-0000-0000-0000D34F0000}"/>
    <cellStyle name="Normal 3 2 2 2 2 2 2 4_ESA Table 3A_3H" xfId="34273" xr:uid="{8BDA41DF-12F3-4C67-81C5-E3420D4432D7}"/>
    <cellStyle name="Normal 3 2 2 2 2 2 2 5" xfId="12012" xr:uid="{00000000-0005-0000-0000-0000F92E0000}"/>
    <cellStyle name="Normal 3 2 2 2 2 2 2 5 3" xfId="27110" xr:uid="{00000000-0005-0000-0000-0000F3690000}"/>
    <cellStyle name="Normal 3 2 2 2 2 2 2 5_ESA Table 3A_3H" xfId="34276" xr:uid="{63FF6A89-24CB-4D3E-AD1B-994A0178E588}"/>
    <cellStyle name="Normal 3 2 2 2 2 2 2 6" xfId="6991" xr:uid="{00000000-0005-0000-0000-00005C1B0000}"/>
    <cellStyle name="Normal 3 2 2 2 2 2 2 6 3" xfId="22093" xr:uid="{00000000-0005-0000-0000-00005A560000}"/>
    <cellStyle name="Normal 3 2 2 2 2 2 2 6_ESA Table 3A_3H" xfId="34277" xr:uid="{ED1DD295-C72F-4776-BF12-2642EF99D9BD}"/>
    <cellStyle name="Normal 3 2 2 2 2 2 2 8" xfId="17080" xr:uid="{00000000-0005-0000-0000-0000C5420000}"/>
    <cellStyle name="Normal 3 2 2 2 2 2 2_ESA Table 3A_3H" xfId="34260" xr:uid="{C6B1AAAC-2EF8-4192-90D7-B7DD82C3EDAF}"/>
    <cellStyle name="Normal 3 2 2 2 2 2 3" xfId="2338" xr:uid="{00000000-0005-0000-0000-00002F090000}"/>
    <cellStyle name="Normal 3 2 2 2 2 2 3 2" xfId="4028" xr:uid="{00000000-0005-0000-0000-0000C90F0000}"/>
    <cellStyle name="Normal 3 2 2 2 2 2 3 2 2" xfId="14101" xr:uid="{00000000-0005-0000-0000-000022370000}"/>
    <cellStyle name="Normal 3 2 2 2 2 2 3 2 2 3" xfId="29199" xr:uid="{00000000-0005-0000-0000-00001C720000}"/>
    <cellStyle name="Normal 3 2 2 2 2 2 3 2 2_ESA Table 3A_3H" xfId="34280" xr:uid="{4F210505-8390-423E-8B51-A20A466A1068}"/>
    <cellStyle name="Normal 3 2 2 2 2 2 3 2 3" xfId="9081" xr:uid="{00000000-0005-0000-0000-000086230000}"/>
    <cellStyle name="Normal 3 2 2 2 2 2 3 2 3 3" xfId="24182" xr:uid="{00000000-0005-0000-0000-0000835E0000}"/>
    <cellStyle name="Normal 3 2 2 2 2 2 3 2 3_ESA Table 3A_3H" xfId="34281" xr:uid="{A610B670-C340-41B1-89AA-493891023F4F}"/>
    <cellStyle name="Normal 3 2 2 2 2 2 3 2 5" xfId="19169" xr:uid="{00000000-0005-0000-0000-0000EE4A0000}"/>
    <cellStyle name="Normal 3 2 2 2 2 2 3 2_ESA Table 3A_3H" xfId="34279" xr:uid="{10E8CFA6-F9B6-49FB-A25B-DC8BB0E20C32}"/>
    <cellStyle name="Normal 3 2 2 2 2 2 3 3" xfId="5720" xr:uid="{00000000-0005-0000-0000-000065160000}"/>
    <cellStyle name="Normal 3 2 2 2 2 2 3 3 2" xfId="15772" xr:uid="{00000000-0005-0000-0000-0000A93D0000}"/>
    <cellStyle name="Normal 3 2 2 2 2 2 3 3 2 3" xfId="30870" xr:uid="{00000000-0005-0000-0000-0000A3780000}"/>
    <cellStyle name="Normal 3 2 2 2 2 2 3 3 2_ESA Table 3A_3H" xfId="34283" xr:uid="{7105F5E3-1C35-4BEC-8476-E352A117FD76}"/>
    <cellStyle name="Normal 3 2 2 2 2 2 3 3 3" xfId="10752" xr:uid="{00000000-0005-0000-0000-00000D2A0000}"/>
    <cellStyle name="Normal 3 2 2 2 2 2 3 3 3 3" xfId="25853" xr:uid="{00000000-0005-0000-0000-00000A650000}"/>
    <cellStyle name="Normal 3 2 2 2 2 2 3 3 3_ESA Table 3A_3H" xfId="34284" xr:uid="{31889B48-273E-45E9-A10A-9BEAA3C3FCBC}"/>
    <cellStyle name="Normal 3 2 2 2 2 2 3 3 5" xfId="20840" xr:uid="{00000000-0005-0000-0000-000075510000}"/>
    <cellStyle name="Normal 3 2 2 2 2 2 3 3_ESA Table 3A_3H" xfId="34282" xr:uid="{1C6EC70D-C7ED-4329-B1A8-A9A2AFE6D85C}"/>
    <cellStyle name="Normal 3 2 2 2 2 2 3 4" xfId="12430" xr:uid="{00000000-0005-0000-0000-00009B300000}"/>
    <cellStyle name="Normal 3 2 2 2 2 2 3 4 3" xfId="27528" xr:uid="{00000000-0005-0000-0000-0000956B0000}"/>
    <cellStyle name="Normal 3 2 2 2 2 2 3 4_ESA Table 3A_3H" xfId="34285" xr:uid="{A6F640EF-2455-4B1E-924E-B076703414E0}"/>
    <cellStyle name="Normal 3 2 2 2 2 2 3 5" xfId="7409" xr:uid="{00000000-0005-0000-0000-0000FE1C0000}"/>
    <cellStyle name="Normal 3 2 2 2 2 2 3 5 3" xfId="22511" xr:uid="{00000000-0005-0000-0000-0000FC570000}"/>
    <cellStyle name="Normal 3 2 2 2 2 2 3 5_ESA Table 3A_3H" xfId="34286" xr:uid="{DD8ABDF0-33EC-4B83-ACEC-C19A16564AFA}"/>
    <cellStyle name="Normal 3 2 2 2 2 2 3 7" xfId="17498" xr:uid="{00000000-0005-0000-0000-000067440000}"/>
    <cellStyle name="Normal 3 2 2 2 2 2 3_ESA Table 3A_3H" xfId="34278" xr:uid="{8A07E5B2-3724-4FEA-86AC-BE71365F1149}"/>
    <cellStyle name="Normal 3 2 2 2 2 2 4" xfId="3191" xr:uid="{00000000-0005-0000-0000-0000840C0000}"/>
    <cellStyle name="Normal 3 2 2 2 2 2 4 2" xfId="13265" xr:uid="{00000000-0005-0000-0000-0000DE330000}"/>
    <cellStyle name="Normal 3 2 2 2 2 2 4 2 3" xfId="28363" xr:uid="{00000000-0005-0000-0000-0000D86E0000}"/>
    <cellStyle name="Normal 3 2 2 2 2 2 4 2_ESA Table 3A_3H" xfId="34288" xr:uid="{F393E364-3CB7-4BB6-A7B9-30FEBDA56933}"/>
    <cellStyle name="Normal 3 2 2 2 2 2 4 3" xfId="8245" xr:uid="{00000000-0005-0000-0000-000042200000}"/>
    <cellStyle name="Normal 3 2 2 2 2 2 4 3 3" xfId="23346" xr:uid="{00000000-0005-0000-0000-00003F5B0000}"/>
    <cellStyle name="Normal 3 2 2 2 2 2 4 3_ESA Table 3A_3H" xfId="34289" xr:uid="{99303EFE-FE25-4921-B2B0-AC7E043B046A}"/>
    <cellStyle name="Normal 3 2 2 2 2 2 4 5" xfId="18333" xr:uid="{00000000-0005-0000-0000-0000AA470000}"/>
    <cellStyle name="Normal 3 2 2 2 2 2 4_ESA Table 3A_3H" xfId="34287" xr:uid="{4DBE5047-B904-415D-AAB2-C54473B45C1D}"/>
    <cellStyle name="Normal 3 2 2 2 2 2 5" xfId="4884" xr:uid="{00000000-0005-0000-0000-000021130000}"/>
    <cellStyle name="Normal 3 2 2 2 2 2 5 2" xfId="14936" xr:uid="{00000000-0005-0000-0000-0000653A0000}"/>
    <cellStyle name="Normal 3 2 2 2 2 2 5 2 3" xfId="30034" xr:uid="{00000000-0005-0000-0000-00005F750000}"/>
    <cellStyle name="Normal 3 2 2 2 2 2 5 2_ESA Table 3A_3H" xfId="34291" xr:uid="{5B1D9489-3D3B-491D-B646-6C6DFC8FEFA5}"/>
    <cellStyle name="Normal 3 2 2 2 2 2 5 3" xfId="9916" xr:uid="{00000000-0005-0000-0000-0000C9260000}"/>
    <cellStyle name="Normal 3 2 2 2 2 2 5 3 3" xfId="25017" xr:uid="{00000000-0005-0000-0000-0000C6610000}"/>
    <cellStyle name="Normal 3 2 2 2 2 2 5 3_ESA Table 3A_3H" xfId="34292" xr:uid="{8CF18595-BB5C-41B0-80B0-449071A70CAD}"/>
    <cellStyle name="Normal 3 2 2 2 2 2 5 5" xfId="20004" xr:uid="{00000000-0005-0000-0000-0000314E0000}"/>
    <cellStyle name="Normal 3 2 2 2 2 2 5_ESA Table 3A_3H" xfId="34290" xr:uid="{B09384CB-99B9-4507-A832-730DC3FBE3C0}"/>
    <cellStyle name="Normal 3 2 2 2 2 2 6" xfId="11594" xr:uid="{00000000-0005-0000-0000-0000572D0000}"/>
    <cellStyle name="Normal 3 2 2 2 2 2 6 3" xfId="26692" xr:uid="{00000000-0005-0000-0000-000051680000}"/>
    <cellStyle name="Normal 3 2 2 2 2 2 6_ESA Table 3A_3H" xfId="34293" xr:uid="{FE8A4374-2F35-4C98-AC86-9890F52AE699}"/>
    <cellStyle name="Normal 3 2 2 2 2 2 7" xfId="6573" xr:uid="{00000000-0005-0000-0000-0000BA190000}"/>
    <cellStyle name="Normal 3 2 2 2 2 2 7 3" xfId="21675" xr:uid="{00000000-0005-0000-0000-0000B8540000}"/>
    <cellStyle name="Normal 3 2 2 2 2 2 7_ESA Table 3A_3H" xfId="34294" xr:uid="{A49A8E61-B479-49FB-8484-60C696E6F279}"/>
    <cellStyle name="Normal 3 2 2 2 2 2 9" xfId="16662" xr:uid="{00000000-0005-0000-0000-000023410000}"/>
    <cellStyle name="Normal 3 2 2 2 2 2_ESA Table 3A_3H" xfId="34259" xr:uid="{564E52FB-6060-4D91-A8E4-EE429366E03E}"/>
    <cellStyle name="Normal 3 2 2 2 2 3" xfId="1709" xr:uid="{00000000-0005-0000-0000-0000BA060000}"/>
    <cellStyle name="Normal 3 2 2 2 2 3 2" xfId="2548" xr:uid="{00000000-0005-0000-0000-0000010A0000}"/>
    <cellStyle name="Normal 3 2 2 2 2 3 2 2" xfId="4238" xr:uid="{00000000-0005-0000-0000-00009B100000}"/>
    <cellStyle name="Normal 3 2 2 2 2 3 2 2 2" xfId="14311" xr:uid="{00000000-0005-0000-0000-0000F4370000}"/>
    <cellStyle name="Normal 3 2 2 2 2 3 2 2 2 3" xfId="29409" xr:uid="{00000000-0005-0000-0000-0000EE720000}"/>
    <cellStyle name="Normal 3 2 2 2 2 3 2 2 2_ESA Table 3A_3H" xfId="34298" xr:uid="{5C6B2ADD-571F-4408-9FC1-B0B443820E4D}"/>
    <cellStyle name="Normal 3 2 2 2 2 3 2 2 3" xfId="9291" xr:uid="{00000000-0005-0000-0000-000058240000}"/>
    <cellStyle name="Normal 3 2 2 2 2 3 2 2 3 3" xfId="24392" xr:uid="{00000000-0005-0000-0000-0000555F0000}"/>
    <cellStyle name="Normal 3 2 2 2 2 3 2 2 3_ESA Table 3A_3H" xfId="34299" xr:uid="{0B0F6C44-B0DE-4686-9EC9-87302843C418}"/>
    <cellStyle name="Normal 3 2 2 2 2 3 2 2 5" xfId="19379" xr:uid="{00000000-0005-0000-0000-0000C04B0000}"/>
    <cellStyle name="Normal 3 2 2 2 2 3 2 2_ESA Table 3A_3H" xfId="34297" xr:uid="{DCEC91A2-F413-4C91-9F38-F0EE6EFDA3E4}"/>
    <cellStyle name="Normal 3 2 2 2 2 3 2 3" xfId="5930" xr:uid="{00000000-0005-0000-0000-000037170000}"/>
    <cellStyle name="Normal 3 2 2 2 2 3 2 3 2" xfId="15982" xr:uid="{00000000-0005-0000-0000-00007B3E0000}"/>
    <cellStyle name="Normal 3 2 2 2 2 3 2 3 2 3" xfId="31080" xr:uid="{00000000-0005-0000-0000-000075790000}"/>
    <cellStyle name="Normal 3 2 2 2 2 3 2 3 2_ESA Table 3A_3H" xfId="34301" xr:uid="{DD1211FC-9057-4FDE-A008-42FF14F74AA3}"/>
    <cellStyle name="Normal 3 2 2 2 2 3 2 3 3" xfId="10962" xr:uid="{00000000-0005-0000-0000-0000DF2A0000}"/>
    <cellStyle name="Normal 3 2 2 2 2 3 2 3 3 3" xfId="26063" xr:uid="{00000000-0005-0000-0000-0000DC650000}"/>
    <cellStyle name="Normal 3 2 2 2 2 3 2 3 3_ESA Table 3A_3H" xfId="34302" xr:uid="{658EDEDC-920A-4BA0-A629-5478F0E3D5B0}"/>
    <cellStyle name="Normal 3 2 2 2 2 3 2 3 5" xfId="21050" xr:uid="{00000000-0005-0000-0000-000047520000}"/>
    <cellStyle name="Normal 3 2 2 2 2 3 2 3_ESA Table 3A_3H" xfId="34300" xr:uid="{88B0C853-78A3-4CFC-AC3F-3B9B6D4B0B5E}"/>
    <cellStyle name="Normal 3 2 2 2 2 3 2 4" xfId="12640" xr:uid="{00000000-0005-0000-0000-00006D310000}"/>
    <cellStyle name="Normal 3 2 2 2 2 3 2 4 3" xfId="27738" xr:uid="{00000000-0005-0000-0000-0000676C0000}"/>
    <cellStyle name="Normal 3 2 2 2 2 3 2 4_ESA Table 3A_3H" xfId="34303" xr:uid="{6C874FF4-5AAD-400C-A8EB-2A9083A98AC1}"/>
    <cellStyle name="Normal 3 2 2 2 2 3 2 5" xfId="7619" xr:uid="{00000000-0005-0000-0000-0000D01D0000}"/>
    <cellStyle name="Normal 3 2 2 2 2 3 2 5 3" xfId="22721" xr:uid="{00000000-0005-0000-0000-0000CE580000}"/>
    <cellStyle name="Normal 3 2 2 2 2 3 2 5_ESA Table 3A_3H" xfId="34304" xr:uid="{360725D4-088B-4548-83AD-A6D987964B82}"/>
    <cellStyle name="Normal 3 2 2 2 2 3 2 7" xfId="17708" xr:uid="{00000000-0005-0000-0000-000039450000}"/>
    <cellStyle name="Normal 3 2 2 2 2 3 2_ESA Table 3A_3H" xfId="34296" xr:uid="{F8D72526-F372-47E0-AAE0-5C2C6924D990}"/>
    <cellStyle name="Normal 3 2 2 2 2 3 3" xfId="3401" xr:uid="{00000000-0005-0000-0000-0000560D0000}"/>
    <cellStyle name="Normal 3 2 2 2 2 3 3 2" xfId="13475" xr:uid="{00000000-0005-0000-0000-0000B0340000}"/>
    <cellStyle name="Normal 3 2 2 2 2 3 3 2 3" xfId="28573" xr:uid="{00000000-0005-0000-0000-0000AA6F0000}"/>
    <cellStyle name="Normal 3 2 2 2 2 3 3 2_ESA Table 3A_3H" xfId="34306" xr:uid="{89950022-6FE8-4B05-9B9B-6EDB73EC53F3}"/>
    <cellStyle name="Normal 3 2 2 2 2 3 3 3" xfId="8455" xr:uid="{00000000-0005-0000-0000-000014210000}"/>
    <cellStyle name="Normal 3 2 2 2 2 3 3 3 3" xfId="23556" xr:uid="{00000000-0005-0000-0000-0000115C0000}"/>
    <cellStyle name="Normal 3 2 2 2 2 3 3 3_ESA Table 3A_3H" xfId="34307" xr:uid="{2861CDC5-A09F-4F7B-9F0E-4A77ED293E11}"/>
    <cellStyle name="Normal 3 2 2 2 2 3 3 5" xfId="18543" xr:uid="{00000000-0005-0000-0000-00007C480000}"/>
    <cellStyle name="Normal 3 2 2 2 2 3 3_ESA Table 3A_3H" xfId="34305" xr:uid="{CAC697D9-A839-4D00-BD3B-C0AD70862456}"/>
    <cellStyle name="Normal 3 2 2 2 2 3 4" xfId="5094" xr:uid="{00000000-0005-0000-0000-0000F3130000}"/>
    <cellStyle name="Normal 3 2 2 2 2 3 4 2" xfId="15146" xr:uid="{00000000-0005-0000-0000-0000373B0000}"/>
    <cellStyle name="Normal 3 2 2 2 2 3 4 2 3" xfId="30244" xr:uid="{00000000-0005-0000-0000-000031760000}"/>
    <cellStyle name="Normal 3 2 2 2 2 3 4 2_ESA Table 3A_3H" xfId="34309" xr:uid="{CEA5CC88-6911-4539-93C9-7FE57F9BBAD6}"/>
    <cellStyle name="Normal 3 2 2 2 2 3 4 3" xfId="10126" xr:uid="{00000000-0005-0000-0000-00009B270000}"/>
    <cellStyle name="Normal 3 2 2 2 2 3 4 3 3" xfId="25227" xr:uid="{00000000-0005-0000-0000-000098620000}"/>
    <cellStyle name="Normal 3 2 2 2 2 3 4 3_ESA Table 3A_3H" xfId="34310" xr:uid="{4ED4186E-7B75-4F5D-975F-E487566585E6}"/>
    <cellStyle name="Normal 3 2 2 2 2 3 4 5" xfId="20214" xr:uid="{00000000-0005-0000-0000-0000034F0000}"/>
    <cellStyle name="Normal 3 2 2 2 2 3 4_ESA Table 3A_3H" xfId="34308" xr:uid="{3EDEDDA2-DDD2-41EF-A5D5-A5365F257954}"/>
    <cellStyle name="Normal 3 2 2 2 2 3 5" xfId="11804" xr:uid="{00000000-0005-0000-0000-0000292E0000}"/>
    <cellStyle name="Normal 3 2 2 2 2 3 5 3" xfId="26902" xr:uid="{00000000-0005-0000-0000-000023690000}"/>
    <cellStyle name="Normal 3 2 2 2 2 3 5_ESA Table 3A_3H" xfId="34311" xr:uid="{A8A424D0-C570-4036-ADFB-00FBD09A62F6}"/>
    <cellStyle name="Normal 3 2 2 2 2 3 6" xfId="6783" xr:uid="{00000000-0005-0000-0000-00008C1A0000}"/>
    <cellStyle name="Normal 3 2 2 2 2 3 6 3" xfId="21885" xr:uid="{00000000-0005-0000-0000-00008A550000}"/>
    <cellStyle name="Normal 3 2 2 2 2 3 6_ESA Table 3A_3H" xfId="34312" xr:uid="{190A19B8-FC4F-42A5-A012-402C65762BC0}"/>
    <cellStyle name="Normal 3 2 2 2 2 3 8" xfId="16872" xr:uid="{00000000-0005-0000-0000-0000F5410000}"/>
    <cellStyle name="Normal 3 2 2 2 2 3_ESA Table 3A_3H" xfId="34295" xr:uid="{2B81949C-6D60-4F53-8495-30A660AD0D8C}"/>
    <cellStyle name="Normal 3 2 2 2 2 4" xfId="2130" xr:uid="{00000000-0005-0000-0000-00005F080000}"/>
    <cellStyle name="Normal 3 2 2 2 2 4 2" xfId="3820" xr:uid="{00000000-0005-0000-0000-0000F90E0000}"/>
    <cellStyle name="Normal 3 2 2 2 2 4 2 2" xfId="13893" xr:uid="{00000000-0005-0000-0000-000052360000}"/>
    <cellStyle name="Normal 3 2 2 2 2 4 2 2 3" xfId="28991" xr:uid="{00000000-0005-0000-0000-00004C710000}"/>
    <cellStyle name="Normal 3 2 2 2 2 4 2 2_ESA Table 3A_3H" xfId="34315" xr:uid="{1F940527-C444-4979-9644-1FD76EDC47F7}"/>
    <cellStyle name="Normal 3 2 2 2 2 4 2 3" xfId="8873" xr:uid="{00000000-0005-0000-0000-0000B6220000}"/>
    <cellStyle name="Normal 3 2 2 2 2 4 2 3 3" xfId="23974" xr:uid="{00000000-0005-0000-0000-0000B35D0000}"/>
    <cellStyle name="Normal 3 2 2 2 2 4 2 3_ESA Table 3A_3H" xfId="34316" xr:uid="{892BEF0D-B018-449A-A8CC-510F8ACAD4C1}"/>
    <cellStyle name="Normal 3 2 2 2 2 4 2 5" xfId="18961" xr:uid="{00000000-0005-0000-0000-00001E4A0000}"/>
    <cellStyle name="Normal 3 2 2 2 2 4 2_ESA Table 3A_3H" xfId="34314" xr:uid="{0A7C9C4A-944A-44A9-A2EB-F1E05DFEEC5E}"/>
    <cellStyle name="Normal 3 2 2 2 2 4 3" xfId="5512" xr:uid="{00000000-0005-0000-0000-000095150000}"/>
    <cellStyle name="Normal 3 2 2 2 2 4 3 2" xfId="15564" xr:uid="{00000000-0005-0000-0000-0000D93C0000}"/>
    <cellStyle name="Normal 3 2 2 2 2 4 3 2 3" xfId="30662" xr:uid="{00000000-0005-0000-0000-0000D3770000}"/>
    <cellStyle name="Normal 3 2 2 2 2 4 3 2_ESA Table 3A_3H" xfId="34318" xr:uid="{202D14B0-F323-4B33-8CFE-9D1228A935FA}"/>
    <cellStyle name="Normal 3 2 2 2 2 4 3 3" xfId="10544" xr:uid="{00000000-0005-0000-0000-00003D290000}"/>
    <cellStyle name="Normal 3 2 2 2 2 4 3 3 3" xfId="25645" xr:uid="{00000000-0005-0000-0000-00003A640000}"/>
    <cellStyle name="Normal 3 2 2 2 2 4 3 3_ESA Table 3A_3H" xfId="34319" xr:uid="{5586D5DB-729D-4212-9B14-50946583B3D0}"/>
    <cellStyle name="Normal 3 2 2 2 2 4 3 5" xfId="20632" xr:uid="{00000000-0005-0000-0000-0000A5500000}"/>
    <cellStyle name="Normal 3 2 2 2 2 4 3_ESA Table 3A_3H" xfId="34317" xr:uid="{C586C17A-161F-4283-9590-A2BAE527CDFE}"/>
    <cellStyle name="Normal 3 2 2 2 2 4 4" xfId="12222" xr:uid="{00000000-0005-0000-0000-0000CB2F0000}"/>
    <cellStyle name="Normal 3 2 2 2 2 4 4 3" xfId="27320" xr:uid="{00000000-0005-0000-0000-0000C56A0000}"/>
    <cellStyle name="Normal 3 2 2 2 2 4 4_ESA Table 3A_3H" xfId="34320" xr:uid="{86D2D566-88E5-43B1-A008-260BD975FA3C}"/>
    <cellStyle name="Normal 3 2 2 2 2 4 5" xfId="7201" xr:uid="{00000000-0005-0000-0000-00002E1C0000}"/>
    <cellStyle name="Normal 3 2 2 2 2 4 5 3" xfId="22303" xr:uid="{00000000-0005-0000-0000-00002C570000}"/>
    <cellStyle name="Normal 3 2 2 2 2 4 5_ESA Table 3A_3H" xfId="34321" xr:uid="{B7BEB965-420C-43B4-BDCA-97D1FC2F70D0}"/>
    <cellStyle name="Normal 3 2 2 2 2 4 7" xfId="17290" xr:uid="{00000000-0005-0000-0000-000097430000}"/>
    <cellStyle name="Normal 3 2 2 2 2 4_ESA Table 3A_3H" xfId="34313" xr:uid="{79821E61-1B1B-4621-B134-5F70E1740CCF}"/>
    <cellStyle name="Normal 3 2 2 2 2 5" xfId="2983" xr:uid="{00000000-0005-0000-0000-0000B40B0000}"/>
    <cellStyle name="Normal 3 2 2 2 2 5 2" xfId="13057" xr:uid="{00000000-0005-0000-0000-00000E330000}"/>
    <cellStyle name="Normal 3 2 2 2 2 5 2 3" xfId="28155" xr:uid="{00000000-0005-0000-0000-0000086E0000}"/>
    <cellStyle name="Normal 3 2 2 2 2 5 2_ESA Table 3A_3H" xfId="34323" xr:uid="{06359BD6-34A7-4003-BE5A-49B32F9031A7}"/>
    <cellStyle name="Normal 3 2 2 2 2 5 3" xfId="8037" xr:uid="{00000000-0005-0000-0000-0000721F0000}"/>
    <cellStyle name="Normal 3 2 2 2 2 5 3 3" xfId="23138" xr:uid="{00000000-0005-0000-0000-00006F5A0000}"/>
    <cellStyle name="Normal 3 2 2 2 2 5 3_ESA Table 3A_3H" xfId="34324" xr:uid="{B20D2A82-CD6B-4425-9294-A7AA803BBE3D}"/>
    <cellStyle name="Normal 3 2 2 2 2 5 5" xfId="18125" xr:uid="{00000000-0005-0000-0000-0000DA460000}"/>
    <cellStyle name="Normal 3 2 2 2 2 5_ESA Table 3A_3H" xfId="34322" xr:uid="{73043AA3-27DB-4BDC-B972-A2295EF635F9}"/>
    <cellStyle name="Normal 3 2 2 2 2 6" xfId="4676" xr:uid="{00000000-0005-0000-0000-000051120000}"/>
    <cellStyle name="Normal 3 2 2 2 2 6 2" xfId="14728" xr:uid="{00000000-0005-0000-0000-000095390000}"/>
    <cellStyle name="Normal 3 2 2 2 2 6 2 3" xfId="29826" xr:uid="{00000000-0005-0000-0000-00008F740000}"/>
    <cellStyle name="Normal 3 2 2 2 2 6 2_ESA Table 3A_3H" xfId="34326" xr:uid="{218C6F80-619C-4A80-88C0-BE05844419A8}"/>
    <cellStyle name="Normal 3 2 2 2 2 6 3" xfId="9708" xr:uid="{00000000-0005-0000-0000-0000F9250000}"/>
    <cellStyle name="Normal 3 2 2 2 2 6 3 3" xfId="24809" xr:uid="{00000000-0005-0000-0000-0000F6600000}"/>
    <cellStyle name="Normal 3 2 2 2 2 6 3_ESA Table 3A_3H" xfId="34327" xr:uid="{6F06B6DB-FC66-44EA-A5E1-A04BCE521C5F}"/>
    <cellStyle name="Normal 3 2 2 2 2 6 5" xfId="19796" xr:uid="{00000000-0005-0000-0000-0000614D0000}"/>
    <cellStyle name="Normal 3 2 2 2 2 6_ESA Table 3A_3H" xfId="34325" xr:uid="{8ABC392B-61F0-4798-9D25-DDC1A6099474}"/>
    <cellStyle name="Normal 3 2 2 2 2 7" xfId="11386" xr:uid="{00000000-0005-0000-0000-0000872C0000}"/>
    <cellStyle name="Normal 3 2 2 2 2 7 3" xfId="26484" xr:uid="{00000000-0005-0000-0000-000081670000}"/>
    <cellStyle name="Normal 3 2 2 2 2 7_ESA Table 3A_3H" xfId="34328" xr:uid="{E74122E2-699F-4D53-B617-C880F9EF223C}"/>
    <cellStyle name="Normal 3 2 2 2 2 8" xfId="6365" xr:uid="{00000000-0005-0000-0000-0000EA180000}"/>
    <cellStyle name="Normal 3 2 2 2 2 8 3" xfId="21467" xr:uid="{00000000-0005-0000-0000-0000E8530000}"/>
    <cellStyle name="Normal 3 2 2 2 2 8_ESA Table 3A_3H" xfId="34329" xr:uid="{6425B4FC-8BB0-47EF-9E23-6D8A1BD52F58}"/>
    <cellStyle name="Normal 3 2 2 2 2_ESA Table 3A_3H" xfId="34258" xr:uid="{593E7B48-BFAF-49CC-A55C-BEC3DFBDD99D}"/>
    <cellStyle name="Normal 3 2 2 2 3" xfId="1392" xr:uid="{00000000-0005-0000-0000-00007D050000}"/>
    <cellStyle name="Normal 3 2 2 2 3 2" xfId="1813" xr:uid="{00000000-0005-0000-0000-000022070000}"/>
    <cellStyle name="Normal 3 2 2 2 3 2 2" xfId="2652" xr:uid="{00000000-0005-0000-0000-0000690A0000}"/>
    <cellStyle name="Normal 3 2 2 2 3 2 2 2" xfId="4342" xr:uid="{00000000-0005-0000-0000-000003110000}"/>
    <cellStyle name="Normal 3 2 2 2 3 2 2 2 2" xfId="14415" xr:uid="{00000000-0005-0000-0000-00005C380000}"/>
    <cellStyle name="Normal 3 2 2 2 3 2 2 2 2 3" xfId="29513" xr:uid="{00000000-0005-0000-0000-000056730000}"/>
    <cellStyle name="Normal 3 2 2 2 3 2 2 2 2_ESA Table 3A_3H" xfId="34334" xr:uid="{5C3227CE-7F79-44C8-904B-81D3FA605D0A}"/>
    <cellStyle name="Normal 3 2 2 2 3 2 2 2 3" xfId="9395" xr:uid="{00000000-0005-0000-0000-0000C0240000}"/>
    <cellStyle name="Normal 3 2 2 2 3 2 2 2 3 3" xfId="24496" xr:uid="{00000000-0005-0000-0000-0000BD5F0000}"/>
    <cellStyle name="Normal 3 2 2 2 3 2 2 2 3_ESA Table 3A_3H" xfId="34335" xr:uid="{BA9AD658-3DD0-493B-87E4-BC4ABE0E5E19}"/>
    <cellStyle name="Normal 3 2 2 2 3 2 2 2 5" xfId="19483" xr:uid="{00000000-0005-0000-0000-0000284C0000}"/>
    <cellStyle name="Normal 3 2 2 2 3 2 2 2_ESA Table 3A_3H" xfId="34333" xr:uid="{91A1C4D1-6AD3-4152-AB05-FBA3C85F60A8}"/>
    <cellStyle name="Normal 3 2 2 2 3 2 2 3" xfId="6034" xr:uid="{00000000-0005-0000-0000-00009F170000}"/>
    <cellStyle name="Normal 3 2 2 2 3 2 2 3 2" xfId="16086" xr:uid="{00000000-0005-0000-0000-0000E33E0000}"/>
    <cellStyle name="Normal 3 2 2 2 3 2 2 3 2 3" xfId="31184" xr:uid="{00000000-0005-0000-0000-0000DD790000}"/>
    <cellStyle name="Normal 3 2 2 2 3 2 2 3 2_ESA Table 3A_3H" xfId="34337" xr:uid="{CEAD9511-B1D9-4905-B03D-016C8FA1D507}"/>
    <cellStyle name="Normal 3 2 2 2 3 2 2 3 3" xfId="11066" xr:uid="{00000000-0005-0000-0000-0000472B0000}"/>
    <cellStyle name="Normal 3 2 2 2 3 2 2 3 3 3" xfId="26167" xr:uid="{00000000-0005-0000-0000-000044660000}"/>
    <cellStyle name="Normal 3 2 2 2 3 2 2 3 3_ESA Table 3A_3H" xfId="34338" xr:uid="{AAC021E7-08AC-4560-9245-34A954049D8B}"/>
    <cellStyle name="Normal 3 2 2 2 3 2 2 3 5" xfId="21154" xr:uid="{00000000-0005-0000-0000-0000AF520000}"/>
    <cellStyle name="Normal 3 2 2 2 3 2 2 3_ESA Table 3A_3H" xfId="34336" xr:uid="{2D1A404B-88C0-4A83-9400-F87A7AE3CDC5}"/>
    <cellStyle name="Normal 3 2 2 2 3 2 2 4" xfId="12744" xr:uid="{00000000-0005-0000-0000-0000D5310000}"/>
    <cellStyle name="Normal 3 2 2 2 3 2 2 4 3" xfId="27842" xr:uid="{00000000-0005-0000-0000-0000CF6C0000}"/>
    <cellStyle name="Normal 3 2 2 2 3 2 2 4_ESA Table 3A_3H" xfId="34339" xr:uid="{AC3EBF5B-DCA7-4006-987A-02E841BBCEB8}"/>
    <cellStyle name="Normal 3 2 2 2 3 2 2 5" xfId="7723" xr:uid="{00000000-0005-0000-0000-0000381E0000}"/>
    <cellStyle name="Normal 3 2 2 2 3 2 2 5 3" xfId="22825" xr:uid="{00000000-0005-0000-0000-000036590000}"/>
    <cellStyle name="Normal 3 2 2 2 3 2 2 5_ESA Table 3A_3H" xfId="34340" xr:uid="{2B81D517-2238-46A0-9AAD-8F110AD45993}"/>
    <cellStyle name="Normal 3 2 2 2 3 2 2 7" xfId="17812" xr:uid="{00000000-0005-0000-0000-0000A1450000}"/>
    <cellStyle name="Normal 3 2 2 2 3 2 2_ESA Table 3A_3H" xfId="34332" xr:uid="{5AB790FF-33B1-48B9-99CC-49FE89EF44D1}"/>
    <cellStyle name="Normal 3 2 2 2 3 2 3" xfId="3505" xr:uid="{00000000-0005-0000-0000-0000BE0D0000}"/>
    <cellStyle name="Normal 3 2 2 2 3 2 3 2" xfId="13579" xr:uid="{00000000-0005-0000-0000-000018350000}"/>
    <cellStyle name="Normal 3 2 2 2 3 2 3 2 3" xfId="28677" xr:uid="{00000000-0005-0000-0000-000012700000}"/>
    <cellStyle name="Normal 3 2 2 2 3 2 3 2_ESA Table 3A_3H" xfId="34342" xr:uid="{F68EF7C9-0746-4A2C-85C9-910ABBFA0E8A}"/>
    <cellStyle name="Normal 3 2 2 2 3 2 3 3" xfId="8559" xr:uid="{00000000-0005-0000-0000-00007C210000}"/>
    <cellStyle name="Normal 3 2 2 2 3 2 3 3 3" xfId="23660" xr:uid="{00000000-0005-0000-0000-0000795C0000}"/>
    <cellStyle name="Normal 3 2 2 2 3 2 3 3_ESA Table 3A_3H" xfId="34343" xr:uid="{50B15F7E-DDB4-4BA3-A673-3B26B0231B11}"/>
    <cellStyle name="Normal 3 2 2 2 3 2 3 5" xfId="18647" xr:uid="{00000000-0005-0000-0000-0000E4480000}"/>
    <cellStyle name="Normal 3 2 2 2 3 2 3_ESA Table 3A_3H" xfId="34341" xr:uid="{8B15E52C-9A17-454D-9827-36E1CAAEFC7D}"/>
    <cellStyle name="Normal 3 2 2 2 3 2 4" xfId="5198" xr:uid="{00000000-0005-0000-0000-00005B140000}"/>
    <cellStyle name="Normal 3 2 2 2 3 2 4 2" xfId="15250" xr:uid="{00000000-0005-0000-0000-00009F3B0000}"/>
    <cellStyle name="Normal 3 2 2 2 3 2 4 2 3" xfId="30348" xr:uid="{00000000-0005-0000-0000-000099760000}"/>
    <cellStyle name="Normal 3 2 2 2 3 2 4 2_ESA Table 3A_3H" xfId="34345" xr:uid="{544BAAA0-1AA2-4A4E-BD5F-0876DB9346D8}"/>
    <cellStyle name="Normal 3 2 2 2 3 2 4 3" xfId="10230" xr:uid="{00000000-0005-0000-0000-000003280000}"/>
    <cellStyle name="Normal 3 2 2 2 3 2 4 3 3" xfId="25331" xr:uid="{00000000-0005-0000-0000-000000630000}"/>
    <cellStyle name="Normal 3 2 2 2 3 2 4 3_ESA Table 3A_3H" xfId="34346" xr:uid="{541C99B5-6C18-463B-B649-1800F73B9697}"/>
    <cellStyle name="Normal 3 2 2 2 3 2 4 5" xfId="20318" xr:uid="{00000000-0005-0000-0000-00006B4F0000}"/>
    <cellStyle name="Normal 3 2 2 2 3 2 4_ESA Table 3A_3H" xfId="34344" xr:uid="{A6F472E0-4530-42F2-92C4-426CA3617E21}"/>
    <cellStyle name="Normal 3 2 2 2 3 2 5" xfId="11908" xr:uid="{00000000-0005-0000-0000-0000912E0000}"/>
    <cellStyle name="Normal 3 2 2 2 3 2 5 3" xfId="27006" xr:uid="{00000000-0005-0000-0000-00008B690000}"/>
    <cellStyle name="Normal 3 2 2 2 3 2 5_ESA Table 3A_3H" xfId="34347" xr:uid="{111E4970-1C5D-4CDA-9D87-3E455D3B7B8C}"/>
    <cellStyle name="Normal 3 2 2 2 3 2 6" xfId="6887" xr:uid="{00000000-0005-0000-0000-0000F41A0000}"/>
    <cellStyle name="Normal 3 2 2 2 3 2 6 3" xfId="21989" xr:uid="{00000000-0005-0000-0000-0000F2550000}"/>
    <cellStyle name="Normal 3 2 2 2 3 2 6_ESA Table 3A_3H" xfId="34348" xr:uid="{6C5BA4DE-E0A6-4B76-847D-F43CCB28E864}"/>
    <cellStyle name="Normal 3 2 2 2 3 2 8" xfId="16976" xr:uid="{00000000-0005-0000-0000-00005D420000}"/>
    <cellStyle name="Normal 3 2 2 2 3 2_ESA Table 3A_3H" xfId="34331" xr:uid="{1194F135-82BB-430C-BE6D-13E26E41FDF1}"/>
    <cellStyle name="Normal 3 2 2 2 3 3" xfId="2234" xr:uid="{00000000-0005-0000-0000-0000C7080000}"/>
    <cellStyle name="Normal 3 2 2 2 3 3 2" xfId="3924" xr:uid="{00000000-0005-0000-0000-0000610F0000}"/>
    <cellStyle name="Normal 3 2 2 2 3 3 2 2" xfId="13997" xr:uid="{00000000-0005-0000-0000-0000BA360000}"/>
    <cellStyle name="Normal 3 2 2 2 3 3 2 2 3" xfId="29095" xr:uid="{00000000-0005-0000-0000-0000B4710000}"/>
    <cellStyle name="Normal 3 2 2 2 3 3 2 2_ESA Table 3A_3H" xfId="34351" xr:uid="{B558EE46-752A-4795-8265-D2A650E89902}"/>
    <cellStyle name="Normal 3 2 2 2 3 3 2 3" xfId="8977" xr:uid="{00000000-0005-0000-0000-00001E230000}"/>
    <cellStyle name="Normal 3 2 2 2 3 3 2 3 3" xfId="24078" xr:uid="{00000000-0005-0000-0000-00001B5E0000}"/>
    <cellStyle name="Normal 3 2 2 2 3 3 2 3_ESA Table 3A_3H" xfId="34352" xr:uid="{79A6E917-BCD9-41FF-8EA3-41C14668C41C}"/>
    <cellStyle name="Normal 3 2 2 2 3 3 2 5" xfId="19065" xr:uid="{00000000-0005-0000-0000-0000864A0000}"/>
    <cellStyle name="Normal 3 2 2 2 3 3 2_ESA Table 3A_3H" xfId="34350" xr:uid="{9279E64B-6873-4135-A8A4-A13A6BCA3F95}"/>
    <cellStyle name="Normal 3 2 2 2 3 3 3" xfId="5616" xr:uid="{00000000-0005-0000-0000-0000FD150000}"/>
    <cellStyle name="Normal 3 2 2 2 3 3 3 2" xfId="15668" xr:uid="{00000000-0005-0000-0000-0000413D0000}"/>
    <cellStyle name="Normal 3 2 2 2 3 3 3 2 3" xfId="30766" xr:uid="{00000000-0005-0000-0000-00003B780000}"/>
    <cellStyle name="Normal 3 2 2 2 3 3 3 2_ESA Table 3A_3H" xfId="34354" xr:uid="{13060DAC-2041-497F-933A-B077462B692A}"/>
    <cellStyle name="Normal 3 2 2 2 3 3 3 3" xfId="10648" xr:uid="{00000000-0005-0000-0000-0000A5290000}"/>
    <cellStyle name="Normal 3 2 2 2 3 3 3 3 3" xfId="25749" xr:uid="{00000000-0005-0000-0000-0000A2640000}"/>
    <cellStyle name="Normal 3 2 2 2 3 3 3 3_ESA Table 3A_3H" xfId="34355" xr:uid="{48564778-FF78-4213-A2B4-5BFF00B25F86}"/>
    <cellStyle name="Normal 3 2 2 2 3 3 3 5" xfId="20736" xr:uid="{00000000-0005-0000-0000-00000D510000}"/>
    <cellStyle name="Normal 3 2 2 2 3 3 3_ESA Table 3A_3H" xfId="34353" xr:uid="{3CBAAB37-EEF1-4DE2-8C19-EB1AE3639369}"/>
    <cellStyle name="Normal 3 2 2 2 3 3 4" xfId="12326" xr:uid="{00000000-0005-0000-0000-000033300000}"/>
    <cellStyle name="Normal 3 2 2 2 3 3 4 3" xfId="27424" xr:uid="{00000000-0005-0000-0000-00002D6B0000}"/>
    <cellStyle name="Normal 3 2 2 2 3 3 4_ESA Table 3A_3H" xfId="34356" xr:uid="{389CB840-F728-4BCA-9FCC-8DF4C0B3FD6B}"/>
    <cellStyle name="Normal 3 2 2 2 3 3 5" xfId="7305" xr:uid="{00000000-0005-0000-0000-0000961C0000}"/>
    <cellStyle name="Normal 3 2 2 2 3 3 5 3" xfId="22407" xr:uid="{00000000-0005-0000-0000-000094570000}"/>
    <cellStyle name="Normal 3 2 2 2 3 3 5_ESA Table 3A_3H" xfId="34357" xr:uid="{4AF735EC-8571-4196-9300-2A3D561DE114}"/>
    <cellStyle name="Normal 3 2 2 2 3 3 7" xfId="17394" xr:uid="{00000000-0005-0000-0000-0000FF430000}"/>
    <cellStyle name="Normal 3 2 2 2 3 3_ESA Table 3A_3H" xfId="34349" xr:uid="{E0C907CC-66CC-44C9-813F-A445391FFA88}"/>
    <cellStyle name="Normal 3 2 2 2 3 4" xfId="3087" xr:uid="{00000000-0005-0000-0000-00001C0C0000}"/>
    <cellStyle name="Normal 3 2 2 2 3 4 2" xfId="13161" xr:uid="{00000000-0005-0000-0000-000076330000}"/>
    <cellStyle name="Normal 3 2 2 2 3 4 2 3" xfId="28259" xr:uid="{00000000-0005-0000-0000-0000706E0000}"/>
    <cellStyle name="Normal 3 2 2 2 3 4 2_ESA Table 3A_3H" xfId="34359" xr:uid="{20EC56A8-D0B1-49DC-9EAA-A0E2B0CB8CE0}"/>
    <cellStyle name="Normal 3 2 2 2 3 4 3" xfId="8141" xr:uid="{00000000-0005-0000-0000-0000DA1F0000}"/>
    <cellStyle name="Normal 3 2 2 2 3 4 3 3" xfId="23242" xr:uid="{00000000-0005-0000-0000-0000D75A0000}"/>
    <cellStyle name="Normal 3 2 2 2 3 4 3_ESA Table 3A_3H" xfId="34360" xr:uid="{97399B3F-276E-44AA-A24F-50AEFBCF0F5C}"/>
    <cellStyle name="Normal 3 2 2 2 3 4 5" xfId="18229" xr:uid="{00000000-0005-0000-0000-000042470000}"/>
    <cellStyle name="Normal 3 2 2 2 3 4_ESA Table 3A_3H" xfId="34358" xr:uid="{901215FB-BE5A-44CA-87C6-03D1961A8D45}"/>
    <cellStyle name="Normal 3 2 2 2 3 5" xfId="4780" xr:uid="{00000000-0005-0000-0000-0000B9120000}"/>
    <cellStyle name="Normal 3 2 2 2 3 5 2" xfId="14832" xr:uid="{00000000-0005-0000-0000-0000FD390000}"/>
    <cellStyle name="Normal 3 2 2 2 3 5 2 3" xfId="29930" xr:uid="{00000000-0005-0000-0000-0000F7740000}"/>
    <cellStyle name="Normal 3 2 2 2 3 5 2_ESA Table 3A_3H" xfId="34362" xr:uid="{3D094DD4-E40E-453E-B714-A3BBAB76ADBD}"/>
    <cellStyle name="Normal 3 2 2 2 3 5 3" xfId="9812" xr:uid="{00000000-0005-0000-0000-000061260000}"/>
    <cellStyle name="Normal 3 2 2 2 3 5 3 3" xfId="24913" xr:uid="{00000000-0005-0000-0000-00005E610000}"/>
    <cellStyle name="Normal 3 2 2 2 3 5 3_ESA Table 3A_3H" xfId="34363" xr:uid="{BD298BA5-D14A-4BA7-A3E3-9D959DF88F1D}"/>
    <cellStyle name="Normal 3 2 2 2 3 5 5" xfId="19900" xr:uid="{00000000-0005-0000-0000-0000C94D0000}"/>
    <cellStyle name="Normal 3 2 2 2 3 5_ESA Table 3A_3H" xfId="34361" xr:uid="{5A0A2C29-9ED9-495C-85C0-325EC5489947}"/>
    <cellStyle name="Normal 3 2 2 2 3 6" xfId="11490" xr:uid="{00000000-0005-0000-0000-0000EF2C0000}"/>
    <cellStyle name="Normal 3 2 2 2 3 6 3" xfId="26588" xr:uid="{00000000-0005-0000-0000-0000E9670000}"/>
    <cellStyle name="Normal 3 2 2 2 3 6_ESA Table 3A_3H" xfId="34364" xr:uid="{2E9FE973-5973-4BC5-8DE3-DEBF17A4BF0B}"/>
    <cellStyle name="Normal 3 2 2 2 3 7" xfId="6469" xr:uid="{00000000-0005-0000-0000-000052190000}"/>
    <cellStyle name="Normal 3 2 2 2 3 7 3" xfId="21571" xr:uid="{00000000-0005-0000-0000-000050540000}"/>
    <cellStyle name="Normal 3 2 2 2 3 7_ESA Table 3A_3H" xfId="34365" xr:uid="{DDFDD3DA-E462-4C3F-8FB6-D9141E995F28}"/>
    <cellStyle name="Normal 3 2 2 2 3 9" xfId="16558" xr:uid="{00000000-0005-0000-0000-0000BB400000}"/>
    <cellStyle name="Normal 3 2 2 2 3_ESA Table 3A_3H" xfId="34330" xr:uid="{301F7579-4FEF-4519-AB49-9A99718E537C}"/>
    <cellStyle name="Normal 3 2 2 2 4" xfId="1605" xr:uid="{00000000-0005-0000-0000-000052060000}"/>
    <cellStyle name="Normal 3 2 2 2 4 2" xfId="2444" xr:uid="{00000000-0005-0000-0000-000099090000}"/>
    <cellStyle name="Normal 3 2 2 2 4 2 2" xfId="4134" xr:uid="{00000000-0005-0000-0000-000033100000}"/>
    <cellStyle name="Normal 3 2 2 2 4 2 2 2" xfId="14207" xr:uid="{00000000-0005-0000-0000-00008C370000}"/>
    <cellStyle name="Normal 3 2 2 2 4 2 2 2 3" xfId="29305" xr:uid="{00000000-0005-0000-0000-000086720000}"/>
    <cellStyle name="Normal 3 2 2 2 4 2 2 2_ESA Table 3A_3H" xfId="34369" xr:uid="{4E6A177C-283C-4818-9159-6D5460C5E173}"/>
    <cellStyle name="Normal 3 2 2 2 4 2 2 3" xfId="9187" xr:uid="{00000000-0005-0000-0000-0000F0230000}"/>
    <cellStyle name="Normal 3 2 2 2 4 2 2 3 3" xfId="24288" xr:uid="{00000000-0005-0000-0000-0000ED5E0000}"/>
    <cellStyle name="Normal 3 2 2 2 4 2 2 3_ESA Table 3A_3H" xfId="34370" xr:uid="{C6969EDE-4555-41D0-927F-9F9125B33B5E}"/>
    <cellStyle name="Normal 3 2 2 2 4 2 2 5" xfId="19275" xr:uid="{00000000-0005-0000-0000-0000584B0000}"/>
    <cellStyle name="Normal 3 2 2 2 4 2 2_ESA Table 3A_3H" xfId="34368" xr:uid="{4FF524E2-B47C-47D7-B572-7603CEF772B9}"/>
    <cellStyle name="Normal 3 2 2 2 4 2 3" xfId="5826" xr:uid="{00000000-0005-0000-0000-0000CF160000}"/>
    <cellStyle name="Normal 3 2 2 2 4 2 3 2" xfId="15878" xr:uid="{00000000-0005-0000-0000-0000133E0000}"/>
    <cellStyle name="Normal 3 2 2 2 4 2 3 2 3" xfId="30976" xr:uid="{00000000-0005-0000-0000-00000D790000}"/>
    <cellStyle name="Normal 3 2 2 2 4 2 3 2_ESA Table 3A_3H" xfId="34372" xr:uid="{DE5E8A48-0988-4D9F-ADEC-4C4C1614B26C}"/>
    <cellStyle name="Normal 3 2 2 2 4 2 3 3" xfId="10858" xr:uid="{00000000-0005-0000-0000-0000772A0000}"/>
    <cellStyle name="Normal 3 2 2 2 4 2 3 3 3" xfId="25959" xr:uid="{00000000-0005-0000-0000-000074650000}"/>
    <cellStyle name="Normal 3 2 2 2 4 2 3 3_ESA Table 3A_3H" xfId="34373" xr:uid="{CE4C1184-3662-45E0-A7E9-EF8A66965DE5}"/>
    <cellStyle name="Normal 3 2 2 2 4 2 3 5" xfId="20946" xr:uid="{00000000-0005-0000-0000-0000DF510000}"/>
    <cellStyle name="Normal 3 2 2 2 4 2 3_ESA Table 3A_3H" xfId="34371" xr:uid="{B22911F4-6DE2-4D62-BA75-C4FFA88EE812}"/>
    <cellStyle name="Normal 3 2 2 2 4 2 4" xfId="12536" xr:uid="{00000000-0005-0000-0000-000005310000}"/>
    <cellStyle name="Normal 3 2 2 2 4 2 4 3" xfId="27634" xr:uid="{00000000-0005-0000-0000-0000FF6B0000}"/>
    <cellStyle name="Normal 3 2 2 2 4 2 4_ESA Table 3A_3H" xfId="34374" xr:uid="{D080A416-1B2D-4E4C-B37E-69A389258BBD}"/>
    <cellStyle name="Normal 3 2 2 2 4 2 5" xfId="7515" xr:uid="{00000000-0005-0000-0000-0000681D0000}"/>
    <cellStyle name="Normal 3 2 2 2 4 2 5 3" xfId="22617" xr:uid="{00000000-0005-0000-0000-000066580000}"/>
    <cellStyle name="Normal 3 2 2 2 4 2 5_ESA Table 3A_3H" xfId="34375" xr:uid="{99365498-2030-4CE7-8C1E-BC9CB9F9CABF}"/>
    <cellStyle name="Normal 3 2 2 2 4 2 7" xfId="17604" xr:uid="{00000000-0005-0000-0000-0000D1440000}"/>
    <cellStyle name="Normal 3 2 2 2 4 2_ESA Table 3A_3H" xfId="34367" xr:uid="{DAE43C40-A78C-447E-869E-A71507EBEA4F}"/>
    <cellStyle name="Normal 3 2 2 2 4 3" xfId="3297" xr:uid="{00000000-0005-0000-0000-0000EE0C0000}"/>
    <cellStyle name="Normal 3 2 2 2 4 3 2" xfId="13371" xr:uid="{00000000-0005-0000-0000-000048340000}"/>
    <cellStyle name="Normal 3 2 2 2 4 3 2 3" xfId="28469" xr:uid="{00000000-0005-0000-0000-0000426F0000}"/>
    <cellStyle name="Normal 3 2 2 2 4 3 2_ESA Table 3A_3H" xfId="34377" xr:uid="{4F4B1BE4-F579-4419-8FCF-33900F053562}"/>
    <cellStyle name="Normal 3 2 2 2 4 3 3" xfId="8351" xr:uid="{00000000-0005-0000-0000-0000AC200000}"/>
    <cellStyle name="Normal 3 2 2 2 4 3 3 3" xfId="23452" xr:uid="{00000000-0005-0000-0000-0000A95B0000}"/>
    <cellStyle name="Normal 3 2 2 2 4 3 3_ESA Table 3A_3H" xfId="34378" xr:uid="{205EEDF6-2F6D-46C2-9302-BF2B615CE3B4}"/>
    <cellStyle name="Normal 3 2 2 2 4 3 5" xfId="18439" xr:uid="{00000000-0005-0000-0000-000014480000}"/>
    <cellStyle name="Normal 3 2 2 2 4 3_ESA Table 3A_3H" xfId="34376" xr:uid="{D408DF66-8F36-4C44-B578-6CEA498C240B}"/>
    <cellStyle name="Normal 3 2 2 2 4 4" xfId="4990" xr:uid="{00000000-0005-0000-0000-00008B130000}"/>
    <cellStyle name="Normal 3 2 2 2 4 4 2" xfId="15042" xr:uid="{00000000-0005-0000-0000-0000CF3A0000}"/>
    <cellStyle name="Normal 3 2 2 2 4 4 2 3" xfId="30140" xr:uid="{00000000-0005-0000-0000-0000C9750000}"/>
    <cellStyle name="Normal 3 2 2 2 4 4 2_ESA Table 3A_3H" xfId="34380" xr:uid="{6D98D2A0-4C7F-4ED6-A6B1-32FC4A5E60B8}"/>
    <cellStyle name="Normal 3 2 2 2 4 4 3" xfId="10022" xr:uid="{00000000-0005-0000-0000-000033270000}"/>
    <cellStyle name="Normal 3 2 2 2 4 4 3 3" xfId="25123" xr:uid="{00000000-0005-0000-0000-000030620000}"/>
    <cellStyle name="Normal 3 2 2 2 4 4 3_ESA Table 3A_3H" xfId="34381" xr:uid="{D2DAF84A-B3EB-428F-B4CC-134D4CC23169}"/>
    <cellStyle name="Normal 3 2 2 2 4 4 5" xfId="20110" xr:uid="{00000000-0005-0000-0000-00009B4E0000}"/>
    <cellStyle name="Normal 3 2 2 2 4 4_ESA Table 3A_3H" xfId="34379" xr:uid="{5C3005C7-E923-4D9F-978C-D9C9717981BF}"/>
    <cellStyle name="Normal 3 2 2 2 4 5" xfId="11700" xr:uid="{00000000-0005-0000-0000-0000C12D0000}"/>
    <cellStyle name="Normal 3 2 2 2 4 5 3" xfId="26798" xr:uid="{00000000-0005-0000-0000-0000BB680000}"/>
    <cellStyle name="Normal 3 2 2 2 4 5_ESA Table 3A_3H" xfId="34382" xr:uid="{0C664DBD-4D7B-47EC-ABC2-F294B1358611}"/>
    <cellStyle name="Normal 3 2 2 2 4 6" xfId="6679" xr:uid="{00000000-0005-0000-0000-0000241A0000}"/>
    <cellStyle name="Normal 3 2 2 2 4 6 3" xfId="21781" xr:uid="{00000000-0005-0000-0000-000022550000}"/>
    <cellStyle name="Normal 3 2 2 2 4 6_ESA Table 3A_3H" xfId="34383" xr:uid="{09A4321B-350E-4BDE-8372-2F313B855BDD}"/>
    <cellStyle name="Normal 3 2 2 2 4 8" xfId="16768" xr:uid="{00000000-0005-0000-0000-00008D410000}"/>
    <cellStyle name="Normal 3 2 2 2 4_ESA Table 3A_3H" xfId="34366" xr:uid="{E82B35C2-0995-4084-A826-114BEE72C58A}"/>
    <cellStyle name="Normal 3 2 2 2 5" xfId="2026" xr:uid="{00000000-0005-0000-0000-0000F7070000}"/>
    <cellStyle name="Normal 3 2 2 2 5 2" xfId="3716" xr:uid="{00000000-0005-0000-0000-0000910E0000}"/>
    <cellStyle name="Normal 3 2 2 2 5 2 2" xfId="13789" xr:uid="{00000000-0005-0000-0000-0000EA350000}"/>
    <cellStyle name="Normal 3 2 2 2 5 2 2 3" xfId="28887" xr:uid="{00000000-0005-0000-0000-0000E4700000}"/>
    <cellStyle name="Normal 3 2 2 2 5 2 2_ESA Table 3A_3H" xfId="34386" xr:uid="{0F3C2740-2667-4D62-9D61-33D760522B6D}"/>
    <cellStyle name="Normal 3 2 2 2 5 2 3" xfId="8769" xr:uid="{00000000-0005-0000-0000-00004E220000}"/>
    <cellStyle name="Normal 3 2 2 2 5 2 3 3" xfId="23870" xr:uid="{00000000-0005-0000-0000-00004B5D0000}"/>
    <cellStyle name="Normal 3 2 2 2 5 2 3_ESA Table 3A_3H" xfId="34387" xr:uid="{B06C6E7D-6741-40FE-B599-2875F8D7088B}"/>
    <cellStyle name="Normal 3 2 2 2 5 2 5" xfId="18857" xr:uid="{00000000-0005-0000-0000-0000B6490000}"/>
    <cellStyle name="Normal 3 2 2 2 5 2_ESA Table 3A_3H" xfId="34385" xr:uid="{2538DAEA-69AE-438F-8220-BA1FDE30C09E}"/>
    <cellStyle name="Normal 3 2 2 2 5 3" xfId="5408" xr:uid="{00000000-0005-0000-0000-00002D150000}"/>
    <cellStyle name="Normal 3 2 2 2 5 3 2" xfId="15460" xr:uid="{00000000-0005-0000-0000-0000713C0000}"/>
    <cellStyle name="Normal 3 2 2 2 5 3 2 3" xfId="30558" xr:uid="{00000000-0005-0000-0000-00006B770000}"/>
    <cellStyle name="Normal 3 2 2 2 5 3 2_ESA Table 3A_3H" xfId="34389" xr:uid="{636111E4-CACE-46B9-BBA6-3861125A7F6A}"/>
    <cellStyle name="Normal 3 2 2 2 5 3 3" xfId="10440" xr:uid="{00000000-0005-0000-0000-0000D5280000}"/>
    <cellStyle name="Normal 3 2 2 2 5 3 3 3" xfId="25541" xr:uid="{00000000-0005-0000-0000-0000D2630000}"/>
    <cellStyle name="Normal 3 2 2 2 5 3 3_ESA Table 3A_3H" xfId="34390" xr:uid="{DF8B029A-ED9D-4E39-8C59-BEA45E01BEAC}"/>
    <cellStyle name="Normal 3 2 2 2 5 3 5" xfId="20528" xr:uid="{00000000-0005-0000-0000-00003D500000}"/>
    <cellStyle name="Normal 3 2 2 2 5 3_ESA Table 3A_3H" xfId="34388" xr:uid="{F24A9C2F-1128-422F-B0E6-E8CE3974A4AA}"/>
    <cellStyle name="Normal 3 2 2 2 5 4" xfId="12118" xr:uid="{00000000-0005-0000-0000-0000632F0000}"/>
    <cellStyle name="Normal 3 2 2 2 5 4 3" xfId="27216" xr:uid="{00000000-0005-0000-0000-00005D6A0000}"/>
    <cellStyle name="Normal 3 2 2 2 5 4_ESA Table 3A_3H" xfId="34391" xr:uid="{CEC0405E-936A-4408-83E2-5C403D6DE834}"/>
    <cellStyle name="Normal 3 2 2 2 5 5" xfId="7097" xr:uid="{00000000-0005-0000-0000-0000C61B0000}"/>
    <cellStyle name="Normal 3 2 2 2 5 5 3" xfId="22199" xr:uid="{00000000-0005-0000-0000-0000C4560000}"/>
    <cellStyle name="Normal 3 2 2 2 5 5_ESA Table 3A_3H" xfId="34392" xr:uid="{C8630378-54AE-4EE5-9537-114EBDCEE30D}"/>
    <cellStyle name="Normal 3 2 2 2 5 7" xfId="17186" xr:uid="{00000000-0005-0000-0000-00002F430000}"/>
    <cellStyle name="Normal 3 2 2 2 5_ESA Table 3A_3H" xfId="34384" xr:uid="{F0274E30-CA0E-4B80-8EF5-9425D868AAE6}"/>
    <cellStyle name="Normal 3 2 2 2 6" xfId="2879" xr:uid="{00000000-0005-0000-0000-00004C0B0000}"/>
    <cellStyle name="Normal 3 2 2 2 6 2" xfId="12953" xr:uid="{00000000-0005-0000-0000-0000A6320000}"/>
    <cellStyle name="Normal 3 2 2 2 6 2 3" xfId="28051" xr:uid="{00000000-0005-0000-0000-0000A06D0000}"/>
    <cellStyle name="Normal 3 2 2 2 6 2_ESA Table 3A_3H" xfId="34394" xr:uid="{7D33821A-31CA-4F49-8BFB-9CBAA931E2FA}"/>
    <cellStyle name="Normal 3 2 2 2 6 3" xfId="7933" xr:uid="{00000000-0005-0000-0000-00000A1F0000}"/>
    <cellStyle name="Normal 3 2 2 2 6 3 3" xfId="23034" xr:uid="{00000000-0005-0000-0000-0000075A0000}"/>
    <cellStyle name="Normal 3 2 2 2 6 3_ESA Table 3A_3H" xfId="34395" xr:uid="{58F1DF93-024C-4FF4-9366-A453784418D4}"/>
    <cellStyle name="Normal 3 2 2 2 6 5" xfId="18021" xr:uid="{00000000-0005-0000-0000-000072460000}"/>
    <cellStyle name="Normal 3 2 2 2 6_ESA Table 3A_3H" xfId="34393" xr:uid="{07F3E579-81AA-48BF-BA45-282806D7D239}"/>
    <cellStyle name="Normal 3 2 2 2 7" xfId="4572" xr:uid="{00000000-0005-0000-0000-0000E9110000}"/>
    <cellStyle name="Normal 3 2 2 2 7 2" xfId="14624" xr:uid="{00000000-0005-0000-0000-00002D390000}"/>
    <cellStyle name="Normal 3 2 2 2 7 2 3" xfId="29722" xr:uid="{00000000-0005-0000-0000-000027740000}"/>
    <cellStyle name="Normal 3 2 2 2 7 2_ESA Table 3A_3H" xfId="34397" xr:uid="{324C214D-9F1A-442E-ADEC-4D63EDE0F781}"/>
    <cellStyle name="Normal 3 2 2 2 7 3" xfId="9604" xr:uid="{00000000-0005-0000-0000-000091250000}"/>
    <cellStyle name="Normal 3 2 2 2 7 3 3" xfId="24705" xr:uid="{00000000-0005-0000-0000-00008E600000}"/>
    <cellStyle name="Normal 3 2 2 2 7 3_ESA Table 3A_3H" xfId="34398" xr:uid="{3F596902-3BB6-462A-AF68-45DAA75DD886}"/>
    <cellStyle name="Normal 3 2 2 2 7 5" xfId="19692" xr:uid="{00000000-0005-0000-0000-0000F94C0000}"/>
    <cellStyle name="Normal 3 2 2 2 7_ESA Table 3A_3H" xfId="34396" xr:uid="{C37649B3-D5D0-4C13-9232-FE941165F107}"/>
    <cellStyle name="Normal 3 2 2 2 8" xfId="11282" xr:uid="{00000000-0005-0000-0000-00001F2C0000}"/>
    <cellStyle name="Normal 3 2 2 2 8 3" xfId="26380" xr:uid="{00000000-0005-0000-0000-000019670000}"/>
    <cellStyle name="Normal 3 2 2 2 8_ESA Table 3A_3H" xfId="34399" xr:uid="{21C343A0-CE4C-4C18-91F4-118F0AB6A1D7}"/>
    <cellStyle name="Normal 3 2 2 2 9" xfId="6261" xr:uid="{00000000-0005-0000-0000-000082180000}"/>
    <cellStyle name="Normal 3 2 2 2 9 3" xfId="21363" xr:uid="{00000000-0005-0000-0000-000080530000}"/>
    <cellStyle name="Normal 3 2 2 2 9_ESA Table 3A_3H" xfId="34400" xr:uid="{1860CB07-5922-4D89-B3EA-14195832029B}"/>
    <cellStyle name="Normal 3 2 2 2_ESA Table 3A_3H" xfId="34257" xr:uid="{35256925-600A-4055-B2FF-FD148B36CFD9}"/>
    <cellStyle name="Normal 3 2 2 3" xfId="1225" xr:uid="{00000000-0005-0000-0000-0000D6040000}"/>
    <cellStyle name="Normal 3 2 2 3 10" xfId="16402" xr:uid="{00000000-0005-0000-0000-00001F400000}"/>
    <cellStyle name="Normal 3 2 2 3 2" xfId="1444" xr:uid="{00000000-0005-0000-0000-0000B1050000}"/>
    <cellStyle name="Normal 3 2 2 3 2 2" xfId="1865" xr:uid="{00000000-0005-0000-0000-000056070000}"/>
    <cellStyle name="Normal 3 2 2 3 2 2 2" xfId="2704" xr:uid="{00000000-0005-0000-0000-00009D0A0000}"/>
    <cellStyle name="Normal 3 2 2 3 2 2 2 2" xfId="4394" xr:uid="{00000000-0005-0000-0000-000037110000}"/>
    <cellStyle name="Normal 3 2 2 3 2 2 2 2 2" xfId="14467" xr:uid="{00000000-0005-0000-0000-000090380000}"/>
    <cellStyle name="Normal 3 2 2 3 2 2 2 2 2 3" xfId="29565" xr:uid="{00000000-0005-0000-0000-00008A730000}"/>
    <cellStyle name="Normal 3 2 2 3 2 2 2 2 2_ESA Table 3A_3H" xfId="34406" xr:uid="{F2EC23F5-6A10-47D4-8FBE-48016BF717D3}"/>
    <cellStyle name="Normal 3 2 2 3 2 2 2 2 3" xfId="9447" xr:uid="{00000000-0005-0000-0000-0000F4240000}"/>
    <cellStyle name="Normal 3 2 2 3 2 2 2 2 3 3" xfId="24548" xr:uid="{00000000-0005-0000-0000-0000F15F0000}"/>
    <cellStyle name="Normal 3 2 2 3 2 2 2 2 3_ESA Table 3A_3H" xfId="34407" xr:uid="{3AABE21B-26DA-4294-B5C2-59CB30310A69}"/>
    <cellStyle name="Normal 3 2 2 3 2 2 2 2 5" xfId="19535" xr:uid="{00000000-0005-0000-0000-00005C4C0000}"/>
    <cellStyle name="Normal 3 2 2 3 2 2 2 2_ESA Table 3A_3H" xfId="34405" xr:uid="{26A0011F-7CA3-4CC0-A8CA-564880719CD8}"/>
    <cellStyle name="Normal 3 2 2 3 2 2 2 3" xfId="6086" xr:uid="{00000000-0005-0000-0000-0000D3170000}"/>
    <cellStyle name="Normal 3 2 2 3 2 2 2 3 2" xfId="16138" xr:uid="{00000000-0005-0000-0000-0000173F0000}"/>
    <cellStyle name="Normal 3 2 2 3 2 2 2 3 2 3" xfId="31236" xr:uid="{00000000-0005-0000-0000-0000117A0000}"/>
    <cellStyle name="Normal 3 2 2 3 2 2 2 3 2_ESA Table 3A_3H" xfId="34409" xr:uid="{C1CCEB96-1F0D-439D-8E59-5243DE7D34AE}"/>
    <cellStyle name="Normal 3 2 2 3 2 2 2 3 3" xfId="11118" xr:uid="{00000000-0005-0000-0000-00007B2B0000}"/>
    <cellStyle name="Normal 3 2 2 3 2 2 2 3 3 3" xfId="26219" xr:uid="{00000000-0005-0000-0000-000078660000}"/>
    <cellStyle name="Normal 3 2 2 3 2 2 2 3 3_ESA Table 3A_3H" xfId="34410" xr:uid="{3606150C-C729-4CC2-9320-037EA1078E3C}"/>
    <cellStyle name="Normal 3 2 2 3 2 2 2 3 5" xfId="21206" xr:uid="{00000000-0005-0000-0000-0000E3520000}"/>
    <cellStyle name="Normal 3 2 2 3 2 2 2 3_ESA Table 3A_3H" xfId="34408" xr:uid="{F9FA24E3-8DCE-43C5-AFC4-A772C1AA3449}"/>
    <cellStyle name="Normal 3 2 2 3 2 2 2 4" xfId="12796" xr:uid="{00000000-0005-0000-0000-000009320000}"/>
    <cellStyle name="Normal 3 2 2 3 2 2 2 4 3" xfId="27894" xr:uid="{00000000-0005-0000-0000-0000036D0000}"/>
    <cellStyle name="Normal 3 2 2 3 2 2 2 4_ESA Table 3A_3H" xfId="34411" xr:uid="{8AB65EDD-18F7-49A1-A3EF-75B2FB7B7E98}"/>
    <cellStyle name="Normal 3 2 2 3 2 2 2 5" xfId="7775" xr:uid="{00000000-0005-0000-0000-00006C1E0000}"/>
    <cellStyle name="Normal 3 2 2 3 2 2 2 5 3" xfId="22877" xr:uid="{00000000-0005-0000-0000-00006A590000}"/>
    <cellStyle name="Normal 3 2 2 3 2 2 2 5_ESA Table 3A_3H" xfId="34412" xr:uid="{F4DAAFBB-180B-4551-81B2-685B23098DED}"/>
    <cellStyle name="Normal 3 2 2 3 2 2 2 7" xfId="17864" xr:uid="{00000000-0005-0000-0000-0000D5450000}"/>
    <cellStyle name="Normal 3 2 2 3 2 2 2_ESA Table 3A_3H" xfId="34404" xr:uid="{547021F5-DB0C-4FBF-8A7D-C0881EE3C026}"/>
    <cellStyle name="Normal 3 2 2 3 2 2 3" xfId="3557" xr:uid="{00000000-0005-0000-0000-0000F20D0000}"/>
    <cellStyle name="Normal 3 2 2 3 2 2 3 2" xfId="13631" xr:uid="{00000000-0005-0000-0000-00004C350000}"/>
    <cellStyle name="Normal 3 2 2 3 2 2 3 2 3" xfId="28729" xr:uid="{00000000-0005-0000-0000-000046700000}"/>
    <cellStyle name="Normal 3 2 2 3 2 2 3 2_ESA Table 3A_3H" xfId="34414" xr:uid="{751F366B-6423-4C85-80F4-12156AD7350A}"/>
    <cellStyle name="Normal 3 2 2 3 2 2 3 3" xfId="8611" xr:uid="{00000000-0005-0000-0000-0000B0210000}"/>
    <cellStyle name="Normal 3 2 2 3 2 2 3 3 3" xfId="23712" xr:uid="{00000000-0005-0000-0000-0000AD5C0000}"/>
    <cellStyle name="Normal 3 2 2 3 2 2 3 3_ESA Table 3A_3H" xfId="34415" xr:uid="{3EEDE24A-C269-4904-8B10-3EA8C3DDEC6E}"/>
    <cellStyle name="Normal 3 2 2 3 2 2 3 5" xfId="18699" xr:uid="{00000000-0005-0000-0000-000018490000}"/>
    <cellStyle name="Normal 3 2 2 3 2 2 3_ESA Table 3A_3H" xfId="34413" xr:uid="{69F25694-DC05-4859-ABBE-177E020984FD}"/>
    <cellStyle name="Normal 3 2 2 3 2 2 4" xfId="5250" xr:uid="{00000000-0005-0000-0000-00008F140000}"/>
    <cellStyle name="Normal 3 2 2 3 2 2 4 2" xfId="15302" xr:uid="{00000000-0005-0000-0000-0000D33B0000}"/>
    <cellStyle name="Normal 3 2 2 3 2 2 4 2 3" xfId="30400" xr:uid="{00000000-0005-0000-0000-0000CD760000}"/>
    <cellStyle name="Normal 3 2 2 3 2 2 4 2_ESA Table 3A_3H" xfId="34417" xr:uid="{D1CD31CE-568E-47F0-8E8F-41D3E184BCD9}"/>
    <cellStyle name="Normal 3 2 2 3 2 2 4 3" xfId="10282" xr:uid="{00000000-0005-0000-0000-000037280000}"/>
    <cellStyle name="Normal 3 2 2 3 2 2 4 3 3" xfId="25383" xr:uid="{00000000-0005-0000-0000-000034630000}"/>
    <cellStyle name="Normal 3 2 2 3 2 2 4 3_ESA Table 3A_3H" xfId="34418" xr:uid="{AD7DE6E3-F695-44BA-9CDF-0DB4AD8675F9}"/>
    <cellStyle name="Normal 3 2 2 3 2 2 4 5" xfId="20370" xr:uid="{00000000-0005-0000-0000-00009F4F0000}"/>
    <cellStyle name="Normal 3 2 2 3 2 2 4_ESA Table 3A_3H" xfId="34416" xr:uid="{529C848C-97D8-42FA-A30F-3FD6800CB4B8}"/>
    <cellStyle name="Normal 3 2 2 3 2 2 5" xfId="11960" xr:uid="{00000000-0005-0000-0000-0000C52E0000}"/>
    <cellStyle name="Normal 3 2 2 3 2 2 5 3" xfId="27058" xr:uid="{00000000-0005-0000-0000-0000BF690000}"/>
    <cellStyle name="Normal 3 2 2 3 2 2 5_ESA Table 3A_3H" xfId="34419" xr:uid="{E68F216A-C518-464B-B8F0-D367F5BF5094}"/>
    <cellStyle name="Normal 3 2 2 3 2 2 6" xfId="6939" xr:uid="{00000000-0005-0000-0000-0000281B0000}"/>
    <cellStyle name="Normal 3 2 2 3 2 2 6 3" xfId="22041" xr:uid="{00000000-0005-0000-0000-000026560000}"/>
    <cellStyle name="Normal 3 2 2 3 2 2 6_ESA Table 3A_3H" xfId="34420" xr:uid="{99792DE8-0AFE-475E-A096-CD9119012FE2}"/>
    <cellStyle name="Normal 3 2 2 3 2 2 8" xfId="17028" xr:uid="{00000000-0005-0000-0000-000091420000}"/>
    <cellStyle name="Normal 3 2 2 3 2 2_ESA Table 3A_3H" xfId="34403" xr:uid="{BD35B79A-41BB-47B7-93F2-A845CF70C1B1}"/>
    <cellStyle name="Normal 3 2 2 3 2 3" xfId="2286" xr:uid="{00000000-0005-0000-0000-0000FB080000}"/>
    <cellStyle name="Normal 3 2 2 3 2 3 2" xfId="3976" xr:uid="{00000000-0005-0000-0000-0000950F0000}"/>
    <cellStyle name="Normal 3 2 2 3 2 3 2 2" xfId="14049" xr:uid="{00000000-0005-0000-0000-0000EE360000}"/>
    <cellStyle name="Normal 3 2 2 3 2 3 2 2 3" xfId="29147" xr:uid="{00000000-0005-0000-0000-0000E8710000}"/>
    <cellStyle name="Normal 3 2 2 3 2 3 2 2_ESA Table 3A_3H" xfId="34423" xr:uid="{6831FCF2-570D-41AB-935D-B83764B8DCC2}"/>
    <cellStyle name="Normal 3 2 2 3 2 3 2 3" xfId="9029" xr:uid="{00000000-0005-0000-0000-000052230000}"/>
    <cellStyle name="Normal 3 2 2 3 2 3 2 3 3" xfId="24130" xr:uid="{00000000-0005-0000-0000-00004F5E0000}"/>
    <cellStyle name="Normal 3 2 2 3 2 3 2 3_ESA Table 3A_3H" xfId="34424" xr:uid="{569E874E-F720-46C1-AB06-9F65C403F2F9}"/>
    <cellStyle name="Normal 3 2 2 3 2 3 2 5" xfId="19117" xr:uid="{00000000-0005-0000-0000-0000BA4A0000}"/>
    <cellStyle name="Normal 3 2 2 3 2 3 2_ESA Table 3A_3H" xfId="34422" xr:uid="{2F8CCCC5-5D39-4D1B-B186-82C0F320E057}"/>
    <cellStyle name="Normal 3 2 2 3 2 3 3" xfId="5668" xr:uid="{00000000-0005-0000-0000-000031160000}"/>
    <cellStyle name="Normal 3 2 2 3 2 3 3 2" xfId="15720" xr:uid="{00000000-0005-0000-0000-0000753D0000}"/>
    <cellStyle name="Normal 3 2 2 3 2 3 3 2 3" xfId="30818" xr:uid="{00000000-0005-0000-0000-00006F780000}"/>
    <cellStyle name="Normal 3 2 2 3 2 3 3 2_ESA Table 3A_3H" xfId="34426" xr:uid="{47826DB6-2A04-4C95-9652-7C14B75B51C5}"/>
    <cellStyle name="Normal 3 2 2 3 2 3 3 3" xfId="10700" xr:uid="{00000000-0005-0000-0000-0000D9290000}"/>
    <cellStyle name="Normal 3 2 2 3 2 3 3 3 3" xfId="25801" xr:uid="{00000000-0005-0000-0000-0000D6640000}"/>
    <cellStyle name="Normal 3 2 2 3 2 3 3 3_ESA Table 3A_3H" xfId="34427" xr:uid="{911B73E7-6C85-43A0-9175-8F7F9686DBB0}"/>
    <cellStyle name="Normal 3 2 2 3 2 3 3 5" xfId="20788" xr:uid="{00000000-0005-0000-0000-000041510000}"/>
    <cellStyle name="Normal 3 2 2 3 2 3 3_ESA Table 3A_3H" xfId="34425" xr:uid="{89CF1313-3DFA-4DDD-9F87-3B830055EA79}"/>
    <cellStyle name="Normal 3 2 2 3 2 3 4" xfId="12378" xr:uid="{00000000-0005-0000-0000-000067300000}"/>
    <cellStyle name="Normal 3 2 2 3 2 3 4 3" xfId="27476" xr:uid="{00000000-0005-0000-0000-0000616B0000}"/>
    <cellStyle name="Normal 3 2 2 3 2 3 4_ESA Table 3A_3H" xfId="34428" xr:uid="{33F857C9-164A-4029-B314-7B2FEDDDF905}"/>
    <cellStyle name="Normal 3 2 2 3 2 3 5" xfId="7357" xr:uid="{00000000-0005-0000-0000-0000CA1C0000}"/>
    <cellStyle name="Normal 3 2 2 3 2 3 5 3" xfId="22459" xr:uid="{00000000-0005-0000-0000-0000C8570000}"/>
    <cellStyle name="Normal 3 2 2 3 2 3 5_ESA Table 3A_3H" xfId="34429" xr:uid="{CF872005-D125-44F4-8235-ABCA8DA89EC3}"/>
    <cellStyle name="Normal 3 2 2 3 2 3 7" xfId="17446" xr:uid="{00000000-0005-0000-0000-000033440000}"/>
    <cellStyle name="Normal 3 2 2 3 2 3_ESA Table 3A_3H" xfId="34421" xr:uid="{D631C54D-16A6-45DB-B6B0-250661B5D4A4}"/>
    <cellStyle name="Normal 3 2 2 3 2 4" xfId="3139" xr:uid="{00000000-0005-0000-0000-0000500C0000}"/>
    <cellStyle name="Normal 3 2 2 3 2 4 2" xfId="13213" xr:uid="{00000000-0005-0000-0000-0000AA330000}"/>
    <cellStyle name="Normal 3 2 2 3 2 4 2 3" xfId="28311" xr:uid="{00000000-0005-0000-0000-0000A46E0000}"/>
    <cellStyle name="Normal 3 2 2 3 2 4 2_ESA Table 3A_3H" xfId="34431" xr:uid="{06D79EB4-AB65-4221-82BF-D1D578831E23}"/>
    <cellStyle name="Normal 3 2 2 3 2 4 3" xfId="8193" xr:uid="{00000000-0005-0000-0000-00000E200000}"/>
    <cellStyle name="Normal 3 2 2 3 2 4 3 3" xfId="23294" xr:uid="{00000000-0005-0000-0000-00000B5B0000}"/>
    <cellStyle name="Normal 3 2 2 3 2 4 3_ESA Table 3A_3H" xfId="34432" xr:uid="{20AE9B42-4A4A-4E55-9A0C-9F1BBB5EA6B8}"/>
    <cellStyle name="Normal 3 2 2 3 2 4 5" xfId="18281" xr:uid="{00000000-0005-0000-0000-000076470000}"/>
    <cellStyle name="Normal 3 2 2 3 2 4_ESA Table 3A_3H" xfId="34430" xr:uid="{E2BB79A6-D274-443E-829B-5A17A5539FA9}"/>
    <cellStyle name="Normal 3 2 2 3 2 5" xfId="4832" xr:uid="{00000000-0005-0000-0000-0000ED120000}"/>
    <cellStyle name="Normal 3 2 2 3 2 5 2" xfId="14884" xr:uid="{00000000-0005-0000-0000-0000313A0000}"/>
    <cellStyle name="Normal 3 2 2 3 2 5 2 3" xfId="29982" xr:uid="{00000000-0005-0000-0000-00002B750000}"/>
    <cellStyle name="Normal 3 2 2 3 2 5 2_ESA Table 3A_3H" xfId="34434" xr:uid="{6BBA9005-9383-4DFF-B663-FD5B4A206455}"/>
    <cellStyle name="Normal 3 2 2 3 2 5 3" xfId="9864" xr:uid="{00000000-0005-0000-0000-000095260000}"/>
    <cellStyle name="Normal 3 2 2 3 2 5 3 3" xfId="24965" xr:uid="{00000000-0005-0000-0000-000092610000}"/>
    <cellStyle name="Normal 3 2 2 3 2 5 3_ESA Table 3A_3H" xfId="34435" xr:uid="{6600BF82-D7EC-49E0-BA9F-ECAC156223F4}"/>
    <cellStyle name="Normal 3 2 2 3 2 5 5" xfId="19952" xr:uid="{00000000-0005-0000-0000-0000FD4D0000}"/>
    <cellStyle name="Normal 3 2 2 3 2 5_ESA Table 3A_3H" xfId="34433" xr:uid="{1650F16A-B2F9-444F-A06D-D3EB5BD9DBF2}"/>
    <cellStyle name="Normal 3 2 2 3 2 6" xfId="11542" xr:uid="{00000000-0005-0000-0000-0000232D0000}"/>
    <cellStyle name="Normal 3 2 2 3 2 6 3" xfId="26640" xr:uid="{00000000-0005-0000-0000-00001D680000}"/>
    <cellStyle name="Normal 3 2 2 3 2 6_ESA Table 3A_3H" xfId="34436" xr:uid="{69AF02A5-C83B-45E2-9333-E5331CDD39A0}"/>
    <cellStyle name="Normal 3 2 2 3 2 7" xfId="6521" xr:uid="{00000000-0005-0000-0000-000086190000}"/>
    <cellStyle name="Normal 3 2 2 3 2 7 3" xfId="21623" xr:uid="{00000000-0005-0000-0000-000084540000}"/>
    <cellStyle name="Normal 3 2 2 3 2 7_ESA Table 3A_3H" xfId="34437" xr:uid="{49EF6D1E-9141-4760-B9BE-DA9CAF4E78B2}"/>
    <cellStyle name="Normal 3 2 2 3 2 9" xfId="16610" xr:uid="{00000000-0005-0000-0000-0000EF400000}"/>
    <cellStyle name="Normal 3 2 2 3 2_ESA Table 3A_3H" xfId="34402" xr:uid="{B7CFF38A-DB9E-43AF-AA4C-ABB3D0B029B9}"/>
    <cellStyle name="Normal 3 2 2 3 3" xfId="1657" xr:uid="{00000000-0005-0000-0000-000086060000}"/>
    <cellStyle name="Normal 3 2 2 3 3 2" xfId="2496" xr:uid="{00000000-0005-0000-0000-0000CD090000}"/>
    <cellStyle name="Normal 3 2 2 3 3 2 2" xfId="4186" xr:uid="{00000000-0005-0000-0000-000067100000}"/>
    <cellStyle name="Normal 3 2 2 3 3 2 2 2" xfId="14259" xr:uid="{00000000-0005-0000-0000-0000C0370000}"/>
    <cellStyle name="Normal 3 2 2 3 3 2 2 2 3" xfId="29357" xr:uid="{00000000-0005-0000-0000-0000BA720000}"/>
    <cellStyle name="Normal 3 2 2 3 3 2 2 2_ESA Table 3A_3H" xfId="34441" xr:uid="{F6176DA6-8D05-4B90-8BCE-715E8E8EA2DE}"/>
    <cellStyle name="Normal 3 2 2 3 3 2 2 3" xfId="9239" xr:uid="{00000000-0005-0000-0000-000024240000}"/>
    <cellStyle name="Normal 3 2 2 3 3 2 2 3 3" xfId="24340" xr:uid="{00000000-0005-0000-0000-0000215F0000}"/>
    <cellStyle name="Normal 3 2 2 3 3 2 2 3_ESA Table 3A_3H" xfId="34442" xr:uid="{16EC19FF-4783-4283-B36F-6D89CCE11A1A}"/>
    <cellStyle name="Normal 3 2 2 3 3 2 2 5" xfId="19327" xr:uid="{00000000-0005-0000-0000-00008C4B0000}"/>
    <cellStyle name="Normal 3 2 2 3 3 2 2_ESA Table 3A_3H" xfId="34440" xr:uid="{F355933A-9578-4BCE-968A-0CCBF3C4FC56}"/>
    <cellStyle name="Normal 3 2 2 3 3 2 3" xfId="5878" xr:uid="{00000000-0005-0000-0000-000003170000}"/>
    <cellStyle name="Normal 3 2 2 3 3 2 3 2" xfId="15930" xr:uid="{00000000-0005-0000-0000-0000473E0000}"/>
    <cellStyle name="Normal 3 2 2 3 3 2 3 2 3" xfId="31028" xr:uid="{00000000-0005-0000-0000-000041790000}"/>
    <cellStyle name="Normal 3 2 2 3 3 2 3 2_ESA Table 3A_3H" xfId="34444" xr:uid="{CB44A56E-9130-476F-AB03-286DE11616A9}"/>
    <cellStyle name="Normal 3 2 2 3 3 2 3 3" xfId="10910" xr:uid="{00000000-0005-0000-0000-0000AB2A0000}"/>
    <cellStyle name="Normal 3 2 2 3 3 2 3 3 3" xfId="26011" xr:uid="{00000000-0005-0000-0000-0000A8650000}"/>
    <cellStyle name="Normal 3 2 2 3 3 2 3 3_ESA Table 3A_3H" xfId="34445" xr:uid="{A6189774-EDB0-43D8-BAE9-0B001DC65294}"/>
    <cellStyle name="Normal 3 2 2 3 3 2 3 5" xfId="20998" xr:uid="{00000000-0005-0000-0000-000013520000}"/>
    <cellStyle name="Normal 3 2 2 3 3 2 3_ESA Table 3A_3H" xfId="34443" xr:uid="{17C62FC3-6697-4511-AA33-97EFC445ACBC}"/>
    <cellStyle name="Normal 3 2 2 3 3 2 4" xfId="12588" xr:uid="{00000000-0005-0000-0000-000039310000}"/>
    <cellStyle name="Normal 3 2 2 3 3 2 4 3" xfId="27686" xr:uid="{00000000-0005-0000-0000-0000336C0000}"/>
    <cellStyle name="Normal 3 2 2 3 3 2 4_ESA Table 3A_3H" xfId="34446" xr:uid="{C8B999F8-9BDE-42F4-84F1-CF1CF6D3BB8A}"/>
    <cellStyle name="Normal 3 2 2 3 3 2 5" xfId="7567" xr:uid="{00000000-0005-0000-0000-00009C1D0000}"/>
    <cellStyle name="Normal 3 2 2 3 3 2 5 3" xfId="22669" xr:uid="{00000000-0005-0000-0000-00009A580000}"/>
    <cellStyle name="Normal 3 2 2 3 3 2 5_ESA Table 3A_3H" xfId="34447" xr:uid="{95B63A55-8D39-4A33-8D87-6DD7D1D33DBB}"/>
    <cellStyle name="Normal 3 2 2 3 3 2 7" xfId="17656" xr:uid="{00000000-0005-0000-0000-000005450000}"/>
    <cellStyle name="Normal 3 2 2 3 3 2_ESA Table 3A_3H" xfId="34439" xr:uid="{45F1BF13-93F1-4619-A3FE-EDBB00086445}"/>
    <cellStyle name="Normal 3 2 2 3 3 3" xfId="3349" xr:uid="{00000000-0005-0000-0000-0000220D0000}"/>
    <cellStyle name="Normal 3 2 2 3 3 3 2" xfId="13423" xr:uid="{00000000-0005-0000-0000-00007C340000}"/>
    <cellStyle name="Normal 3 2 2 3 3 3 2 3" xfId="28521" xr:uid="{00000000-0005-0000-0000-0000766F0000}"/>
    <cellStyle name="Normal 3 2 2 3 3 3 2_ESA Table 3A_3H" xfId="34449" xr:uid="{C52DBD63-019D-4A29-86B9-20789B05B9C5}"/>
    <cellStyle name="Normal 3 2 2 3 3 3 3" xfId="8403" xr:uid="{00000000-0005-0000-0000-0000E0200000}"/>
    <cellStyle name="Normal 3 2 2 3 3 3 3 3" xfId="23504" xr:uid="{00000000-0005-0000-0000-0000DD5B0000}"/>
    <cellStyle name="Normal 3 2 2 3 3 3 3_ESA Table 3A_3H" xfId="34450" xr:uid="{0ADC9953-0F1A-4843-AACB-EB870ACF351F}"/>
    <cellStyle name="Normal 3 2 2 3 3 3 5" xfId="18491" xr:uid="{00000000-0005-0000-0000-000048480000}"/>
    <cellStyle name="Normal 3 2 2 3 3 3_ESA Table 3A_3H" xfId="34448" xr:uid="{36BF42AE-EFAD-4078-A6C7-537F7F2BBB82}"/>
    <cellStyle name="Normal 3 2 2 3 3 4" xfId="5042" xr:uid="{00000000-0005-0000-0000-0000BF130000}"/>
    <cellStyle name="Normal 3 2 2 3 3 4 2" xfId="15094" xr:uid="{00000000-0005-0000-0000-0000033B0000}"/>
    <cellStyle name="Normal 3 2 2 3 3 4 2 3" xfId="30192" xr:uid="{00000000-0005-0000-0000-0000FD750000}"/>
    <cellStyle name="Normal 3 2 2 3 3 4 2_ESA Table 3A_3H" xfId="34452" xr:uid="{FF621BE9-E224-4F36-B735-E3FF9E91E069}"/>
    <cellStyle name="Normal 3 2 2 3 3 4 3" xfId="10074" xr:uid="{00000000-0005-0000-0000-000067270000}"/>
    <cellStyle name="Normal 3 2 2 3 3 4 3 3" xfId="25175" xr:uid="{00000000-0005-0000-0000-000064620000}"/>
    <cellStyle name="Normal 3 2 2 3 3 4 3_ESA Table 3A_3H" xfId="34453" xr:uid="{E348AD58-1D4B-4B94-BA48-C7BCE68D97A9}"/>
    <cellStyle name="Normal 3 2 2 3 3 4 5" xfId="20162" xr:uid="{00000000-0005-0000-0000-0000CF4E0000}"/>
    <cellStyle name="Normal 3 2 2 3 3 4_ESA Table 3A_3H" xfId="34451" xr:uid="{B20D1ED1-9B80-4A6F-A345-1C0D5906AE60}"/>
    <cellStyle name="Normal 3 2 2 3 3 5" xfId="11752" xr:uid="{00000000-0005-0000-0000-0000F52D0000}"/>
    <cellStyle name="Normal 3 2 2 3 3 5 3" xfId="26850" xr:uid="{00000000-0005-0000-0000-0000EF680000}"/>
    <cellStyle name="Normal 3 2 2 3 3 5_ESA Table 3A_3H" xfId="34454" xr:uid="{6BEC0537-7B6D-4D26-A1C3-509F7C1FE944}"/>
    <cellStyle name="Normal 3 2 2 3 3 6" xfId="6731" xr:uid="{00000000-0005-0000-0000-0000581A0000}"/>
    <cellStyle name="Normal 3 2 2 3 3 6 3" xfId="21833" xr:uid="{00000000-0005-0000-0000-000056550000}"/>
    <cellStyle name="Normal 3 2 2 3 3 6_ESA Table 3A_3H" xfId="34455" xr:uid="{F29D4F04-A4C8-4BC8-9164-AA0D597302E5}"/>
    <cellStyle name="Normal 3 2 2 3 3 8" xfId="16820" xr:uid="{00000000-0005-0000-0000-0000C1410000}"/>
    <cellStyle name="Normal 3 2 2 3 3_ESA Table 3A_3H" xfId="34438" xr:uid="{3F99F7EC-3CEA-49A7-9BA3-EF785336B59B}"/>
    <cellStyle name="Normal 3 2 2 3 4" xfId="2078" xr:uid="{00000000-0005-0000-0000-00002B080000}"/>
    <cellStyle name="Normal 3 2 2 3 4 2" xfId="3768" xr:uid="{00000000-0005-0000-0000-0000C50E0000}"/>
    <cellStyle name="Normal 3 2 2 3 4 2 2" xfId="13841" xr:uid="{00000000-0005-0000-0000-00001E360000}"/>
    <cellStyle name="Normal 3 2 2 3 4 2 2 3" xfId="28939" xr:uid="{00000000-0005-0000-0000-000018710000}"/>
    <cellStyle name="Normal 3 2 2 3 4 2 2_ESA Table 3A_3H" xfId="34458" xr:uid="{EBC30424-E589-4F09-876E-EAB613A86CEA}"/>
    <cellStyle name="Normal 3 2 2 3 4 2 3" xfId="8821" xr:uid="{00000000-0005-0000-0000-000082220000}"/>
    <cellStyle name="Normal 3 2 2 3 4 2 3 3" xfId="23922" xr:uid="{00000000-0005-0000-0000-00007F5D0000}"/>
    <cellStyle name="Normal 3 2 2 3 4 2 3_ESA Table 3A_3H" xfId="34459" xr:uid="{23A8ACAD-A603-4DBE-9CCE-ACAE73BB0376}"/>
    <cellStyle name="Normal 3 2 2 3 4 2 5" xfId="18909" xr:uid="{00000000-0005-0000-0000-0000EA490000}"/>
    <cellStyle name="Normal 3 2 2 3 4 2_ESA Table 3A_3H" xfId="34457" xr:uid="{71336AC4-330B-431C-B681-791C7FBDD26C}"/>
    <cellStyle name="Normal 3 2 2 3 4 3" xfId="5460" xr:uid="{00000000-0005-0000-0000-000061150000}"/>
    <cellStyle name="Normal 3 2 2 3 4 3 2" xfId="15512" xr:uid="{00000000-0005-0000-0000-0000A53C0000}"/>
    <cellStyle name="Normal 3 2 2 3 4 3 2 3" xfId="30610" xr:uid="{00000000-0005-0000-0000-00009F770000}"/>
    <cellStyle name="Normal 3 2 2 3 4 3 2_ESA Table 3A_3H" xfId="34461" xr:uid="{CB812585-0A2B-429E-BAA5-B124C1F04EA3}"/>
    <cellStyle name="Normal 3 2 2 3 4 3 3" xfId="10492" xr:uid="{00000000-0005-0000-0000-000009290000}"/>
    <cellStyle name="Normal 3 2 2 3 4 3 3 3" xfId="25593" xr:uid="{00000000-0005-0000-0000-000006640000}"/>
    <cellStyle name="Normal 3 2 2 3 4 3 3_ESA Table 3A_3H" xfId="34462" xr:uid="{C78D8360-414C-4348-8C79-AECCE5B29A1D}"/>
    <cellStyle name="Normal 3 2 2 3 4 3 5" xfId="20580" xr:uid="{00000000-0005-0000-0000-000071500000}"/>
    <cellStyle name="Normal 3 2 2 3 4 3_ESA Table 3A_3H" xfId="34460" xr:uid="{89B8E50A-C03A-4AEA-860B-547A51C759FB}"/>
    <cellStyle name="Normal 3 2 2 3 4 4" xfId="12170" xr:uid="{00000000-0005-0000-0000-0000972F0000}"/>
    <cellStyle name="Normal 3 2 2 3 4 4 3" xfId="27268" xr:uid="{00000000-0005-0000-0000-0000916A0000}"/>
    <cellStyle name="Normal 3 2 2 3 4 4_ESA Table 3A_3H" xfId="34463" xr:uid="{40A400AD-0069-436A-92E7-0B933D1636DA}"/>
    <cellStyle name="Normal 3 2 2 3 4 5" xfId="7149" xr:uid="{00000000-0005-0000-0000-0000FA1B0000}"/>
    <cellStyle name="Normal 3 2 2 3 4 5 3" xfId="22251" xr:uid="{00000000-0005-0000-0000-0000F8560000}"/>
    <cellStyle name="Normal 3 2 2 3 4 5_ESA Table 3A_3H" xfId="34464" xr:uid="{B5344556-CBFB-4BFE-8264-48A9F4160672}"/>
    <cellStyle name="Normal 3 2 2 3 4 7" xfId="17238" xr:uid="{00000000-0005-0000-0000-000063430000}"/>
    <cellStyle name="Normal 3 2 2 3 4_ESA Table 3A_3H" xfId="34456" xr:uid="{EBC8C547-C8E9-4FFD-9EF4-3D3672303828}"/>
    <cellStyle name="Normal 3 2 2 3 5" xfId="2931" xr:uid="{00000000-0005-0000-0000-0000800B0000}"/>
    <cellStyle name="Normal 3 2 2 3 5 2" xfId="13005" xr:uid="{00000000-0005-0000-0000-0000DA320000}"/>
    <cellStyle name="Normal 3 2 2 3 5 2 3" xfId="28103" xr:uid="{00000000-0005-0000-0000-0000D46D0000}"/>
    <cellStyle name="Normal 3 2 2 3 5 2_ESA Table 3A_3H" xfId="34466" xr:uid="{3CBD7743-53CE-4414-8C25-4D8E4133677D}"/>
    <cellStyle name="Normal 3 2 2 3 5 3" xfId="7985" xr:uid="{00000000-0005-0000-0000-00003E1F0000}"/>
    <cellStyle name="Normal 3 2 2 3 5 3 3" xfId="23086" xr:uid="{00000000-0005-0000-0000-00003B5A0000}"/>
    <cellStyle name="Normal 3 2 2 3 5 3_ESA Table 3A_3H" xfId="34467" xr:uid="{0EA14AD9-F234-4A5C-B909-14E8160FA5DF}"/>
    <cellStyle name="Normal 3 2 2 3 5 5" xfId="18073" xr:uid="{00000000-0005-0000-0000-0000A6460000}"/>
    <cellStyle name="Normal 3 2 2 3 5_ESA Table 3A_3H" xfId="34465" xr:uid="{B0C220C4-0FA4-41C9-9C9C-CB6C85BC2B55}"/>
    <cellStyle name="Normal 3 2 2 3 6" xfId="4624" xr:uid="{00000000-0005-0000-0000-00001D120000}"/>
    <cellStyle name="Normal 3 2 2 3 6 2" xfId="14676" xr:uid="{00000000-0005-0000-0000-000061390000}"/>
    <cellStyle name="Normal 3 2 2 3 6 2 3" xfId="29774" xr:uid="{00000000-0005-0000-0000-00005B740000}"/>
    <cellStyle name="Normal 3 2 2 3 6 2_ESA Table 3A_3H" xfId="34469" xr:uid="{8010B15A-AF09-41AB-A393-E5DADF358495}"/>
    <cellStyle name="Normal 3 2 2 3 6 3" xfId="9656" xr:uid="{00000000-0005-0000-0000-0000C5250000}"/>
    <cellStyle name="Normal 3 2 2 3 6 3 3" xfId="24757" xr:uid="{00000000-0005-0000-0000-0000C2600000}"/>
    <cellStyle name="Normal 3 2 2 3 6 3_ESA Table 3A_3H" xfId="34470" xr:uid="{21CF6097-1D9E-4957-B28B-C57CD6FB2692}"/>
    <cellStyle name="Normal 3 2 2 3 6 5" xfId="19744" xr:uid="{00000000-0005-0000-0000-00002D4D0000}"/>
    <cellStyle name="Normal 3 2 2 3 6_ESA Table 3A_3H" xfId="34468" xr:uid="{2263100D-FDED-4858-8769-FA4FD99E6B1D}"/>
    <cellStyle name="Normal 3 2 2 3 7" xfId="11334" xr:uid="{00000000-0005-0000-0000-0000532C0000}"/>
    <cellStyle name="Normal 3 2 2 3 7 3" xfId="26432" xr:uid="{00000000-0005-0000-0000-00004D670000}"/>
    <cellStyle name="Normal 3 2 2 3 7_ESA Table 3A_3H" xfId="34471" xr:uid="{E6A8B1A3-122A-4E3C-93C4-BEC687A31E73}"/>
    <cellStyle name="Normal 3 2 2 3 8" xfId="6313" xr:uid="{00000000-0005-0000-0000-0000B6180000}"/>
    <cellStyle name="Normal 3 2 2 3 8 3" xfId="21415" xr:uid="{00000000-0005-0000-0000-0000B4530000}"/>
    <cellStyle name="Normal 3 2 2 3 8_ESA Table 3A_3H" xfId="34472" xr:uid="{2A58263A-94A4-4F4B-B6A0-A2C2018F6762}"/>
    <cellStyle name="Normal 3 2 2 3_ESA Table 3A_3H" xfId="34401" xr:uid="{3469CFE4-8AA5-4516-BA22-5916CD0B825D}"/>
    <cellStyle name="Normal 3 2 2 4" xfId="1338" xr:uid="{00000000-0005-0000-0000-000047050000}"/>
    <cellStyle name="Normal 3 2 2 4 2" xfId="1761" xr:uid="{00000000-0005-0000-0000-0000EE060000}"/>
    <cellStyle name="Normal 3 2 2 4 2 2" xfId="2600" xr:uid="{00000000-0005-0000-0000-0000350A0000}"/>
    <cellStyle name="Normal 3 2 2 4 2 2 2" xfId="4290" xr:uid="{00000000-0005-0000-0000-0000CF100000}"/>
    <cellStyle name="Normal 3 2 2 4 2 2 2 2" xfId="14363" xr:uid="{00000000-0005-0000-0000-000028380000}"/>
    <cellStyle name="Normal 3 2 2 4 2 2 2 2 3" xfId="29461" xr:uid="{00000000-0005-0000-0000-000022730000}"/>
    <cellStyle name="Normal 3 2 2 4 2 2 2 2_ESA Table 3A_3H" xfId="34477" xr:uid="{621C046C-360E-4036-AC4D-9CFCB061B3FC}"/>
    <cellStyle name="Normal 3 2 2 4 2 2 2 3" xfId="9343" xr:uid="{00000000-0005-0000-0000-00008C240000}"/>
    <cellStyle name="Normal 3 2 2 4 2 2 2 3 3" xfId="24444" xr:uid="{00000000-0005-0000-0000-0000895F0000}"/>
    <cellStyle name="Normal 3 2 2 4 2 2 2 3_ESA Table 3A_3H" xfId="34478" xr:uid="{8B64EE86-BA06-4A00-9EE0-167E0331A88D}"/>
    <cellStyle name="Normal 3 2 2 4 2 2 2 5" xfId="19431" xr:uid="{00000000-0005-0000-0000-0000F44B0000}"/>
    <cellStyle name="Normal 3 2 2 4 2 2 2_ESA Table 3A_3H" xfId="34476" xr:uid="{5926D3EE-C3C3-48AD-ACEE-9EBD1ED8B621}"/>
    <cellStyle name="Normal 3 2 2 4 2 2 3" xfId="5982" xr:uid="{00000000-0005-0000-0000-00006B170000}"/>
    <cellStyle name="Normal 3 2 2 4 2 2 3 2" xfId="16034" xr:uid="{00000000-0005-0000-0000-0000AF3E0000}"/>
    <cellStyle name="Normal 3 2 2 4 2 2 3 2 3" xfId="31132" xr:uid="{00000000-0005-0000-0000-0000A9790000}"/>
    <cellStyle name="Normal 3 2 2 4 2 2 3 2_ESA Table 3A_3H" xfId="34480" xr:uid="{1032BE62-6466-4664-86D5-0C34798FF738}"/>
    <cellStyle name="Normal 3 2 2 4 2 2 3 3" xfId="11014" xr:uid="{00000000-0005-0000-0000-0000132B0000}"/>
    <cellStyle name="Normal 3 2 2 4 2 2 3 3 3" xfId="26115" xr:uid="{00000000-0005-0000-0000-000010660000}"/>
    <cellStyle name="Normal 3 2 2 4 2 2 3 3_ESA Table 3A_3H" xfId="34481" xr:uid="{B268DE02-C8A3-4DBC-9092-1957274518FB}"/>
    <cellStyle name="Normal 3 2 2 4 2 2 3 5" xfId="21102" xr:uid="{00000000-0005-0000-0000-00007B520000}"/>
    <cellStyle name="Normal 3 2 2 4 2 2 3_ESA Table 3A_3H" xfId="34479" xr:uid="{DE24530A-C5EE-43E1-9302-8C2E075983AE}"/>
    <cellStyle name="Normal 3 2 2 4 2 2 4" xfId="12692" xr:uid="{00000000-0005-0000-0000-0000A1310000}"/>
    <cellStyle name="Normal 3 2 2 4 2 2 4 3" xfId="27790" xr:uid="{00000000-0005-0000-0000-00009B6C0000}"/>
    <cellStyle name="Normal 3 2 2 4 2 2 4_ESA Table 3A_3H" xfId="34482" xr:uid="{4776C0FB-09D3-4A54-B73E-39F7E634041F}"/>
    <cellStyle name="Normal 3 2 2 4 2 2 5" xfId="7671" xr:uid="{00000000-0005-0000-0000-0000041E0000}"/>
    <cellStyle name="Normal 3 2 2 4 2 2 5 3" xfId="22773" xr:uid="{00000000-0005-0000-0000-000002590000}"/>
    <cellStyle name="Normal 3 2 2 4 2 2 5_ESA Table 3A_3H" xfId="34483" xr:uid="{C64D6A56-F5BD-4B8A-8017-4688113E76FC}"/>
    <cellStyle name="Normal 3 2 2 4 2 2 7" xfId="17760" xr:uid="{00000000-0005-0000-0000-00006D450000}"/>
    <cellStyle name="Normal 3 2 2 4 2 2_ESA Table 3A_3H" xfId="34475" xr:uid="{8ABB86CF-92E4-4703-B90F-2DAD406FAA9E}"/>
    <cellStyle name="Normal 3 2 2 4 2 3" xfId="3453" xr:uid="{00000000-0005-0000-0000-00008A0D0000}"/>
    <cellStyle name="Normal 3 2 2 4 2 3 2" xfId="13527" xr:uid="{00000000-0005-0000-0000-0000E4340000}"/>
    <cellStyle name="Normal 3 2 2 4 2 3 2 3" xfId="28625" xr:uid="{00000000-0005-0000-0000-0000DE6F0000}"/>
    <cellStyle name="Normal 3 2 2 4 2 3 2_ESA Table 3A_3H" xfId="34485" xr:uid="{6E44BB81-B991-41D8-B43A-AA04B3E03DDB}"/>
    <cellStyle name="Normal 3 2 2 4 2 3 3" xfId="8507" xr:uid="{00000000-0005-0000-0000-000048210000}"/>
    <cellStyle name="Normal 3 2 2 4 2 3 3 3" xfId="23608" xr:uid="{00000000-0005-0000-0000-0000455C0000}"/>
    <cellStyle name="Normal 3 2 2 4 2 3 3_ESA Table 3A_3H" xfId="34486" xr:uid="{6DF7B126-F68A-4171-BF80-B7EA1328F7F9}"/>
    <cellStyle name="Normal 3 2 2 4 2 3 5" xfId="18595" xr:uid="{00000000-0005-0000-0000-0000B0480000}"/>
    <cellStyle name="Normal 3 2 2 4 2 3_ESA Table 3A_3H" xfId="34484" xr:uid="{6CFF27D9-92B8-4F96-BE28-15E30B8FAE81}"/>
    <cellStyle name="Normal 3 2 2 4 2 4" xfId="5146" xr:uid="{00000000-0005-0000-0000-000027140000}"/>
    <cellStyle name="Normal 3 2 2 4 2 4 2" xfId="15198" xr:uid="{00000000-0005-0000-0000-00006B3B0000}"/>
    <cellStyle name="Normal 3 2 2 4 2 4 2 3" xfId="30296" xr:uid="{00000000-0005-0000-0000-000065760000}"/>
    <cellStyle name="Normal 3 2 2 4 2 4 2_ESA Table 3A_3H" xfId="34488" xr:uid="{F89E10BD-05A3-46F2-8DE9-FF95B73547CE}"/>
    <cellStyle name="Normal 3 2 2 4 2 4 3" xfId="10178" xr:uid="{00000000-0005-0000-0000-0000CF270000}"/>
    <cellStyle name="Normal 3 2 2 4 2 4 3 3" xfId="25279" xr:uid="{00000000-0005-0000-0000-0000CC620000}"/>
    <cellStyle name="Normal 3 2 2 4 2 4 3_ESA Table 3A_3H" xfId="34489" xr:uid="{57A5AA78-A6A8-4E89-B9B9-D86EF7A2909E}"/>
    <cellStyle name="Normal 3 2 2 4 2 4 5" xfId="20266" xr:uid="{00000000-0005-0000-0000-0000374F0000}"/>
    <cellStyle name="Normal 3 2 2 4 2 4_ESA Table 3A_3H" xfId="34487" xr:uid="{7740AE80-D1BC-45F3-ADA1-B29B263FB0A9}"/>
    <cellStyle name="Normal 3 2 2 4 2 5" xfId="11856" xr:uid="{00000000-0005-0000-0000-00005D2E0000}"/>
    <cellStyle name="Normal 3 2 2 4 2 5 3" xfId="26954" xr:uid="{00000000-0005-0000-0000-000057690000}"/>
    <cellStyle name="Normal 3 2 2 4 2 5_ESA Table 3A_3H" xfId="34490" xr:uid="{D4A1104A-119F-4A77-A6E9-E14B48841E5E}"/>
    <cellStyle name="Normal 3 2 2 4 2 6" xfId="6835" xr:uid="{00000000-0005-0000-0000-0000C01A0000}"/>
    <cellStyle name="Normal 3 2 2 4 2 6 3" xfId="21937" xr:uid="{00000000-0005-0000-0000-0000BE550000}"/>
    <cellStyle name="Normal 3 2 2 4 2 6_ESA Table 3A_3H" xfId="34491" xr:uid="{B364946C-B0AC-4B08-866E-26A62E166B19}"/>
    <cellStyle name="Normal 3 2 2 4 2 8" xfId="16924" xr:uid="{00000000-0005-0000-0000-000029420000}"/>
    <cellStyle name="Normal 3 2 2 4 2_ESA Table 3A_3H" xfId="34474" xr:uid="{1FC03B36-6077-45C4-A037-ABF485A2B07E}"/>
    <cellStyle name="Normal 3 2 2 4 3" xfId="2182" xr:uid="{00000000-0005-0000-0000-000093080000}"/>
    <cellStyle name="Normal 3 2 2 4 3 2" xfId="3872" xr:uid="{00000000-0005-0000-0000-00002D0F0000}"/>
    <cellStyle name="Normal 3 2 2 4 3 2 2" xfId="13945" xr:uid="{00000000-0005-0000-0000-000086360000}"/>
    <cellStyle name="Normal 3 2 2 4 3 2 2 3" xfId="29043" xr:uid="{00000000-0005-0000-0000-000080710000}"/>
    <cellStyle name="Normal 3 2 2 4 3 2 2_ESA Table 3A_3H" xfId="34494" xr:uid="{B0A7F89E-45A6-4854-BF3E-9E2F7A9102EC}"/>
    <cellStyle name="Normal 3 2 2 4 3 2 3" xfId="8925" xr:uid="{00000000-0005-0000-0000-0000EA220000}"/>
    <cellStyle name="Normal 3 2 2 4 3 2 3 3" xfId="24026" xr:uid="{00000000-0005-0000-0000-0000E75D0000}"/>
    <cellStyle name="Normal 3 2 2 4 3 2 3_ESA Table 3A_3H" xfId="34495" xr:uid="{DA0B816A-ED8F-484C-9362-467D72C9A4DF}"/>
    <cellStyle name="Normal 3 2 2 4 3 2 5" xfId="19013" xr:uid="{00000000-0005-0000-0000-0000524A0000}"/>
    <cellStyle name="Normal 3 2 2 4 3 2_ESA Table 3A_3H" xfId="34493" xr:uid="{BC9FBBA4-D3C1-45A6-B5C2-AC8A8CB71D84}"/>
    <cellStyle name="Normal 3 2 2 4 3 3" xfId="5564" xr:uid="{00000000-0005-0000-0000-0000C9150000}"/>
    <cellStyle name="Normal 3 2 2 4 3 3 2" xfId="15616" xr:uid="{00000000-0005-0000-0000-00000D3D0000}"/>
    <cellStyle name="Normal 3 2 2 4 3 3 2 3" xfId="30714" xr:uid="{00000000-0005-0000-0000-000007780000}"/>
    <cellStyle name="Normal 3 2 2 4 3 3 2_ESA Table 3A_3H" xfId="34497" xr:uid="{88C79F1E-61D1-4DDC-A326-E6ABE2E517EE}"/>
    <cellStyle name="Normal 3 2 2 4 3 3 3" xfId="10596" xr:uid="{00000000-0005-0000-0000-000071290000}"/>
    <cellStyle name="Normal 3 2 2 4 3 3 3 3" xfId="25697" xr:uid="{00000000-0005-0000-0000-00006E640000}"/>
    <cellStyle name="Normal 3 2 2 4 3 3 3_ESA Table 3A_3H" xfId="34498" xr:uid="{1EC77A22-9AF4-429B-B416-D015F58A9C34}"/>
    <cellStyle name="Normal 3 2 2 4 3 3 5" xfId="20684" xr:uid="{00000000-0005-0000-0000-0000D9500000}"/>
    <cellStyle name="Normal 3 2 2 4 3 3_ESA Table 3A_3H" xfId="34496" xr:uid="{F64C094D-3357-42F0-881D-A8A9B7A4FDF6}"/>
    <cellStyle name="Normal 3 2 2 4 3 4" xfId="12274" xr:uid="{00000000-0005-0000-0000-0000FF2F0000}"/>
    <cellStyle name="Normal 3 2 2 4 3 4 3" xfId="27372" xr:uid="{00000000-0005-0000-0000-0000F96A0000}"/>
    <cellStyle name="Normal 3 2 2 4 3 4_ESA Table 3A_3H" xfId="34499" xr:uid="{6E5A6181-ED87-43EF-907C-C740EE63F5C1}"/>
    <cellStyle name="Normal 3 2 2 4 3 5" xfId="7253" xr:uid="{00000000-0005-0000-0000-0000621C0000}"/>
    <cellStyle name="Normal 3 2 2 4 3 5 3" xfId="22355" xr:uid="{00000000-0005-0000-0000-000060570000}"/>
    <cellStyle name="Normal 3 2 2 4 3 5_ESA Table 3A_3H" xfId="34500" xr:uid="{AE2AAC69-275C-4F66-BBEE-97581A3FEE83}"/>
    <cellStyle name="Normal 3 2 2 4 3 7" xfId="17342" xr:uid="{00000000-0005-0000-0000-0000CB430000}"/>
    <cellStyle name="Normal 3 2 2 4 3_ESA Table 3A_3H" xfId="34492" xr:uid="{CEE6B5DF-3AA4-429E-96BA-BF8077F41A93}"/>
    <cellStyle name="Normal 3 2 2 4 4" xfId="3035" xr:uid="{00000000-0005-0000-0000-0000E80B0000}"/>
    <cellStyle name="Normal 3 2 2 4 4 2" xfId="13109" xr:uid="{00000000-0005-0000-0000-000042330000}"/>
    <cellStyle name="Normal 3 2 2 4 4 2 3" xfId="28207" xr:uid="{00000000-0005-0000-0000-00003C6E0000}"/>
    <cellStyle name="Normal 3 2 2 4 4 2_ESA Table 3A_3H" xfId="34502" xr:uid="{30BB16A4-95EE-42A9-80EF-AA5F37668F9A}"/>
    <cellStyle name="Normal 3 2 2 4 4 3" xfId="8089" xr:uid="{00000000-0005-0000-0000-0000A61F0000}"/>
    <cellStyle name="Normal 3 2 2 4 4 3 3" xfId="23190" xr:uid="{00000000-0005-0000-0000-0000A35A0000}"/>
    <cellStyle name="Normal 3 2 2 4 4 3_ESA Table 3A_3H" xfId="34503" xr:uid="{69495342-786C-4F39-94EE-4A8269A4FD72}"/>
    <cellStyle name="Normal 3 2 2 4 4 5" xfId="18177" xr:uid="{00000000-0005-0000-0000-00000E470000}"/>
    <cellStyle name="Normal 3 2 2 4 4_ESA Table 3A_3H" xfId="34501" xr:uid="{ACCC83D3-5A74-4007-B391-14C71F66E6C9}"/>
    <cellStyle name="Normal 3 2 2 4 5" xfId="4728" xr:uid="{00000000-0005-0000-0000-000085120000}"/>
    <cellStyle name="Normal 3 2 2 4 5 2" xfId="14780" xr:uid="{00000000-0005-0000-0000-0000C9390000}"/>
    <cellStyle name="Normal 3 2 2 4 5 2 3" xfId="29878" xr:uid="{00000000-0005-0000-0000-0000C3740000}"/>
    <cellStyle name="Normal 3 2 2 4 5 2_ESA Table 3A_3H" xfId="34505" xr:uid="{71DC9249-E171-414C-ADEA-1428B6939D61}"/>
    <cellStyle name="Normal 3 2 2 4 5 3" xfId="9760" xr:uid="{00000000-0005-0000-0000-00002D260000}"/>
    <cellStyle name="Normal 3 2 2 4 5 3 3" xfId="24861" xr:uid="{00000000-0005-0000-0000-00002A610000}"/>
    <cellStyle name="Normal 3 2 2 4 5 3_ESA Table 3A_3H" xfId="34506" xr:uid="{F7707455-7806-495E-B57A-6529F6E53DE0}"/>
    <cellStyle name="Normal 3 2 2 4 5 5" xfId="19848" xr:uid="{00000000-0005-0000-0000-0000954D0000}"/>
    <cellStyle name="Normal 3 2 2 4 5_ESA Table 3A_3H" xfId="34504" xr:uid="{55B593CA-82E8-4A6B-97E7-C69DBFF13D6C}"/>
    <cellStyle name="Normal 3 2 2 4 6" xfId="11438" xr:uid="{00000000-0005-0000-0000-0000BB2C0000}"/>
    <cellStyle name="Normal 3 2 2 4 6 3" xfId="26536" xr:uid="{00000000-0005-0000-0000-0000B5670000}"/>
    <cellStyle name="Normal 3 2 2 4 6_ESA Table 3A_3H" xfId="34507" xr:uid="{0E7DB624-932C-419E-9AC9-6F94B76A8B62}"/>
    <cellStyle name="Normal 3 2 2 4 7" xfId="6417" xr:uid="{00000000-0005-0000-0000-00001E190000}"/>
    <cellStyle name="Normal 3 2 2 4 7 3" xfId="21519" xr:uid="{00000000-0005-0000-0000-00001C540000}"/>
    <cellStyle name="Normal 3 2 2 4 7_ESA Table 3A_3H" xfId="34508" xr:uid="{517EE685-9A13-43CD-B7A2-DB3799672B20}"/>
    <cellStyle name="Normal 3 2 2 4 9" xfId="16506" xr:uid="{00000000-0005-0000-0000-000087400000}"/>
    <cellStyle name="Normal 3 2 2 4_ESA Table 3A_3H" xfId="34473" xr:uid="{05271EF3-03D9-4AA1-A36B-6F5C267204C1}"/>
    <cellStyle name="Normal 3 2 2 5" xfId="1551" xr:uid="{00000000-0005-0000-0000-00001C060000}"/>
    <cellStyle name="Normal 3 2 2 5 2" xfId="2392" xr:uid="{00000000-0005-0000-0000-000065090000}"/>
    <cellStyle name="Normal 3 2 2 5 2 2" xfId="4082" xr:uid="{00000000-0005-0000-0000-0000FF0F0000}"/>
    <cellStyle name="Normal 3 2 2 5 2 2 2" xfId="14155" xr:uid="{00000000-0005-0000-0000-000058370000}"/>
    <cellStyle name="Normal 3 2 2 5 2 2 2 3" xfId="29253" xr:uid="{00000000-0005-0000-0000-000052720000}"/>
    <cellStyle name="Normal 3 2 2 5 2 2 2_ESA Table 3A_3H" xfId="34512" xr:uid="{74DF8F12-3134-4EB6-A4DC-7963D194887D}"/>
    <cellStyle name="Normal 3 2 2 5 2 2 3" xfId="9135" xr:uid="{00000000-0005-0000-0000-0000BC230000}"/>
    <cellStyle name="Normal 3 2 2 5 2 2 3 3" xfId="24236" xr:uid="{00000000-0005-0000-0000-0000B95E0000}"/>
    <cellStyle name="Normal 3 2 2 5 2 2 3_ESA Table 3A_3H" xfId="34513" xr:uid="{F1E86F32-8F79-4BDC-BA49-4BA7DB7C26C0}"/>
    <cellStyle name="Normal 3 2 2 5 2 2 5" xfId="19223" xr:uid="{00000000-0005-0000-0000-0000244B0000}"/>
    <cellStyle name="Normal 3 2 2 5 2 2_ESA Table 3A_3H" xfId="34511" xr:uid="{B26B811C-6A9A-4561-A9E4-EF244FEDB962}"/>
    <cellStyle name="Normal 3 2 2 5 2 3" xfId="5774" xr:uid="{00000000-0005-0000-0000-00009B160000}"/>
    <cellStyle name="Normal 3 2 2 5 2 3 2" xfId="15826" xr:uid="{00000000-0005-0000-0000-0000DF3D0000}"/>
    <cellStyle name="Normal 3 2 2 5 2 3 2 3" xfId="30924" xr:uid="{00000000-0005-0000-0000-0000D9780000}"/>
    <cellStyle name="Normal 3 2 2 5 2 3 2_ESA Table 3A_3H" xfId="34515" xr:uid="{F87DE8E7-F895-4ABE-BA66-54FAB011104F}"/>
    <cellStyle name="Normal 3 2 2 5 2 3 3" xfId="10806" xr:uid="{00000000-0005-0000-0000-0000432A0000}"/>
    <cellStyle name="Normal 3 2 2 5 2 3 3 3" xfId="25907" xr:uid="{00000000-0005-0000-0000-000040650000}"/>
    <cellStyle name="Normal 3 2 2 5 2 3 3_ESA Table 3A_3H" xfId="34516" xr:uid="{B8DAEDCB-2042-423D-B1D9-62FFE5E3029B}"/>
    <cellStyle name="Normal 3 2 2 5 2 3 5" xfId="20894" xr:uid="{00000000-0005-0000-0000-0000AB510000}"/>
    <cellStyle name="Normal 3 2 2 5 2 3_ESA Table 3A_3H" xfId="34514" xr:uid="{6931C0EE-FDF9-4B8D-8394-921470C71DFE}"/>
    <cellStyle name="Normal 3 2 2 5 2 4" xfId="12484" xr:uid="{00000000-0005-0000-0000-0000D1300000}"/>
    <cellStyle name="Normal 3 2 2 5 2 4 3" xfId="27582" xr:uid="{00000000-0005-0000-0000-0000CB6B0000}"/>
    <cellStyle name="Normal 3 2 2 5 2 4_ESA Table 3A_3H" xfId="34517" xr:uid="{1581B7B3-173B-4E4E-AF47-29A6623FA9D1}"/>
    <cellStyle name="Normal 3 2 2 5 2 5" xfId="7463" xr:uid="{00000000-0005-0000-0000-0000341D0000}"/>
    <cellStyle name="Normal 3 2 2 5 2 5 3" xfId="22565" xr:uid="{00000000-0005-0000-0000-000032580000}"/>
    <cellStyle name="Normal 3 2 2 5 2 5_ESA Table 3A_3H" xfId="34518" xr:uid="{45780ED6-B488-477D-A0A2-916E17A37EA2}"/>
    <cellStyle name="Normal 3 2 2 5 2 7" xfId="17552" xr:uid="{00000000-0005-0000-0000-00009D440000}"/>
    <cellStyle name="Normal 3 2 2 5 2_ESA Table 3A_3H" xfId="34510" xr:uid="{D8F50F85-154F-4E29-AE98-2B328BE47375}"/>
    <cellStyle name="Normal 3 2 2 5 3" xfId="3245" xr:uid="{00000000-0005-0000-0000-0000BA0C0000}"/>
    <cellStyle name="Normal 3 2 2 5 3 2" xfId="13319" xr:uid="{00000000-0005-0000-0000-000014340000}"/>
    <cellStyle name="Normal 3 2 2 5 3 2 3" xfId="28417" xr:uid="{00000000-0005-0000-0000-00000E6F0000}"/>
    <cellStyle name="Normal 3 2 2 5 3 2_ESA Table 3A_3H" xfId="34520" xr:uid="{6F3DF841-1324-45D5-AB97-B2DCACF1A570}"/>
    <cellStyle name="Normal 3 2 2 5 3 3" xfId="8299" xr:uid="{00000000-0005-0000-0000-000078200000}"/>
    <cellStyle name="Normal 3 2 2 5 3 3 3" xfId="23400" xr:uid="{00000000-0005-0000-0000-0000755B0000}"/>
    <cellStyle name="Normal 3 2 2 5 3 3_ESA Table 3A_3H" xfId="34521" xr:uid="{F3F60D68-5664-48F3-A423-51A48686BBB3}"/>
    <cellStyle name="Normal 3 2 2 5 3 5" xfId="18387" xr:uid="{00000000-0005-0000-0000-0000E0470000}"/>
    <cellStyle name="Normal 3 2 2 5 3_ESA Table 3A_3H" xfId="34519" xr:uid="{67E5ECC7-A185-457E-868D-20267DB07BA0}"/>
    <cellStyle name="Normal 3 2 2 5 4" xfId="4938" xr:uid="{00000000-0005-0000-0000-000057130000}"/>
    <cellStyle name="Normal 3 2 2 5 4 2" xfId="14990" xr:uid="{00000000-0005-0000-0000-00009B3A0000}"/>
    <cellStyle name="Normal 3 2 2 5 4 2 3" xfId="30088" xr:uid="{00000000-0005-0000-0000-000095750000}"/>
    <cellStyle name="Normal 3 2 2 5 4 2_ESA Table 3A_3H" xfId="34523" xr:uid="{1E55994D-1E08-46DE-9AA6-CBE0DB66F187}"/>
    <cellStyle name="Normal 3 2 2 5 4 3" xfId="9970" xr:uid="{00000000-0005-0000-0000-0000FF260000}"/>
    <cellStyle name="Normal 3 2 2 5 4 3 3" xfId="25071" xr:uid="{00000000-0005-0000-0000-0000FC610000}"/>
    <cellStyle name="Normal 3 2 2 5 4 3_ESA Table 3A_3H" xfId="34524" xr:uid="{178AC397-602B-4AC5-B71A-8E8D298F72FB}"/>
    <cellStyle name="Normal 3 2 2 5 4 5" xfId="20058" xr:uid="{00000000-0005-0000-0000-0000674E0000}"/>
    <cellStyle name="Normal 3 2 2 5 4_ESA Table 3A_3H" xfId="34522" xr:uid="{A85A4725-ADC7-41D2-B880-10829FF1BEC1}"/>
    <cellStyle name="Normal 3 2 2 5 5" xfId="11648" xr:uid="{00000000-0005-0000-0000-00008D2D0000}"/>
    <cellStyle name="Normal 3 2 2 5 5 3" xfId="26746" xr:uid="{00000000-0005-0000-0000-000087680000}"/>
    <cellStyle name="Normal 3 2 2 5 5_ESA Table 3A_3H" xfId="34525" xr:uid="{1051E378-F9BB-4706-A44D-BB98A43FC5FE}"/>
    <cellStyle name="Normal 3 2 2 5 6" xfId="6627" xr:uid="{00000000-0005-0000-0000-0000F0190000}"/>
    <cellStyle name="Normal 3 2 2 5 6 3" xfId="21729" xr:uid="{00000000-0005-0000-0000-0000EE540000}"/>
    <cellStyle name="Normal 3 2 2 5 6_ESA Table 3A_3H" xfId="34526" xr:uid="{62A57973-BE45-47EE-A80B-BD40B24DBC57}"/>
    <cellStyle name="Normal 3 2 2 5 8" xfId="16716" xr:uid="{00000000-0005-0000-0000-000059410000}"/>
    <cellStyle name="Normal 3 2 2 5_ESA Table 3A_3H" xfId="34509" xr:uid="{AC713653-23C7-4E03-86B0-AD87BE936683}"/>
    <cellStyle name="Normal 3 2 2 6" xfId="1972" xr:uid="{00000000-0005-0000-0000-0000C1070000}"/>
    <cellStyle name="Normal 3 2 2 6 2" xfId="3664" xr:uid="{00000000-0005-0000-0000-00005D0E0000}"/>
    <cellStyle name="Normal 3 2 2 6 2 2" xfId="13737" xr:uid="{00000000-0005-0000-0000-0000B6350000}"/>
    <cellStyle name="Normal 3 2 2 6 2 2 3" xfId="28835" xr:uid="{00000000-0005-0000-0000-0000B0700000}"/>
    <cellStyle name="Normal 3 2 2 6 2 2_ESA Table 3A_3H" xfId="34529" xr:uid="{8ACB68CE-48CA-4689-A372-E870B6939584}"/>
    <cellStyle name="Normal 3 2 2 6 2 3" xfId="8717" xr:uid="{00000000-0005-0000-0000-00001A220000}"/>
    <cellStyle name="Normal 3 2 2 6 2 3 3" xfId="23818" xr:uid="{00000000-0005-0000-0000-0000175D0000}"/>
    <cellStyle name="Normal 3 2 2 6 2 3_ESA Table 3A_3H" xfId="34530" xr:uid="{63E13EF3-E668-4064-BFF8-452B3C007B5E}"/>
    <cellStyle name="Normal 3 2 2 6 2 5" xfId="18805" xr:uid="{00000000-0005-0000-0000-000082490000}"/>
    <cellStyle name="Normal 3 2 2 6 2_ESA Table 3A_3H" xfId="34528" xr:uid="{606D10EE-726B-4E89-81C2-9EFD0BFAB0B2}"/>
    <cellStyle name="Normal 3 2 2 6 3" xfId="5356" xr:uid="{00000000-0005-0000-0000-0000F9140000}"/>
    <cellStyle name="Normal 3 2 2 6 3 2" xfId="15408" xr:uid="{00000000-0005-0000-0000-00003D3C0000}"/>
    <cellStyle name="Normal 3 2 2 6 3 2 3" xfId="30506" xr:uid="{00000000-0005-0000-0000-000037770000}"/>
    <cellStyle name="Normal 3 2 2 6 3 2_ESA Table 3A_3H" xfId="34532" xr:uid="{0046E9D3-5DF4-4F0E-8448-86076975932B}"/>
    <cellStyle name="Normal 3 2 2 6 3 3" xfId="10388" xr:uid="{00000000-0005-0000-0000-0000A1280000}"/>
    <cellStyle name="Normal 3 2 2 6 3 3 3" xfId="25489" xr:uid="{00000000-0005-0000-0000-00009E630000}"/>
    <cellStyle name="Normal 3 2 2 6 3 3_ESA Table 3A_3H" xfId="34533" xr:uid="{A942A637-EFCF-4AAB-9CBE-C76AFDFE3BCE}"/>
    <cellStyle name="Normal 3 2 2 6 3 5" xfId="20476" xr:uid="{00000000-0005-0000-0000-000009500000}"/>
    <cellStyle name="Normal 3 2 2 6 3_ESA Table 3A_3H" xfId="34531" xr:uid="{38D655E3-A3B5-4980-A45A-108466BA32FE}"/>
    <cellStyle name="Normal 3 2 2 6 4" xfId="12066" xr:uid="{00000000-0005-0000-0000-00002F2F0000}"/>
    <cellStyle name="Normal 3 2 2 6 4 3" xfId="27164" xr:uid="{00000000-0005-0000-0000-0000296A0000}"/>
    <cellStyle name="Normal 3 2 2 6 4_ESA Table 3A_3H" xfId="34534" xr:uid="{64328CB8-F1B7-46EC-88CA-A647D5610E54}"/>
    <cellStyle name="Normal 3 2 2 6 5" xfId="7045" xr:uid="{00000000-0005-0000-0000-0000921B0000}"/>
    <cellStyle name="Normal 3 2 2 6 5 3" xfId="22147" xr:uid="{00000000-0005-0000-0000-000090560000}"/>
    <cellStyle name="Normal 3 2 2 6 5_ESA Table 3A_3H" xfId="34535" xr:uid="{5DC6434F-3E6B-4DCB-8587-1756C916717F}"/>
    <cellStyle name="Normal 3 2 2 6 7" xfId="17134" xr:uid="{00000000-0005-0000-0000-0000FB420000}"/>
    <cellStyle name="Normal 3 2 2 6_ESA Table 3A_3H" xfId="34527" xr:uid="{018F6BEC-EC68-46DB-8C5B-358F7FEB517B}"/>
    <cellStyle name="Normal 3 2 2 7" xfId="2823" xr:uid="{00000000-0005-0000-0000-0000140B0000}"/>
    <cellStyle name="Normal 3 2 2 7 2" xfId="12901" xr:uid="{00000000-0005-0000-0000-000072320000}"/>
    <cellStyle name="Normal 3 2 2 7 2 3" xfId="27999" xr:uid="{00000000-0005-0000-0000-00006C6D0000}"/>
    <cellStyle name="Normal 3 2 2 7 2_ESA Table 3A_3H" xfId="34537" xr:uid="{ABB24AFE-B73B-4800-9A04-F74F55094CBB}"/>
    <cellStyle name="Normal 3 2 2 7 3" xfId="7881" xr:uid="{00000000-0005-0000-0000-0000D61E0000}"/>
    <cellStyle name="Normal 3 2 2 7 3 3" xfId="22982" xr:uid="{00000000-0005-0000-0000-0000D3590000}"/>
    <cellStyle name="Normal 3 2 2 7 3_ESA Table 3A_3H" xfId="34538" xr:uid="{9515128E-DAA8-47CA-BAB3-D6AA6EDE5517}"/>
    <cellStyle name="Normal 3 2 2 7 5" xfId="17969" xr:uid="{00000000-0005-0000-0000-00003E460000}"/>
    <cellStyle name="Normal 3 2 2 7_ESA Table 3A_3H" xfId="34536" xr:uid="{087EDB3B-A8FF-415C-9F40-B3841EE212BF}"/>
    <cellStyle name="Normal 3 2 2 8" xfId="4517" xr:uid="{00000000-0005-0000-0000-0000B2110000}"/>
    <cellStyle name="Normal 3 2 2 8 2" xfId="14572" xr:uid="{00000000-0005-0000-0000-0000F9380000}"/>
    <cellStyle name="Normal 3 2 2 8 2 3" xfId="29670" xr:uid="{00000000-0005-0000-0000-0000F3730000}"/>
    <cellStyle name="Normal 3 2 2 8 2_ESA Table 3A_3H" xfId="34540" xr:uid="{A08CAC06-BDC8-45FB-ADC5-EBBCDB3E05B6}"/>
    <cellStyle name="Normal 3 2 2 8 3" xfId="9552" xr:uid="{00000000-0005-0000-0000-00005D250000}"/>
    <cellStyle name="Normal 3 2 2 8 3 3" xfId="24653" xr:uid="{00000000-0005-0000-0000-00005A600000}"/>
    <cellStyle name="Normal 3 2 2 8 3_ESA Table 3A_3H" xfId="34541" xr:uid="{69534678-E95C-4A99-9B88-A9BB53527782}"/>
    <cellStyle name="Normal 3 2 2 8 5" xfId="19640" xr:uid="{00000000-0005-0000-0000-0000C54C0000}"/>
    <cellStyle name="Normal 3 2 2 8_ESA Table 3A_3H" xfId="34539" xr:uid="{3F4603E4-BCBF-41EB-B9EB-A1470996DC67}"/>
    <cellStyle name="Normal 3 2 2 9" xfId="11228" xr:uid="{00000000-0005-0000-0000-0000E92B0000}"/>
    <cellStyle name="Normal 3 2 2 9 3" xfId="26328" xr:uid="{00000000-0005-0000-0000-0000E5660000}"/>
    <cellStyle name="Normal 3 2 2 9_ESA Table 3A_3H" xfId="34542" xr:uid="{BA27235D-D0EF-43C5-A6CF-A5C11502A3B0}"/>
    <cellStyle name="Normal 3 2 2_ESA Table 3A_3H" xfId="34255" xr:uid="{13FB817D-4620-41FF-A759-A9201DB7047C}"/>
    <cellStyle name="Normal 3 2 3" xfId="519" xr:uid="{00000000-0005-0000-0000-000013020000}"/>
    <cellStyle name="Normal 3 2_ESA Table 3A_3H" xfId="34254" xr:uid="{05BAB634-53C3-487B-B468-4474A57BADAF}"/>
    <cellStyle name="Normal 3 3" xfId="841" xr:uid="{00000000-0005-0000-0000-000055030000}"/>
    <cellStyle name="Normal 3 3 10" xfId="6208" xr:uid="{00000000-0005-0000-0000-00004D180000}"/>
    <cellStyle name="Normal 3 3 10 3" xfId="21312" xr:uid="{00000000-0005-0000-0000-00004D530000}"/>
    <cellStyle name="Normal 3 3 10_ESA Table 3A_3H" xfId="34544" xr:uid="{B563D3BA-0D55-41BA-BC37-571233BF0528}"/>
    <cellStyle name="Normal 3 3 12" xfId="16297" xr:uid="{00000000-0005-0000-0000-0000B63F0000}"/>
    <cellStyle name="Normal 3 3 2" xfId="1172" xr:uid="{00000000-0005-0000-0000-0000A1040000}"/>
    <cellStyle name="Normal 3 3 2 11" xfId="16351" xr:uid="{00000000-0005-0000-0000-0000EC3F0000}"/>
    <cellStyle name="Normal 3 3 2 2" xfId="1280" xr:uid="{00000000-0005-0000-0000-00000D050000}"/>
    <cellStyle name="Normal 3 3 2 2 10" xfId="16455" xr:uid="{00000000-0005-0000-0000-000054400000}"/>
    <cellStyle name="Normal 3 3 2 2 2" xfId="1497" xr:uid="{00000000-0005-0000-0000-0000E6050000}"/>
    <cellStyle name="Normal 3 3 2 2 2 2" xfId="1918" xr:uid="{00000000-0005-0000-0000-00008B070000}"/>
    <cellStyle name="Normal 3 3 2 2 2 2 2" xfId="2757" xr:uid="{00000000-0005-0000-0000-0000D20A0000}"/>
    <cellStyle name="Normal 3 3 2 2 2 2 2 2" xfId="4447" xr:uid="{00000000-0005-0000-0000-00006C110000}"/>
    <cellStyle name="Normal 3 3 2 2 2 2 2 2 2" xfId="14520" xr:uid="{00000000-0005-0000-0000-0000C5380000}"/>
    <cellStyle name="Normal 3 3 2 2 2 2 2 2 2 3" xfId="29618" xr:uid="{00000000-0005-0000-0000-0000BF730000}"/>
    <cellStyle name="Normal 3 3 2 2 2 2 2 2 2_ESA Table 3A_3H" xfId="34551" xr:uid="{D4495408-23E5-4457-872D-F19D7FBFF300}"/>
    <cellStyle name="Normal 3 3 2 2 2 2 2 2 3" xfId="9500" xr:uid="{00000000-0005-0000-0000-000029250000}"/>
    <cellStyle name="Normal 3 3 2 2 2 2 2 2 3 3" xfId="24601" xr:uid="{00000000-0005-0000-0000-000026600000}"/>
    <cellStyle name="Normal 3 3 2 2 2 2 2 2 3_ESA Table 3A_3H" xfId="34552" xr:uid="{107F507C-B876-40B8-96ED-9BDED4BE7D89}"/>
    <cellStyle name="Normal 3 3 2 2 2 2 2 2 5" xfId="19588" xr:uid="{00000000-0005-0000-0000-0000914C0000}"/>
    <cellStyle name="Normal 3 3 2 2 2 2 2 2_ESA Table 3A_3H" xfId="34550" xr:uid="{626D5771-E6B9-4C2E-A414-E1A2A640C43A}"/>
    <cellStyle name="Normal 3 3 2 2 2 2 2 3" xfId="6139" xr:uid="{00000000-0005-0000-0000-000008180000}"/>
    <cellStyle name="Normal 3 3 2 2 2 2 2 3 2" xfId="16191" xr:uid="{00000000-0005-0000-0000-00004C3F0000}"/>
    <cellStyle name="Normal 3 3 2 2 2 2 2 3 2 3" xfId="31289" xr:uid="{00000000-0005-0000-0000-0000467A0000}"/>
    <cellStyle name="Normal 3 3 2 2 2 2 2 3 2_ESA Table 3A_3H" xfId="34554" xr:uid="{62B12EBC-AB67-4479-B4B1-280F395CDF77}"/>
    <cellStyle name="Normal 3 3 2 2 2 2 2 3 3" xfId="11171" xr:uid="{00000000-0005-0000-0000-0000B02B0000}"/>
    <cellStyle name="Normal 3 3 2 2 2 2 2 3 3 3" xfId="26272" xr:uid="{00000000-0005-0000-0000-0000AD660000}"/>
    <cellStyle name="Normal 3 3 2 2 2 2 2 3 3_ESA Table 3A_3H" xfId="34555" xr:uid="{ABBEB4ED-7858-4F7E-B1E1-66E46C928469}"/>
    <cellStyle name="Normal 3 3 2 2 2 2 2 3 5" xfId="21259" xr:uid="{00000000-0005-0000-0000-000018530000}"/>
    <cellStyle name="Normal 3 3 2 2 2 2 2 3_ESA Table 3A_3H" xfId="34553" xr:uid="{C963C678-9511-4EB8-91B1-B1911F30324C}"/>
    <cellStyle name="Normal 3 3 2 2 2 2 2 4" xfId="12849" xr:uid="{00000000-0005-0000-0000-00003E320000}"/>
    <cellStyle name="Normal 3 3 2 2 2 2 2 4 3" xfId="27947" xr:uid="{00000000-0005-0000-0000-0000386D0000}"/>
    <cellStyle name="Normal 3 3 2 2 2 2 2 4_ESA Table 3A_3H" xfId="34556" xr:uid="{9AD9F170-DA96-40F8-8681-FB8106D8A4A4}"/>
    <cellStyle name="Normal 3 3 2 2 2 2 2 5" xfId="7828" xr:uid="{00000000-0005-0000-0000-0000A11E0000}"/>
    <cellStyle name="Normal 3 3 2 2 2 2 2 5 3" xfId="22930" xr:uid="{00000000-0005-0000-0000-00009F590000}"/>
    <cellStyle name="Normal 3 3 2 2 2 2 2 5_ESA Table 3A_3H" xfId="34557" xr:uid="{C2A18EFF-1562-49FA-A983-0C434FDDB059}"/>
    <cellStyle name="Normal 3 3 2 2 2 2 2 7" xfId="17917" xr:uid="{00000000-0005-0000-0000-00000A460000}"/>
    <cellStyle name="Normal 3 3 2 2 2 2 2_ESA Table 3A_3H" xfId="34549" xr:uid="{638292DC-CD77-41D6-A329-B2059361FFB5}"/>
    <cellStyle name="Normal 3 3 2 2 2 2 3" xfId="3610" xr:uid="{00000000-0005-0000-0000-0000270E0000}"/>
    <cellStyle name="Normal 3 3 2 2 2 2 3 2" xfId="13684" xr:uid="{00000000-0005-0000-0000-000081350000}"/>
    <cellStyle name="Normal 3 3 2 2 2 2 3 2 3" xfId="28782" xr:uid="{00000000-0005-0000-0000-00007B700000}"/>
    <cellStyle name="Normal 3 3 2 2 2 2 3 2_ESA Table 3A_3H" xfId="34559" xr:uid="{68C35C10-760C-4ACD-ACE3-1C7B9FF88D93}"/>
    <cellStyle name="Normal 3 3 2 2 2 2 3 3" xfId="8664" xr:uid="{00000000-0005-0000-0000-0000E5210000}"/>
    <cellStyle name="Normal 3 3 2 2 2 2 3 3 3" xfId="23765" xr:uid="{00000000-0005-0000-0000-0000E25C0000}"/>
    <cellStyle name="Normal 3 3 2 2 2 2 3 3_ESA Table 3A_3H" xfId="34560" xr:uid="{FF9678C0-F748-4345-8429-7090876C4CB6}"/>
    <cellStyle name="Normal 3 3 2 2 2 2 3 5" xfId="18752" xr:uid="{00000000-0005-0000-0000-00004D490000}"/>
    <cellStyle name="Normal 3 3 2 2 2 2 3_ESA Table 3A_3H" xfId="34558" xr:uid="{0A1AC8CF-D528-4869-81F6-757E06BA25D6}"/>
    <cellStyle name="Normal 3 3 2 2 2 2 4" xfId="5303" xr:uid="{00000000-0005-0000-0000-0000C4140000}"/>
    <cellStyle name="Normal 3 3 2 2 2 2 4 2" xfId="15355" xr:uid="{00000000-0005-0000-0000-0000083C0000}"/>
    <cellStyle name="Normal 3 3 2 2 2 2 4 2 3" xfId="30453" xr:uid="{00000000-0005-0000-0000-000002770000}"/>
    <cellStyle name="Normal 3 3 2 2 2 2 4 2_ESA Table 3A_3H" xfId="34562" xr:uid="{088A9793-B29A-4FEA-B1DF-92245B06E1DB}"/>
    <cellStyle name="Normal 3 3 2 2 2 2 4 3" xfId="10335" xr:uid="{00000000-0005-0000-0000-00006C280000}"/>
    <cellStyle name="Normal 3 3 2 2 2 2 4 3 3" xfId="25436" xr:uid="{00000000-0005-0000-0000-000069630000}"/>
    <cellStyle name="Normal 3 3 2 2 2 2 4 3_ESA Table 3A_3H" xfId="34563" xr:uid="{D8A4DD2B-52FE-439B-A818-8B849772A189}"/>
    <cellStyle name="Normal 3 3 2 2 2 2 4 5" xfId="20423" xr:uid="{00000000-0005-0000-0000-0000D44F0000}"/>
    <cellStyle name="Normal 3 3 2 2 2 2 4_ESA Table 3A_3H" xfId="34561" xr:uid="{D4DF141B-7D33-4932-A774-B74ADFD930E2}"/>
    <cellStyle name="Normal 3 3 2 2 2 2 5" xfId="12013" xr:uid="{00000000-0005-0000-0000-0000FA2E0000}"/>
    <cellStyle name="Normal 3 3 2 2 2 2 5 3" xfId="27111" xr:uid="{00000000-0005-0000-0000-0000F4690000}"/>
    <cellStyle name="Normal 3 3 2 2 2 2 5_ESA Table 3A_3H" xfId="34564" xr:uid="{A9EC5AB2-40B0-42EE-BCBD-92EB136857F2}"/>
    <cellStyle name="Normal 3 3 2 2 2 2 6" xfId="6992" xr:uid="{00000000-0005-0000-0000-00005D1B0000}"/>
    <cellStyle name="Normal 3 3 2 2 2 2 6 3" xfId="22094" xr:uid="{00000000-0005-0000-0000-00005B560000}"/>
    <cellStyle name="Normal 3 3 2 2 2 2 6_ESA Table 3A_3H" xfId="34565" xr:uid="{83FB1C7C-3F02-470D-9C47-A356F66D7DD7}"/>
    <cellStyle name="Normal 3 3 2 2 2 2 8" xfId="17081" xr:uid="{00000000-0005-0000-0000-0000C6420000}"/>
    <cellStyle name="Normal 3 3 2 2 2 2_ESA Table 3A_3H" xfId="34548" xr:uid="{CADDB40F-49F5-427B-9F22-C110A8658F37}"/>
    <cellStyle name="Normal 3 3 2 2 2 3" xfId="2339" xr:uid="{00000000-0005-0000-0000-000030090000}"/>
    <cellStyle name="Normal 3 3 2 2 2 3 2" xfId="4029" xr:uid="{00000000-0005-0000-0000-0000CA0F0000}"/>
    <cellStyle name="Normal 3 3 2 2 2 3 2 2" xfId="14102" xr:uid="{00000000-0005-0000-0000-000023370000}"/>
    <cellStyle name="Normal 3 3 2 2 2 3 2 2 3" xfId="29200" xr:uid="{00000000-0005-0000-0000-00001D720000}"/>
    <cellStyle name="Normal 3 3 2 2 2 3 2 2_ESA Table 3A_3H" xfId="34568" xr:uid="{1FAF78DB-A7A8-490A-920C-444F8B90B593}"/>
    <cellStyle name="Normal 3 3 2 2 2 3 2 3" xfId="9082" xr:uid="{00000000-0005-0000-0000-000087230000}"/>
    <cellStyle name="Normal 3 3 2 2 2 3 2 3 3" xfId="24183" xr:uid="{00000000-0005-0000-0000-0000845E0000}"/>
    <cellStyle name="Normal 3 3 2 2 2 3 2 3_ESA Table 3A_3H" xfId="34569" xr:uid="{586D6A9F-E5B7-4EDC-B665-74E591A06DAE}"/>
    <cellStyle name="Normal 3 3 2 2 2 3 2 5" xfId="19170" xr:uid="{00000000-0005-0000-0000-0000EF4A0000}"/>
    <cellStyle name="Normal 3 3 2 2 2 3 2_ESA Table 3A_3H" xfId="34567" xr:uid="{83B9587F-33C3-495F-B5E9-80BDFCD39BBB}"/>
    <cellStyle name="Normal 3 3 2 2 2 3 3" xfId="5721" xr:uid="{00000000-0005-0000-0000-000066160000}"/>
    <cellStyle name="Normal 3 3 2 2 2 3 3 2" xfId="15773" xr:uid="{00000000-0005-0000-0000-0000AA3D0000}"/>
    <cellStyle name="Normal 3 3 2 2 2 3 3 2 3" xfId="30871" xr:uid="{00000000-0005-0000-0000-0000A4780000}"/>
    <cellStyle name="Normal 3 3 2 2 2 3 3 2_ESA Table 3A_3H" xfId="34571" xr:uid="{C91E7CDB-BF82-44A5-86C4-FAB52DF6469B}"/>
    <cellStyle name="Normal 3 3 2 2 2 3 3 3" xfId="10753" xr:uid="{00000000-0005-0000-0000-00000E2A0000}"/>
    <cellStyle name="Normal 3 3 2 2 2 3 3 3 3" xfId="25854" xr:uid="{00000000-0005-0000-0000-00000B650000}"/>
    <cellStyle name="Normal 3 3 2 2 2 3 3 3_ESA Table 3A_3H" xfId="34572" xr:uid="{A4B72DD5-39C1-4266-A0A4-1AFBBF9A8046}"/>
    <cellStyle name="Normal 3 3 2 2 2 3 3 5" xfId="20841" xr:uid="{00000000-0005-0000-0000-000076510000}"/>
    <cellStyle name="Normal 3 3 2 2 2 3 3_ESA Table 3A_3H" xfId="34570" xr:uid="{0A67B113-E66B-467B-BB2B-0CF5EBCB9905}"/>
    <cellStyle name="Normal 3 3 2 2 2 3 4" xfId="12431" xr:uid="{00000000-0005-0000-0000-00009C300000}"/>
    <cellStyle name="Normal 3 3 2 2 2 3 4 3" xfId="27529" xr:uid="{00000000-0005-0000-0000-0000966B0000}"/>
    <cellStyle name="Normal 3 3 2 2 2 3 4_ESA Table 3A_3H" xfId="34573" xr:uid="{1829641E-FC56-4B80-8CC0-34574375E8FB}"/>
    <cellStyle name="Normal 3 3 2 2 2 3 5" xfId="7410" xr:uid="{00000000-0005-0000-0000-0000FF1C0000}"/>
    <cellStyle name="Normal 3 3 2 2 2 3 5 3" xfId="22512" xr:uid="{00000000-0005-0000-0000-0000FD570000}"/>
    <cellStyle name="Normal 3 3 2 2 2 3 5_ESA Table 3A_3H" xfId="34574" xr:uid="{357BFB45-FB99-456D-B3F1-0C3D4EF0E72A}"/>
    <cellStyle name="Normal 3 3 2 2 2 3 7" xfId="17499" xr:uid="{00000000-0005-0000-0000-000068440000}"/>
    <cellStyle name="Normal 3 3 2 2 2 3_ESA Table 3A_3H" xfId="34566" xr:uid="{C494BB8A-B31B-4CA3-B556-793CBE4D09CC}"/>
    <cellStyle name="Normal 3 3 2 2 2 4" xfId="3192" xr:uid="{00000000-0005-0000-0000-0000850C0000}"/>
    <cellStyle name="Normal 3 3 2 2 2 4 2" xfId="13266" xr:uid="{00000000-0005-0000-0000-0000DF330000}"/>
    <cellStyle name="Normal 3 3 2 2 2 4 2 3" xfId="28364" xr:uid="{00000000-0005-0000-0000-0000D96E0000}"/>
    <cellStyle name="Normal 3 3 2 2 2 4 2_ESA Table 3A_3H" xfId="34576" xr:uid="{6ECE1DDD-1D6F-46D7-A11E-36CD0EDE10A9}"/>
    <cellStyle name="Normal 3 3 2 2 2 4 3" xfId="8246" xr:uid="{00000000-0005-0000-0000-000043200000}"/>
    <cellStyle name="Normal 3 3 2 2 2 4 3 3" xfId="23347" xr:uid="{00000000-0005-0000-0000-0000405B0000}"/>
    <cellStyle name="Normal 3 3 2 2 2 4 3_ESA Table 3A_3H" xfId="34577" xr:uid="{2489D1E8-77D4-47A3-B1BC-9FC64FE7A63C}"/>
    <cellStyle name="Normal 3 3 2 2 2 4 5" xfId="18334" xr:uid="{00000000-0005-0000-0000-0000AB470000}"/>
    <cellStyle name="Normal 3 3 2 2 2 4_ESA Table 3A_3H" xfId="34575" xr:uid="{544CE3A7-5D14-41A4-950D-58AFEBC6F62E}"/>
    <cellStyle name="Normal 3 3 2 2 2 5" xfId="4885" xr:uid="{00000000-0005-0000-0000-000022130000}"/>
    <cellStyle name="Normal 3 3 2 2 2 5 2" xfId="14937" xr:uid="{00000000-0005-0000-0000-0000663A0000}"/>
    <cellStyle name="Normal 3 3 2 2 2 5 2 3" xfId="30035" xr:uid="{00000000-0005-0000-0000-000060750000}"/>
    <cellStyle name="Normal 3 3 2 2 2 5 2_ESA Table 3A_3H" xfId="34579" xr:uid="{A65AA9F9-FAE6-428C-AD40-8E1C10233977}"/>
    <cellStyle name="Normal 3 3 2 2 2 5 3" xfId="9917" xr:uid="{00000000-0005-0000-0000-0000CA260000}"/>
    <cellStyle name="Normal 3 3 2 2 2 5 3 3" xfId="25018" xr:uid="{00000000-0005-0000-0000-0000C7610000}"/>
    <cellStyle name="Normal 3 3 2 2 2 5 3_ESA Table 3A_3H" xfId="34580" xr:uid="{62C135BF-B2D4-4EF5-BAFA-8C4113482197}"/>
    <cellStyle name="Normal 3 3 2 2 2 5 5" xfId="20005" xr:uid="{00000000-0005-0000-0000-0000324E0000}"/>
    <cellStyle name="Normal 3 3 2 2 2 5_ESA Table 3A_3H" xfId="34578" xr:uid="{53082880-ED9F-4ED7-BE3C-855D6D065894}"/>
    <cellStyle name="Normal 3 3 2 2 2 6" xfId="11595" xr:uid="{00000000-0005-0000-0000-0000582D0000}"/>
    <cellStyle name="Normal 3 3 2 2 2 6 3" xfId="26693" xr:uid="{00000000-0005-0000-0000-000052680000}"/>
    <cellStyle name="Normal 3 3 2 2 2 6_ESA Table 3A_3H" xfId="34581" xr:uid="{FFD65B93-B5B2-4C18-9649-12F06BCEDA0D}"/>
    <cellStyle name="Normal 3 3 2 2 2 7" xfId="6574" xr:uid="{00000000-0005-0000-0000-0000BB190000}"/>
    <cellStyle name="Normal 3 3 2 2 2 7 3" xfId="21676" xr:uid="{00000000-0005-0000-0000-0000B9540000}"/>
    <cellStyle name="Normal 3 3 2 2 2 7_ESA Table 3A_3H" xfId="34582" xr:uid="{76B7054A-2E50-4B5C-87F6-293B5459B60A}"/>
    <cellStyle name="Normal 3 3 2 2 2 9" xfId="16663" xr:uid="{00000000-0005-0000-0000-000024410000}"/>
    <cellStyle name="Normal 3 3 2 2 2_ESA Table 3A_3H" xfId="34547" xr:uid="{ADFAC5E4-9B0F-4037-8B73-34DB4BBD3541}"/>
    <cellStyle name="Normal 3 3 2 2 3" xfId="1710" xr:uid="{00000000-0005-0000-0000-0000BB060000}"/>
    <cellStyle name="Normal 3 3 2 2 3 2" xfId="2549" xr:uid="{00000000-0005-0000-0000-0000020A0000}"/>
    <cellStyle name="Normal 3 3 2 2 3 2 2" xfId="4239" xr:uid="{00000000-0005-0000-0000-00009C100000}"/>
    <cellStyle name="Normal 3 3 2 2 3 2 2 2" xfId="14312" xr:uid="{00000000-0005-0000-0000-0000F5370000}"/>
    <cellStyle name="Normal 3 3 2 2 3 2 2 2 3" xfId="29410" xr:uid="{00000000-0005-0000-0000-0000EF720000}"/>
    <cellStyle name="Normal 3 3 2 2 3 2 2 2_ESA Table 3A_3H" xfId="34586" xr:uid="{BF653809-67FC-4DC5-9086-06B5EA4711A9}"/>
    <cellStyle name="Normal 3 3 2 2 3 2 2 3" xfId="9292" xr:uid="{00000000-0005-0000-0000-000059240000}"/>
    <cellStyle name="Normal 3 3 2 2 3 2 2 3 3" xfId="24393" xr:uid="{00000000-0005-0000-0000-0000565F0000}"/>
    <cellStyle name="Normal 3 3 2 2 3 2 2 3_ESA Table 3A_3H" xfId="34587" xr:uid="{1127C9AB-D76D-4971-8F59-8B8B6BD55310}"/>
    <cellStyle name="Normal 3 3 2 2 3 2 2 5" xfId="19380" xr:uid="{00000000-0005-0000-0000-0000C14B0000}"/>
    <cellStyle name="Normal 3 3 2 2 3 2 2_ESA Table 3A_3H" xfId="34585" xr:uid="{1D659C3F-F240-4F8A-B3F5-FB5885FC38DC}"/>
    <cellStyle name="Normal 3 3 2 2 3 2 3" xfId="5931" xr:uid="{00000000-0005-0000-0000-000038170000}"/>
    <cellStyle name="Normal 3 3 2 2 3 2 3 2" xfId="15983" xr:uid="{00000000-0005-0000-0000-00007C3E0000}"/>
    <cellStyle name="Normal 3 3 2 2 3 2 3 2 3" xfId="31081" xr:uid="{00000000-0005-0000-0000-000076790000}"/>
    <cellStyle name="Normal 3 3 2 2 3 2 3 2_ESA Table 3A_3H" xfId="34589" xr:uid="{BD900714-04E1-45C4-B87B-4575907EC223}"/>
    <cellStyle name="Normal 3 3 2 2 3 2 3 3" xfId="10963" xr:uid="{00000000-0005-0000-0000-0000E02A0000}"/>
    <cellStyle name="Normal 3 3 2 2 3 2 3 3 3" xfId="26064" xr:uid="{00000000-0005-0000-0000-0000DD650000}"/>
    <cellStyle name="Normal 3 3 2 2 3 2 3 3_ESA Table 3A_3H" xfId="34590" xr:uid="{E3F73FEE-BB8A-4AF3-BD77-50BE740F1938}"/>
    <cellStyle name="Normal 3 3 2 2 3 2 3 5" xfId="21051" xr:uid="{00000000-0005-0000-0000-000048520000}"/>
    <cellStyle name="Normal 3 3 2 2 3 2 3_ESA Table 3A_3H" xfId="34588" xr:uid="{85F4C808-CB98-4B15-9668-F5763A235CEC}"/>
    <cellStyle name="Normal 3 3 2 2 3 2 4" xfId="12641" xr:uid="{00000000-0005-0000-0000-00006E310000}"/>
    <cellStyle name="Normal 3 3 2 2 3 2 4 3" xfId="27739" xr:uid="{00000000-0005-0000-0000-0000686C0000}"/>
    <cellStyle name="Normal 3 3 2 2 3 2 4_ESA Table 3A_3H" xfId="34591" xr:uid="{6300B432-261A-46FE-B43C-789BE96BBE4A}"/>
    <cellStyle name="Normal 3 3 2 2 3 2 5" xfId="7620" xr:uid="{00000000-0005-0000-0000-0000D11D0000}"/>
    <cellStyle name="Normal 3 3 2 2 3 2 5 3" xfId="22722" xr:uid="{00000000-0005-0000-0000-0000CF580000}"/>
    <cellStyle name="Normal 3 3 2 2 3 2 5_ESA Table 3A_3H" xfId="34592" xr:uid="{1D6FDD95-87C4-4325-A0A0-4D4ECC59572D}"/>
    <cellStyle name="Normal 3 3 2 2 3 2 7" xfId="17709" xr:uid="{00000000-0005-0000-0000-00003A450000}"/>
    <cellStyle name="Normal 3 3 2 2 3 2_ESA Table 3A_3H" xfId="34584" xr:uid="{B616AA48-4BF8-4BFD-8586-7EDF4CABCCE6}"/>
    <cellStyle name="Normal 3 3 2 2 3 3" xfId="3402" xr:uid="{00000000-0005-0000-0000-0000570D0000}"/>
    <cellStyle name="Normal 3 3 2 2 3 3 2" xfId="13476" xr:uid="{00000000-0005-0000-0000-0000B1340000}"/>
    <cellStyle name="Normal 3 3 2 2 3 3 2 3" xfId="28574" xr:uid="{00000000-0005-0000-0000-0000AB6F0000}"/>
    <cellStyle name="Normal 3 3 2 2 3 3 2_ESA Table 3A_3H" xfId="34594" xr:uid="{03C0A530-C76D-4BCC-A32B-55BDE08DEC61}"/>
    <cellStyle name="Normal 3 3 2 2 3 3 3" xfId="8456" xr:uid="{00000000-0005-0000-0000-000015210000}"/>
    <cellStyle name="Normal 3 3 2 2 3 3 3 3" xfId="23557" xr:uid="{00000000-0005-0000-0000-0000125C0000}"/>
    <cellStyle name="Normal 3 3 2 2 3 3 3_ESA Table 3A_3H" xfId="34595" xr:uid="{C2343C5C-4831-4437-A30D-039187EE28D4}"/>
    <cellStyle name="Normal 3 3 2 2 3 3 5" xfId="18544" xr:uid="{00000000-0005-0000-0000-00007D480000}"/>
    <cellStyle name="Normal 3 3 2 2 3 3_ESA Table 3A_3H" xfId="34593" xr:uid="{A7639A9D-3521-467D-A53C-71CACA43ADD4}"/>
    <cellStyle name="Normal 3 3 2 2 3 4" xfId="5095" xr:uid="{00000000-0005-0000-0000-0000F4130000}"/>
    <cellStyle name="Normal 3 3 2 2 3 4 2" xfId="15147" xr:uid="{00000000-0005-0000-0000-0000383B0000}"/>
    <cellStyle name="Normal 3 3 2 2 3 4 2 3" xfId="30245" xr:uid="{00000000-0005-0000-0000-000032760000}"/>
    <cellStyle name="Normal 3 3 2 2 3 4 2_ESA Table 3A_3H" xfId="34597" xr:uid="{731015FD-3792-4922-9A9B-C4BA90F0DDB9}"/>
    <cellStyle name="Normal 3 3 2 2 3 4 3" xfId="10127" xr:uid="{00000000-0005-0000-0000-00009C270000}"/>
    <cellStyle name="Normal 3 3 2 2 3 4 3 3" xfId="25228" xr:uid="{00000000-0005-0000-0000-000099620000}"/>
    <cellStyle name="Normal 3 3 2 2 3 4 3_ESA Table 3A_3H" xfId="34598" xr:uid="{F76A66A9-CB31-4228-880A-478BD8776C12}"/>
    <cellStyle name="Normal 3 3 2 2 3 4 5" xfId="20215" xr:uid="{00000000-0005-0000-0000-0000044F0000}"/>
    <cellStyle name="Normal 3 3 2 2 3 4_ESA Table 3A_3H" xfId="34596" xr:uid="{28060547-B862-4EE6-AE99-2A664151E8ED}"/>
    <cellStyle name="Normal 3 3 2 2 3 5" xfId="11805" xr:uid="{00000000-0005-0000-0000-00002A2E0000}"/>
    <cellStyle name="Normal 3 3 2 2 3 5 3" xfId="26903" xr:uid="{00000000-0005-0000-0000-000024690000}"/>
    <cellStyle name="Normal 3 3 2 2 3 5_ESA Table 3A_3H" xfId="34599" xr:uid="{AC9576CB-A502-49D7-8099-6DADB983DB6E}"/>
    <cellStyle name="Normal 3 3 2 2 3 6" xfId="6784" xr:uid="{00000000-0005-0000-0000-00008D1A0000}"/>
    <cellStyle name="Normal 3 3 2 2 3 6 3" xfId="21886" xr:uid="{00000000-0005-0000-0000-00008B550000}"/>
    <cellStyle name="Normal 3 3 2 2 3 6_ESA Table 3A_3H" xfId="34600" xr:uid="{FF3A53FF-2DA6-4E04-88EF-9EE3F1528E08}"/>
    <cellStyle name="Normal 3 3 2 2 3 8" xfId="16873" xr:uid="{00000000-0005-0000-0000-0000F6410000}"/>
    <cellStyle name="Normal 3 3 2 2 3_ESA Table 3A_3H" xfId="34583" xr:uid="{AF57ED26-85D7-4C66-A8E3-5905B2C34470}"/>
    <cellStyle name="Normal 3 3 2 2 4" xfId="2131" xr:uid="{00000000-0005-0000-0000-000060080000}"/>
    <cellStyle name="Normal 3 3 2 2 4 2" xfId="3821" xr:uid="{00000000-0005-0000-0000-0000FA0E0000}"/>
    <cellStyle name="Normal 3 3 2 2 4 2 2" xfId="13894" xr:uid="{00000000-0005-0000-0000-000053360000}"/>
    <cellStyle name="Normal 3 3 2 2 4 2 2 3" xfId="28992" xr:uid="{00000000-0005-0000-0000-00004D710000}"/>
    <cellStyle name="Normal 3 3 2 2 4 2 2_ESA Table 3A_3H" xfId="34603" xr:uid="{F41FC366-F775-4B0F-BBE0-BDD867B21828}"/>
    <cellStyle name="Normal 3 3 2 2 4 2 3" xfId="8874" xr:uid="{00000000-0005-0000-0000-0000B7220000}"/>
    <cellStyle name="Normal 3 3 2 2 4 2 3 3" xfId="23975" xr:uid="{00000000-0005-0000-0000-0000B45D0000}"/>
    <cellStyle name="Normal 3 3 2 2 4 2 3_ESA Table 3A_3H" xfId="34604" xr:uid="{76454101-B983-4908-AAB9-A5CD9CE75938}"/>
    <cellStyle name="Normal 3 3 2 2 4 2 5" xfId="18962" xr:uid="{00000000-0005-0000-0000-00001F4A0000}"/>
    <cellStyle name="Normal 3 3 2 2 4 2_ESA Table 3A_3H" xfId="34602" xr:uid="{9A38E4B2-1D8B-404D-8DA1-32BBBAB70C3B}"/>
    <cellStyle name="Normal 3 3 2 2 4 3" xfId="5513" xr:uid="{00000000-0005-0000-0000-000096150000}"/>
    <cellStyle name="Normal 3 3 2 2 4 3 2" xfId="15565" xr:uid="{00000000-0005-0000-0000-0000DA3C0000}"/>
    <cellStyle name="Normal 3 3 2 2 4 3 2 3" xfId="30663" xr:uid="{00000000-0005-0000-0000-0000D4770000}"/>
    <cellStyle name="Normal 3 3 2 2 4 3 2_ESA Table 3A_3H" xfId="34606" xr:uid="{EE65570C-A540-4B46-832B-730CC4A37B32}"/>
    <cellStyle name="Normal 3 3 2 2 4 3 3" xfId="10545" xr:uid="{00000000-0005-0000-0000-00003E290000}"/>
    <cellStyle name="Normal 3 3 2 2 4 3 3 3" xfId="25646" xr:uid="{00000000-0005-0000-0000-00003B640000}"/>
    <cellStyle name="Normal 3 3 2 2 4 3 3_ESA Table 3A_3H" xfId="34607" xr:uid="{5E06E499-FAE2-4094-84CA-33B71ADBC17B}"/>
    <cellStyle name="Normal 3 3 2 2 4 3 5" xfId="20633" xr:uid="{00000000-0005-0000-0000-0000A6500000}"/>
    <cellStyle name="Normal 3 3 2 2 4 3_ESA Table 3A_3H" xfId="34605" xr:uid="{9322A660-1D43-43B6-9626-622032F968B8}"/>
    <cellStyle name="Normal 3 3 2 2 4 4" xfId="12223" xr:uid="{00000000-0005-0000-0000-0000CC2F0000}"/>
    <cellStyle name="Normal 3 3 2 2 4 4 3" xfId="27321" xr:uid="{00000000-0005-0000-0000-0000C66A0000}"/>
    <cellStyle name="Normal 3 3 2 2 4 4_ESA Table 3A_3H" xfId="34608" xr:uid="{5AD4DBC9-6923-49AF-B1E1-E4AFF50370DD}"/>
    <cellStyle name="Normal 3 3 2 2 4 5" xfId="7202" xr:uid="{00000000-0005-0000-0000-00002F1C0000}"/>
    <cellStyle name="Normal 3 3 2 2 4 5 3" xfId="22304" xr:uid="{00000000-0005-0000-0000-00002D570000}"/>
    <cellStyle name="Normal 3 3 2 2 4 5_ESA Table 3A_3H" xfId="34609" xr:uid="{3BA8B153-C3D4-4141-9118-EC2C223832E2}"/>
    <cellStyle name="Normal 3 3 2 2 4 7" xfId="17291" xr:uid="{00000000-0005-0000-0000-000098430000}"/>
    <cellStyle name="Normal 3 3 2 2 4_ESA Table 3A_3H" xfId="34601" xr:uid="{2BE1D1B7-17AD-4B3E-9C32-CC02A4854A53}"/>
    <cellStyle name="Normal 3 3 2 2 5" xfId="2984" xr:uid="{00000000-0005-0000-0000-0000B50B0000}"/>
    <cellStyle name="Normal 3 3 2 2 5 2" xfId="13058" xr:uid="{00000000-0005-0000-0000-00000F330000}"/>
    <cellStyle name="Normal 3 3 2 2 5 2 3" xfId="28156" xr:uid="{00000000-0005-0000-0000-0000096E0000}"/>
    <cellStyle name="Normal 3 3 2 2 5 2_ESA Table 3A_3H" xfId="34611" xr:uid="{74A9590C-D8C1-45C4-9973-59044488F752}"/>
    <cellStyle name="Normal 3 3 2 2 5 3" xfId="8038" xr:uid="{00000000-0005-0000-0000-0000731F0000}"/>
    <cellStyle name="Normal 3 3 2 2 5 3 3" xfId="23139" xr:uid="{00000000-0005-0000-0000-0000705A0000}"/>
    <cellStyle name="Normal 3 3 2 2 5 3_ESA Table 3A_3H" xfId="34612" xr:uid="{C20AC2C5-B033-4D31-B39E-76B204B93316}"/>
    <cellStyle name="Normal 3 3 2 2 5 5" xfId="18126" xr:uid="{00000000-0005-0000-0000-0000DB460000}"/>
    <cellStyle name="Normal 3 3 2 2 5_ESA Table 3A_3H" xfId="34610" xr:uid="{3F0D9879-4ED6-4207-AFA8-FD3045E921B3}"/>
    <cellStyle name="Normal 3 3 2 2 6" xfId="4677" xr:uid="{00000000-0005-0000-0000-000052120000}"/>
    <cellStyle name="Normal 3 3 2 2 6 2" xfId="14729" xr:uid="{00000000-0005-0000-0000-000096390000}"/>
    <cellStyle name="Normal 3 3 2 2 6 2 3" xfId="29827" xr:uid="{00000000-0005-0000-0000-000090740000}"/>
    <cellStyle name="Normal 3 3 2 2 6 2_ESA Table 3A_3H" xfId="34614" xr:uid="{11E68C86-F37C-4498-8CA2-967FAC5995BD}"/>
    <cellStyle name="Normal 3 3 2 2 6 3" xfId="9709" xr:uid="{00000000-0005-0000-0000-0000FA250000}"/>
    <cellStyle name="Normal 3 3 2 2 6 3 3" xfId="24810" xr:uid="{00000000-0005-0000-0000-0000F7600000}"/>
    <cellStyle name="Normal 3 3 2 2 6 3_ESA Table 3A_3H" xfId="34615" xr:uid="{D2E1081E-3758-429C-B8B9-FC899E828FFF}"/>
    <cellStyle name="Normal 3 3 2 2 6 5" xfId="19797" xr:uid="{00000000-0005-0000-0000-0000624D0000}"/>
    <cellStyle name="Normal 3 3 2 2 6_ESA Table 3A_3H" xfId="34613" xr:uid="{5CEB59A3-AAF4-4E3A-9A19-D3731D799D4C}"/>
    <cellStyle name="Normal 3 3 2 2 7" xfId="11387" xr:uid="{00000000-0005-0000-0000-0000882C0000}"/>
    <cellStyle name="Normal 3 3 2 2 7 3" xfId="26485" xr:uid="{00000000-0005-0000-0000-000082670000}"/>
    <cellStyle name="Normal 3 3 2 2 7_ESA Table 3A_3H" xfId="34616" xr:uid="{0D18E794-AB1F-4450-A05A-C85809D55507}"/>
    <cellStyle name="Normal 3 3 2 2 8" xfId="6366" xr:uid="{00000000-0005-0000-0000-0000EB180000}"/>
    <cellStyle name="Normal 3 3 2 2 8 3" xfId="21468" xr:uid="{00000000-0005-0000-0000-0000E9530000}"/>
    <cellStyle name="Normal 3 3 2 2 8_ESA Table 3A_3H" xfId="34617" xr:uid="{D299EBDD-D57B-4026-8E7C-D4C28F382442}"/>
    <cellStyle name="Normal 3 3 2 2_ESA Table 3A_3H" xfId="34546" xr:uid="{835374FC-8A9B-42B4-9AC3-1DF7BE97D737}"/>
    <cellStyle name="Normal 3 3 2 3" xfId="1393" xr:uid="{00000000-0005-0000-0000-00007E050000}"/>
    <cellStyle name="Normal 3 3 2 3 2" xfId="1814" xr:uid="{00000000-0005-0000-0000-000023070000}"/>
    <cellStyle name="Normal 3 3 2 3 2 2" xfId="2653" xr:uid="{00000000-0005-0000-0000-00006A0A0000}"/>
    <cellStyle name="Normal 3 3 2 3 2 2 2" xfId="4343" xr:uid="{00000000-0005-0000-0000-000004110000}"/>
    <cellStyle name="Normal 3 3 2 3 2 2 2 2" xfId="14416" xr:uid="{00000000-0005-0000-0000-00005D380000}"/>
    <cellStyle name="Normal 3 3 2 3 2 2 2 2 3" xfId="29514" xr:uid="{00000000-0005-0000-0000-000057730000}"/>
    <cellStyle name="Normal 3 3 2 3 2 2 2 2_ESA Table 3A_3H" xfId="34622" xr:uid="{1730635C-8EC3-4AEB-A724-350C64403BEF}"/>
    <cellStyle name="Normal 3 3 2 3 2 2 2 3" xfId="9396" xr:uid="{00000000-0005-0000-0000-0000C1240000}"/>
    <cellStyle name="Normal 3 3 2 3 2 2 2 3 3" xfId="24497" xr:uid="{00000000-0005-0000-0000-0000BE5F0000}"/>
    <cellStyle name="Normal 3 3 2 3 2 2 2 3_ESA Table 3A_3H" xfId="34623" xr:uid="{82A2B9C5-F03C-461D-BDB8-B53C955436E7}"/>
    <cellStyle name="Normal 3 3 2 3 2 2 2 5" xfId="19484" xr:uid="{00000000-0005-0000-0000-0000294C0000}"/>
    <cellStyle name="Normal 3 3 2 3 2 2 2_ESA Table 3A_3H" xfId="34621" xr:uid="{FD47B4F5-8928-4B71-9829-06175EF60B5F}"/>
    <cellStyle name="Normal 3 3 2 3 2 2 3" xfId="6035" xr:uid="{00000000-0005-0000-0000-0000A0170000}"/>
    <cellStyle name="Normal 3 3 2 3 2 2 3 2" xfId="16087" xr:uid="{00000000-0005-0000-0000-0000E43E0000}"/>
    <cellStyle name="Normal 3 3 2 3 2 2 3 2 3" xfId="31185" xr:uid="{00000000-0005-0000-0000-0000DE790000}"/>
    <cellStyle name="Normal 3 3 2 3 2 2 3 2_ESA Table 3A_3H" xfId="34625" xr:uid="{DBB11D3E-05E0-4928-92E2-F78166ABABDD}"/>
    <cellStyle name="Normal 3 3 2 3 2 2 3 3" xfId="11067" xr:uid="{00000000-0005-0000-0000-0000482B0000}"/>
    <cellStyle name="Normal 3 3 2 3 2 2 3 3 3" xfId="26168" xr:uid="{00000000-0005-0000-0000-000045660000}"/>
    <cellStyle name="Normal 3 3 2 3 2 2 3 3_ESA Table 3A_3H" xfId="34626" xr:uid="{DE7BE2A3-977B-4E04-BBE2-F85C6E8B8E01}"/>
    <cellStyle name="Normal 3 3 2 3 2 2 3 5" xfId="21155" xr:uid="{00000000-0005-0000-0000-0000B0520000}"/>
    <cellStyle name="Normal 3 3 2 3 2 2 3_ESA Table 3A_3H" xfId="34624" xr:uid="{8397BE88-A46C-4592-8091-37137CADBBD9}"/>
    <cellStyle name="Normal 3 3 2 3 2 2 4" xfId="12745" xr:uid="{00000000-0005-0000-0000-0000D6310000}"/>
    <cellStyle name="Normal 3 3 2 3 2 2 4 3" xfId="27843" xr:uid="{00000000-0005-0000-0000-0000D06C0000}"/>
    <cellStyle name="Normal 3 3 2 3 2 2 4_ESA Table 3A_3H" xfId="34627" xr:uid="{3D08A36B-9EF7-43AC-80C7-892B56CC7F4D}"/>
    <cellStyle name="Normal 3 3 2 3 2 2 5" xfId="7724" xr:uid="{00000000-0005-0000-0000-0000391E0000}"/>
    <cellStyle name="Normal 3 3 2 3 2 2 5 3" xfId="22826" xr:uid="{00000000-0005-0000-0000-000037590000}"/>
    <cellStyle name="Normal 3 3 2 3 2 2 5_ESA Table 3A_3H" xfId="34628" xr:uid="{A38B8C24-027C-47CA-9267-60A5CCB4639F}"/>
    <cellStyle name="Normal 3 3 2 3 2 2 7" xfId="17813" xr:uid="{00000000-0005-0000-0000-0000A2450000}"/>
    <cellStyle name="Normal 3 3 2 3 2 2_ESA Table 3A_3H" xfId="34620" xr:uid="{0CEF51F4-2811-4616-BD07-3A32CC7232A9}"/>
    <cellStyle name="Normal 3 3 2 3 2 3" xfId="3506" xr:uid="{00000000-0005-0000-0000-0000BF0D0000}"/>
    <cellStyle name="Normal 3 3 2 3 2 3 2" xfId="13580" xr:uid="{00000000-0005-0000-0000-000019350000}"/>
    <cellStyle name="Normal 3 3 2 3 2 3 2 3" xfId="28678" xr:uid="{00000000-0005-0000-0000-000013700000}"/>
    <cellStyle name="Normal 3 3 2 3 2 3 2_ESA Table 3A_3H" xfId="34630" xr:uid="{8A81D90C-A5CD-421D-A890-1910273B6562}"/>
    <cellStyle name="Normal 3 3 2 3 2 3 3" xfId="8560" xr:uid="{00000000-0005-0000-0000-00007D210000}"/>
    <cellStyle name="Normal 3 3 2 3 2 3 3 3" xfId="23661" xr:uid="{00000000-0005-0000-0000-00007A5C0000}"/>
    <cellStyle name="Normal 3 3 2 3 2 3 3_ESA Table 3A_3H" xfId="34631" xr:uid="{FC5AA8AB-EB03-49B2-AEA4-5C689899F977}"/>
    <cellStyle name="Normal 3 3 2 3 2 3 5" xfId="18648" xr:uid="{00000000-0005-0000-0000-0000E5480000}"/>
    <cellStyle name="Normal 3 3 2 3 2 3_ESA Table 3A_3H" xfId="34629" xr:uid="{380AAD70-CE92-4A87-AA25-BA678CC01AA4}"/>
    <cellStyle name="Normal 3 3 2 3 2 4" xfId="5199" xr:uid="{00000000-0005-0000-0000-00005C140000}"/>
    <cellStyle name="Normal 3 3 2 3 2 4 2" xfId="15251" xr:uid="{00000000-0005-0000-0000-0000A03B0000}"/>
    <cellStyle name="Normal 3 3 2 3 2 4 2 3" xfId="30349" xr:uid="{00000000-0005-0000-0000-00009A760000}"/>
    <cellStyle name="Normal 3 3 2 3 2 4 2_ESA Table 3A_3H" xfId="34633" xr:uid="{CA5740E6-C2B5-4192-BE6A-B31355DD6FEA}"/>
    <cellStyle name="Normal 3 3 2 3 2 4 3" xfId="10231" xr:uid="{00000000-0005-0000-0000-000004280000}"/>
    <cellStyle name="Normal 3 3 2 3 2 4 3 3" xfId="25332" xr:uid="{00000000-0005-0000-0000-000001630000}"/>
    <cellStyle name="Normal 3 3 2 3 2 4 3_ESA Table 3A_3H" xfId="34634" xr:uid="{5CF75C5B-A7F6-4AB5-A362-BEA6992B01C4}"/>
    <cellStyle name="Normal 3 3 2 3 2 4 5" xfId="20319" xr:uid="{00000000-0005-0000-0000-00006C4F0000}"/>
    <cellStyle name="Normal 3 3 2 3 2 4_ESA Table 3A_3H" xfId="34632" xr:uid="{140DF983-CCC3-4B1D-8067-33E33B7D717E}"/>
    <cellStyle name="Normal 3 3 2 3 2 5" xfId="11909" xr:uid="{00000000-0005-0000-0000-0000922E0000}"/>
    <cellStyle name="Normal 3 3 2 3 2 5 3" xfId="27007" xr:uid="{00000000-0005-0000-0000-00008C690000}"/>
    <cellStyle name="Normal 3 3 2 3 2 5_ESA Table 3A_3H" xfId="34635" xr:uid="{24B6744E-85AA-4B41-95C0-1F2C232E0FAE}"/>
    <cellStyle name="Normal 3 3 2 3 2 6" xfId="6888" xr:uid="{00000000-0005-0000-0000-0000F51A0000}"/>
    <cellStyle name="Normal 3 3 2 3 2 6 3" xfId="21990" xr:uid="{00000000-0005-0000-0000-0000F3550000}"/>
    <cellStyle name="Normal 3 3 2 3 2 6_ESA Table 3A_3H" xfId="34636" xr:uid="{553A0720-5462-4959-9216-F73FC87AB3E7}"/>
    <cellStyle name="Normal 3 3 2 3 2 8" xfId="16977" xr:uid="{00000000-0005-0000-0000-00005E420000}"/>
    <cellStyle name="Normal 3 3 2 3 2_ESA Table 3A_3H" xfId="34619" xr:uid="{EE1C7547-FED4-4E59-95D9-90B7B07E86BD}"/>
    <cellStyle name="Normal 3 3 2 3 3" xfId="2235" xr:uid="{00000000-0005-0000-0000-0000C8080000}"/>
    <cellStyle name="Normal 3 3 2 3 3 2" xfId="3925" xr:uid="{00000000-0005-0000-0000-0000620F0000}"/>
    <cellStyle name="Normal 3 3 2 3 3 2 2" xfId="13998" xr:uid="{00000000-0005-0000-0000-0000BB360000}"/>
    <cellStyle name="Normal 3 3 2 3 3 2 2 3" xfId="29096" xr:uid="{00000000-0005-0000-0000-0000B5710000}"/>
    <cellStyle name="Normal 3 3 2 3 3 2 2_ESA Table 3A_3H" xfId="34639" xr:uid="{2DF91904-0185-4C84-88E6-89F0D949CAA8}"/>
    <cellStyle name="Normal 3 3 2 3 3 2 3" xfId="8978" xr:uid="{00000000-0005-0000-0000-00001F230000}"/>
    <cellStyle name="Normal 3 3 2 3 3 2 3 3" xfId="24079" xr:uid="{00000000-0005-0000-0000-00001C5E0000}"/>
    <cellStyle name="Normal 3 3 2 3 3 2 3_ESA Table 3A_3H" xfId="34640" xr:uid="{B773B5E5-F3EB-4433-9741-82B0517C1FCF}"/>
    <cellStyle name="Normal 3 3 2 3 3 2 5" xfId="19066" xr:uid="{00000000-0005-0000-0000-0000874A0000}"/>
    <cellStyle name="Normal 3 3 2 3 3 2_ESA Table 3A_3H" xfId="34638" xr:uid="{04346EBB-7141-43DC-8D55-B411AEAFF93B}"/>
    <cellStyle name="Normal 3 3 2 3 3 3" xfId="5617" xr:uid="{00000000-0005-0000-0000-0000FE150000}"/>
    <cellStyle name="Normal 3 3 2 3 3 3 2" xfId="15669" xr:uid="{00000000-0005-0000-0000-0000423D0000}"/>
    <cellStyle name="Normal 3 3 2 3 3 3 2 3" xfId="30767" xr:uid="{00000000-0005-0000-0000-00003C780000}"/>
    <cellStyle name="Normal 3 3 2 3 3 3 2_ESA Table 3A_3H" xfId="34642" xr:uid="{7913B376-42EC-4DE3-9CB3-5278BAEC560E}"/>
    <cellStyle name="Normal 3 3 2 3 3 3 3" xfId="10649" xr:uid="{00000000-0005-0000-0000-0000A6290000}"/>
    <cellStyle name="Normal 3 3 2 3 3 3 3 3" xfId="25750" xr:uid="{00000000-0005-0000-0000-0000A3640000}"/>
    <cellStyle name="Normal 3 3 2 3 3 3 3_ESA Table 3A_3H" xfId="34643" xr:uid="{A170C5EB-E4FB-4623-B4BF-7ECFF0ED9F38}"/>
    <cellStyle name="Normal 3 3 2 3 3 3 5" xfId="20737" xr:uid="{00000000-0005-0000-0000-00000E510000}"/>
    <cellStyle name="Normal 3 3 2 3 3 3_ESA Table 3A_3H" xfId="34641" xr:uid="{A089DEB4-2ADF-439C-AA8E-1FEF3915F0EE}"/>
    <cellStyle name="Normal 3 3 2 3 3 4" xfId="12327" xr:uid="{00000000-0005-0000-0000-000034300000}"/>
    <cellStyle name="Normal 3 3 2 3 3 4 3" xfId="27425" xr:uid="{00000000-0005-0000-0000-00002E6B0000}"/>
    <cellStyle name="Normal 3 3 2 3 3 4_ESA Table 3A_3H" xfId="34644" xr:uid="{8C36C03F-13E8-4374-8E7F-8931B9DFFD3E}"/>
    <cellStyle name="Normal 3 3 2 3 3 5" xfId="7306" xr:uid="{00000000-0005-0000-0000-0000971C0000}"/>
    <cellStyle name="Normal 3 3 2 3 3 5 3" xfId="22408" xr:uid="{00000000-0005-0000-0000-000095570000}"/>
    <cellStyle name="Normal 3 3 2 3 3 5_ESA Table 3A_3H" xfId="34645" xr:uid="{B9DC3320-B22F-470F-B04A-11138C41845D}"/>
    <cellStyle name="Normal 3 3 2 3 3 7" xfId="17395" xr:uid="{00000000-0005-0000-0000-000000440000}"/>
    <cellStyle name="Normal 3 3 2 3 3_ESA Table 3A_3H" xfId="34637" xr:uid="{48EB162A-88BD-450C-9FBA-211759911F5A}"/>
    <cellStyle name="Normal 3 3 2 3 4" xfId="3088" xr:uid="{00000000-0005-0000-0000-00001D0C0000}"/>
    <cellStyle name="Normal 3 3 2 3 4 2" xfId="13162" xr:uid="{00000000-0005-0000-0000-000077330000}"/>
    <cellStyle name="Normal 3 3 2 3 4 2 3" xfId="28260" xr:uid="{00000000-0005-0000-0000-0000716E0000}"/>
    <cellStyle name="Normal 3 3 2 3 4 2_ESA Table 3A_3H" xfId="34647" xr:uid="{D4B0C075-4D88-4350-BDBC-E8124249CA4B}"/>
    <cellStyle name="Normal 3 3 2 3 4 3" xfId="8142" xr:uid="{00000000-0005-0000-0000-0000DB1F0000}"/>
    <cellStyle name="Normal 3 3 2 3 4 3 3" xfId="23243" xr:uid="{00000000-0005-0000-0000-0000D85A0000}"/>
    <cellStyle name="Normal 3 3 2 3 4 3_ESA Table 3A_3H" xfId="34648" xr:uid="{AF594B04-F031-43E2-A5CC-65D32EB6B393}"/>
    <cellStyle name="Normal 3 3 2 3 4 5" xfId="18230" xr:uid="{00000000-0005-0000-0000-000043470000}"/>
    <cellStyle name="Normal 3 3 2 3 4_ESA Table 3A_3H" xfId="34646" xr:uid="{2B6F75B4-2B5B-457E-94BC-DACDC4C013A6}"/>
    <cellStyle name="Normal 3 3 2 3 5" xfId="4781" xr:uid="{00000000-0005-0000-0000-0000BA120000}"/>
    <cellStyle name="Normal 3 3 2 3 5 2" xfId="14833" xr:uid="{00000000-0005-0000-0000-0000FE390000}"/>
    <cellStyle name="Normal 3 3 2 3 5 2 3" xfId="29931" xr:uid="{00000000-0005-0000-0000-0000F8740000}"/>
    <cellStyle name="Normal 3 3 2 3 5 2_ESA Table 3A_3H" xfId="34650" xr:uid="{EBFB1B8E-F62E-47D9-92C3-5D963E45B517}"/>
    <cellStyle name="Normal 3 3 2 3 5 3" xfId="9813" xr:uid="{00000000-0005-0000-0000-000062260000}"/>
    <cellStyle name="Normal 3 3 2 3 5 3 3" xfId="24914" xr:uid="{00000000-0005-0000-0000-00005F610000}"/>
    <cellStyle name="Normal 3 3 2 3 5 3_ESA Table 3A_3H" xfId="34651" xr:uid="{AF86DCA0-0D90-4B2C-AFC8-232436FD118D}"/>
    <cellStyle name="Normal 3 3 2 3 5 5" xfId="19901" xr:uid="{00000000-0005-0000-0000-0000CA4D0000}"/>
    <cellStyle name="Normal 3 3 2 3 5_ESA Table 3A_3H" xfId="34649" xr:uid="{9A1067CD-1D27-45E7-97FA-CE26274571E9}"/>
    <cellStyle name="Normal 3 3 2 3 6" xfId="11491" xr:uid="{00000000-0005-0000-0000-0000F02C0000}"/>
    <cellStyle name="Normal 3 3 2 3 6 3" xfId="26589" xr:uid="{00000000-0005-0000-0000-0000EA670000}"/>
    <cellStyle name="Normal 3 3 2 3 6_ESA Table 3A_3H" xfId="34652" xr:uid="{30546BB3-54E4-4684-ABC7-5BC9D85FC357}"/>
    <cellStyle name="Normal 3 3 2 3 7" xfId="6470" xr:uid="{00000000-0005-0000-0000-000053190000}"/>
    <cellStyle name="Normal 3 3 2 3 7 3" xfId="21572" xr:uid="{00000000-0005-0000-0000-000051540000}"/>
    <cellStyle name="Normal 3 3 2 3 7_ESA Table 3A_3H" xfId="34653" xr:uid="{A21155BF-3C27-4A2E-A55D-25A069489505}"/>
    <cellStyle name="Normal 3 3 2 3 9" xfId="16559" xr:uid="{00000000-0005-0000-0000-0000BC400000}"/>
    <cellStyle name="Normal 3 3 2 3_ESA Table 3A_3H" xfId="34618" xr:uid="{83EF0E27-581D-4424-A3D8-F6398320F285}"/>
    <cellStyle name="Normal 3 3 2 4" xfId="1606" xr:uid="{00000000-0005-0000-0000-000053060000}"/>
    <cellStyle name="Normal 3 3 2 4 2" xfId="2445" xr:uid="{00000000-0005-0000-0000-00009A090000}"/>
    <cellStyle name="Normal 3 3 2 4 2 2" xfId="4135" xr:uid="{00000000-0005-0000-0000-000034100000}"/>
    <cellStyle name="Normal 3 3 2 4 2 2 2" xfId="14208" xr:uid="{00000000-0005-0000-0000-00008D370000}"/>
    <cellStyle name="Normal 3 3 2 4 2 2 2 3" xfId="29306" xr:uid="{00000000-0005-0000-0000-000087720000}"/>
    <cellStyle name="Normal 3 3 2 4 2 2 2_ESA Table 3A_3H" xfId="34657" xr:uid="{D63741A0-2D6D-46DE-850B-D3D413C7527F}"/>
    <cellStyle name="Normal 3 3 2 4 2 2 3" xfId="9188" xr:uid="{00000000-0005-0000-0000-0000F1230000}"/>
    <cellStyle name="Normal 3 3 2 4 2 2 3 3" xfId="24289" xr:uid="{00000000-0005-0000-0000-0000EE5E0000}"/>
    <cellStyle name="Normal 3 3 2 4 2 2 3_ESA Table 3A_3H" xfId="34658" xr:uid="{645C4427-90B4-4A65-A437-37D614BD7C80}"/>
    <cellStyle name="Normal 3 3 2 4 2 2 5" xfId="19276" xr:uid="{00000000-0005-0000-0000-0000594B0000}"/>
    <cellStyle name="Normal 3 3 2 4 2 2_ESA Table 3A_3H" xfId="34656" xr:uid="{EC3D1CE0-9103-44DF-85C5-1079AC1BEED1}"/>
    <cellStyle name="Normal 3 3 2 4 2 3" xfId="5827" xr:uid="{00000000-0005-0000-0000-0000D0160000}"/>
    <cellStyle name="Normal 3 3 2 4 2 3 2" xfId="15879" xr:uid="{00000000-0005-0000-0000-0000143E0000}"/>
    <cellStyle name="Normal 3 3 2 4 2 3 2 3" xfId="30977" xr:uid="{00000000-0005-0000-0000-00000E790000}"/>
    <cellStyle name="Normal 3 3 2 4 2 3 2_ESA Table 3A_3H" xfId="34660" xr:uid="{CACA99F5-FF8D-4490-BE72-321AE6D65D08}"/>
    <cellStyle name="Normal 3 3 2 4 2 3 3" xfId="10859" xr:uid="{00000000-0005-0000-0000-0000782A0000}"/>
    <cellStyle name="Normal 3 3 2 4 2 3 3 3" xfId="25960" xr:uid="{00000000-0005-0000-0000-000075650000}"/>
    <cellStyle name="Normal 3 3 2 4 2 3 3_ESA Table 3A_3H" xfId="34661" xr:uid="{46EB3CD3-318B-4254-AF04-89104E432F93}"/>
    <cellStyle name="Normal 3 3 2 4 2 3 5" xfId="20947" xr:uid="{00000000-0005-0000-0000-0000E0510000}"/>
    <cellStyle name="Normal 3 3 2 4 2 3_ESA Table 3A_3H" xfId="34659" xr:uid="{C61CE3F8-BFB7-492B-BC6D-FE236634038E}"/>
    <cellStyle name="Normal 3 3 2 4 2 4" xfId="12537" xr:uid="{00000000-0005-0000-0000-000006310000}"/>
    <cellStyle name="Normal 3 3 2 4 2 4 3" xfId="27635" xr:uid="{00000000-0005-0000-0000-0000006C0000}"/>
    <cellStyle name="Normal 3 3 2 4 2 4_ESA Table 3A_3H" xfId="34662" xr:uid="{97C5F0AF-25D7-493B-B1A4-72B5BFD552DF}"/>
    <cellStyle name="Normal 3 3 2 4 2 5" xfId="7516" xr:uid="{00000000-0005-0000-0000-0000691D0000}"/>
    <cellStyle name="Normal 3 3 2 4 2 5 3" xfId="22618" xr:uid="{00000000-0005-0000-0000-000067580000}"/>
    <cellStyle name="Normal 3 3 2 4 2 5_ESA Table 3A_3H" xfId="34663" xr:uid="{8B7E64B8-DA14-4F4A-9613-CFC956EAACC7}"/>
    <cellStyle name="Normal 3 3 2 4 2 7" xfId="17605" xr:uid="{00000000-0005-0000-0000-0000D2440000}"/>
    <cellStyle name="Normal 3 3 2 4 2_ESA Table 3A_3H" xfId="34655" xr:uid="{4CE61532-AF59-40C4-ADC0-49803E5990FA}"/>
    <cellStyle name="Normal 3 3 2 4 3" xfId="3298" xr:uid="{00000000-0005-0000-0000-0000EF0C0000}"/>
    <cellStyle name="Normal 3 3 2 4 3 2" xfId="13372" xr:uid="{00000000-0005-0000-0000-000049340000}"/>
    <cellStyle name="Normal 3 3 2 4 3 2 3" xfId="28470" xr:uid="{00000000-0005-0000-0000-0000436F0000}"/>
    <cellStyle name="Normal 3 3 2 4 3 2_ESA Table 3A_3H" xfId="34665" xr:uid="{3EE152B5-3707-43E4-8EF9-45D7C0F075CD}"/>
    <cellStyle name="Normal 3 3 2 4 3 3" xfId="8352" xr:uid="{00000000-0005-0000-0000-0000AD200000}"/>
    <cellStyle name="Normal 3 3 2 4 3 3 3" xfId="23453" xr:uid="{00000000-0005-0000-0000-0000AA5B0000}"/>
    <cellStyle name="Normal 3 3 2 4 3 3_ESA Table 3A_3H" xfId="34666" xr:uid="{DAB762DC-6FF7-44D4-9145-E00447D6A287}"/>
    <cellStyle name="Normal 3 3 2 4 3 5" xfId="18440" xr:uid="{00000000-0005-0000-0000-000015480000}"/>
    <cellStyle name="Normal 3 3 2 4 3_ESA Table 3A_3H" xfId="34664" xr:uid="{58D05538-F1E9-4FCE-B962-0F1E26A31DBF}"/>
    <cellStyle name="Normal 3 3 2 4 4" xfId="4991" xr:uid="{00000000-0005-0000-0000-00008C130000}"/>
    <cellStyle name="Normal 3 3 2 4 4 2" xfId="15043" xr:uid="{00000000-0005-0000-0000-0000D03A0000}"/>
    <cellStyle name="Normal 3 3 2 4 4 2 3" xfId="30141" xr:uid="{00000000-0005-0000-0000-0000CA750000}"/>
    <cellStyle name="Normal 3 3 2 4 4 2_ESA Table 3A_3H" xfId="34668" xr:uid="{CFDD00A1-4DBF-41B1-93B2-53FCF0959797}"/>
    <cellStyle name="Normal 3 3 2 4 4 3" xfId="10023" xr:uid="{00000000-0005-0000-0000-000034270000}"/>
    <cellStyle name="Normal 3 3 2 4 4 3 3" xfId="25124" xr:uid="{00000000-0005-0000-0000-000031620000}"/>
    <cellStyle name="Normal 3 3 2 4 4 3_ESA Table 3A_3H" xfId="34669" xr:uid="{B38D8881-32E4-4A8C-BC93-7ADAA61A97BA}"/>
    <cellStyle name="Normal 3 3 2 4 4 5" xfId="20111" xr:uid="{00000000-0005-0000-0000-00009C4E0000}"/>
    <cellStyle name="Normal 3 3 2 4 4_ESA Table 3A_3H" xfId="34667" xr:uid="{4113E9B3-A703-4413-956E-EC823A7D1660}"/>
    <cellStyle name="Normal 3 3 2 4 5" xfId="11701" xr:uid="{00000000-0005-0000-0000-0000C22D0000}"/>
    <cellStyle name="Normal 3 3 2 4 5 3" xfId="26799" xr:uid="{00000000-0005-0000-0000-0000BC680000}"/>
    <cellStyle name="Normal 3 3 2 4 5_ESA Table 3A_3H" xfId="34670" xr:uid="{3B240327-6152-4B82-B409-E18344FA2AA4}"/>
    <cellStyle name="Normal 3 3 2 4 6" xfId="6680" xr:uid="{00000000-0005-0000-0000-0000251A0000}"/>
    <cellStyle name="Normal 3 3 2 4 6 3" xfId="21782" xr:uid="{00000000-0005-0000-0000-000023550000}"/>
    <cellStyle name="Normal 3 3 2 4 6_ESA Table 3A_3H" xfId="34671" xr:uid="{9A121564-5DF1-4DAA-8157-FCCD51FEC79A}"/>
    <cellStyle name="Normal 3 3 2 4 8" xfId="16769" xr:uid="{00000000-0005-0000-0000-00008E410000}"/>
    <cellStyle name="Normal 3 3 2 4_ESA Table 3A_3H" xfId="34654" xr:uid="{D880A6C5-9160-4424-91EF-88D20F9A0A19}"/>
    <cellStyle name="Normal 3 3 2 5" xfId="2027" xr:uid="{00000000-0005-0000-0000-0000F8070000}"/>
    <cellStyle name="Normal 3 3 2 5 2" xfId="3717" xr:uid="{00000000-0005-0000-0000-0000920E0000}"/>
    <cellStyle name="Normal 3 3 2 5 2 2" xfId="13790" xr:uid="{00000000-0005-0000-0000-0000EB350000}"/>
    <cellStyle name="Normal 3 3 2 5 2 2 3" xfId="28888" xr:uid="{00000000-0005-0000-0000-0000E5700000}"/>
    <cellStyle name="Normal 3 3 2 5 2 2_ESA Table 3A_3H" xfId="34674" xr:uid="{40A843C4-0C5A-49E5-BA17-7440B110B4EA}"/>
    <cellStyle name="Normal 3 3 2 5 2 3" xfId="8770" xr:uid="{00000000-0005-0000-0000-00004F220000}"/>
    <cellStyle name="Normal 3 3 2 5 2 3 3" xfId="23871" xr:uid="{00000000-0005-0000-0000-00004C5D0000}"/>
    <cellStyle name="Normal 3 3 2 5 2 3_ESA Table 3A_3H" xfId="34675" xr:uid="{6AB23B1C-A127-4108-8E47-5CAD7F882A30}"/>
    <cellStyle name="Normal 3 3 2 5 2 5" xfId="18858" xr:uid="{00000000-0005-0000-0000-0000B7490000}"/>
    <cellStyle name="Normal 3 3 2 5 2_ESA Table 3A_3H" xfId="34673" xr:uid="{F8193157-955A-48E7-AE81-939E31060157}"/>
    <cellStyle name="Normal 3 3 2 5 3" xfId="5409" xr:uid="{00000000-0005-0000-0000-00002E150000}"/>
    <cellStyle name="Normal 3 3 2 5 3 2" xfId="15461" xr:uid="{00000000-0005-0000-0000-0000723C0000}"/>
    <cellStyle name="Normal 3 3 2 5 3 2 3" xfId="30559" xr:uid="{00000000-0005-0000-0000-00006C770000}"/>
    <cellStyle name="Normal 3 3 2 5 3 2_ESA Table 3A_3H" xfId="34677" xr:uid="{D3898FC2-D575-4192-AB6C-549382DBEC20}"/>
    <cellStyle name="Normal 3 3 2 5 3 3" xfId="10441" xr:uid="{00000000-0005-0000-0000-0000D6280000}"/>
    <cellStyle name="Normal 3 3 2 5 3 3 3" xfId="25542" xr:uid="{00000000-0005-0000-0000-0000D3630000}"/>
    <cellStyle name="Normal 3 3 2 5 3 3_ESA Table 3A_3H" xfId="34678" xr:uid="{2E782BF6-DF0C-4135-A96A-AFEE3C0E0AB7}"/>
    <cellStyle name="Normal 3 3 2 5 3 5" xfId="20529" xr:uid="{00000000-0005-0000-0000-00003E500000}"/>
    <cellStyle name="Normal 3 3 2 5 3_ESA Table 3A_3H" xfId="34676" xr:uid="{3D055AE1-7A02-4E06-9C3C-67522F1572BA}"/>
    <cellStyle name="Normal 3 3 2 5 4" xfId="12119" xr:uid="{00000000-0005-0000-0000-0000642F0000}"/>
    <cellStyle name="Normal 3 3 2 5 4 3" xfId="27217" xr:uid="{00000000-0005-0000-0000-00005E6A0000}"/>
    <cellStyle name="Normal 3 3 2 5 4_ESA Table 3A_3H" xfId="34679" xr:uid="{90F2C393-E4C2-43DF-992E-50B9A83F51EA}"/>
    <cellStyle name="Normal 3 3 2 5 5" xfId="7098" xr:uid="{00000000-0005-0000-0000-0000C71B0000}"/>
    <cellStyle name="Normal 3 3 2 5 5 3" xfId="22200" xr:uid="{00000000-0005-0000-0000-0000C5560000}"/>
    <cellStyle name="Normal 3 3 2 5 5_ESA Table 3A_3H" xfId="34680" xr:uid="{A4B40C0C-CAD9-4946-A1C5-CCC8517AE5FB}"/>
    <cellStyle name="Normal 3 3 2 5 7" xfId="17187" xr:uid="{00000000-0005-0000-0000-000030430000}"/>
    <cellStyle name="Normal 3 3 2 5_ESA Table 3A_3H" xfId="34672" xr:uid="{F0E5A67A-03AD-4780-8EC8-1D46B8A93088}"/>
    <cellStyle name="Normal 3 3 2 6" xfId="2880" xr:uid="{00000000-0005-0000-0000-00004D0B0000}"/>
    <cellStyle name="Normal 3 3 2 6 2" xfId="12954" xr:uid="{00000000-0005-0000-0000-0000A7320000}"/>
    <cellStyle name="Normal 3 3 2 6 2 3" xfId="28052" xr:uid="{00000000-0005-0000-0000-0000A16D0000}"/>
    <cellStyle name="Normal 3 3 2 6 2_ESA Table 3A_3H" xfId="34682" xr:uid="{F0151AF6-0BAC-42B0-AAED-BCEEAD2418AA}"/>
    <cellStyle name="Normal 3 3 2 6 3" xfId="7934" xr:uid="{00000000-0005-0000-0000-00000B1F0000}"/>
    <cellStyle name="Normal 3 3 2 6 3 3" xfId="23035" xr:uid="{00000000-0005-0000-0000-0000085A0000}"/>
    <cellStyle name="Normal 3 3 2 6 3_ESA Table 3A_3H" xfId="34683" xr:uid="{95B246B0-BED4-4A50-BE85-9B2FE63E79EF}"/>
    <cellStyle name="Normal 3 3 2 6 5" xfId="18022" xr:uid="{00000000-0005-0000-0000-000073460000}"/>
    <cellStyle name="Normal 3 3 2 6_ESA Table 3A_3H" xfId="34681" xr:uid="{B45C9325-0F70-4350-8C12-8A862660BB72}"/>
    <cellStyle name="Normal 3 3 2 7" xfId="4573" xr:uid="{00000000-0005-0000-0000-0000EA110000}"/>
    <cellStyle name="Normal 3 3 2 7 2" xfId="14625" xr:uid="{00000000-0005-0000-0000-00002E390000}"/>
    <cellStyle name="Normal 3 3 2 7 2 3" xfId="29723" xr:uid="{00000000-0005-0000-0000-000028740000}"/>
    <cellStyle name="Normal 3 3 2 7 2_ESA Table 3A_3H" xfId="34685" xr:uid="{1F83FC9F-C4CF-4796-B866-B2209C5C4F2E}"/>
    <cellStyle name="Normal 3 3 2 7 3" xfId="9605" xr:uid="{00000000-0005-0000-0000-000092250000}"/>
    <cellStyle name="Normal 3 3 2 7 3 3" xfId="24706" xr:uid="{00000000-0005-0000-0000-00008F600000}"/>
    <cellStyle name="Normal 3 3 2 7 3_ESA Table 3A_3H" xfId="34686" xr:uid="{A846B041-4327-49BD-AAA4-A71629B23AB1}"/>
    <cellStyle name="Normal 3 3 2 7 5" xfId="19693" xr:uid="{00000000-0005-0000-0000-0000FA4C0000}"/>
    <cellStyle name="Normal 3 3 2 7_ESA Table 3A_3H" xfId="34684" xr:uid="{11F1CED5-FC07-45C7-8F7D-60632BE8ED78}"/>
    <cellStyle name="Normal 3 3 2 8" xfId="11283" xr:uid="{00000000-0005-0000-0000-0000202C0000}"/>
    <cellStyle name="Normal 3 3 2 8 3" xfId="26381" xr:uid="{00000000-0005-0000-0000-00001A670000}"/>
    <cellStyle name="Normal 3 3 2 8_ESA Table 3A_3H" xfId="34687" xr:uid="{21B9F29C-0DE7-4932-8445-5E504C656ADD}"/>
    <cellStyle name="Normal 3 3 2 9" xfId="6262" xr:uid="{00000000-0005-0000-0000-000083180000}"/>
    <cellStyle name="Normal 3 3 2 9 3" xfId="21364" xr:uid="{00000000-0005-0000-0000-000081530000}"/>
    <cellStyle name="Normal 3 3 2 9_ESA Table 3A_3H" xfId="34688" xr:uid="{8A41AE39-9A0D-4CE6-92DB-A679BA403E9C}"/>
    <cellStyle name="Normal 3 3 2_ESA Table 3A_3H" xfId="34545" xr:uid="{AB2A8F2E-B513-45CE-A2A2-0993C43999FB}"/>
    <cellStyle name="Normal 3 3 3" xfId="1226" xr:uid="{00000000-0005-0000-0000-0000D7040000}"/>
    <cellStyle name="Normal 3 3 3 10" xfId="16403" xr:uid="{00000000-0005-0000-0000-000020400000}"/>
    <cellStyle name="Normal 3 3 3 2" xfId="1445" xr:uid="{00000000-0005-0000-0000-0000B2050000}"/>
    <cellStyle name="Normal 3 3 3 2 2" xfId="1866" xr:uid="{00000000-0005-0000-0000-000057070000}"/>
    <cellStyle name="Normal 3 3 3 2 2 2" xfId="2705" xr:uid="{00000000-0005-0000-0000-00009E0A0000}"/>
    <cellStyle name="Normal 3 3 3 2 2 2 2" xfId="4395" xr:uid="{00000000-0005-0000-0000-000038110000}"/>
    <cellStyle name="Normal 3 3 3 2 2 2 2 2" xfId="14468" xr:uid="{00000000-0005-0000-0000-000091380000}"/>
    <cellStyle name="Normal 3 3 3 2 2 2 2 2 3" xfId="29566" xr:uid="{00000000-0005-0000-0000-00008B730000}"/>
    <cellStyle name="Normal 3 3 3 2 2 2 2 2_ESA Table 3A_3H" xfId="34694" xr:uid="{B8F0C903-6D17-463F-B703-A13F2E66169B}"/>
    <cellStyle name="Normal 3 3 3 2 2 2 2 3" xfId="9448" xr:uid="{00000000-0005-0000-0000-0000F5240000}"/>
    <cellStyle name="Normal 3 3 3 2 2 2 2 3 3" xfId="24549" xr:uid="{00000000-0005-0000-0000-0000F25F0000}"/>
    <cellStyle name="Normal 3 3 3 2 2 2 2 3_ESA Table 3A_3H" xfId="34695" xr:uid="{C395BF19-B325-4C16-9170-7356CBE376F3}"/>
    <cellStyle name="Normal 3 3 3 2 2 2 2 5" xfId="19536" xr:uid="{00000000-0005-0000-0000-00005D4C0000}"/>
    <cellStyle name="Normal 3 3 3 2 2 2 2_ESA Table 3A_3H" xfId="34693" xr:uid="{DAE9C788-B07C-4D1C-BEE5-F0F8C1243599}"/>
    <cellStyle name="Normal 3 3 3 2 2 2 3" xfId="6087" xr:uid="{00000000-0005-0000-0000-0000D4170000}"/>
    <cellStyle name="Normal 3 3 3 2 2 2 3 2" xfId="16139" xr:uid="{00000000-0005-0000-0000-0000183F0000}"/>
    <cellStyle name="Normal 3 3 3 2 2 2 3 2 3" xfId="31237" xr:uid="{00000000-0005-0000-0000-0000127A0000}"/>
    <cellStyle name="Normal 3 3 3 2 2 2 3 2_ESA Table 3A_3H" xfId="34697" xr:uid="{D4CD8E24-11CA-4174-9C88-07E52A9520DA}"/>
    <cellStyle name="Normal 3 3 3 2 2 2 3 3" xfId="11119" xr:uid="{00000000-0005-0000-0000-00007C2B0000}"/>
    <cellStyle name="Normal 3 3 3 2 2 2 3 3 3" xfId="26220" xr:uid="{00000000-0005-0000-0000-000079660000}"/>
    <cellStyle name="Normal 3 3 3 2 2 2 3 3_ESA Table 3A_3H" xfId="34698" xr:uid="{22D4DCCF-50AE-4654-9818-27E80B892026}"/>
    <cellStyle name="Normal 3 3 3 2 2 2 3 5" xfId="21207" xr:uid="{00000000-0005-0000-0000-0000E4520000}"/>
    <cellStyle name="Normal 3 3 3 2 2 2 3_ESA Table 3A_3H" xfId="34696" xr:uid="{E1B24D81-E549-4A07-83A6-D1F0A17A37AE}"/>
    <cellStyle name="Normal 3 3 3 2 2 2 4" xfId="12797" xr:uid="{00000000-0005-0000-0000-00000A320000}"/>
    <cellStyle name="Normal 3 3 3 2 2 2 4 3" xfId="27895" xr:uid="{00000000-0005-0000-0000-0000046D0000}"/>
    <cellStyle name="Normal 3 3 3 2 2 2 4_ESA Table 3A_3H" xfId="34699" xr:uid="{D60C4ACF-4A43-4C9E-A71B-633278095857}"/>
    <cellStyle name="Normal 3 3 3 2 2 2 5" xfId="7776" xr:uid="{00000000-0005-0000-0000-00006D1E0000}"/>
    <cellStyle name="Normal 3 3 3 2 2 2 5 3" xfId="22878" xr:uid="{00000000-0005-0000-0000-00006B590000}"/>
    <cellStyle name="Normal 3 3 3 2 2 2 5_ESA Table 3A_3H" xfId="34700" xr:uid="{9C1E882A-9FC4-44F4-9888-4E5862D6EEE3}"/>
    <cellStyle name="Normal 3 3 3 2 2 2 7" xfId="17865" xr:uid="{00000000-0005-0000-0000-0000D6450000}"/>
    <cellStyle name="Normal 3 3 3 2 2 2_ESA Table 3A_3H" xfId="34692" xr:uid="{0EC856CA-BFA9-4FB7-B7B8-03CFA78A18E6}"/>
    <cellStyle name="Normal 3 3 3 2 2 3" xfId="3558" xr:uid="{00000000-0005-0000-0000-0000F30D0000}"/>
    <cellStyle name="Normal 3 3 3 2 2 3 2" xfId="13632" xr:uid="{00000000-0005-0000-0000-00004D350000}"/>
    <cellStyle name="Normal 3 3 3 2 2 3 2 3" xfId="28730" xr:uid="{00000000-0005-0000-0000-000047700000}"/>
    <cellStyle name="Normal 3 3 3 2 2 3 2_ESA Table 3A_3H" xfId="34702" xr:uid="{AF2E1940-949A-45E1-84F3-735245DB9CB3}"/>
    <cellStyle name="Normal 3 3 3 2 2 3 3" xfId="8612" xr:uid="{00000000-0005-0000-0000-0000B1210000}"/>
    <cellStyle name="Normal 3 3 3 2 2 3 3 3" xfId="23713" xr:uid="{00000000-0005-0000-0000-0000AE5C0000}"/>
    <cellStyle name="Normal 3 3 3 2 2 3 3_ESA Table 3A_3H" xfId="34703" xr:uid="{31C761A1-EF0F-4CBD-B1A0-A3545EBD32A6}"/>
    <cellStyle name="Normal 3 3 3 2 2 3 5" xfId="18700" xr:uid="{00000000-0005-0000-0000-000019490000}"/>
    <cellStyle name="Normal 3 3 3 2 2 3_ESA Table 3A_3H" xfId="34701" xr:uid="{7F7ECB15-6B4B-44AC-9624-6A789DF8AC2D}"/>
    <cellStyle name="Normal 3 3 3 2 2 4" xfId="5251" xr:uid="{00000000-0005-0000-0000-000090140000}"/>
    <cellStyle name="Normal 3 3 3 2 2 4 2" xfId="15303" xr:uid="{00000000-0005-0000-0000-0000D43B0000}"/>
    <cellStyle name="Normal 3 3 3 2 2 4 2 3" xfId="30401" xr:uid="{00000000-0005-0000-0000-0000CE760000}"/>
    <cellStyle name="Normal 3 3 3 2 2 4 2_ESA Table 3A_3H" xfId="34705" xr:uid="{DB8217F0-B445-4BE7-9DFF-C21350CD2685}"/>
    <cellStyle name="Normal 3 3 3 2 2 4 3" xfId="10283" xr:uid="{00000000-0005-0000-0000-000038280000}"/>
    <cellStyle name="Normal 3 3 3 2 2 4 3 3" xfId="25384" xr:uid="{00000000-0005-0000-0000-000035630000}"/>
    <cellStyle name="Normal 3 3 3 2 2 4 3_ESA Table 3A_3H" xfId="34706" xr:uid="{02314BDA-FBD9-4BFF-939B-ACDF7078FF5D}"/>
    <cellStyle name="Normal 3 3 3 2 2 4 5" xfId="20371" xr:uid="{00000000-0005-0000-0000-0000A04F0000}"/>
    <cellStyle name="Normal 3 3 3 2 2 4_ESA Table 3A_3H" xfId="34704" xr:uid="{B2F81919-DCEB-41EC-A86E-691FB9231696}"/>
    <cellStyle name="Normal 3 3 3 2 2 5" xfId="11961" xr:uid="{00000000-0005-0000-0000-0000C62E0000}"/>
    <cellStyle name="Normal 3 3 3 2 2 5 3" xfId="27059" xr:uid="{00000000-0005-0000-0000-0000C0690000}"/>
    <cellStyle name="Normal 3 3 3 2 2 5_ESA Table 3A_3H" xfId="34707" xr:uid="{0146A2E2-3059-4AA6-B6AF-C6EF673585F6}"/>
    <cellStyle name="Normal 3 3 3 2 2 6" xfId="6940" xr:uid="{00000000-0005-0000-0000-0000291B0000}"/>
    <cellStyle name="Normal 3 3 3 2 2 6 3" xfId="22042" xr:uid="{00000000-0005-0000-0000-000027560000}"/>
    <cellStyle name="Normal 3 3 3 2 2 6_ESA Table 3A_3H" xfId="34708" xr:uid="{D10B65C4-AEC3-4147-9F2A-BA0A991D19AF}"/>
    <cellStyle name="Normal 3 3 3 2 2 8" xfId="17029" xr:uid="{00000000-0005-0000-0000-000092420000}"/>
    <cellStyle name="Normal 3 3 3 2 2_ESA Table 3A_3H" xfId="34691" xr:uid="{E97EA671-46E0-4FD0-91D2-A6ED0F7107CA}"/>
    <cellStyle name="Normal 3 3 3 2 3" xfId="2287" xr:uid="{00000000-0005-0000-0000-0000FC080000}"/>
    <cellStyle name="Normal 3 3 3 2 3 2" xfId="3977" xr:uid="{00000000-0005-0000-0000-0000960F0000}"/>
    <cellStyle name="Normal 3 3 3 2 3 2 2" xfId="14050" xr:uid="{00000000-0005-0000-0000-0000EF360000}"/>
    <cellStyle name="Normal 3 3 3 2 3 2 2 3" xfId="29148" xr:uid="{00000000-0005-0000-0000-0000E9710000}"/>
    <cellStyle name="Normal 3 3 3 2 3 2 2_ESA Table 3A_3H" xfId="34711" xr:uid="{BAFAF170-3B60-401A-97FC-7CE9E55AC6E1}"/>
    <cellStyle name="Normal 3 3 3 2 3 2 3" xfId="9030" xr:uid="{00000000-0005-0000-0000-000053230000}"/>
    <cellStyle name="Normal 3 3 3 2 3 2 3 3" xfId="24131" xr:uid="{00000000-0005-0000-0000-0000505E0000}"/>
    <cellStyle name="Normal 3 3 3 2 3 2 3_ESA Table 3A_3H" xfId="34712" xr:uid="{D72B3CC1-4228-42BA-86AA-460E40FE228E}"/>
    <cellStyle name="Normal 3 3 3 2 3 2 5" xfId="19118" xr:uid="{00000000-0005-0000-0000-0000BB4A0000}"/>
    <cellStyle name="Normal 3 3 3 2 3 2_ESA Table 3A_3H" xfId="34710" xr:uid="{E29AB777-020C-4382-9919-2686916FEB36}"/>
    <cellStyle name="Normal 3 3 3 2 3 3" xfId="5669" xr:uid="{00000000-0005-0000-0000-000032160000}"/>
    <cellStyle name="Normal 3 3 3 2 3 3 2" xfId="15721" xr:uid="{00000000-0005-0000-0000-0000763D0000}"/>
    <cellStyle name="Normal 3 3 3 2 3 3 2 3" xfId="30819" xr:uid="{00000000-0005-0000-0000-000070780000}"/>
    <cellStyle name="Normal 3 3 3 2 3 3 2_ESA Table 3A_3H" xfId="34714" xr:uid="{5225CB60-7975-40E6-A565-C7BB77D1B2D3}"/>
    <cellStyle name="Normal 3 3 3 2 3 3 3" xfId="10701" xr:uid="{00000000-0005-0000-0000-0000DA290000}"/>
    <cellStyle name="Normal 3 3 3 2 3 3 3 3" xfId="25802" xr:uid="{00000000-0005-0000-0000-0000D7640000}"/>
    <cellStyle name="Normal 3 3 3 2 3 3 3_ESA Table 3A_3H" xfId="34715" xr:uid="{9D552357-46C6-4F03-A937-06E91A209AD2}"/>
    <cellStyle name="Normal 3 3 3 2 3 3 5" xfId="20789" xr:uid="{00000000-0005-0000-0000-000042510000}"/>
    <cellStyle name="Normal 3 3 3 2 3 3_ESA Table 3A_3H" xfId="34713" xr:uid="{3900431B-E465-4790-9E17-C048AAC05763}"/>
    <cellStyle name="Normal 3 3 3 2 3 4" xfId="12379" xr:uid="{00000000-0005-0000-0000-000068300000}"/>
    <cellStyle name="Normal 3 3 3 2 3 4 3" xfId="27477" xr:uid="{00000000-0005-0000-0000-0000626B0000}"/>
    <cellStyle name="Normal 3 3 3 2 3 4_ESA Table 3A_3H" xfId="34716" xr:uid="{3CF1EF81-3F8F-44DC-9A46-5C0C8891FC1A}"/>
    <cellStyle name="Normal 3 3 3 2 3 5" xfId="7358" xr:uid="{00000000-0005-0000-0000-0000CB1C0000}"/>
    <cellStyle name="Normal 3 3 3 2 3 5 3" xfId="22460" xr:uid="{00000000-0005-0000-0000-0000C9570000}"/>
    <cellStyle name="Normal 3 3 3 2 3 5_ESA Table 3A_3H" xfId="34717" xr:uid="{F8A35089-5395-4C92-A94D-5BC3B87E42D0}"/>
    <cellStyle name="Normal 3 3 3 2 3 7" xfId="17447" xr:uid="{00000000-0005-0000-0000-000034440000}"/>
    <cellStyle name="Normal 3 3 3 2 3_ESA Table 3A_3H" xfId="34709" xr:uid="{670F7FE1-8B65-433C-B685-A58FA438DC55}"/>
    <cellStyle name="Normal 3 3 3 2 4" xfId="3140" xr:uid="{00000000-0005-0000-0000-0000510C0000}"/>
    <cellStyle name="Normal 3 3 3 2 4 2" xfId="13214" xr:uid="{00000000-0005-0000-0000-0000AB330000}"/>
    <cellStyle name="Normal 3 3 3 2 4 2 3" xfId="28312" xr:uid="{00000000-0005-0000-0000-0000A56E0000}"/>
    <cellStyle name="Normal 3 3 3 2 4 2_ESA Table 3A_3H" xfId="34719" xr:uid="{8D441833-CF08-439A-BA85-A5520BD80648}"/>
    <cellStyle name="Normal 3 3 3 2 4 3" xfId="8194" xr:uid="{00000000-0005-0000-0000-00000F200000}"/>
    <cellStyle name="Normal 3 3 3 2 4 3 3" xfId="23295" xr:uid="{00000000-0005-0000-0000-00000C5B0000}"/>
    <cellStyle name="Normal 3 3 3 2 4 3_ESA Table 3A_3H" xfId="34720" xr:uid="{0B22E85C-4C32-47EF-8667-31714E12D1BB}"/>
    <cellStyle name="Normal 3 3 3 2 4 5" xfId="18282" xr:uid="{00000000-0005-0000-0000-000077470000}"/>
    <cellStyle name="Normal 3 3 3 2 4_ESA Table 3A_3H" xfId="34718" xr:uid="{78481A83-4D51-449B-8FAA-44F0BA7C4F45}"/>
    <cellStyle name="Normal 3 3 3 2 5" xfId="4833" xr:uid="{00000000-0005-0000-0000-0000EE120000}"/>
    <cellStyle name="Normal 3 3 3 2 5 2" xfId="14885" xr:uid="{00000000-0005-0000-0000-0000323A0000}"/>
    <cellStyle name="Normal 3 3 3 2 5 2 3" xfId="29983" xr:uid="{00000000-0005-0000-0000-00002C750000}"/>
    <cellStyle name="Normal 3 3 3 2 5 2_ESA Table 3A_3H" xfId="34722" xr:uid="{7C9EDB1E-6EDA-46AD-8C94-B9EC8301229F}"/>
    <cellStyle name="Normal 3 3 3 2 5 3" xfId="9865" xr:uid="{00000000-0005-0000-0000-000096260000}"/>
    <cellStyle name="Normal 3 3 3 2 5 3 3" xfId="24966" xr:uid="{00000000-0005-0000-0000-000093610000}"/>
    <cellStyle name="Normal 3 3 3 2 5 3_ESA Table 3A_3H" xfId="34723" xr:uid="{29532611-B8D1-4571-94E4-4F6CE07A66C7}"/>
    <cellStyle name="Normal 3 3 3 2 5 5" xfId="19953" xr:uid="{00000000-0005-0000-0000-0000FE4D0000}"/>
    <cellStyle name="Normal 3 3 3 2 5_ESA Table 3A_3H" xfId="34721" xr:uid="{D5061085-15AE-498B-8B14-B71A001AC503}"/>
    <cellStyle name="Normal 3 3 3 2 6" xfId="11543" xr:uid="{00000000-0005-0000-0000-0000242D0000}"/>
    <cellStyle name="Normal 3 3 3 2 6 3" xfId="26641" xr:uid="{00000000-0005-0000-0000-00001E680000}"/>
    <cellStyle name="Normal 3 3 3 2 6_ESA Table 3A_3H" xfId="34724" xr:uid="{8512905F-D8D4-454C-A5D0-3F4B16F4DE05}"/>
    <cellStyle name="Normal 3 3 3 2 7" xfId="6522" xr:uid="{00000000-0005-0000-0000-000087190000}"/>
    <cellStyle name="Normal 3 3 3 2 7 3" xfId="21624" xr:uid="{00000000-0005-0000-0000-000085540000}"/>
    <cellStyle name="Normal 3 3 3 2 7_ESA Table 3A_3H" xfId="34725" xr:uid="{7BABA7B2-FD68-41DA-A73B-E8BD823D6F47}"/>
    <cellStyle name="Normal 3 3 3 2 9" xfId="16611" xr:uid="{00000000-0005-0000-0000-0000F0400000}"/>
    <cellStyle name="Normal 3 3 3 2_ESA Table 3A_3H" xfId="34690" xr:uid="{FEBB93F4-9396-4049-A149-118B479EDD09}"/>
    <cellStyle name="Normal 3 3 3 3" xfId="1658" xr:uid="{00000000-0005-0000-0000-000087060000}"/>
    <cellStyle name="Normal 3 3 3 3 2" xfId="2497" xr:uid="{00000000-0005-0000-0000-0000CE090000}"/>
    <cellStyle name="Normal 3 3 3 3 2 2" xfId="4187" xr:uid="{00000000-0005-0000-0000-000068100000}"/>
    <cellStyle name="Normal 3 3 3 3 2 2 2" xfId="14260" xr:uid="{00000000-0005-0000-0000-0000C1370000}"/>
    <cellStyle name="Normal 3 3 3 3 2 2 2 3" xfId="29358" xr:uid="{00000000-0005-0000-0000-0000BB720000}"/>
    <cellStyle name="Normal 3 3 3 3 2 2 2_ESA Table 3A_3H" xfId="34729" xr:uid="{F8CABAF3-008F-4FAD-B7A8-0EFF62997FDA}"/>
    <cellStyle name="Normal 3 3 3 3 2 2 3" xfId="9240" xr:uid="{00000000-0005-0000-0000-000025240000}"/>
    <cellStyle name="Normal 3 3 3 3 2 2 3 3" xfId="24341" xr:uid="{00000000-0005-0000-0000-0000225F0000}"/>
    <cellStyle name="Normal 3 3 3 3 2 2 3_ESA Table 3A_3H" xfId="34730" xr:uid="{5A84FAE0-9649-441F-B68F-F033AA618456}"/>
    <cellStyle name="Normal 3 3 3 3 2 2 5" xfId="19328" xr:uid="{00000000-0005-0000-0000-00008D4B0000}"/>
    <cellStyle name="Normal 3 3 3 3 2 2_ESA Table 3A_3H" xfId="34728" xr:uid="{AFFE33EB-D442-4E71-BB78-22728D931FD4}"/>
    <cellStyle name="Normal 3 3 3 3 2 3" xfId="5879" xr:uid="{00000000-0005-0000-0000-000004170000}"/>
    <cellStyle name="Normal 3 3 3 3 2 3 2" xfId="15931" xr:uid="{00000000-0005-0000-0000-0000483E0000}"/>
    <cellStyle name="Normal 3 3 3 3 2 3 2 3" xfId="31029" xr:uid="{00000000-0005-0000-0000-000042790000}"/>
    <cellStyle name="Normal 3 3 3 3 2 3 2_ESA Table 3A_3H" xfId="34732" xr:uid="{65E2EFA4-FD2A-4B83-A9A4-A74E16403F0B}"/>
    <cellStyle name="Normal 3 3 3 3 2 3 3" xfId="10911" xr:uid="{00000000-0005-0000-0000-0000AC2A0000}"/>
    <cellStyle name="Normal 3 3 3 3 2 3 3 3" xfId="26012" xr:uid="{00000000-0005-0000-0000-0000A9650000}"/>
    <cellStyle name="Normal 3 3 3 3 2 3 3_ESA Table 3A_3H" xfId="34733" xr:uid="{39F31C4F-8306-4ECE-867C-EE510ACD3322}"/>
    <cellStyle name="Normal 3 3 3 3 2 3 5" xfId="20999" xr:uid="{00000000-0005-0000-0000-000014520000}"/>
    <cellStyle name="Normal 3 3 3 3 2 3_ESA Table 3A_3H" xfId="34731" xr:uid="{28FDB8FD-965D-4CF8-86F2-BE98E3D96ABC}"/>
    <cellStyle name="Normal 3 3 3 3 2 4" xfId="12589" xr:uid="{00000000-0005-0000-0000-00003A310000}"/>
    <cellStyle name="Normal 3 3 3 3 2 4 3" xfId="27687" xr:uid="{00000000-0005-0000-0000-0000346C0000}"/>
    <cellStyle name="Normal 3 3 3 3 2 4_ESA Table 3A_3H" xfId="34734" xr:uid="{8ADF1334-78D5-47FD-8646-340A58F67293}"/>
    <cellStyle name="Normal 3 3 3 3 2 5" xfId="7568" xr:uid="{00000000-0005-0000-0000-00009D1D0000}"/>
    <cellStyle name="Normal 3 3 3 3 2 5 3" xfId="22670" xr:uid="{00000000-0005-0000-0000-00009B580000}"/>
    <cellStyle name="Normal 3 3 3 3 2 5_ESA Table 3A_3H" xfId="34735" xr:uid="{5697B2F7-D75A-4587-B558-2F74408B9154}"/>
    <cellStyle name="Normal 3 3 3 3 2 7" xfId="17657" xr:uid="{00000000-0005-0000-0000-000006450000}"/>
    <cellStyle name="Normal 3 3 3 3 2_ESA Table 3A_3H" xfId="34727" xr:uid="{490D9294-F5A3-4752-82CC-299CF95ABE00}"/>
    <cellStyle name="Normal 3 3 3 3 3" xfId="3350" xr:uid="{00000000-0005-0000-0000-0000230D0000}"/>
    <cellStyle name="Normal 3 3 3 3 3 2" xfId="13424" xr:uid="{00000000-0005-0000-0000-00007D340000}"/>
    <cellStyle name="Normal 3 3 3 3 3 2 3" xfId="28522" xr:uid="{00000000-0005-0000-0000-0000776F0000}"/>
    <cellStyle name="Normal 3 3 3 3 3 2_ESA Table 3A_3H" xfId="34737" xr:uid="{977F178B-D19D-42E7-AD68-1FA5FECBA03F}"/>
    <cellStyle name="Normal 3 3 3 3 3 3" xfId="8404" xr:uid="{00000000-0005-0000-0000-0000E1200000}"/>
    <cellStyle name="Normal 3 3 3 3 3 3 3" xfId="23505" xr:uid="{00000000-0005-0000-0000-0000DE5B0000}"/>
    <cellStyle name="Normal 3 3 3 3 3 3_ESA Table 3A_3H" xfId="34738" xr:uid="{234E5FCB-F238-438C-AABD-E9FE9321CB4B}"/>
    <cellStyle name="Normal 3 3 3 3 3 5" xfId="18492" xr:uid="{00000000-0005-0000-0000-000049480000}"/>
    <cellStyle name="Normal 3 3 3 3 3_ESA Table 3A_3H" xfId="34736" xr:uid="{AA95F437-A9AE-4E98-940B-8C4B8660D3E5}"/>
    <cellStyle name="Normal 3 3 3 3 4" xfId="5043" xr:uid="{00000000-0005-0000-0000-0000C0130000}"/>
    <cellStyle name="Normal 3 3 3 3 4 2" xfId="15095" xr:uid="{00000000-0005-0000-0000-0000043B0000}"/>
    <cellStyle name="Normal 3 3 3 3 4 2 3" xfId="30193" xr:uid="{00000000-0005-0000-0000-0000FE750000}"/>
    <cellStyle name="Normal 3 3 3 3 4 2_ESA Table 3A_3H" xfId="34740" xr:uid="{27B8B2A4-8D86-45CC-9F45-4EF7EDE34764}"/>
    <cellStyle name="Normal 3 3 3 3 4 3" xfId="10075" xr:uid="{00000000-0005-0000-0000-000068270000}"/>
    <cellStyle name="Normal 3 3 3 3 4 3 3" xfId="25176" xr:uid="{00000000-0005-0000-0000-000065620000}"/>
    <cellStyle name="Normal 3 3 3 3 4 3_ESA Table 3A_3H" xfId="34741" xr:uid="{02E21EBA-33BB-4720-A40F-0C73EF22E381}"/>
    <cellStyle name="Normal 3 3 3 3 4 5" xfId="20163" xr:uid="{00000000-0005-0000-0000-0000D04E0000}"/>
    <cellStyle name="Normal 3 3 3 3 4_ESA Table 3A_3H" xfId="34739" xr:uid="{4E73CD4E-1C15-40F8-B94C-C3CF34B2DBD6}"/>
    <cellStyle name="Normal 3 3 3 3 5" xfId="11753" xr:uid="{00000000-0005-0000-0000-0000F62D0000}"/>
    <cellStyle name="Normal 3 3 3 3 5 3" xfId="26851" xr:uid="{00000000-0005-0000-0000-0000F0680000}"/>
    <cellStyle name="Normal 3 3 3 3 5_ESA Table 3A_3H" xfId="34742" xr:uid="{EEB5A6A9-8C18-45D7-A039-F17C2E13B2CC}"/>
    <cellStyle name="Normal 3 3 3 3 6" xfId="6732" xr:uid="{00000000-0005-0000-0000-0000591A0000}"/>
    <cellStyle name="Normal 3 3 3 3 6 3" xfId="21834" xr:uid="{00000000-0005-0000-0000-000057550000}"/>
    <cellStyle name="Normal 3 3 3 3 6_ESA Table 3A_3H" xfId="34743" xr:uid="{78C82C89-2FCE-4EFC-85E8-7D9F3009AAE7}"/>
    <cellStyle name="Normal 3 3 3 3 8" xfId="16821" xr:uid="{00000000-0005-0000-0000-0000C2410000}"/>
    <cellStyle name="Normal 3 3 3 3_ESA Table 3A_3H" xfId="34726" xr:uid="{4774CD98-EBD5-4AC8-A0C2-39692F7EBD06}"/>
    <cellStyle name="Normal 3 3 3 4" xfId="2079" xr:uid="{00000000-0005-0000-0000-00002C080000}"/>
    <cellStyle name="Normal 3 3 3 4 2" xfId="3769" xr:uid="{00000000-0005-0000-0000-0000C60E0000}"/>
    <cellStyle name="Normal 3 3 3 4 2 2" xfId="13842" xr:uid="{00000000-0005-0000-0000-00001F360000}"/>
    <cellStyle name="Normal 3 3 3 4 2 2 3" xfId="28940" xr:uid="{00000000-0005-0000-0000-000019710000}"/>
    <cellStyle name="Normal 3 3 3 4 2 2_ESA Table 3A_3H" xfId="34746" xr:uid="{6459A1A2-7DE6-42B0-AAAC-BB72690DAF32}"/>
    <cellStyle name="Normal 3 3 3 4 2 3" xfId="8822" xr:uid="{00000000-0005-0000-0000-000083220000}"/>
    <cellStyle name="Normal 3 3 3 4 2 3 3" xfId="23923" xr:uid="{00000000-0005-0000-0000-0000805D0000}"/>
    <cellStyle name="Normal 3 3 3 4 2 3_ESA Table 3A_3H" xfId="34747" xr:uid="{A00416B2-4C70-4F30-8F62-7BF9F3E2BDC7}"/>
    <cellStyle name="Normal 3 3 3 4 2 5" xfId="18910" xr:uid="{00000000-0005-0000-0000-0000EB490000}"/>
    <cellStyle name="Normal 3 3 3 4 2_ESA Table 3A_3H" xfId="34745" xr:uid="{38124879-3573-410F-A5D4-DEC5C1AE21BA}"/>
    <cellStyle name="Normal 3 3 3 4 3" xfId="5461" xr:uid="{00000000-0005-0000-0000-000062150000}"/>
    <cellStyle name="Normal 3 3 3 4 3 2" xfId="15513" xr:uid="{00000000-0005-0000-0000-0000A63C0000}"/>
    <cellStyle name="Normal 3 3 3 4 3 2 3" xfId="30611" xr:uid="{00000000-0005-0000-0000-0000A0770000}"/>
    <cellStyle name="Normal 3 3 3 4 3 2_ESA Table 3A_3H" xfId="34749" xr:uid="{2855E7A5-BF08-4CFF-AD99-7FE75D491266}"/>
    <cellStyle name="Normal 3 3 3 4 3 3" xfId="10493" xr:uid="{00000000-0005-0000-0000-00000A290000}"/>
    <cellStyle name="Normal 3 3 3 4 3 3 3" xfId="25594" xr:uid="{00000000-0005-0000-0000-000007640000}"/>
    <cellStyle name="Normal 3 3 3 4 3 3_ESA Table 3A_3H" xfId="34750" xr:uid="{DA422686-BB5E-459A-BC87-26AA4E3A5985}"/>
    <cellStyle name="Normal 3 3 3 4 3 5" xfId="20581" xr:uid="{00000000-0005-0000-0000-000072500000}"/>
    <cellStyle name="Normal 3 3 3 4 3_ESA Table 3A_3H" xfId="34748" xr:uid="{EECF12C7-76FF-4352-AE51-3E327F79BC44}"/>
    <cellStyle name="Normal 3 3 3 4 4" xfId="12171" xr:uid="{00000000-0005-0000-0000-0000982F0000}"/>
    <cellStyle name="Normal 3 3 3 4 4 3" xfId="27269" xr:uid="{00000000-0005-0000-0000-0000926A0000}"/>
    <cellStyle name="Normal 3 3 3 4 4_ESA Table 3A_3H" xfId="34751" xr:uid="{471E3971-9562-4807-9C4A-521C85F9A4E3}"/>
    <cellStyle name="Normal 3 3 3 4 5" xfId="7150" xr:uid="{00000000-0005-0000-0000-0000FB1B0000}"/>
    <cellStyle name="Normal 3 3 3 4 5 3" xfId="22252" xr:uid="{00000000-0005-0000-0000-0000F9560000}"/>
    <cellStyle name="Normal 3 3 3 4 5_ESA Table 3A_3H" xfId="34752" xr:uid="{FF0B3670-A83B-4455-A8AC-627029001E44}"/>
    <cellStyle name="Normal 3 3 3 4 7" xfId="17239" xr:uid="{00000000-0005-0000-0000-000064430000}"/>
    <cellStyle name="Normal 3 3 3 4_ESA Table 3A_3H" xfId="34744" xr:uid="{ECE1950C-892A-4222-BBFF-B876C5388AEE}"/>
    <cellStyle name="Normal 3 3 3 5" xfId="2932" xr:uid="{00000000-0005-0000-0000-0000810B0000}"/>
    <cellStyle name="Normal 3 3 3 5 2" xfId="13006" xr:uid="{00000000-0005-0000-0000-0000DB320000}"/>
    <cellStyle name="Normal 3 3 3 5 2 3" xfId="28104" xr:uid="{00000000-0005-0000-0000-0000D56D0000}"/>
    <cellStyle name="Normal 3 3 3 5 2_ESA Table 3A_3H" xfId="34754" xr:uid="{E8BE781B-4727-4B6E-B5AC-F19EBB9F71D6}"/>
    <cellStyle name="Normal 3 3 3 5 3" xfId="7986" xr:uid="{00000000-0005-0000-0000-00003F1F0000}"/>
    <cellStyle name="Normal 3 3 3 5 3 3" xfId="23087" xr:uid="{00000000-0005-0000-0000-00003C5A0000}"/>
    <cellStyle name="Normal 3 3 3 5 3_ESA Table 3A_3H" xfId="34755" xr:uid="{83E06984-0305-4E12-A071-672C62B13F47}"/>
    <cellStyle name="Normal 3 3 3 5 5" xfId="18074" xr:uid="{00000000-0005-0000-0000-0000A7460000}"/>
    <cellStyle name="Normal 3 3 3 5_ESA Table 3A_3H" xfId="34753" xr:uid="{F296E961-3137-4924-B2C2-0BC7D2CFEE96}"/>
    <cellStyle name="Normal 3 3 3 6" xfId="4625" xr:uid="{00000000-0005-0000-0000-00001E120000}"/>
    <cellStyle name="Normal 3 3 3 6 2" xfId="14677" xr:uid="{00000000-0005-0000-0000-000062390000}"/>
    <cellStyle name="Normal 3 3 3 6 2 3" xfId="29775" xr:uid="{00000000-0005-0000-0000-00005C740000}"/>
    <cellStyle name="Normal 3 3 3 6 2_ESA Table 3A_3H" xfId="34757" xr:uid="{15F45887-BD47-4FB5-8960-59C95E2006BD}"/>
    <cellStyle name="Normal 3 3 3 6 3" xfId="9657" xr:uid="{00000000-0005-0000-0000-0000C6250000}"/>
    <cellStyle name="Normal 3 3 3 6 3 3" xfId="24758" xr:uid="{00000000-0005-0000-0000-0000C3600000}"/>
    <cellStyle name="Normal 3 3 3 6 3_ESA Table 3A_3H" xfId="34758" xr:uid="{9053FF62-0E5A-4C38-B80F-EC8DC12A0BFF}"/>
    <cellStyle name="Normal 3 3 3 6 5" xfId="19745" xr:uid="{00000000-0005-0000-0000-00002E4D0000}"/>
    <cellStyle name="Normal 3 3 3 6_ESA Table 3A_3H" xfId="34756" xr:uid="{3F01A699-F7A1-4B69-B165-0636F013843E}"/>
    <cellStyle name="Normal 3 3 3 7" xfId="11335" xr:uid="{00000000-0005-0000-0000-0000542C0000}"/>
    <cellStyle name="Normal 3 3 3 7 3" xfId="26433" xr:uid="{00000000-0005-0000-0000-00004E670000}"/>
    <cellStyle name="Normal 3 3 3 7_ESA Table 3A_3H" xfId="34759" xr:uid="{FBD3D395-9BC1-4F79-B14F-4D5CA172F441}"/>
    <cellStyle name="Normal 3 3 3 8" xfId="6314" xr:uid="{00000000-0005-0000-0000-0000B7180000}"/>
    <cellStyle name="Normal 3 3 3 8 3" xfId="21416" xr:uid="{00000000-0005-0000-0000-0000B5530000}"/>
    <cellStyle name="Normal 3 3 3 8_ESA Table 3A_3H" xfId="34760" xr:uid="{25BF52B0-B7DE-4356-BE21-2A84B64174A3}"/>
    <cellStyle name="Normal 3 3 3_ESA Table 3A_3H" xfId="34689" xr:uid="{72605E2D-9575-4BC2-9143-653C9DCF08AE}"/>
    <cellStyle name="Normal 3 3 4" xfId="1339" xr:uid="{00000000-0005-0000-0000-000048050000}"/>
    <cellStyle name="Normal 3 3 4 2" xfId="1762" xr:uid="{00000000-0005-0000-0000-0000EF060000}"/>
    <cellStyle name="Normal 3 3 4 2 2" xfId="2601" xr:uid="{00000000-0005-0000-0000-0000360A0000}"/>
    <cellStyle name="Normal 3 3 4 2 2 2" xfId="4291" xr:uid="{00000000-0005-0000-0000-0000D0100000}"/>
    <cellStyle name="Normal 3 3 4 2 2 2 2" xfId="14364" xr:uid="{00000000-0005-0000-0000-000029380000}"/>
    <cellStyle name="Normal 3 3 4 2 2 2 2 3" xfId="29462" xr:uid="{00000000-0005-0000-0000-000023730000}"/>
    <cellStyle name="Normal 3 3 4 2 2 2 2_ESA Table 3A_3H" xfId="34765" xr:uid="{D2BDD8F5-8CBB-4343-A3B5-AC10AE967D16}"/>
    <cellStyle name="Normal 3 3 4 2 2 2 3" xfId="9344" xr:uid="{00000000-0005-0000-0000-00008D240000}"/>
    <cellStyle name="Normal 3 3 4 2 2 2 3 3" xfId="24445" xr:uid="{00000000-0005-0000-0000-00008A5F0000}"/>
    <cellStyle name="Normal 3 3 4 2 2 2 3_ESA Table 3A_3H" xfId="34766" xr:uid="{BDA62A64-E824-47A2-88B7-1D2425C61BDA}"/>
    <cellStyle name="Normal 3 3 4 2 2 2 5" xfId="19432" xr:uid="{00000000-0005-0000-0000-0000F54B0000}"/>
    <cellStyle name="Normal 3 3 4 2 2 2_ESA Table 3A_3H" xfId="34764" xr:uid="{D19B3F0C-A7B7-49A3-B912-D361C0EA76FD}"/>
    <cellStyle name="Normal 3 3 4 2 2 3" xfId="5983" xr:uid="{00000000-0005-0000-0000-00006C170000}"/>
    <cellStyle name="Normal 3 3 4 2 2 3 2" xfId="16035" xr:uid="{00000000-0005-0000-0000-0000B03E0000}"/>
    <cellStyle name="Normal 3 3 4 2 2 3 2 3" xfId="31133" xr:uid="{00000000-0005-0000-0000-0000AA790000}"/>
    <cellStyle name="Normal 3 3 4 2 2 3 2_ESA Table 3A_3H" xfId="34768" xr:uid="{E8817488-26C2-4A45-89E3-EDE1B0907589}"/>
    <cellStyle name="Normal 3 3 4 2 2 3 3" xfId="11015" xr:uid="{00000000-0005-0000-0000-0000142B0000}"/>
    <cellStyle name="Normal 3 3 4 2 2 3 3 3" xfId="26116" xr:uid="{00000000-0005-0000-0000-000011660000}"/>
    <cellStyle name="Normal 3 3 4 2 2 3 3_ESA Table 3A_3H" xfId="34769" xr:uid="{DEA29702-489A-4E43-A9D7-A30A13C58A72}"/>
    <cellStyle name="Normal 3 3 4 2 2 3 5" xfId="21103" xr:uid="{00000000-0005-0000-0000-00007C520000}"/>
    <cellStyle name="Normal 3 3 4 2 2 3_ESA Table 3A_3H" xfId="34767" xr:uid="{3E316BE6-26DB-42FD-A4F7-07C1E5B7B6E1}"/>
    <cellStyle name="Normal 3 3 4 2 2 4" xfId="12693" xr:uid="{00000000-0005-0000-0000-0000A2310000}"/>
    <cellStyle name="Normal 3 3 4 2 2 4 3" xfId="27791" xr:uid="{00000000-0005-0000-0000-00009C6C0000}"/>
    <cellStyle name="Normal 3 3 4 2 2 4_ESA Table 3A_3H" xfId="34770" xr:uid="{BB8C2157-08DD-4D62-A269-C8D4C44B9247}"/>
    <cellStyle name="Normal 3 3 4 2 2 5" xfId="7672" xr:uid="{00000000-0005-0000-0000-0000051E0000}"/>
    <cellStyle name="Normal 3 3 4 2 2 5 3" xfId="22774" xr:uid="{00000000-0005-0000-0000-000003590000}"/>
    <cellStyle name="Normal 3 3 4 2 2 5_ESA Table 3A_3H" xfId="34771" xr:uid="{AA27EEA6-8459-4C78-AA25-133E714F2453}"/>
    <cellStyle name="Normal 3 3 4 2 2 7" xfId="17761" xr:uid="{00000000-0005-0000-0000-00006E450000}"/>
    <cellStyle name="Normal 3 3 4 2 2_ESA Table 3A_3H" xfId="34763" xr:uid="{73493F9B-9DC2-4B15-A40A-57E4E40914A2}"/>
    <cellStyle name="Normal 3 3 4 2 3" xfId="3454" xr:uid="{00000000-0005-0000-0000-00008B0D0000}"/>
    <cellStyle name="Normal 3 3 4 2 3 2" xfId="13528" xr:uid="{00000000-0005-0000-0000-0000E5340000}"/>
    <cellStyle name="Normal 3 3 4 2 3 2 3" xfId="28626" xr:uid="{00000000-0005-0000-0000-0000DF6F0000}"/>
    <cellStyle name="Normal 3 3 4 2 3 2_ESA Table 3A_3H" xfId="34773" xr:uid="{CDB8EA1E-FD49-4D2B-8882-8AEDB572962F}"/>
    <cellStyle name="Normal 3 3 4 2 3 3" xfId="8508" xr:uid="{00000000-0005-0000-0000-000049210000}"/>
    <cellStyle name="Normal 3 3 4 2 3 3 3" xfId="23609" xr:uid="{00000000-0005-0000-0000-0000465C0000}"/>
    <cellStyle name="Normal 3 3 4 2 3 3_ESA Table 3A_3H" xfId="34774" xr:uid="{F23CADA9-1777-4701-8EB0-17ADCFE40715}"/>
    <cellStyle name="Normal 3 3 4 2 3 5" xfId="18596" xr:uid="{00000000-0005-0000-0000-0000B1480000}"/>
    <cellStyle name="Normal 3 3 4 2 3_ESA Table 3A_3H" xfId="34772" xr:uid="{EA9B5344-A215-4A88-8FF2-BE822CBAC9DD}"/>
    <cellStyle name="Normal 3 3 4 2 4" xfId="5147" xr:uid="{00000000-0005-0000-0000-000028140000}"/>
    <cellStyle name="Normal 3 3 4 2 4 2" xfId="15199" xr:uid="{00000000-0005-0000-0000-00006C3B0000}"/>
    <cellStyle name="Normal 3 3 4 2 4 2 3" xfId="30297" xr:uid="{00000000-0005-0000-0000-000066760000}"/>
    <cellStyle name="Normal 3 3 4 2 4 2_ESA Table 3A_3H" xfId="34776" xr:uid="{870FE1A5-0A92-4C8C-9BC8-C06FC943CD34}"/>
    <cellStyle name="Normal 3 3 4 2 4 3" xfId="10179" xr:uid="{00000000-0005-0000-0000-0000D0270000}"/>
    <cellStyle name="Normal 3 3 4 2 4 3 3" xfId="25280" xr:uid="{00000000-0005-0000-0000-0000CD620000}"/>
    <cellStyle name="Normal 3 3 4 2 4 3_ESA Table 3A_3H" xfId="34777" xr:uid="{F686D49D-4578-4542-872B-349193F460D2}"/>
    <cellStyle name="Normal 3 3 4 2 4 5" xfId="20267" xr:uid="{00000000-0005-0000-0000-0000384F0000}"/>
    <cellStyle name="Normal 3 3 4 2 4_ESA Table 3A_3H" xfId="34775" xr:uid="{826352E6-EB72-452E-9E90-44447C502A91}"/>
    <cellStyle name="Normal 3 3 4 2 5" xfId="11857" xr:uid="{00000000-0005-0000-0000-00005E2E0000}"/>
    <cellStyle name="Normal 3 3 4 2 5 3" xfId="26955" xr:uid="{00000000-0005-0000-0000-000058690000}"/>
    <cellStyle name="Normal 3 3 4 2 5_ESA Table 3A_3H" xfId="34778" xr:uid="{7EE75DA2-81A0-4F09-AD8A-2E3CCFA5D017}"/>
    <cellStyle name="Normal 3 3 4 2 6" xfId="6836" xr:uid="{00000000-0005-0000-0000-0000C11A0000}"/>
    <cellStyle name="Normal 3 3 4 2 6 3" xfId="21938" xr:uid="{00000000-0005-0000-0000-0000BF550000}"/>
    <cellStyle name="Normal 3 3 4 2 6_ESA Table 3A_3H" xfId="34779" xr:uid="{67AC8768-F810-4F4A-BCFC-5A7AAC40646B}"/>
    <cellStyle name="Normal 3 3 4 2 8" xfId="16925" xr:uid="{00000000-0005-0000-0000-00002A420000}"/>
    <cellStyle name="Normal 3 3 4 2_ESA Table 3A_3H" xfId="34762" xr:uid="{5A40FA9D-56EB-47B5-B705-F55D650FE0AA}"/>
    <cellStyle name="Normal 3 3 4 3" xfId="2183" xr:uid="{00000000-0005-0000-0000-000094080000}"/>
    <cellStyle name="Normal 3 3 4 3 2" xfId="3873" xr:uid="{00000000-0005-0000-0000-00002E0F0000}"/>
    <cellStyle name="Normal 3 3 4 3 2 2" xfId="13946" xr:uid="{00000000-0005-0000-0000-000087360000}"/>
    <cellStyle name="Normal 3 3 4 3 2 2 3" xfId="29044" xr:uid="{00000000-0005-0000-0000-000081710000}"/>
    <cellStyle name="Normal 3 3 4 3 2 2_ESA Table 3A_3H" xfId="34782" xr:uid="{A7C6447B-0097-4052-ADB3-93FAE9A53B0F}"/>
    <cellStyle name="Normal 3 3 4 3 2 3" xfId="8926" xr:uid="{00000000-0005-0000-0000-0000EB220000}"/>
    <cellStyle name="Normal 3 3 4 3 2 3 3" xfId="24027" xr:uid="{00000000-0005-0000-0000-0000E85D0000}"/>
    <cellStyle name="Normal 3 3 4 3 2 3_ESA Table 3A_3H" xfId="34783" xr:uid="{6DA9B4DB-346B-4337-97D6-03C7BFDD9D6E}"/>
    <cellStyle name="Normal 3 3 4 3 2 5" xfId="19014" xr:uid="{00000000-0005-0000-0000-0000534A0000}"/>
    <cellStyle name="Normal 3 3 4 3 2_ESA Table 3A_3H" xfId="34781" xr:uid="{86CC3033-7C8F-4A62-866F-0C0382616979}"/>
    <cellStyle name="Normal 3 3 4 3 3" xfId="5565" xr:uid="{00000000-0005-0000-0000-0000CA150000}"/>
    <cellStyle name="Normal 3 3 4 3 3 2" xfId="15617" xr:uid="{00000000-0005-0000-0000-00000E3D0000}"/>
    <cellStyle name="Normal 3 3 4 3 3 2 3" xfId="30715" xr:uid="{00000000-0005-0000-0000-000008780000}"/>
    <cellStyle name="Normal 3 3 4 3 3 2_ESA Table 3A_3H" xfId="34785" xr:uid="{2E40BABA-D7B9-432B-BBAB-6058EE4060A0}"/>
    <cellStyle name="Normal 3 3 4 3 3 3" xfId="10597" xr:uid="{00000000-0005-0000-0000-000072290000}"/>
    <cellStyle name="Normal 3 3 4 3 3 3 3" xfId="25698" xr:uid="{00000000-0005-0000-0000-00006F640000}"/>
    <cellStyle name="Normal 3 3 4 3 3 3_ESA Table 3A_3H" xfId="34786" xr:uid="{2ECC4475-2549-44E2-A1AE-73A0A84C4BAA}"/>
    <cellStyle name="Normal 3 3 4 3 3 5" xfId="20685" xr:uid="{00000000-0005-0000-0000-0000DA500000}"/>
    <cellStyle name="Normal 3 3 4 3 3_ESA Table 3A_3H" xfId="34784" xr:uid="{D411FAE8-59F7-4404-8A8D-7BEECC57C05E}"/>
    <cellStyle name="Normal 3 3 4 3 4" xfId="12275" xr:uid="{00000000-0005-0000-0000-000000300000}"/>
    <cellStyle name="Normal 3 3 4 3 4 3" xfId="27373" xr:uid="{00000000-0005-0000-0000-0000FA6A0000}"/>
    <cellStyle name="Normal 3 3 4 3 4_ESA Table 3A_3H" xfId="34787" xr:uid="{656E0CB3-36A2-459B-BF1F-A6B861565BB4}"/>
    <cellStyle name="Normal 3 3 4 3 5" xfId="7254" xr:uid="{00000000-0005-0000-0000-0000631C0000}"/>
    <cellStyle name="Normal 3 3 4 3 5 3" xfId="22356" xr:uid="{00000000-0005-0000-0000-000061570000}"/>
    <cellStyle name="Normal 3 3 4 3 5_ESA Table 3A_3H" xfId="34788" xr:uid="{BD3D1A15-AF52-4027-A3CB-C01EB04AB88A}"/>
    <cellStyle name="Normal 3 3 4 3 7" xfId="17343" xr:uid="{00000000-0005-0000-0000-0000CC430000}"/>
    <cellStyle name="Normal 3 3 4 3_ESA Table 3A_3H" xfId="34780" xr:uid="{404E64C9-180B-405A-A692-6D81A64563FF}"/>
    <cellStyle name="Normal 3 3 4 4" xfId="3036" xr:uid="{00000000-0005-0000-0000-0000E90B0000}"/>
    <cellStyle name="Normal 3 3 4 4 2" xfId="13110" xr:uid="{00000000-0005-0000-0000-000043330000}"/>
    <cellStyle name="Normal 3 3 4 4 2 3" xfId="28208" xr:uid="{00000000-0005-0000-0000-00003D6E0000}"/>
    <cellStyle name="Normal 3 3 4 4 2_ESA Table 3A_3H" xfId="34790" xr:uid="{70395480-F5BD-4E9D-BBE0-5E850C4D474C}"/>
    <cellStyle name="Normal 3 3 4 4 3" xfId="8090" xr:uid="{00000000-0005-0000-0000-0000A71F0000}"/>
    <cellStyle name="Normal 3 3 4 4 3 3" xfId="23191" xr:uid="{00000000-0005-0000-0000-0000A45A0000}"/>
    <cellStyle name="Normal 3 3 4 4 3_ESA Table 3A_3H" xfId="34791" xr:uid="{4B729E7D-ADB5-48A1-BD84-7F2E09AF8B93}"/>
    <cellStyle name="Normal 3 3 4 4 5" xfId="18178" xr:uid="{00000000-0005-0000-0000-00000F470000}"/>
    <cellStyle name="Normal 3 3 4 4_ESA Table 3A_3H" xfId="34789" xr:uid="{A56A621B-1FEE-408D-A7B4-17F781644D00}"/>
    <cellStyle name="Normal 3 3 4 5" xfId="4729" xr:uid="{00000000-0005-0000-0000-000086120000}"/>
    <cellStyle name="Normal 3 3 4 5 2" xfId="14781" xr:uid="{00000000-0005-0000-0000-0000CA390000}"/>
    <cellStyle name="Normal 3 3 4 5 2 3" xfId="29879" xr:uid="{00000000-0005-0000-0000-0000C4740000}"/>
    <cellStyle name="Normal 3 3 4 5 2_ESA Table 3A_3H" xfId="34793" xr:uid="{437FF802-5912-4C07-9CAF-11D7FA3379AC}"/>
    <cellStyle name="Normal 3 3 4 5 3" xfId="9761" xr:uid="{00000000-0005-0000-0000-00002E260000}"/>
    <cellStyle name="Normal 3 3 4 5 3 3" xfId="24862" xr:uid="{00000000-0005-0000-0000-00002B610000}"/>
    <cellStyle name="Normal 3 3 4 5 3_ESA Table 3A_3H" xfId="34794" xr:uid="{5294DD62-98C9-4192-9F53-4A355BEA103F}"/>
    <cellStyle name="Normal 3 3 4 5 5" xfId="19849" xr:uid="{00000000-0005-0000-0000-0000964D0000}"/>
    <cellStyle name="Normal 3 3 4 5_ESA Table 3A_3H" xfId="34792" xr:uid="{3A63D85B-60BF-41DA-9413-A692118FABD1}"/>
    <cellStyle name="Normal 3 3 4 6" xfId="11439" xr:uid="{00000000-0005-0000-0000-0000BC2C0000}"/>
    <cellStyle name="Normal 3 3 4 6 3" xfId="26537" xr:uid="{00000000-0005-0000-0000-0000B6670000}"/>
    <cellStyle name="Normal 3 3 4 6_ESA Table 3A_3H" xfId="34795" xr:uid="{4E028A58-7DC9-4706-AC2A-7060A9FE5557}"/>
    <cellStyle name="Normal 3 3 4 7" xfId="6418" xr:uid="{00000000-0005-0000-0000-00001F190000}"/>
    <cellStyle name="Normal 3 3 4 7 3" xfId="21520" xr:uid="{00000000-0005-0000-0000-00001D540000}"/>
    <cellStyle name="Normal 3 3 4 7_ESA Table 3A_3H" xfId="34796" xr:uid="{5F1DB976-E72B-4F29-938A-C6600DD7310E}"/>
    <cellStyle name="Normal 3 3 4 9" xfId="16507" xr:uid="{00000000-0005-0000-0000-000088400000}"/>
    <cellStyle name="Normal 3 3 4_ESA Table 3A_3H" xfId="34761" xr:uid="{B49220FB-2D62-47ED-9A3C-7B99A1A0051A}"/>
    <cellStyle name="Normal 3 3 5" xfId="1552" xr:uid="{00000000-0005-0000-0000-00001D060000}"/>
    <cellStyle name="Normal 3 3 5 2" xfId="2393" xr:uid="{00000000-0005-0000-0000-000066090000}"/>
    <cellStyle name="Normal 3 3 5 2 2" xfId="4083" xr:uid="{00000000-0005-0000-0000-000000100000}"/>
    <cellStyle name="Normal 3 3 5 2 2 2" xfId="14156" xr:uid="{00000000-0005-0000-0000-000059370000}"/>
    <cellStyle name="Normal 3 3 5 2 2 2 3" xfId="29254" xr:uid="{00000000-0005-0000-0000-000053720000}"/>
    <cellStyle name="Normal 3 3 5 2 2 2_ESA Table 3A_3H" xfId="34800" xr:uid="{5D88B762-A30F-4B40-B58A-F9E35919317B}"/>
    <cellStyle name="Normal 3 3 5 2 2 3" xfId="9136" xr:uid="{00000000-0005-0000-0000-0000BD230000}"/>
    <cellStyle name="Normal 3 3 5 2 2 3 3" xfId="24237" xr:uid="{00000000-0005-0000-0000-0000BA5E0000}"/>
    <cellStyle name="Normal 3 3 5 2 2 3_ESA Table 3A_3H" xfId="34801" xr:uid="{4127D9F3-547B-4774-9D85-23A91A4AE034}"/>
    <cellStyle name="Normal 3 3 5 2 2 5" xfId="19224" xr:uid="{00000000-0005-0000-0000-0000254B0000}"/>
    <cellStyle name="Normal 3 3 5 2 2_ESA Table 3A_3H" xfId="34799" xr:uid="{77FEFE38-C565-4B35-A828-D74B925F2CDE}"/>
    <cellStyle name="Normal 3 3 5 2 3" xfId="5775" xr:uid="{00000000-0005-0000-0000-00009C160000}"/>
    <cellStyle name="Normal 3 3 5 2 3 2" xfId="15827" xr:uid="{00000000-0005-0000-0000-0000E03D0000}"/>
    <cellStyle name="Normal 3 3 5 2 3 2 3" xfId="30925" xr:uid="{00000000-0005-0000-0000-0000DA780000}"/>
    <cellStyle name="Normal 3 3 5 2 3 2_ESA Table 3A_3H" xfId="34803" xr:uid="{18767BFA-979A-4C3A-9500-B8E42D6B42B4}"/>
    <cellStyle name="Normal 3 3 5 2 3 3" xfId="10807" xr:uid="{00000000-0005-0000-0000-0000442A0000}"/>
    <cellStyle name="Normal 3 3 5 2 3 3 3" xfId="25908" xr:uid="{00000000-0005-0000-0000-000041650000}"/>
    <cellStyle name="Normal 3 3 5 2 3 3_ESA Table 3A_3H" xfId="34804" xr:uid="{8DC9DEA7-E1B4-4FFD-BE82-9787FA0486CB}"/>
    <cellStyle name="Normal 3 3 5 2 3 5" xfId="20895" xr:uid="{00000000-0005-0000-0000-0000AC510000}"/>
    <cellStyle name="Normal 3 3 5 2 3_ESA Table 3A_3H" xfId="34802" xr:uid="{732ECAAA-B80E-4858-B151-BE2B03C9A9E3}"/>
    <cellStyle name="Normal 3 3 5 2 4" xfId="12485" xr:uid="{00000000-0005-0000-0000-0000D2300000}"/>
    <cellStyle name="Normal 3 3 5 2 4 3" xfId="27583" xr:uid="{00000000-0005-0000-0000-0000CC6B0000}"/>
    <cellStyle name="Normal 3 3 5 2 4_ESA Table 3A_3H" xfId="34805" xr:uid="{48CF61B7-D8A5-4665-B7E6-3175727F7489}"/>
    <cellStyle name="Normal 3 3 5 2 5" xfId="7464" xr:uid="{00000000-0005-0000-0000-0000351D0000}"/>
    <cellStyle name="Normal 3 3 5 2 5 3" xfId="22566" xr:uid="{00000000-0005-0000-0000-000033580000}"/>
    <cellStyle name="Normal 3 3 5 2 5_ESA Table 3A_3H" xfId="34806" xr:uid="{58F55946-FAFE-408C-96E3-5071D0240C9E}"/>
    <cellStyle name="Normal 3 3 5 2 7" xfId="17553" xr:uid="{00000000-0005-0000-0000-00009E440000}"/>
    <cellStyle name="Normal 3 3 5 2_ESA Table 3A_3H" xfId="34798" xr:uid="{D56DDE43-C573-4E85-B278-F1ACBB3A0F0E}"/>
    <cellStyle name="Normal 3 3 5 3" xfId="3246" xr:uid="{00000000-0005-0000-0000-0000BB0C0000}"/>
    <cellStyle name="Normal 3 3 5 3 2" xfId="13320" xr:uid="{00000000-0005-0000-0000-000015340000}"/>
    <cellStyle name="Normal 3 3 5 3 2 3" xfId="28418" xr:uid="{00000000-0005-0000-0000-00000F6F0000}"/>
    <cellStyle name="Normal 3 3 5 3 2_ESA Table 3A_3H" xfId="34808" xr:uid="{C9574D0A-8A2F-434E-8A6A-795E77B18DC6}"/>
    <cellStyle name="Normal 3 3 5 3 3" xfId="8300" xr:uid="{00000000-0005-0000-0000-000079200000}"/>
    <cellStyle name="Normal 3 3 5 3 3 3" xfId="23401" xr:uid="{00000000-0005-0000-0000-0000765B0000}"/>
    <cellStyle name="Normal 3 3 5 3 3_ESA Table 3A_3H" xfId="34809" xr:uid="{56CC17F6-1EDA-415C-ABF0-9A62CCE672E9}"/>
    <cellStyle name="Normal 3 3 5 3 5" xfId="18388" xr:uid="{00000000-0005-0000-0000-0000E1470000}"/>
    <cellStyle name="Normal 3 3 5 3_ESA Table 3A_3H" xfId="34807" xr:uid="{E9802D7B-8289-4CDF-9D3C-672293B24680}"/>
    <cellStyle name="Normal 3 3 5 4" xfId="4939" xr:uid="{00000000-0005-0000-0000-000058130000}"/>
    <cellStyle name="Normal 3 3 5 4 2" xfId="14991" xr:uid="{00000000-0005-0000-0000-00009C3A0000}"/>
    <cellStyle name="Normal 3 3 5 4 2 3" xfId="30089" xr:uid="{00000000-0005-0000-0000-000096750000}"/>
    <cellStyle name="Normal 3 3 5 4 2_ESA Table 3A_3H" xfId="34811" xr:uid="{B1C70616-0878-4705-B5BB-D083180E1F48}"/>
    <cellStyle name="Normal 3 3 5 4 3" xfId="9971" xr:uid="{00000000-0005-0000-0000-000000270000}"/>
    <cellStyle name="Normal 3 3 5 4 3 3" xfId="25072" xr:uid="{00000000-0005-0000-0000-0000FD610000}"/>
    <cellStyle name="Normal 3 3 5 4 3_ESA Table 3A_3H" xfId="34812" xr:uid="{CC823595-78C6-4117-9751-17BC484AA9DC}"/>
    <cellStyle name="Normal 3 3 5 4 5" xfId="20059" xr:uid="{00000000-0005-0000-0000-0000684E0000}"/>
    <cellStyle name="Normal 3 3 5 4_ESA Table 3A_3H" xfId="34810" xr:uid="{7E918FB0-74B5-490F-8C70-1B1CFEF14463}"/>
    <cellStyle name="Normal 3 3 5 5" xfId="11649" xr:uid="{00000000-0005-0000-0000-00008E2D0000}"/>
    <cellStyle name="Normal 3 3 5 5 3" xfId="26747" xr:uid="{00000000-0005-0000-0000-000088680000}"/>
    <cellStyle name="Normal 3 3 5 5_ESA Table 3A_3H" xfId="34813" xr:uid="{A3CC8D34-E785-478B-955D-1EF852D70CA1}"/>
    <cellStyle name="Normal 3 3 5 6" xfId="6628" xr:uid="{00000000-0005-0000-0000-0000F1190000}"/>
    <cellStyle name="Normal 3 3 5 6 3" xfId="21730" xr:uid="{00000000-0005-0000-0000-0000EF540000}"/>
    <cellStyle name="Normal 3 3 5 6_ESA Table 3A_3H" xfId="34814" xr:uid="{D10D087F-B837-43CC-A08D-1F09DFDF604F}"/>
    <cellStyle name="Normal 3 3 5 8" xfId="16717" xr:uid="{00000000-0005-0000-0000-00005A410000}"/>
    <cellStyle name="Normal 3 3 5_ESA Table 3A_3H" xfId="34797" xr:uid="{4B5CA9CE-9EC3-49D8-95B8-B5DBB9EA7A9D}"/>
    <cellStyle name="Normal 3 3 6" xfId="1973" xr:uid="{00000000-0005-0000-0000-0000C2070000}"/>
    <cellStyle name="Normal 3 3 6 2" xfId="3665" xr:uid="{00000000-0005-0000-0000-00005E0E0000}"/>
    <cellStyle name="Normal 3 3 6 2 2" xfId="13738" xr:uid="{00000000-0005-0000-0000-0000B7350000}"/>
    <cellStyle name="Normal 3 3 6 2 2 3" xfId="28836" xr:uid="{00000000-0005-0000-0000-0000B1700000}"/>
    <cellStyle name="Normal 3 3 6 2 2_ESA Table 3A_3H" xfId="34817" xr:uid="{4AB675BF-5EBE-406E-920C-56B2F35D9867}"/>
    <cellStyle name="Normal 3 3 6 2 3" xfId="8718" xr:uid="{00000000-0005-0000-0000-00001B220000}"/>
    <cellStyle name="Normal 3 3 6 2 3 3" xfId="23819" xr:uid="{00000000-0005-0000-0000-0000185D0000}"/>
    <cellStyle name="Normal 3 3 6 2 3_ESA Table 3A_3H" xfId="34818" xr:uid="{B325E475-ABC5-45C8-9C69-278CEE435E2B}"/>
    <cellStyle name="Normal 3 3 6 2 5" xfId="18806" xr:uid="{00000000-0005-0000-0000-000083490000}"/>
    <cellStyle name="Normal 3 3 6 2_ESA Table 3A_3H" xfId="34816" xr:uid="{651B4964-665D-414C-81C7-E1E46AD4AE13}"/>
    <cellStyle name="Normal 3 3 6 3" xfId="5357" xr:uid="{00000000-0005-0000-0000-0000FA140000}"/>
    <cellStyle name="Normal 3 3 6 3 2" xfId="15409" xr:uid="{00000000-0005-0000-0000-00003E3C0000}"/>
    <cellStyle name="Normal 3 3 6 3 2 3" xfId="30507" xr:uid="{00000000-0005-0000-0000-000038770000}"/>
    <cellStyle name="Normal 3 3 6 3 2_ESA Table 3A_3H" xfId="34820" xr:uid="{546BFF82-C00F-472E-B4BA-FAED1E484C4F}"/>
    <cellStyle name="Normal 3 3 6 3 3" xfId="10389" xr:uid="{00000000-0005-0000-0000-0000A2280000}"/>
    <cellStyle name="Normal 3 3 6 3 3 3" xfId="25490" xr:uid="{00000000-0005-0000-0000-00009F630000}"/>
    <cellStyle name="Normal 3 3 6 3 3_ESA Table 3A_3H" xfId="34821" xr:uid="{9B6CDD36-01F8-444F-B52A-1F38614FCCD9}"/>
    <cellStyle name="Normal 3 3 6 3 5" xfId="20477" xr:uid="{00000000-0005-0000-0000-00000A500000}"/>
    <cellStyle name="Normal 3 3 6 3_ESA Table 3A_3H" xfId="34819" xr:uid="{D2A7AD52-5AFF-4DE2-A331-41A3DC83BB92}"/>
    <cellStyle name="Normal 3 3 6 4" xfId="12067" xr:uid="{00000000-0005-0000-0000-0000302F0000}"/>
    <cellStyle name="Normal 3 3 6 4 3" xfId="27165" xr:uid="{00000000-0005-0000-0000-00002A6A0000}"/>
    <cellStyle name="Normal 3 3 6 4_ESA Table 3A_3H" xfId="34822" xr:uid="{693DB630-E286-493B-9269-DFD147E5BDCF}"/>
    <cellStyle name="Normal 3 3 6 5" xfId="7046" xr:uid="{00000000-0005-0000-0000-0000931B0000}"/>
    <cellStyle name="Normal 3 3 6 5 3" xfId="22148" xr:uid="{00000000-0005-0000-0000-000091560000}"/>
    <cellStyle name="Normal 3 3 6 5_ESA Table 3A_3H" xfId="34823" xr:uid="{C05FBD84-2363-4104-9DFC-A8FA76E92B10}"/>
    <cellStyle name="Normal 3 3 6 7" xfId="17135" xr:uid="{00000000-0005-0000-0000-0000FC420000}"/>
    <cellStyle name="Normal 3 3 6_ESA Table 3A_3H" xfId="34815" xr:uid="{C845A53F-03F8-43C0-8188-0A003B2A1D67}"/>
    <cellStyle name="Normal 3 3 7" xfId="2824" xr:uid="{00000000-0005-0000-0000-0000150B0000}"/>
    <cellStyle name="Normal 3 3 7 2" xfId="12902" xr:uid="{00000000-0005-0000-0000-000073320000}"/>
    <cellStyle name="Normal 3 3 7 2 3" xfId="28000" xr:uid="{00000000-0005-0000-0000-00006D6D0000}"/>
    <cellStyle name="Normal 3 3 7 2_ESA Table 3A_3H" xfId="34825" xr:uid="{71365022-28D9-43F9-8809-DB66A8FF000A}"/>
    <cellStyle name="Normal 3 3 7 3" xfId="7882" xr:uid="{00000000-0005-0000-0000-0000D71E0000}"/>
    <cellStyle name="Normal 3 3 7 3 3" xfId="22983" xr:uid="{00000000-0005-0000-0000-0000D4590000}"/>
    <cellStyle name="Normal 3 3 7 3_ESA Table 3A_3H" xfId="34826" xr:uid="{E4264880-452A-4A8A-8A96-02FB0536A4C9}"/>
    <cellStyle name="Normal 3 3 7 5" xfId="17970" xr:uid="{00000000-0005-0000-0000-00003F460000}"/>
    <cellStyle name="Normal 3 3 7_ESA Table 3A_3H" xfId="34824" xr:uid="{3E11CD20-1ADD-42BE-9237-BF541C23CBCE}"/>
    <cellStyle name="Normal 3 3 8" xfId="4518" xr:uid="{00000000-0005-0000-0000-0000B3110000}"/>
    <cellStyle name="Normal 3 3 8 2" xfId="14573" xr:uid="{00000000-0005-0000-0000-0000FA380000}"/>
    <cellStyle name="Normal 3 3 8 2 3" xfId="29671" xr:uid="{00000000-0005-0000-0000-0000F4730000}"/>
    <cellStyle name="Normal 3 3 8 2_ESA Table 3A_3H" xfId="34828" xr:uid="{5B5A52E5-7E03-4976-A82C-201D48C47EAE}"/>
    <cellStyle name="Normal 3 3 8 3" xfId="9553" xr:uid="{00000000-0005-0000-0000-00005E250000}"/>
    <cellStyle name="Normal 3 3 8 3 3" xfId="24654" xr:uid="{00000000-0005-0000-0000-00005B600000}"/>
    <cellStyle name="Normal 3 3 8 3_ESA Table 3A_3H" xfId="34829" xr:uid="{0D0DE578-DC00-49F2-9966-1AE9518ACDD2}"/>
    <cellStyle name="Normal 3 3 8 5" xfId="19641" xr:uid="{00000000-0005-0000-0000-0000C64C0000}"/>
    <cellStyle name="Normal 3 3 8_ESA Table 3A_3H" xfId="34827" xr:uid="{6DA8B0DB-DD36-40DD-9973-CC5CB2676320}"/>
    <cellStyle name="Normal 3 3 9" xfId="11229" xr:uid="{00000000-0005-0000-0000-0000EA2B0000}"/>
    <cellStyle name="Normal 3 3 9 3" xfId="26329" xr:uid="{00000000-0005-0000-0000-0000E6660000}"/>
    <cellStyle name="Normal 3 3 9_ESA Table 3A_3H" xfId="34830" xr:uid="{FD6AEC49-DA5D-4F9C-B3D4-EEB6748140D7}"/>
    <cellStyle name="Normal 3 3_ESA Table 3A_3H" xfId="34543" xr:uid="{F4012798-8730-4C54-909F-D0A8482D0F8C}"/>
    <cellStyle name="Normal 3 4" xfId="420" xr:uid="{00000000-0005-0000-0000-0000B0010000}"/>
    <cellStyle name="Normal 3_ESA Table 3A_3H" xfId="34253" xr:uid="{5C660BB4-5D28-4E5D-926C-116DFEDF98DB}"/>
    <cellStyle name="Normal 30" xfId="158" xr:uid="{00000000-0005-0000-0000-00009E000000}"/>
    <cellStyle name="Normal 30 2" xfId="159" xr:uid="{00000000-0005-0000-0000-00009F000000}"/>
    <cellStyle name="Normal 30 3" xfId="842" xr:uid="{00000000-0005-0000-0000-000056030000}"/>
    <cellStyle name="Normal 30 3 10" xfId="6209" xr:uid="{00000000-0005-0000-0000-00004E180000}"/>
    <cellStyle name="Normal 30 3 10 3" xfId="21313" xr:uid="{00000000-0005-0000-0000-00004E530000}"/>
    <cellStyle name="Normal 30 3 10_ESA Table 3A_3H" xfId="34833" xr:uid="{CC03E9EA-84DC-4230-BD2F-86740337EA36}"/>
    <cellStyle name="Normal 30 3 12" xfId="16298" xr:uid="{00000000-0005-0000-0000-0000B73F0000}"/>
    <cellStyle name="Normal 30 3 2" xfId="1173" xr:uid="{00000000-0005-0000-0000-0000A2040000}"/>
    <cellStyle name="Normal 30 3 2 11" xfId="16352" xr:uid="{00000000-0005-0000-0000-0000ED3F0000}"/>
    <cellStyle name="Normal 30 3 2 2" xfId="1281" xr:uid="{00000000-0005-0000-0000-00000E050000}"/>
    <cellStyle name="Normal 30 3 2 2 10" xfId="16456" xr:uid="{00000000-0005-0000-0000-000055400000}"/>
    <cellStyle name="Normal 30 3 2 2 2" xfId="1498" xr:uid="{00000000-0005-0000-0000-0000E7050000}"/>
    <cellStyle name="Normal 30 3 2 2 2 2" xfId="1919" xr:uid="{00000000-0005-0000-0000-00008C070000}"/>
    <cellStyle name="Normal 30 3 2 2 2 2 2" xfId="2758" xr:uid="{00000000-0005-0000-0000-0000D30A0000}"/>
    <cellStyle name="Normal 30 3 2 2 2 2 2 2" xfId="4448" xr:uid="{00000000-0005-0000-0000-00006D110000}"/>
    <cellStyle name="Normal 30 3 2 2 2 2 2 2 2" xfId="14521" xr:uid="{00000000-0005-0000-0000-0000C6380000}"/>
    <cellStyle name="Normal 30 3 2 2 2 2 2 2 2 3" xfId="29619" xr:uid="{00000000-0005-0000-0000-0000C0730000}"/>
    <cellStyle name="Normal 30 3 2 2 2 2 2 2 2_ESA Table 3A_3H" xfId="34840" xr:uid="{2DD45986-300C-4A89-B3F1-8C61E59177A6}"/>
    <cellStyle name="Normal 30 3 2 2 2 2 2 2 3" xfId="9501" xr:uid="{00000000-0005-0000-0000-00002A250000}"/>
    <cellStyle name="Normal 30 3 2 2 2 2 2 2 3 3" xfId="24602" xr:uid="{00000000-0005-0000-0000-000027600000}"/>
    <cellStyle name="Normal 30 3 2 2 2 2 2 2 3_ESA Table 3A_3H" xfId="34841" xr:uid="{38535675-3F25-42AE-B936-EBD7592E308F}"/>
    <cellStyle name="Normal 30 3 2 2 2 2 2 2 5" xfId="19589" xr:uid="{00000000-0005-0000-0000-0000924C0000}"/>
    <cellStyle name="Normal 30 3 2 2 2 2 2 2_ESA Table 3A_3H" xfId="34839" xr:uid="{E24CA848-EDD2-4D58-9DA9-02511A66B2A7}"/>
    <cellStyle name="Normal 30 3 2 2 2 2 2 3" xfId="6140" xr:uid="{00000000-0005-0000-0000-000009180000}"/>
    <cellStyle name="Normal 30 3 2 2 2 2 2 3 2" xfId="16192" xr:uid="{00000000-0005-0000-0000-00004D3F0000}"/>
    <cellStyle name="Normal 30 3 2 2 2 2 2 3 2 3" xfId="31290" xr:uid="{00000000-0005-0000-0000-0000477A0000}"/>
    <cellStyle name="Normal 30 3 2 2 2 2 2 3 2_ESA Table 3A_3H" xfId="34843" xr:uid="{BB9B591F-70CA-41EE-8644-9C417FB58B31}"/>
    <cellStyle name="Normal 30 3 2 2 2 2 2 3 3" xfId="11172" xr:uid="{00000000-0005-0000-0000-0000B12B0000}"/>
    <cellStyle name="Normal 30 3 2 2 2 2 2 3 3 3" xfId="26273" xr:uid="{00000000-0005-0000-0000-0000AE660000}"/>
    <cellStyle name="Normal 30 3 2 2 2 2 2 3 3_ESA Table 3A_3H" xfId="34844" xr:uid="{2E34499B-D862-4837-9D01-91CB6EF84348}"/>
    <cellStyle name="Normal 30 3 2 2 2 2 2 3 5" xfId="21260" xr:uid="{00000000-0005-0000-0000-000019530000}"/>
    <cellStyle name="Normal 30 3 2 2 2 2 2 3_ESA Table 3A_3H" xfId="34842" xr:uid="{BCE2D05E-3B5A-4E9C-A60B-E6B4571841D4}"/>
    <cellStyle name="Normal 30 3 2 2 2 2 2 4" xfId="12850" xr:uid="{00000000-0005-0000-0000-00003F320000}"/>
    <cellStyle name="Normal 30 3 2 2 2 2 2 4 3" xfId="27948" xr:uid="{00000000-0005-0000-0000-0000396D0000}"/>
    <cellStyle name="Normal 30 3 2 2 2 2 2 4_ESA Table 3A_3H" xfId="34845" xr:uid="{A8D4AC8A-79A9-4C7A-972F-2869A2F6EC61}"/>
    <cellStyle name="Normal 30 3 2 2 2 2 2 5" xfId="7829" xr:uid="{00000000-0005-0000-0000-0000A21E0000}"/>
    <cellStyle name="Normal 30 3 2 2 2 2 2 5 3" xfId="22931" xr:uid="{00000000-0005-0000-0000-0000A0590000}"/>
    <cellStyle name="Normal 30 3 2 2 2 2 2 5_ESA Table 3A_3H" xfId="34846" xr:uid="{FAF3F6CF-C2AF-4BFA-A90D-3213034CC3B9}"/>
    <cellStyle name="Normal 30 3 2 2 2 2 2 7" xfId="17918" xr:uid="{00000000-0005-0000-0000-00000B460000}"/>
    <cellStyle name="Normal 30 3 2 2 2 2 2_ESA Table 3A_3H" xfId="34838" xr:uid="{7A97E9C2-F978-4CF9-B20F-7B49762044EA}"/>
    <cellStyle name="Normal 30 3 2 2 2 2 3" xfId="3611" xr:uid="{00000000-0005-0000-0000-0000280E0000}"/>
    <cellStyle name="Normal 30 3 2 2 2 2 3 2" xfId="13685" xr:uid="{00000000-0005-0000-0000-000082350000}"/>
    <cellStyle name="Normal 30 3 2 2 2 2 3 2 3" xfId="28783" xr:uid="{00000000-0005-0000-0000-00007C700000}"/>
    <cellStyle name="Normal 30 3 2 2 2 2 3 2_ESA Table 3A_3H" xfId="34848" xr:uid="{BADBD228-C1C7-49B8-A241-C03F6EE14A72}"/>
    <cellStyle name="Normal 30 3 2 2 2 2 3 3" xfId="8665" xr:uid="{00000000-0005-0000-0000-0000E6210000}"/>
    <cellStyle name="Normal 30 3 2 2 2 2 3 3 3" xfId="23766" xr:uid="{00000000-0005-0000-0000-0000E35C0000}"/>
    <cellStyle name="Normal 30 3 2 2 2 2 3 3_ESA Table 3A_3H" xfId="34849" xr:uid="{E9459749-95B9-4570-B68D-979B62B64E94}"/>
    <cellStyle name="Normal 30 3 2 2 2 2 3 5" xfId="18753" xr:uid="{00000000-0005-0000-0000-00004E490000}"/>
    <cellStyle name="Normal 30 3 2 2 2 2 3_ESA Table 3A_3H" xfId="34847" xr:uid="{4D12AA61-5054-4341-A479-F67079619622}"/>
    <cellStyle name="Normal 30 3 2 2 2 2 4" xfId="5304" xr:uid="{00000000-0005-0000-0000-0000C5140000}"/>
    <cellStyle name="Normal 30 3 2 2 2 2 4 2" xfId="15356" xr:uid="{00000000-0005-0000-0000-0000093C0000}"/>
    <cellStyle name="Normal 30 3 2 2 2 2 4 2 3" xfId="30454" xr:uid="{00000000-0005-0000-0000-000003770000}"/>
    <cellStyle name="Normal 30 3 2 2 2 2 4 2_ESA Table 3A_3H" xfId="34851" xr:uid="{9A34729E-ED7D-4E08-AE7A-83F29F203E37}"/>
    <cellStyle name="Normal 30 3 2 2 2 2 4 3" xfId="10336" xr:uid="{00000000-0005-0000-0000-00006D280000}"/>
    <cellStyle name="Normal 30 3 2 2 2 2 4 3 3" xfId="25437" xr:uid="{00000000-0005-0000-0000-00006A630000}"/>
    <cellStyle name="Normal 30 3 2 2 2 2 4 3_ESA Table 3A_3H" xfId="34852" xr:uid="{91A14554-6524-4232-9465-589CA7D1A8CF}"/>
    <cellStyle name="Normal 30 3 2 2 2 2 4 5" xfId="20424" xr:uid="{00000000-0005-0000-0000-0000D54F0000}"/>
    <cellStyle name="Normal 30 3 2 2 2 2 4_ESA Table 3A_3H" xfId="34850" xr:uid="{FA8C1DCD-07F3-49C3-A4F8-D1E3BB3EAE9F}"/>
    <cellStyle name="Normal 30 3 2 2 2 2 5" xfId="12014" xr:uid="{00000000-0005-0000-0000-0000FB2E0000}"/>
    <cellStyle name="Normal 30 3 2 2 2 2 5 3" xfId="27112" xr:uid="{00000000-0005-0000-0000-0000F5690000}"/>
    <cellStyle name="Normal 30 3 2 2 2 2 5_ESA Table 3A_3H" xfId="34853" xr:uid="{EF4E617B-B1FE-495B-844E-436C1811ED77}"/>
    <cellStyle name="Normal 30 3 2 2 2 2 6" xfId="6993" xr:uid="{00000000-0005-0000-0000-00005E1B0000}"/>
    <cellStyle name="Normal 30 3 2 2 2 2 6 3" xfId="22095" xr:uid="{00000000-0005-0000-0000-00005C560000}"/>
    <cellStyle name="Normal 30 3 2 2 2 2 6_ESA Table 3A_3H" xfId="34854" xr:uid="{43E30AC5-7652-4313-A8D6-46CDFC2B3930}"/>
    <cellStyle name="Normal 30 3 2 2 2 2 8" xfId="17082" xr:uid="{00000000-0005-0000-0000-0000C7420000}"/>
    <cellStyle name="Normal 30 3 2 2 2 2_ESA Table 3A_3H" xfId="34837" xr:uid="{8FC25740-79A6-4164-A4E4-01BE69AAF9A0}"/>
    <cellStyle name="Normal 30 3 2 2 2 3" xfId="2340" xr:uid="{00000000-0005-0000-0000-000031090000}"/>
    <cellStyle name="Normal 30 3 2 2 2 3 2" xfId="4030" xr:uid="{00000000-0005-0000-0000-0000CB0F0000}"/>
    <cellStyle name="Normal 30 3 2 2 2 3 2 2" xfId="14103" xr:uid="{00000000-0005-0000-0000-000024370000}"/>
    <cellStyle name="Normal 30 3 2 2 2 3 2 2 3" xfId="29201" xr:uid="{00000000-0005-0000-0000-00001E720000}"/>
    <cellStyle name="Normal 30 3 2 2 2 3 2 2_ESA Table 3A_3H" xfId="34857" xr:uid="{7B383135-D03C-404F-AFC7-5425A64EC325}"/>
    <cellStyle name="Normal 30 3 2 2 2 3 2 3" xfId="9083" xr:uid="{00000000-0005-0000-0000-000088230000}"/>
    <cellStyle name="Normal 30 3 2 2 2 3 2 3 3" xfId="24184" xr:uid="{00000000-0005-0000-0000-0000855E0000}"/>
    <cellStyle name="Normal 30 3 2 2 2 3 2 3_ESA Table 3A_3H" xfId="34858" xr:uid="{446696A9-48D5-481C-8D39-2E7FD33DBF39}"/>
    <cellStyle name="Normal 30 3 2 2 2 3 2 5" xfId="19171" xr:uid="{00000000-0005-0000-0000-0000F04A0000}"/>
    <cellStyle name="Normal 30 3 2 2 2 3 2_ESA Table 3A_3H" xfId="34856" xr:uid="{8805DD52-95C2-43DE-BF3F-A58675457D7F}"/>
    <cellStyle name="Normal 30 3 2 2 2 3 3" xfId="5722" xr:uid="{00000000-0005-0000-0000-000067160000}"/>
    <cellStyle name="Normal 30 3 2 2 2 3 3 2" xfId="15774" xr:uid="{00000000-0005-0000-0000-0000AB3D0000}"/>
    <cellStyle name="Normal 30 3 2 2 2 3 3 2 3" xfId="30872" xr:uid="{00000000-0005-0000-0000-0000A5780000}"/>
    <cellStyle name="Normal 30 3 2 2 2 3 3 2_ESA Table 3A_3H" xfId="34860" xr:uid="{C5154932-04A0-435A-B0A2-1298336C8775}"/>
    <cellStyle name="Normal 30 3 2 2 2 3 3 3" xfId="10754" xr:uid="{00000000-0005-0000-0000-00000F2A0000}"/>
    <cellStyle name="Normal 30 3 2 2 2 3 3 3 3" xfId="25855" xr:uid="{00000000-0005-0000-0000-00000C650000}"/>
    <cellStyle name="Normal 30 3 2 2 2 3 3 3_ESA Table 3A_3H" xfId="34861" xr:uid="{274FE473-F4CA-4212-A8CB-C04036A9644A}"/>
    <cellStyle name="Normal 30 3 2 2 2 3 3 5" xfId="20842" xr:uid="{00000000-0005-0000-0000-000077510000}"/>
    <cellStyle name="Normal 30 3 2 2 2 3 3_ESA Table 3A_3H" xfId="34859" xr:uid="{277BB6FA-0C04-431D-8F18-F014572F3C8E}"/>
    <cellStyle name="Normal 30 3 2 2 2 3 4" xfId="12432" xr:uid="{00000000-0005-0000-0000-00009D300000}"/>
    <cellStyle name="Normal 30 3 2 2 2 3 4 3" xfId="27530" xr:uid="{00000000-0005-0000-0000-0000976B0000}"/>
    <cellStyle name="Normal 30 3 2 2 2 3 4_ESA Table 3A_3H" xfId="34862" xr:uid="{E9774484-9D32-45CC-AA59-49C0D2FD8114}"/>
    <cellStyle name="Normal 30 3 2 2 2 3 5" xfId="7411" xr:uid="{00000000-0005-0000-0000-0000001D0000}"/>
    <cellStyle name="Normal 30 3 2 2 2 3 5 3" xfId="22513" xr:uid="{00000000-0005-0000-0000-0000FE570000}"/>
    <cellStyle name="Normal 30 3 2 2 2 3 5_ESA Table 3A_3H" xfId="34863" xr:uid="{4466708C-0422-48AA-8A15-06ABE3E9D2DD}"/>
    <cellStyle name="Normal 30 3 2 2 2 3 7" xfId="17500" xr:uid="{00000000-0005-0000-0000-000069440000}"/>
    <cellStyle name="Normal 30 3 2 2 2 3_ESA Table 3A_3H" xfId="34855" xr:uid="{6D77ADFD-99CC-437C-8F3D-AC70F3E0EBB4}"/>
    <cellStyle name="Normal 30 3 2 2 2 4" xfId="3193" xr:uid="{00000000-0005-0000-0000-0000860C0000}"/>
    <cellStyle name="Normal 30 3 2 2 2 4 2" xfId="13267" xr:uid="{00000000-0005-0000-0000-0000E0330000}"/>
    <cellStyle name="Normal 30 3 2 2 2 4 2 3" xfId="28365" xr:uid="{00000000-0005-0000-0000-0000DA6E0000}"/>
    <cellStyle name="Normal 30 3 2 2 2 4 2_ESA Table 3A_3H" xfId="34865" xr:uid="{327DCE14-5E63-4BF1-ACA8-125FC3CBC37A}"/>
    <cellStyle name="Normal 30 3 2 2 2 4 3" xfId="8247" xr:uid="{00000000-0005-0000-0000-000044200000}"/>
    <cellStyle name="Normal 30 3 2 2 2 4 3 3" xfId="23348" xr:uid="{00000000-0005-0000-0000-0000415B0000}"/>
    <cellStyle name="Normal 30 3 2 2 2 4 3_ESA Table 3A_3H" xfId="34866" xr:uid="{45F1145A-E3FD-4FBB-934E-662EF67F4D0C}"/>
    <cellStyle name="Normal 30 3 2 2 2 4 5" xfId="18335" xr:uid="{00000000-0005-0000-0000-0000AC470000}"/>
    <cellStyle name="Normal 30 3 2 2 2 4_ESA Table 3A_3H" xfId="34864" xr:uid="{59C94A09-1954-4EA1-8E20-47495EA16CD5}"/>
    <cellStyle name="Normal 30 3 2 2 2 5" xfId="4886" xr:uid="{00000000-0005-0000-0000-000023130000}"/>
    <cellStyle name="Normal 30 3 2 2 2 5 2" xfId="14938" xr:uid="{00000000-0005-0000-0000-0000673A0000}"/>
    <cellStyle name="Normal 30 3 2 2 2 5 2 3" xfId="30036" xr:uid="{00000000-0005-0000-0000-000061750000}"/>
    <cellStyle name="Normal 30 3 2 2 2 5 2_ESA Table 3A_3H" xfId="34868" xr:uid="{7E2938E7-DFB8-4EC4-BC2C-717026492E12}"/>
    <cellStyle name="Normal 30 3 2 2 2 5 3" xfId="9918" xr:uid="{00000000-0005-0000-0000-0000CB260000}"/>
    <cellStyle name="Normal 30 3 2 2 2 5 3 3" xfId="25019" xr:uid="{00000000-0005-0000-0000-0000C8610000}"/>
    <cellStyle name="Normal 30 3 2 2 2 5 3_ESA Table 3A_3H" xfId="34869" xr:uid="{88E334EF-0876-4A61-AE16-82ECBAA9762C}"/>
    <cellStyle name="Normal 30 3 2 2 2 5 5" xfId="20006" xr:uid="{00000000-0005-0000-0000-0000334E0000}"/>
    <cellStyle name="Normal 30 3 2 2 2 5_ESA Table 3A_3H" xfId="34867" xr:uid="{0BB1E791-68D3-4BFB-839F-386E85163739}"/>
    <cellStyle name="Normal 30 3 2 2 2 6" xfId="11596" xr:uid="{00000000-0005-0000-0000-0000592D0000}"/>
    <cellStyle name="Normal 30 3 2 2 2 6 3" xfId="26694" xr:uid="{00000000-0005-0000-0000-000053680000}"/>
    <cellStyle name="Normal 30 3 2 2 2 6_ESA Table 3A_3H" xfId="34870" xr:uid="{9F35DAC0-C04C-4055-9B9E-DB11EFFE0AC6}"/>
    <cellStyle name="Normal 30 3 2 2 2 7" xfId="6575" xr:uid="{00000000-0005-0000-0000-0000BC190000}"/>
    <cellStyle name="Normal 30 3 2 2 2 7 3" xfId="21677" xr:uid="{00000000-0005-0000-0000-0000BA540000}"/>
    <cellStyle name="Normal 30 3 2 2 2 7_ESA Table 3A_3H" xfId="34871" xr:uid="{BB09E40F-36D6-4FBB-AABA-F6EC3B7E7CE0}"/>
    <cellStyle name="Normal 30 3 2 2 2 9" xfId="16664" xr:uid="{00000000-0005-0000-0000-000025410000}"/>
    <cellStyle name="Normal 30 3 2 2 2_ESA Table 3A_3H" xfId="34836" xr:uid="{2950CDC1-FB23-4CCA-81E0-E30A74A966C7}"/>
    <cellStyle name="Normal 30 3 2 2 3" xfId="1711" xr:uid="{00000000-0005-0000-0000-0000BC060000}"/>
    <cellStyle name="Normal 30 3 2 2 3 2" xfId="2550" xr:uid="{00000000-0005-0000-0000-0000030A0000}"/>
    <cellStyle name="Normal 30 3 2 2 3 2 2" xfId="4240" xr:uid="{00000000-0005-0000-0000-00009D100000}"/>
    <cellStyle name="Normal 30 3 2 2 3 2 2 2" xfId="14313" xr:uid="{00000000-0005-0000-0000-0000F6370000}"/>
    <cellStyle name="Normal 30 3 2 2 3 2 2 2 3" xfId="29411" xr:uid="{00000000-0005-0000-0000-0000F0720000}"/>
    <cellStyle name="Normal 30 3 2 2 3 2 2 2_ESA Table 3A_3H" xfId="34875" xr:uid="{58AF1AD2-28D5-4F68-9C22-C24958AC8CCB}"/>
    <cellStyle name="Normal 30 3 2 2 3 2 2 3" xfId="9293" xr:uid="{00000000-0005-0000-0000-00005A240000}"/>
    <cellStyle name="Normal 30 3 2 2 3 2 2 3 3" xfId="24394" xr:uid="{00000000-0005-0000-0000-0000575F0000}"/>
    <cellStyle name="Normal 30 3 2 2 3 2 2 3_ESA Table 3A_3H" xfId="34876" xr:uid="{5202824F-648C-40EF-999B-AC06A3553932}"/>
    <cellStyle name="Normal 30 3 2 2 3 2 2 5" xfId="19381" xr:uid="{00000000-0005-0000-0000-0000C24B0000}"/>
    <cellStyle name="Normal 30 3 2 2 3 2 2_ESA Table 3A_3H" xfId="34874" xr:uid="{8E4CFC69-43B0-4289-BE7A-A3DCD116A108}"/>
    <cellStyle name="Normal 30 3 2 2 3 2 3" xfId="5932" xr:uid="{00000000-0005-0000-0000-000039170000}"/>
    <cellStyle name="Normal 30 3 2 2 3 2 3 2" xfId="15984" xr:uid="{00000000-0005-0000-0000-00007D3E0000}"/>
    <cellStyle name="Normal 30 3 2 2 3 2 3 2 3" xfId="31082" xr:uid="{00000000-0005-0000-0000-000077790000}"/>
    <cellStyle name="Normal 30 3 2 2 3 2 3 2_ESA Table 3A_3H" xfId="34878" xr:uid="{4E872D6D-921E-4AA8-A0BA-7537F691F2CB}"/>
    <cellStyle name="Normal 30 3 2 2 3 2 3 3" xfId="10964" xr:uid="{00000000-0005-0000-0000-0000E12A0000}"/>
    <cellStyle name="Normal 30 3 2 2 3 2 3 3 3" xfId="26065" xr:uid="{00000000-0005-0000-0000-0000DE650000}"/>
    <cellStyle name="Normal 30 3 2 2 3 2 3 3_ESA Table 3A_3H" xfId="34879" xr:uid="{876E727C-DF16-4FAB-BA49-9C4F4E3FE040}"/>
    <cellStyle name="Normal 30 3 2 2 3 2 3 5" xfId="21052" xr:uid="{00000000-0005-0000-0000-000049520000}"/>
    <cellStyle name="Normal 30 3 2 2 3 2 3_ESA Table 3A_3H" xfId="34877" xr:uid="{FC1B91BF-577C-4091-B0F1-A0D6D6478CA5}"/>
    <cellStyle name="Normal 30 3 2 2 3 2 4" xfId="12642" xr:uid="{00000000-0005-0000-0000-00006F310000}"/>
    <cellStyle name="Normal 30 3 2 2 3 2 4 3" xfId="27740" xr:uid="{00000000-0005-0000-0000-0000696C0000}"/>
    <cellStyle name="Normal 30 3 2 2 3 2 4_ESA Table 3A_3H" xfId="34880" xr:uid="{FA6CBC1D-D062-4ECC-A3B3-24136A15A868}"/>
    <cellStyle name="Normal 30 3 2 2 3 2 5" xfId="7621" xr:uid="{00000000-0005-0000-0000-0000D21D0000}"/>
    <cellStyle name="Normal 30 3 2 2 3 2 5 3" xfId="22723" xr:uid="{00000000-0005-0000-0000-0000D0580000}"/>
    <cellStyle name="Normal 30 3 2 2 3 2 5_ESA Table 3A_3H" xfId="34881" xr:uid="{9658DC6A-31DD-4474-AC73-9368BD5A8335}"/>
    <cellStyle name="Normal 30 3 2 2 3 2 7" xfId="17710" xr:uid="{00000000-0005-0000-0000-00003B450000}"/>
    <cellStyle name="Normal 30 3 2 2 3 2_ESA Table 3A_3H" xfId="34873" xr:uid="{FF07ECB7-79EF-485E-9CB9-418649B505DA}"/>
    <cellStyle name="Normal 30 3 2 2 3 3" xfId="3403" xr:uid="{00000000-0005-0000-0000-0000580D0000}"/>
    <cellStyle name="Normal 30 3 2 2 3 3 2" xfId="13477" xr:uid="{00000000-0005-0000-0000-0000B2340000}"/>
    <cellStyle name="Normal 30 3 2 2 3 3 2 3" xfId="28575" xr:uid="{00000000-0005-0000-0000-0000AC6F0000}"/>
    <cellStyle name="Normal 30 3 2 2 3 3 2_ESA Table 3A_3H" xfId="34883" xr:uid="{724F4137-39DD-4BA9-B0F0-051FBDC15CB3}"/>
    <cellStyle name="Normal 30 3 2 2 3 3 3" xfId="8457" xr:uid="{00000000-0005-0000-0000-000016210000}"/>
    <cellStyle name="Normal 30 3 2 2 3 3 3 3" xfId="23558" xr:uid="{00000000-0005-0000-0000-0000135C0000}"/>
    <cellStyle name="Normal 30 3 2 2 3 3 3_ESA Table 3A_3H" xfId="34884" xr:uid="{B3B44EAE-2AEF-4C60-9FF7-11E92BA4ABE0}"/>
    <cellStyle name="Normal 30 3 2 2 3 3 5" xfId="18545" xr:uid="{00000000-0005-0000-0000-00007E480000}"/>
    <cellStyle name="Normal 30 3 2 2 3 3_ESA Table 3A_3H" xfId="34882" xr:uid="{DA8C48A0-5BC2-4825-BC0D-970B24C3E78A}"/>
    <cellStyle name="Normal 30 3 2 2 3 4" xfId="5096" xr:uid="{00000000-0005-0000-0000-0000F5130000}"/>
    <cellStyle name="Normal 30 3 2 2 3 4 2" xfId="15148" xr:uid="{00000000-0005-0000-0000-0000393B0000}"/>
    <cellStyle name="Normal 30 3 2 2 3 4 2 3" xfId="30246" xr:uid="{00000000-0005-0000-0000-000033760000}"/>
    <cellStyle name="Normal 30 3 2 2 3 4 2_ESA Table 3A_3H" xfId="34886" xr:uid="{4AD27164-C783-4EEE-B857-A5963815E0CF}"/>
    <cellStyle name="Normal 30 3 2 2 3 4 3" xfId="10128" xr:uid="{00000000-0005-0000-0000-00009D270000}"/>
    <cellStyle name="Normal 30 3 2 2 3 4 3 3" xfId="25229" xr:uid="{00000000-0005-0000-0000-00009A620000}"/>
    <cellStyle name="Normal 30 3 2 2 3 4 3_ESA Table 3A_3H" xfId="34887" xr:uid="{91381634-0159-4EE4-AB91-60FC0593DF3F}"/>
    <cellStyle name="Normal 30 3 2 2 3 4 5" xfId="20216" xr:uid="{00000000-0005-0000-0000-0000054F0000}"/>
    <cellStyle name="Normal 30 3 2 2 3 4_ESA Table 3A_3H" xfId="34885" xr:uid="{79B789E8-1852-4B9E-8292-795BC9C501A5}"/>
    <cellStyle name="Normal 30 3 2 2 3 5" xfId="11806" xr:uid="{00000000-0005-0000-0000-00002B2E0000}"/>
    <cellStyle name="Normal 30 3 2 2 3 5 3" xfId="26904" xr:uid="{00000000-0005-0000-0000-000025690000}"/>
    <cellStyle name="Normal 30 3 2 2 3 5_ESA Table 3A_3H" xfId="34888" xr:uid="{5BA24B34-8257-4BA9-AF29-458F944DE7B8}"/>
    <cellStyle name="Normal 30 3 2 2 3 6" xfId="6785" xr:uid="{00000000-0005-0000-0000-00008E1A0000}"/>
    <cellStyle name="Normal 30 3 2 2 3 6 3" xfId="21887" xr:uid="{00000000-0005-0000-0000-00008C550000}"/>
    <cellStyle name="Normal 30 3 2 2 3 6_ESA Table 3A_3H" xfId="34889" xr:uid="{ABE60F32-9B4B-4351-938A-18F9B0308A76}"/>
    <cellStyle name="Normal 30 3 2 2 3 8" xfId="16874" xr:uid="{00000000-0005-0000-0000-0000F7410000}"/>
    <cellStyle name="Normal 30 3 2 2 3_ESA Table 3A_3H" xfId="34872" xr:uid="{5605DFD9-E92A-42CC-B198-1D0BC5B16682}"/>
    <cellStyle name="Normal 30 3 2 2 4" xfId="2132" xr:uid="{00000000-0005-0000-0000-000061080000}"/>
    <cellStyle name="Normal 30 3 2 2 4 2" xfId="3822" xr:uid="{00000000-0005-0000-0000-0000FB0E0000}"/>
    <cellStyle name="Normal 30 3 2 2 4 2 2" xfId="13895" xr:uid="{00000000-0005-0000-0000-000054360000}"/>
    <cellStyle name="Normal 30 3 2 2 4 2 2 3" xfId="28993" xr:uid="{00000000-0005-0000-0000-00004E710000}"/>
    <cellStyle name="Normal 30 3 2 2 4 2 2_ESA Table 3A_3H" xfId="34892" xr:uid="{31296E94-6FE1-4DBD-95CA-4F50C4A790BF}"/>
    <cellStyle name="Normal 30 3 2 2 4 2 3" xfId="8875" xr:uid="{00000000-0005-0000-0000-0000B8220000}"/>
    <cellStyle name="Normal 30 3 2 2 4 2 3 3" xfId="23976" xr:uid="{00000000-0005-0000-0000-0000B55D0000}"/>
    <cellStyle name="Normal 30 3 2 2 4 2 3_ESA Table 3A_3H" xfId="34893" xr:uid="{EB27B0A3-5E4A-42C5-B1B0-1A6D9CC17CD9}"/>
    <cellStyle name="Normal 30 3 2 2 4 2 5" xfId="18963" xr:uid="{00000000-0005-0000-0000-0000204A0000}"/>
    <cellStyle name="Normal 30 3 2 2 4 2_ESA Table 3A_3H" xfId="34891" xr:uid="{E076C82B-5888-4FA6-A0E9-ACA7A6F29485}"/>
    <cellStyle name="Normal 30 3 2 2 4 3" xfId="5514" xr:uid="{00000000-0005-0000-0000-000097150000}"/>
    <cellStyle name="Normal 30 3 2 2 4 3 2" xfId="15566" xr:uid="{00000000-0005-0000-0000-0000DB3C0000}"/>
    <cellStyle name="Normal 30 3 2 2 4 3 2 3" xfId="30664" xr:uid="{00000000-0005-0000-0000-0000D5770000}"/>
    <cellStyle name="Normal 30 3 2 2 4 3 2_ESA Table 3A_3H" xfId="34895" xr:uid="{D0A7AA59-1689-404E-B4DB-F62F31F4D7A0}"/>
    <cellStyle name="Normal 30 3 2 2 4 3 3" xfId="10546" xr:uid="{00000000-0005-0000-0000-00003F290000}"/>
    <cellStyle name="Normal 30 3 2 2 4 3 3 3" xfId="25647" xr:uid="{00000000-0005-0000-0000-00003C640000}"/>
    <cellStyle name="Normal 30 3 2 2 4 3 3_ESA Table 3A_3H" xfId="34896" xr:uid="{C662E73E-850B-4FE9-B77A-E700417891BE}"/>
    <cellStyle name="Normal 30 3 2 2 4 3 5" xfId="20634" xr:uid="{00000000-0005-0000-0000-0000A7500000}"/>
    <cellStyle name="Normal 30 3 2 2 4 3_ESA Table 3A_3H" xfId="34894" xr:uid="{52E35DC1-948A-43C8-B8A3-D4782B4E5B06}"/>
    <cellStyle name="Normal 30 3 2 2 4 4" xfId="12224" xr:uid="{00000000-0005-0000-0000-0000CD2F0000}"/>
    <cellStyle name="Normal 30 3 2 2 4 4 3" xfId="27322" xr:uid="{00000000-0005-0000-0000-0000C76A0000}"/>
    <cellStyle name="Normal 30 3 2 2 4 4_ESA Table 3A_3H" xfId="34897" xr:uid="{3D03BFA8-8912-4722-839B-81A25DF1A57F}"/>
    <cellStyle name="Normal 30 3 2 2 4 5" xfId="7203" xr:uid="{00000000-0005-0000-0000-0000301C0000}"/>
    <cellStyle name="Normal 30 3 2 2 4 5 3" xfId="22305" xr:uid="{00000000-0005-0000-0000-00002E570000}"/>
    <cellStyle name="Normal 30 3 2 2 4 5_ESA Table 3A_3H" xfId="34898" xr:uid="{BC9B3EAF-3DF7-4853-85AC-2D0AA4E3D7E8}"/>
    <cellStyle name="Normal 30 3 2 2 4 7" xfId="17292" xr:uid="{00000000-0005-0000-0000-000099430000}"/>
    <cellStyle name="Normal 30 3 2 2 4_ESA Table 3A_3H" xfId="34890" xr:uid="{AC180912-706D-4AF4-976A-60D3C1DD0F47}"/>
    <cellStyle name="Normal 30 3 2 2 5" xfId="2985" xr:uid="{00000000-0005-0000-0000-0000B60B0000}"/>
    <cellStyle name="Normal 30 3 2 2 5 2" xfId="13059" xr:uid="{00000000-0005-0000-0000-000010330000}"/>
    <cellStyle name="Normal 30 3 2 2 5 2 3" xfId="28157" xr:uid="{00000000-0005-0000-0000-00000A6E0000}"/>
    <cellStyle name="Normal 30 3 2 2 5 2_ESA Table 3A_3H" xfId="34900" xr:uid="{071811F5-9137-452B-AE56-44A6606AAEF6}"/>
    <cellStyle name="Normal 30 3 2 2 5 3" xfId="8039" xr:uid="{00000000-0005-0000-0000-0000741F0000}"/>
    <cellStyle name="Normal 30 3 2 2 5 3 3" xfId="23140" xr:uid="{00000000-0005-0000-0000-0000715A0000}"/>
    <cellStyle name="Normal 30 3 2 2 5 3_ESA Table 3A_3H" xfId="34901" xr:uid="{29A336EC-B2E9-42E3-98B1-3B63E7B313ED}"/>
    <cellStyle name="Normal 30 3 2 2 5 5" xfId="18127" xr:uid="{00000000-0005-0000-0000-0000DC460000}"/>
    <cellStyle name="Normal 30 3 2 2 5_ESA Table 3A_3H" xfId="34899" xr:uid="{450430C6-150E-44CA-8D7E-8D25EA4C314B}"/>
    <cellStyle name="Normal 30 3 2 2 6" xfId="4678" xr:uid="{00000000-0005-0000-0000-000053120000}"/>
    <cellStyle name="Normal 30 3 2 2 6 2" xfId="14730" xr:uid="{00000000-0005-0000-0000-000097390000}"/>
    <cellStyle name="Normal 30 3 2 2 6 2 3" xfId="29828" xr:uid="{00000000-0005-0000-0000-000091740000}"/>
    <cellStyle name="Normal 30 3 2 2 6 2_ESA Table 3A_3H" xfId="34903" xr:uid="{7B95DF59-C062-420E-94D1-ECA9B88C88D9}"/>
    <cellStyle name="Normal 30 3 2 2 6 3" xfId="9710" xr:uid="{00000000-0005-0000-0000-0000FB250000}"/>
    <cellStyle name="Normal 30 3 2 2 6 3 3" xfId="24811" xr:uid="{00000000-0005-0000-0000-0000F8600000}"/>
    <cellStyle name="Normal 30 3 2 2 6 3_ESA Table 3A_3H" xfId="34904" xr:uid="{AB993750-B5F3-4644-9410-EADB8045EFCE}"/>
    <cellStyle name="Normal 30 3 2 2 6 5" xfId="19798" xr:uid="{00000000-0005-0000-0000-0000634D0000}"/>
    <cellStyle name="Normal 30 3 2 2 6_ESA Table 3A_3H" xfId="34902" xr:uid="{AAD6D5A3-F06A-48D1-B0B2-AB0AA3808975}"/>
    <cellStyle name="Normal 30 3 2 2 7" xfId="11388" xr:uid="{00000000-0005-0000-0000-0000892C0000}"/>
    <cellStyle name="Normal 30 3 2 2 7 3" xfId="26486" xr:uid="{00000000-0005-0000-0000-000083670000}"/>
    <cellStyle name="Normal 30 3 2 2 7_ESA Table 3A_3H" xfId="34905" xr:uid="{8381C282-8738-4737-AEF2-AE8D65B73AAC}"/>
    <cellStyle name="Normal 30 3 2 2 8" xfId="6367" xr:uid="{00000000-0005-0000-0000-0000EC180000}"/>
    <cellStyle name="Normal 30 3 2 2 8 3" xfId="21469" xr:uid="{00000000-0005-0000-0000-0000EA530000}"/>
    <cellStyle name="Normal 30 3 2 2 8_ESA Table 3A_3H" xfId="34906" xr:uid="{483631B9-279E-45CF-9194-2175D8F83B70}"/>
    <cellStyle name="Normal 30 3 2 2_ESA Table 3A_3H" xfId="34835" xr:uid="{114B5331-F712-4093-BC02-9749E8448303}"/>
    <cellStyle name="Normal 30 3 2 3" xfId="1394" xr:uid="{00000000-0005-0000-0000-00007F050000}"/>
    <cellStyle name="Normal 30 3 2 3 2" xfId="1815" xr:uid="{00000000-0005-0000-0000-000024070000}"/>
    <cellStyle name="Normal 30 3 2 3 2 2" xfId="2654" xr:uid="{00000000-0005-0000-0000-00006B0A0000}"/>
    <cellStyle name="Normal 30 3 2 3 2 2 2" xfId="4344" xr:uid="{00000000-0005-0000-0000-000005110000}"/>
    <cellStyle name="Normal 30 3 2 3 2 2 2 2" xfId="14417" xr:uid="{00000000-0005-0000-0000-00005E380000}"/>
    <cellStyle name="Normal 30 3 2 3 2 2 2 2 3" xfId="29515" xr:uid="{00000000-0005-0000-0000-000058730000}"/>
    <cellStyle name="Normal 30 3 2 3 2 2 2 2_ESA Table 3A_3H" xfId="34911" xr:uid="{27F8BF5B-B11B-4073-B24F-582C7A37FDD3}"/>
    <cellStyle name="Normal 30 3 2 3 2 2 2 3" xfId="9397" xr:uid="{00000000-0005-0000-0000-0000C2240000}"/>
    <cellStyle name="Normal 30 3 2 3 2 2 2 3 3" xfId="24498" xr:uid="{00000000-0005-0000-0000-0000BF5F0000}"/>
    <cellStyle name="Normal 30 3 2 3 2 2 2 3_ESA Table 3A_3H" xfId="34912" xr:uid="{3A3CCBC5-815D-4A6E-8280-D319BB82A0E5}"/>
    <cellStyle name="Normal 30 3 2 3 2 2 2 5" xfId="19485" xr:uid="{00000000-0005-0000-0000-00002A4C0000}"/>
    <cellStyle name="Normal 30 3 2 3 2 2 2_ESA Table 3A_3H" xfId="34910" xr:uid="{D1EFAA07-245D-4F29-B9CB-7A19D09600D1}"/>
    <cellStyle name="Normal 30 3 2 3 2 2 3" xfId="6036" xr:uid="{00000000-0005-0000-0000-0000A1170000}"/>
    <cellStyle name="Normal 30 3 2 3 2 2 3 2" xfId="16088" xr:uid="{00000000-0005-0000-0000-0000E53E0000}"/>
    <cellStyle name="Normal 30 3 2 3 2 2 3 2 3" xfId="31186" xr:uid="{00000000-0005-0000-0000-0000DF790000}"/>
    <cellStyle name="Normal 30 3 2 3 2 2 3 2_ESA Table 3A_3H" xfId="34914" xr:uid="{2AEB71E4-257F-4F57-B15B-6E64F2BB9BC2}"/>
    <cellStyle name="Normal 30 3 2 3 2 2 3 3" xfId="11068" xr:uid="{00000000-0005-0000-0000-0000492B0000}"/>
    <cellStyle name="Normal 30 3 2 3 2 2 3 3 3" xfId="26169" xr:uid="{00000000-0005-0000-0000-000046660000}"/>
    <cellStyle name="Normal 30 3 2 3 2 2 3 3_ESA Table 3A_3H" xfId="34915" xr:uid="{BFD7F5A3-61C4-4A91-A57D-2A19A4F10FE9}"/>
    <cellStyle name="Normal 30 3 2 3 2 2 3 5" xfId="21156" xr:uid="{00000000-0005-0000-0000-0000B1520000}"/>
    <cellStyle name="Normal 30 3 2 3 2 2 3_ESA Table 3A_3H" xfId="34913" xr:uid="{48D968A8-854F-4FB6-A5BD-56560E5A058C}"/>
    <cellStyle name="Normal 30 3 2 3 2 2 4" xfId="12746" xr:uid="{00000000-0005-0000-0000-0000D7310000}"/>
    <cellStyle name="Normal 30 3 2 3 2 2 4 3" xfId="27844" xr:uid="{00000000-0005-0000-0000-0000D16C0000}"/>
    <cellStyle name="Normal 30 3 2 3 2 2 4_ESA Table 3A_3H" xfId="34916" xr:uid="{31115C48-A755-4082-B60B-9D7937E52958}"/>
    <cellStyle name="Normal 30 3 2 3 2 2 5" xfId="7725" xr:uid="{00000000-0005-0000-0000-00003A1E0000}"/>
    <cellStyle name="Normal 30 3 2 3 2 2 5 3" xfId="22827" xr:uid="{00000000-0005-0000-0000-000038590000}"/>
    <cellStyle name="Normal 30 3 2 3 2 2 5_ESA Table 3A_3H" xfId="34917" xr:uid="{47AAF14A-EE9F-48D7-8E52-C4BAB98BB168}"/>
    <cellStyle name="Normal 30 3 2 3 2 2 7" xfId="17814" xr:uid="{00000000-0005-0000-0000-0000A3450000}"/>
    <cellStyle name="Normal 30 3 2 3 2 2_ESA Table 3A_3H" xfId="34909" xr:uid="{B85898BD-F0D2-465A-96FE-5EE49E832BE3}"/>
    <cellStyle name="Normal 30 3 2 3 2 3" xfId="3507" xr:uid="{00000000-0005-0000-0000-0000C00D0000}"/>
    <cellStyle name="Normal 30 3 2 3 2 3 2" xfId="13581" xr:uid="{00000000-0005-0000-0000-00001A350000}"/>
    <cellStyle name="Normal 30 3 2 3 2 3 2 3" xfId="28679" xr:uid="{00000000-0005-0000-0000-000014700000}"/>
    <cellStyle name="Normal 30 3 2 3 2 3 2_ESA Table 3A_3H" xfId="34919" xr:uid="{7B6F154D-3004-44AF-B8C3-BA9DB4FDA920}"/>
    <cellStyle name="Normal 30 3 2 3 2 3 3" xfId="8561" xr:uid="{00000000-0005-0000-0000-00007E210000}"/>
    <cellStyle name="Normal 30 3 2 3 2 3 3 3" xfId="23662" xr:uid="{00000000-0005-0000-0000-00007B5C0000}"/>
    <cellStyle name="Normal 30 3 2 3 2 3 3_ESA Table 3A_3H" xfId="34920" xr:uid="{C84C879D-95CA-44DD-A203-79B5D8FF5AC8}"/>
    <cellStyle name="Normal 30 3 2 3 2 3 5" xfId="18649" xr:uid="{00000000-0005-0000-0000-0000E6480000}"/>
    <cellStyle name="Normal 30 3 2 3 2 3_ESA Table 3A_3H" xfId="34918" xr:uid="{223C1CC4-1083-4472-B23A-F39A054B705A}"/>
    <cellStyle name="Normal 30 3 2 3 2 4" xfId="5200" xr:uid="{00000000-0005-0000-0000-00005D140000}"/>
    <cellStyle name="Normal 30 3 2 3 2 4 2" xfId="15252" xr:uid="{00000000-0005-0000-0000-0000A13B0000}"/>
    <cellStyle name="Normal 30 3 2 3 2 4 2 3" xfId="30350" xr:uid="{00000000-0005-0000-0000-00009B760000}"/>
    <cellStyle name="Normal 30 3 2 3 2 4 2_ESA Table 3A_3H" xfId="34922" xr:uid="{7D97C4AB-9D78-433C-84DA-93B978B76CB5}"/>
    <cellStyle name="Normal 30 3 2 3 2 4 3" xfId="10232" xr:uid="{00000000-0005-0000-0000-000005280000}"/>
    <cellStyle name="Normal 30 3 2 3 2 4 3 3" xfId="25333" xr:uid="{00000000-0005-0000-0000-000002630000}"/>
    <cellStyle name="Normal 30 3 2 3 2 4 3_ESA Table 3A_3H" xfId="34923" xr:uid="{241AF87C-CCBE-44A9-B313-1A164155CC51}"/>
    <cellStyle name="Normal 30 3 2 3 2 4 5" xfId="20320" xr:uid="{00000000-0005-0000-0000-00006D4F0000}"/>
    <cellStyle name="Normal 30 3 2 3 2 4_ESA Table 3A_3H" xfId="34921" xr:uid="{D477BA74-51C1-4A95-A76E-3A24CD49BD43}"/>
    <cellStyle name="Normal 30 3 2 3 2 5" xfId="11910" xr:uid="{00000000-0005-0000-0000-0000932E0000}"/>
    <cellStyle name="Normal 30 3 2 3 2 5 3" xfId="27008" xr:uid="{00000000-0005-0000-0000-00008D690000}"/>
    <cellStyle name="Normal 30 3 2 3 2 5_ESA Table 3A_3H" xfId="34924" xr:uid="{4F36307F-1672-43FC-BB04-7590DB405C86}"/>
    <cellStyle name="Normal 30 3 2 3 2 6" xfId="6889" xr:uid="{00000000-0005-0000-0000-0000F61A0000}"/>
    <cellStyle name="Normal 30 3 2 3 2 6 3" xfId="21991" xr:uid="{00000000-0005-0000-0000-0000F4550000}"/>
    <cellStyle name="Normal 30 3 2 3 2 6_ESA Table 3A_3H" xfId="34925" xr:uid="{5FE26AB1-03BB-45AF-BB52-38F5D3CDE5DA}"/>
    <cellStyle name="Normal 30 3 2 3 2 8" xfId="16978" xr:uid="{00000000-0005-0000-0000-00005F420000}"/>
    <cellStyle name="Normal 30 3 2 3 2_ESA Table 3A_3H" xfId="34908" xr:uid="{3BAF5AF9-CFAC-4E07-A493-41D9CA2950A1}"/>
    <cellStyle name="Normal 30 3 2 3 3" xfId="2236" xr:uid="{00000000-0005-0000-0000-0000C9080000}"/>
    <cellStyle name="Normal 30 3 2 3 3 2" xfId="3926" xr:uid="{00000000-0005-0000-0000-0000630F0000}"/>
    <cellStyle name="Normal 30 3 2 3 3 2 2" xfId="13999" xr:uid="{00000000-0005-0000-0000-0000BC360000}"/>
    <cellStyle name="Normal 30 3 2 3 3 2 2 3" xfId="29097" xr:uid="{00000000-0005-0000-0000-0000B6710000}"/>
    <cellStyle name="Normal 30 3 2 3 3 2 2_ESA Table 3A_3H" xfId="34928" xr:uid="{6FA28A31-5D67-4E2D-8DFB-C428F4C7E6F0}"/>
    <cellStyle name="Normal 30 3 2 3 3 2 3" xfId="8979" xr:uid="{00000000-0005-0000-0000-000020230000}"/>
    <cellStyle name="Normal 30 3 2 3 3 2 3 3" xfId="24080" xr:uid="{00000000-0005-0000-0000-00001D5E0000}"/>
    <cellStyle name="Normal 30 3 2 3 3 2 3_ESA Table 3A_3H" xfId="34929" xr:uid="{FFAF8F70-C2C4-4BE8-AEF8-33833ACBEB23}"/>
    <cellStyle name="Normal 30 3 2 3 3 2 5" xfId="19067" xr:uid="{00000000-0005-0000-0000-0000884A0000}"/>
    <cellStyle name="Normal 30 3 2 3 3 2_ESA Table 3A_3H" xfId="34927" xr:uid="{7DA37001-4E83-4F79-98E6-7AF85CAEB54A}"/>
    <cellStyle name="Normal 30 3 2 3 3 3" xfId="5618" xr:uid="{00000000-0005-0000-0000-0000FF150000}"/>
    <cellStyle name="Normal 30 3 2 3 3 3 2" xfId="15670" xr:uid="{00000000-0005-0000-0000-0000433D0000}"/>
    <cellStyle name="Normal 30 3 2 3 3 3 2 3" xfId="30768" xr:uid="{00000000-0005-0000-0000-00003D780000}"/>
    <cellStyle name="Normal 30 3 2 3 3 3 2_ESA Table 3A_3H" xfId="34931" xr:uid="{CDAF7C4C-DFC0-4AB8-A062-7F36D5050445}"/>
    <cellStyle name="Normal 30 3 2 3 3 3 3" xfId="10650" xr:uid="{00000000-0005-0000-0000-0000A7290000}"/>
    <cellStyle name="Normal 30 3 2 3 3 3 3 3" xfId="25751" xr:uid="{00000000-0005-0000-0000-0000A4640000}"/>
    <cellStyle name="Normal 30 3 2 3 3 3 3_ESA Table 3A_3H" xfId="34932" xr:uid="{FED51A19-EFC0-4AB7-907B-7E8D51F1C138}"/>
    <cellStyle name="Normal 30 3 2 3 3 3 5" xfId="20738" xr:uid="{00000000-0005-0000-0000-00000F510000}"/>
    <cellStyle name="Normal 30 3 2 3 3 3_ESA Table 3A_3H" xfId="34930" xr:uid="{0053B832-CEA5-4336-8B53-9307F052D3AC}"/>
    <cellStyle name="Normal 30 3 2 3 3 4" xfId="12328" xr:uid="{00000000-0005-0000-0000-000035300000}"/>
    <cellStyle name="Normal 30 3 2 3 3 4 3" xfId="27426" xr:uid="{00000000-0005-0000-0000-00002F6B0000}"/>
    <cellStyle name="Normal 30 3 2 3 3 4_ESA Table 3A_3H" xfId="34933" xr:uid="{40C24581-E543-49AF-BAB9-5C75F41B40D9}"/>
    <cellStyle name="Normal 30 3 2 3 3 5" xfId="7307" xr:uid="{00000000-0005-0000-0000-0000981C0000}"/>
    <cellStyle name="Normal 30 3 2 3 3 5 3" xfId="22409" xr:uid="{00000000-0005-0000-0000-000096570000}"/>
    <cellStyle name="Normal 30 3 2 3 3 5_ESA Table 3A_3H" xfId="34934" xr:uid="{0727F032-4DBF-4709-B3EC-F5C8C3C33C90}"/>
    <cellStyle name="Normal 30 3 2 3 3 7" xfId="17396" xr:uid="{00000000-0005-0000-0000-000001440000}"/>
    <cellStyle name="Normal 30 3 2 3 3_ESA Table 3A_3H" xfId="34926" xr:uid="{BAB58933-BED8-4549-BAE6-C65B23C691D5}"/>
    <cellStyle name="Normal 30 3 2 3 4" xfId="3089" xr:uid="{00000000-0005-0000-0000-00001E0C0000}"/>
    <cellStyle name="Normal 30 3 2 3 4 2" xfId="13163" xr:uid="{00000000-0005-0000-0000-000078330000}"/>
    <cellStyle name="Normal 30 3 2 3 4 2 3" xfId="28261" xr:uid="{00000000-0005-0000-0000-0000726E0000}"/>
    <cellStyle name="Normal 30 3 2 3 4 2_ESA Table 3A_3H" xfId="34936" xr:uid="{99FB573F-F11B-487F-BC2F-4B322E13B684}"/>
    <cellStyle name="Normal 30 3 2 3 4 3" xfId="8143" xr:uid="{00000000-0005-0000-0000-0000DC1F0000}"/>
    <cellStyle name="Normal 30 3 2 3 4 3 3" xfId="23244" xr:uid="{00000000-0005-0000-0000-0000D95A0000}"/>
    <cellStyle name="Normal 30 3 2 3 4 3_ESA Table 3A_3H" xfId="34937" xr:uid="{6B02DF78-BFE0-4C18-B4AF-49D7BDB3ACC7}"/>
    <cellStyle name="Normal 30 3 2 3 4 5" xfId="18231" xr:uid="{00000000-0005-0000-0000-000044470000}"/>
    <cellStyle name="Normal 30 3 2 3 4_ESA Table 3A_3H" xfId="34935" xr:uid="{E65149D3-117F-42BF-BDA6-4C702FDE9BAE}"/>
    <cellStyle name="Normal 30 3 2 3 5" xfId="4782" xr:uid="{00000000-0005-0000-0000-0000BB120000}"/>
    <cellStyle name="Normal 30 3 2 3 5 2" xfId="14834" xr:uid="{00000000-0005-0000-0000-0000FF390000}"/>
    <cellStyle name="Normal 30 3 2 3 5 2 3" xfId="29932" xr:uid="{00000000-0005-0000-0000-0000F9740000}"/>
    <cellStyle name="Normal 30 3 2 3 5 2_ESA Table 3A_3H" xfId="34939" xr:uid="{797E9EC8-DD88-45FC-AA30-E6B89588B270}"/>
    <cellStyle name="Normal 30 3 2 3 5 3" xfId="9814" xr:uid="{00000000-0005-0000-0000-000063260000}"/>
    <cellStyle name="Normal 30 3 2 3 5 3 3" xfId="24915" xr:uid="{00000000-0005-0000-0000-000060610000}"/>
    <cellStyle name="Normal 30 3 2 3 5 3_ESA Table 3A_3H" xfId="34940" xr:uid="{00A4B977-7862-421A-9ED6-AE745E1ADB6B}"/>
    <cellStyle name="Normal 30 3 2 3 5 5" xfId="19902" xr:uid="{00000000-0005-0000-0000-0000CB4D0000}"/>
    <cellStyle name="Normal 30 3 2 3 5_ESA Table 3A_3H" xfId="34938" xr:uid="{20F58039-9F1F-4E72-90E7-F040E6F3D1A6}"/>
    <cellStyle name="Normal 30 3 2 3 6" xfId="11492" xr:uid="{00000000-0005-0000-0000-0000F12C0000}"/>
    <cellStyle name="Normal 30 3 2 3 6 3" xfId="26590" xr:uid="{00000000-0005-0000-0000-0000EB670000}"/>
    <cellStyle name="Normal 30 3 2 3 6_ESA Table 3A_3H" xfId="34941" xr:uid="{9BCD0567-562A-445E-81DB-BA0E19626FF8}"/>
    <cellStyle name="Normal 30 3 2 3 7" xfId="6471" xr:uid="{00000000-0005-0000-0000-000054190000}"/>
    <cellStyle name="Normal 30 3 2 3 7 3" xfId="21573" xr:uid="{00000000-0005-0000-0000-000052540000}"/>
    <cellStyle name="Normal 30 3 2 3 7_ESA Table 3A_3H" xfId="34942" xr:uid="{51DF492A-E710-4631-9773-ED59AA207179}"/>
    <cellStyle name="Normal 30 3 2 3 9" xfId="16560" xr:uid="{00000000-0005-0000-0000-0000BD400000}"/>
    <cellStyle name="Normal 30 3 2 3_ESA Table 3A_3H" xfId="34907" xr:uid="{CDEF6DFD-5BBE-45B3-ABA0-9F6D250C3831}"/>
    <cellStyle name="Normal 30 3 2 4" xfId="1607" xr:uid="{00000000-0005-0000-0000-000054060000}"/>
    <cellStyle name="Normal 30 3 2 4 2" xfId="2446" xr:uid="{00000000-0005-0000-0000-00009B090000}"/>
    <cellStyle name="Normal 30 3 2 4 2 2" xfId="4136" xr:uid="{00000000-0005-0000-0000-000035100000}"/>
    <cellStyle name="Normal 30 3 2 4 2 2 2" xfId="14209" xr:uid="{00000000-0005-0000-0000-00008E370000}"/>
    <cellStyle name="Normal 30 3 2 4 2 2 2 3" xfId="29307" xr:uid="{00000000-0005-0000-0000-000088720000}"/>
    <cellStyle name="Normal 30 3 2 4 2 2 2_ESA Table 3A_3H" xfId="34946" xr:uid="{7F62D8F9-76A6-4A4F-8900-4674E2A8ECA8}"/>
    <cellStyle name="Normal 30 3 2 4 2 2 3" xfId="9189" xr:uid="{00000000-0005-0000-0000-0000F2230000}"/>
    <cellStyle name="Normal 30 3 2 4 2 2 3 3" xfId="24290" xr:uid="{00000000-0005-0000-0000-0000EF5E0000}"/>
    <cellStyle name="Normal 30 3 2 4 2 2 3_ESA Table 3A_3H" xfId="34947" xr:uid="{B8EB1FA8-5F25-4EB9-B0D6-C6EE5AAF2D13}"/>
    <cellStyle name="Normal 30 3 2 4 2 2 5" xfId="19277" xr:uid="{00000000-0005-0000-0000-00005A4B0000}"/>
    <cellStyle name="Normal 30 3 2 4 2 2_ESA Table 3A_3H" xfId="34945" xr:uid="{5DF344AE-F74F-4F9B-B521-04B11174F69F}"/>
    <cellStyle name="Normal 30 3 2 4 2 3" xfId="5828" xr:uid="{00000000-0005-0000-0000-0000D1160000}"/>
    <cellStyle name="Normal 30 3 2 4 2 3 2" xfId="15880" xr:uid="{00000000-0005-0000-0000-0000153E0000}"/>
    <cellStyle name="Normal 30 3 2 4 2 3 2 3" xfId="30978" xr:uid="{00000000-0005-0000-0000-00000F790000}"/>
    <cellStyle name="Normal 30 3 2 4 2 3 2_ESA Table 3A_3H" xfId="34949" xr:uid="{7D26938A-22FB-443B-8B6E-A5D2D81BB205}"/>
    <cellStyle name="Normal 30 3 2 4 2 3 3" xfId="10860" xr:uid="{00000000-0005-0000-0000-0000792A0000}"/>
    <cellStyle name="Normal 30 3 2 4 2 3 3 3" xfId="25961" xr:uid="{00000000-0005-0000-0000-000076650000}"/>
    <cellStyle name="Normal 30 3 2 4 2 3 3_ESA Table 3A_3H" xfId="34950" xr:uid="{5BDC49E5-CDE5-4339-83D3-090AB3CBE4E3}"/>
    <cellStyle name="Normal 30 3 2 4 2 3 5" xfId="20948" xr:uid="{00000000-0005-0000-0000-0000E1510000}"/>
    <cellStyle name="Normal 30 3 2 4 2 3_ESA Table 3A_3H" xfId="34948" xr:uid="{98666FCA-3D8B-40C4-AD6C-F8049ADFD82E}"/>
    <cellStyle name="Normal 30 3 2 4 2 4" xfId="12538" xr:uid="{00000000-0005-0000-0000-000007310000}"/>
    <cellStyle name="Normal 30 3 2 4 2 4 3" xfId="27636" xr:uid="{00000000-0005-0000-0000-0000016C0000}"/>
    <cellStyle name="Normal 30 3 2 4 2 4_ESA Table 3A_3H" xfId="34951" xr:uid="{C37E4EF1-2B38-4990-BF8B-FA8E739BE4AD}"/>
    <cellStyle name="Normal 30 3 2 4 2 5" xfId="7517" xr:uid="{00000000-0005-0000-0000-00006A1D0000}"/>
    <cellStyle name="Normal 30 3 2 4 2 5 3" xfId="22619" xr:uid="{00000000-0005-0000-0000-000068580000}"/>
    <cellStyle name="Normal 30 3 2 4 2 5_ESA Table 3A_3H" xfId="34952" xr:uid="{6EDFD569-F287-480B-90A8-4457057FB281}"/>
    <cellStyle name="Normal 30 3 2 4 2 7" xfId="17606" xr:uid="{00000000-0005-0000-0000-0000D3440000}"/>
    <cellStyle name="Normal 30 3 2 4 2_ESA Table 3A_3H" xfId="34944" xr:uid="{B0303029-EDDD-4BE5-9DE2-125E65A15C96}"/>
    <cellStyle name="Normal 30 3 2 4 3" xfId="3299" xr:uid="{00000000-0005-0000-0000-0000F00C0000}"/>
    <cellStyle name="Normal 30 3 2 4 3 2" xfId="13373" xr:uid="{00000000-0005-0000-0000-00004A340000}"/>
    <cellStyle name="Normal 30 3 2 4 3 2 3" xfId="28471" xr:uid="{00000000-0005-0000-0000-0000446F0000}"/>
    <cellStyle name="Normal 30 3 2 4 3 2_ESA Table 3A_3H" xfId="34954" xr:uid="{29612981-6C88-42C3-81C4-7915F267D5F1}"/>
    <cellStyle name="Normal 30 3 2 4 3 3" xfId="8353" xr:uid="{00000000-0005-0000-0000-0000AE200000}"/>
    <cellStyle name="Normal 30 3 2 4 3 3 3" xfId="23454" xr:uid="{00000000-0005-0000-0000-0000AB5B0000}"/>
    <cellStyle name="Normal 30 3 2 4 3 3_ESA Table 3A_3H" xfId="34955" xr:uid="{4BDA78EC-7D68-4318-96E0-CDF33445D665}"/>
    <cellStyle name="Normal 30 3 2 4 3 5" xfId="18441" xr:uid="{00000000-0005-0000-0000-000016480000}"/>
    <cellStyle name="Normal 30 3 2 4 3_ESA Table 3A_3H" xfId="34953" xr:uid="{7F695D6E-A0E8-4A63-B5EE-EE1D29842E8E}"/>
    <cellStyle name="Normal 30 3 2 4 4" xfId="4992" xr:uid="{00000000-0005-0000-0000-00008D130000}"/>
    <cellStyle name="Normal 30 3 2 4 4 2" xfId="15044" xr:uid="{00000000-0005-0000-0000-0000D13A0000}"/>
    <cellStyle name="Normal 30 3 2 4 4 2 3" xfId="30142" xr:uid="{00000000-0005-0000-0000-0000CB750000}"/>
    <cellStyle name="Normal 30 3 2 4 4 2_ESA Table 3A_3H" xfId="34957" xr:uid="{891B8CD6-D341-479F-92EF-2359BDC97A1A}"/>
    <cellStyle name="Normal 30 3 2 4 4 3" xfId="10024" xr:uid="{00000000-0005-0000-0000-000035270000}"/>
    <cellStyle name="Normal 30 3 2 4 4 3 3" xfId="25125" xr:uid="{00000000-0005-0000-0000-000032620000}"/>
    <cellStyle name="Normal 30 3 2 4 4 3_ESA Table 3A_3H" xfId="34958" xr:uid="{22DA2C8E-1412-4372-BBD5-BFA4E7500B94}"/>
    <cellStyle name="Normal 30 3 2 4 4 5" xfId="20112" xr:uid="{00000000-0005-0000-0000-00009D4E0000}"/>
    <cellStyle name="Normal 30 3 2 4 4_ESA Table 3A_3H" xfId="34956" xr:uid="{D807A70C-1593-4EF5-B3AF-3771C46B37AC}"/>
    <cellStyle name="Normal 30 3 2 4 5" xfId="11702" xr:uid="{00000000-0005-0000-0000-0000C32D0000}"/>
    <cellStyle name="Normal 30 3 2 4 5 3" xfId="26800" xr:uid="{00000000-0005-0000-0000-0000BD680000}"/>
    <cellStyle name="Normal 30 3 2 4 5_ESA Table 3A_3H" xfId="34959" xr:uid="{CAE91EAE-186D-4321-BB98-A25C6E74C9A6}"/>
    <cellStyle name="Normal 30 3 2 4 6" xfId="6681" xr:uid="{00000000-0005-0000-0000-0000261A0000}"/>
    <cellStyle name="Normal 30 3 2 4 6 3" xfId="21783" xr:uid="{00000000-0005-0000-0000-000024550000}"/>
    <cellStyle name="Normal 30 3 2 4 6_ESA Table 3A_3H" xfId="34960" xr:uid="{31F49CAE-0AA5-4D0C-9E12-B386C36E160C}"/>
    <cellStyle name="Normal 30 3 2 4 8" xfId="16770" xr:uid="{00000000-0005-0000-0000-00008F410000}"/>
    <cellStyle name="Normal 30 3 2 4_ESA Table 3A_3H" xfId="34943" xr:uid="{CA4694A3-6DDB-4D11-BCDE-FB9E19E36A7C}"/>
    <cellStyle name="Normal 30 3 2 5" xfId="2028" xr:uid="{00000000-0005-0000-0000-0000F9070000}"/>
    <cellStyle name="Normal 30 3 2 5 2" xfId="3718" xr:uid="{00000000-0005-0000-0000-0000930E0000}"/>
    <cellStyle name="Normal 30 3 2 5 2 2" xfId="13791" xr:uid="{00000000-0005-0000-0000-0000EC350000}"/>
    <cellStyle name="Normal 30 3 2 5 2 2 3" xfId="28889" xr:uid="{00000000-0005-0000-0000-0000E6700000}"/>
    <cellStyle name="Normal 30 3 2 5 2 2_ESA Table 3A_3H" xfId="34963" xr:uid="{FF6414E2-5CF0-4E03-BCCE-07CB263DC202}"/>
    <cellStyle name="Normal 30 3 2 5 2 3" xfId="8771" xr:uid="{00000000-0005-0000-0000-000050220000}"/>
    <cellStyle name="Normal 30 3 2 5 2 3 3" xfId="23872" xr:uid="{00000000-0005-0000-0000-00004D5D0000}"/>
    <cellStyle name="Normal 30 3 2 5 2 3_ESA Table 3A_3H" xfId="34964" xr:uid="{7A542CDC-FB21-41B1-A904-BB79880478E5}"/>
    <cellStyle name="Normal 30 3 2 5 2 5" xfId="18859" xr:uid="{00000000-0005-0000-0000-0000B8490000}"/>
    <cellStyle name="Normal 30 3 2 5 2_ESA Table 3A_3H" xfId="34962" xr:uid="{2293ECE9-FF12-4851-AF9D-C68F381214F8}"/>
    <cellStyle name="Normal 30 3 2 5 3" xfId="5410" xr:uid="{00000000-0005-0000-0000-00002F150000}"/>
    <cellStyle name="Normal 30 3 2 5 3 2" xfId="15462" xr:uid="{00000000-0005-0000-0000-0000733C0000}"/>
    <cellStyle name="Normal 30 3 2 5 3 2 3" xfId="30560" xr:uid="{00000000-0005-0000-0000-00006D770000}"/>
    <cellStyle name="Normal 30 3 2 5 3 2_ESA Table 3A_3H" xfId="34966" xr:uid="{DFB8B291-CE99-4F35-BEA9-3EC25B5739BE}"/>
    <cellStyle name="Normal 30 3 2 5 3 3" xfId="10442" xr:uid="{00000000-0005-0000-0000-0000D7280000}"/>
    <cellStyle name="Normal 30 3 2 5 3 3 3" xfId="25543" xr:uid="{00000000-0005-0000-0000-0000D4630000}"/>
    <cellStyle name="Normal 30 3 2 5 3 3_ESA Table 3A_3H" xfId="34967" xr:uid="{D9DC557C-0CC3-4868-9561-23ACB5A53D9B}"/>
    <cellStyle name="Normal 30 3 2 5 3 5" xfId="20530" xr:uid="{00000000-0005-0000-0000-00003F500000}"/>
    <cellStyle name="Normal 30 3 2 5 3_ESA Table 3A_3H" xfId="34965" xr:uid="{4C5407E4-E2B0-4DEE-9BA4-2EDB38EAA632}"/>
    <cellStyle name="Normal 30 3 2 5 4" xfId="12120" xr:uid="{00000000-0005-0000-0000-0000652F0000}"/>
    <cellStyle name="Normal 30 3 2 5 4 3" xfId="27218" xr:uid="{00000000-0005-0000-0000-00005F6A0000}"/>
    <cellStyle name="Normal 30 3 2 5 4_ESA Table 3A_3H" xfId="34968" xr:uid="{E0D89114-76C7-46E0-93DE-DBDE97E91D5A}"/>
    <cellStyle name="Normal 30 3 2 5 5" xfId="7099" xr:uid="{00000000-0005-0000-0000-0000C81B0000}"/>
    <cellStyle name="Normal 30 3 2 5 5 3" xfId="22201" xr:uid="{00000000-0005-0000-0000-0000C6560000}"/>
    <cellStyle name="Normal 30 3 2 5 5_ESA Table 3A_3H" xfId="34969" xr:uid="{F058E289-8BC4-4AEA-9223-DCE739745AC9}"/>
    <cellStyle name="Normal 30 3 2 5 7" xfId="17188" xr:uid="{00000000-0005-0000-0000-000031430000}"/>
    <cellStyle name="Normal 30 3 2 5_ESA Table 3A_3H" xfId="34961" xr:uid="{600C6C74-E12B-4421-98F2-B3EEFB2A1578}"/>
    <cellStyle name="Normal 30 3 2 6" xfId="2881" xr:uid="{00000000-0005-0000-0000-00004E0B0000}"/>
    <cellStyle name="Normal 30 3 2 6 2" xfId="12955" xr:uid="{00000000-0005-0000-0000-0000A8320000}"/>
    <cellStyle name="Normal 30 3 2 6 2 3" xfId="28053" xr:uid="{00000000-0005-0000-0000-0000A26D0000}"/>
    <cellStyle name="Normal 30 3 2 6 2_ESA Table 3A_3H" xfId="34971" xr:uid="{D571844D-B491-4949-BDCC-E4169E8D949B}"/>
    <cellStyle name="Normal 30 3 2 6 3" xfId="7935" xr:uid="{00000000-0005-0000-0000-00000C1F0000}"/>
    <cellStyle name="Normal 30 3 2 6 3 3" xfId="23036" xr:uid="{00000000-0005-0000-0000-0000095A0000}"/>
    <cellStyle name="Normal 30 3 2 6 3_ESA Table 3A_3H" xfId="34972" xr:uid="{56122E38-5BF7-49EA-9C0F-995A259CA904}"/>
    <cellStyle name="Normal 30 3 2 6 5" xfId="18023" xr:uid="{00000000-0005-0000-0000-000074460000}"/>
    <cellStyle name="Normal 30 3 2 6_ESA Table 3A_3H" xfId="34970" xr:uid="{FDF147E4-FBD2-46BE-9D82-848BEFAE6CB7}"/>
    <cellStyle name="Normal 30 3 2 7" xfId="4574" xr:uid="{00000000-0005-0000-0000-0000EB110000}"/>
    <cellStyle name="Normal 30 3 2 7 2" xfId="14626" xr:uid="{00000000-0005-0000-0000-00002F390000}"/>
    <cellStyle name="Normal 30 3 2 7 2 3" xfId="29724" xr:uid="{00000000-0005-0000-0000-000029740000}"/>
    <cellStyle name="Normal 30 3 2 7 2_ESA Table 3A_3H" xfId="34974" xr:uid="{2E6530CB-96B5-4545-95C6-29FDF5876516}"/>
    <cellStyle name="Normal 30 3 2 7 3" xfId="9606" xr:uid="{00000000-0005-0000-0000-000093250000}"/>
    <cellStyle name="Normal 30 3 2 7 3 3" xfId="24707" xr:uid="{00000000-0005-0000-0000-000090600000}"/>
    <cellStyle name="Normal 30 3 2 7 3_ESA Table 3A_3H" xfId="34975" xr:uid="{D679EE6D-F06D-49D7-B840-737EE3A2A73F}"/>
    <cellStyle name="Normal 30 3 2 7 5" xfId="19694" xr:uid="{00000000-0005-0000-0000-0000FB4C0000}"/>
    <cellStyle name="Normal 30 3 2 7_ESA Table 3A_3H" xfId="34973" xr:uid="{8A9D49E6-18D6-4309-AC55-4BE457A77357}"/>
    <cellStyle name="Normal 30 3 2 8" xfId="11284" xr:uid="{00000000-0005-0000-0000-0000212C0000}"/>
    <cellStyle name="Normal 30 3 2 8 3" xfId="26382" xr:uid="{00000000-0005-0000-0000-00001B670000}"/>
    <cellStyle name="Normal 30 3 2 8_ESA Table 3A_3H" xfId="34976" xr:uid="{6B5AFB18-5EE6-455E-9853-F28804B832A1}"/>
    <cellStyle name="Normal 30 3 2 9" xfId="6263" xr:uid="{00000000-0005-0000-0000-000084180000}"/>
    <cellStyle name="Normal 30 3 2 9 3" xfId="21365" xr:uid="{00000000-0005-0000-0000-000082530000}"/>
    <cellStyle name="Normal 30 3 2 9_ESA Table 3A_3H" xfId="34977" xr:uid="{40BF38A4-C0CE-4112-9741-877CAA7F0D85}"/>
    <cellStyle name="Normal 30 3 2_ESA Table 3A_3H" xfId="34834" xr:uid="{FFE4F032-9965-4CD2-BBE0-5AF384CBBFA3}"/>
    <cellStyle name="Normal 30 3 3" xfId="1227" xr:uid="{00000000-0005-0000-0000-0000D8040000}"/>
    <cellStyle name="Normal 30 3 3 10" xfId="16404" xr:uid="{00000000-0005-0000-0000-000021400000}"/>
    <cellStyle name="Normal 30 3 3 2" xfId="1446" xr:uid="{00000000-0005-0000-0000-0000B3050000}"/>
    <cellStyle name="Normal 30 3 3 2 2" xfId="1867" xr:uid="{00000000-0005-0000-0000-000058070000}"/>
    <cellStyle name="Normal 30 3 3 2 2 2" xfId="2706" xr:uid="{00000000-0005-0000-0000-00009F0A0000}"/>
    <cellStyle name="Normal 30 3 3 2 2 2 2" xfId="4396" xr:uid="{00000000-0005-0000-0000-000039110000}"/>
    <cellStyle name="Normal 30 3 3 2 2 2 2 2" xfId="14469" xr:uid="{00000000-0005-0000-0000-000092380000}"/>
    <cellStyle name="Normal 30 3 3 2 2 2 2 2 3" xfId="29567" xr:uid="{00000000-0005-0000-0000-00008C730000}"/>
    <cellStyle name="Normal 30 3 3 2 2 2 2 2_ESA Table 3A_3H" xfId="34983" xr:uid="{A3B3330C-1D30-4B7A-8862-7F9CE06A8BFD}"/>
    <cellStyle name="Normal 30 3 3 2 2 2 2 3" xfId="9449" xr:uid="{00000000-0005-0000-0000-0000F6240000}"/>
    <cellStyle name="Normal 30 3 3 2 2 2 2 3 3" xfId="24550" xr:uid="{00000000-0005-0000-0000-0000F35F0000}"/>
    <cellStyle name="Normal 30 3 3 2 2 2 2 3_ESA Table 3A_3H" xfId="34984" xr:uid="{2B61E243-DBD7-4098-BAC5-7E5E645E4DF5}"/>
    <cellStyle name="Normal 30 3 3 2 2 2 2 5" xfId="19537" xr:uid="{00000000-0005-0000-0000-00005E4C0000}"/>
    <cellStyle name="Normal 30 3 3 2 2 2 2_ESA Table 3A_3H" xfId="34982" xr:uid="{BF4E2362-6E98-4326-B48E-7426A66C2EE1}"/>
    <cellStyle name="Normal 30 3 3 2 2 2 3" xfId="6088" xr:uid="{00000000-0005-0000-0000-0000D5170000}"/>
    <cellStyle name="Normal 30 3 3 2 2 2 3 2" xfId="16140" xr:uid="{00000000-0005-0000-0000-0000193F0000}"/>
    <cellStyle name="Normal 30 3 3 2 2 2 3 2 3" xfId="31238" xr:uid="{00000000-0005-0000-0000-0000137A0000}"/>
    <cellStyle name="Normal 30 3 3 2 2 2 3 2_ESA Table 3A_3H" xfId="34986" xr:uid="{C2E2EB6B-C6C6-4D55-8280-2F04AF4B2298}"/>
    <cellStyle name="Normal 30 3 3 2 2 2 3 3" xfId="11120" xr:uid="{00000000-0005-0000-0000-00007D2B0000}"/>
    <cellStyle name="Normal 30 3 3 2 2 2 3 3 3" xfId="26221" xr:uid="{00000000-0005-0000-0000-00007A660000}"/>
    <cellStyle name="Normal 30 3 3 2 2 2 3 3_ESA Table 3A_3H" xfId="34987" xr:uid="{F4018B75-2119-448A-ACA8-70DAC2A3BEDA}"/>
    <cellStyle name="Normal 30 3 3 2 2 2 3 5" xfId="21208" xr:uid="{00000000-0005-0000-0000-0000E5520000}"/>
    <cellStyle name="Normal 30 3 3 2 2 2 3_ESA Table 3A_3H" xfId="34985" xr:uid="{0BAF03B5-B917-45CA-8BED-FF2DA0AA4E0D}"/>
    <cellStyle name="Normal 30 3 3 2 2 2 4" xfId="12798" xr:uid="{00000000-0005-0000-0000-00000B320000}"/>
    <cellStyle name="Normal 30 3 3 2 2 2 4 3" xfId="27896" xr:uid="{00000000-0005-0000-0000-0000056D0000}"/>
    <cellStyle name="Normal 30 3 3 2 2 2 4_ESA Table 3A_3H" xfId="34988" xr:uid="{FC1881B6-1A45-47FF-93C6-E66AE5F3C9FE}"/>
    <cellStyle name="Normal 30 3 3 2 2 2 5" xfId="7777" xr:uid="{00000000-0005-0000-0000-00006E1E0000}"/>
    <cellStyle name="Normal 30 3 3 2 2 2 5 3" xfId="22879" xr:uid="{00000000-0005-0000-0000-00006C590000}"/>
    <cellStyle name="Normal 30 3 3 2 2 2 5_ESA Table 3A_3H" xfId="34989" xr:uid="{C889EA59-F373-4D3D-ACDD-CFD7D22C902C}"/>
    <cellStyle name="Normal 30 3 3 2 2 2 7" xfId="17866" xr:uid="{00000000-0005-0000-0000-0000D7450000}"/>
    <cellStyle name="Normal 30 3 3 2 2 2_ESA Table 3A_3H" xfId="34981" xr:uid="{8B2998D6-BA4B-44A5-9055-843CFD7D82AE}"/>
    <cellStyle name="Normal 30 3 3 2 2 3" xfId="3559" xr:uid="{00000000-0005-0000-0000-0000F40D0000}"/>
    <cellStyle name="Normal 30 3 3 2 2 3 2" xfId="13633" xr:uid="{00000000-0005-0000-0000-00004E350000}"/>
    <cellStyle name="Normal 30 3 3 2 2 3 2 3" xfId="28731" xr:uid="{00000000-0005-0000-0000-000048700000}"/>
    <cellStyle name="Normal 30 3 3 2 2 3 2_ESA Table 3A_3H" xfId="34991" xr:uid="{74329E31-2F55-48D1-BF34-C565FF9863C5}"/>
    <cellStyle name="Normal 30 3 3 2 2 3 3" xfId="8613" xr:uid="{00000000-0005-0000-0000-0000B2210000}"/>
    <cellStyle name="Normal 30 3 3 2 2 3 3 3" xfId="23714" xr:uid="{00000000-0005-0000-0000-0000AF5C0000}"/>
    <cellStyle name="Normal 30 3 3 2 2 3 3_ESA Table 3A_3H" xfId="34992" xr:uid="{82D6BA6E-E127-44FF-95F5-2890BDF1D821}"/>
    <cellStyle name="Normal 30 3 3 2 2 3 5" xfId="18701" xr:uid="{00000000-0005-0000-0000-00001A490000}"/>
    <cellStyle name="Normal 30 3 3 2 2 3_ESA Table 3A_3H" xfId="34990" xr:uid="{D266DA5B-E1B4-4E7F-B8EF-F0B5B818D05D}"/>
    <cellStyle name="Normal 30 3 3 2 2 4" xfId="5252" xr:uid="{00000000-0005-0000-0000-000091140000}"/>
    <cellStyle name="Normal 30 3 3 2 2 4 2" xfId="15304" xr:uid="{00000000-0005-0000-0000-0000D53B0000}"/>
    <cellStyle name="Normal 30 3 3 2 2 4 2 3" xfId="30402" xr:uid="{00000000-0005-0000-0000-0000CF760000}"/>
    <cellStyle name="Normal 30 3 3 2 2 4 2_ESA Table 3A_3H" xfId="34994" xr:uid="{0788D248-2770-447D-A42C-F98D59C88247}"/>
    <cellStyle name="Normal 30 3 3 2 2 4 3" xfId="10284" xr:uid="{00000000-0005-0000-0000-000039280000}"/>
    <cellStyle name="Normal 30 3 3 2 2 4 3 3" xfId="25385" xr:uid="{00000000-0005-0000-0000-000036630000}"/>
    <cellStyle name="Normal 30 3 3 2 2 4 3_ESA Table 3A_3H" xfId="34995" xr:uid="{9AAC0ED6-D2C6-424A-BD48-7876D26FC25E}"/>
    <cellStyle name="Normal 30 3 3 2 2 4 5" xfId="20372" xr:uid="{00000000-0005-0000-0000-0000A14F0000}"/>
    <cellStyle name="Normal 30 3 3 2 2 4_ESA Table 3A_3H" xfId="34993" xr:uid="{20B99BA8-662F-4126-9EB4-F2BF731EC80F}"/>
    <cellStyle name="Normal 30 3 3 2 2 5" xfId="11962" xr:uid="{00000000-0005-0000-0000-0000C72E0000}"/>
    <cellStyle name="Normal 30 3 3 2 2 5 3" xfId="27060" xr:uid="{00000000-0005-0000-0000-0000C1690000}"/>
    <cellStyle name="Normal 30 3 3 2 2 5_ESA Table 3A_3H" xfId="34996" xr:uid="{AB853ADF-E5BB-4115-971E-B9CE33F3EF05}"/>
    <cellStyle name="Normal 30 3 3 2 2 6" xfId="6941" xr:uid="{00000000-0005-0000-0000-00002A1B0000}"/>
    <cellStyle name="Normal 30 3 3 2 2 6 3" xfId="22043" xr:uid="{00000000-0005-0000-0000-000028560000}"/>
    <cellStyle name="Normal 30 3 3 2 2 6_ESA Table 3A_3H" xfId="34997" xr:uid="{4CB25F88-41DC-406F-ACD7-7EF67F17D9C2}"/>
    <cellStyle name="Normal 30 3 3 2 2 8" xfId="17030" xr:uid="{00000000-0005-0000-0000-000093420000}"/>
    <cellStyle name="Normal 30 3 3 2 2_ESA Table 3A_3H" xfId="34980" xr:uid="{372ED2A9-8E56-4AE1-BE78-B65E2A758D82}"/>
    <cellStyle name="Normal 30 3 3 2 3" xfId="2288" xr:uid="{00000000-0005-0000-0000-0000FD080000}"/>
    <cellStyle name="Normal 30 3 3 2 3 2" xfId="3978" xr:uid="{00000000-0005-0000-0000-0000970F0000}"/>
    <cellStyle name="Normal 30 3 3 2 3 2 2" xfId="14051" xr:uid="{00000000-0005-0000-0000-0000F0360000}"/>
    <cellStyle name="Normal 30 3 3 2 3 2 2 3" xfId="29149" xr:uid="{00000000-0005-0000-0000-0000EA710000}"/>
    <cellStyle name="Normal 30 3 3 2 3 2 2_ESA Table 3A_3H" xfId="35000" xr:uid="{D536BC51-E33C-4A7F-948C-0DC4C2DA676A}"/>
    <cellStyle name="Normal 30 3 3 2 3 2 3" xfId="9031" xr:uid="{00000000-0005-0000-0000-000054230000}"/>
    <cellStyle name="Normal 30 3 3 2 3 2 3 3" xfId="24132" xr:uid="{00000000-0005-0000-0000-0000515E0000}"/>
    <cellStyle name="Normal 30 3 3 2 3 2 3_ESA Table 3A_3H" xfId="35001" xr:uid="{53B5411F-F7A0-477A-A692-834D425D9B6D}"/>
    <cellStyle name="Normal 30 3 3 2 3 2 5" xfId="19119" xr:uid="{00000000-0005-0000-0000-0000BC4A0000}"/>
    <cellStyle name="Normal 30 3 3 2 3 2_ESA Table 3A_3H" xfId="34999" xr:uid="{DDD0A306-AC5E-4C32-BE55-62F6C9AA5787}"/>
    <cellStyle name="Normal 30 3 3 2 3 3" xfId="5670" xr:uid="{00000000-0005-0000-0000-000033160000}"/>
    <cellStyle name="Normal 30 3 3 2 3 3 2" xfId="15722" xr:uid="{00000000-0005-0000-0000-0000773D0000}"/>
    <cellStyle name="Normal 30 3 3 2 3 3 2 3" xfId="30820" xr:uid="{00000000-0005-0000-0000-000071780000}"/>
    <cellStyle name="Normal 30 3 3 2 3 3 2_ESA Table 3A_3H" xfId="35003" xr:uid="{38078CE3-27C7-4F44-905D-D2BA93EF68E4}"/>
    <cellStyle name="Normal 30 3 3 2 3 3 3" xfId="10702" xr:uid="{00000000-0005-0000-0000-0000DB290000}"/>
    <cellStyle name="Normal 30 3 3 2 3 3 3 3" xfId="25803" xr:uid="{00000000-0005-0000-0000-0000D8640000}"/>
    <cellStyle name="Normal 30 3 3 2 3 3 3_ESA Table 3A_3H" xfId="35004" xr:uid="{85767DF1-1EED-452D-9FFC-23A224898E57}"/>
    <cellStyle name="Normal 30 3 3 2 3 3 5" xfId="20790" xr:uid="{00000000-0005-0000-0000-000043510000}"/>
    <cellStyle name="Normal 30 3 3 2 3 3_ESA Table 3A_3H" xfId="35002" xr:uid="{49F43815-2FD8-4A84-94A2-DDF8208F85E2}"/>
    <cellStyle name="Normal 30 3 3 2 3 4" xfId="12380" xr:uid="{00000000-0005-0000-0000-000069300000}"/>
    <cellStyle name="Normal 30 3 3 2 3 4 3" xfId="27478" xr:uid="{00000000-0005-0000-0000-0000636B0000}"/>
    <cellStyle name="Normal 30 3 3 2 3 4_ESA Table 3A_3H" xfId="35005" xr:uid="{6DFFE564-5915-49E6-9F56-92E71D8902BD}"/>
    <cellStyle name="Normal 30 3 3 2 3 5" xfId="7359" xr:uid="{00000000-0005-0000-0000-0000CC1C0000}"/>
    <cellStyle name="Normal 30 3 3 2 3 5 3" xfId="22461" xr:uid="{00000000-0005-0000-0000-0000CA570000}"/>
    <cellStyle name="Normal 30 3 3 2 3 5_ESA Table 3A_3H" xfId="35006" xr:uid="{CE1E7F92-9494-4061-B98A-FB1EB4EA33D3}"/>
    <cellStyle name="Normal 30 3 3 2 3 7" xfId="17448" xr:uid="{00000000-0005-0000-0000-000035440000}"/>
    <cellStyle name="Normal 30 3 3 2 3_ESA Table 3A_3H" xfId="34998" xr:uid="{9972D1B8-E37B-4B3E-83A0-1EE50A25DD6F}"/>
    <cellStyle name="Normal 30 3 3 2 4" xfId="3141" xr:uid="{00000000-0005-0000-0000-0000520C0000}"/>
    <cellStyle name="Normal 30 3 3 2 4 2" xfId="13215" xr:uid="{00000000-0005-0000-0000-0000AC330000}"/>
    <cellStyle name="Normal 30 3 3 2 4 2 3" xfId="28313" xr:uid="{00000000-0005-0000-0000-0000A66E0000}"/>
    <cellStyle name="Normal 30 3 3 2 4 2_ESA Table 3A_3H" xfId="35008" xr:uid="{67AAE160-7B62-423F-A64F-4C40B46F981C}"/>
    <cellStyle name="Normal 30 3 3 2 4 3" xfId="8195" xr:uid="{00000000-0005-0000-0000-000010200000}"/>
    <cellStyle name="Normal 30 3 3 2 4 3 3" xfId="23296" xr:uid="{00000000-0005-0000-0000-00000D5B0000}"/>
    <cellStyle name="Normal 30 3 3 2 4 3_ESA Table 3A_3H" xfId="35009" xr:uid="{048E5D46-20B2-4389-89CF-B744318D59DC}"/>
    <cellStyle name="Normal 30 3 3 2 4 5" xfId="18283" xr:uid="{00000000-0005-0000-0000-000078470000}"/>
    <cellStyle name="Normal 30 3 3 2 4_ESA Table 3A_3H" xfId="35007" xr:uid="{71575761-145E-4025-987C-E990F00468DC}"/>
    <cellStyle name="Normal 30 3 3 2 5" xfId="4834" xr:uid="{00000000-0005-0000-0000-0000EF120000}"/>
    <cellStyle name="Normal 30 3 3 2 5 2" xfId="14886" xr:uid="{00000000-0005-0000-0000-0000333A0000}"/>
    <cellStyle name="Normal 30 3 3 2 5 2 3" xfId="29984" xr:uid="{00000000-0005-0000-0000-00002D750000}"/>
    <cellStyle name="Normal 30 3 3 2 5 2_ESA Table 3A_3H" xfId="35011" xr:uid="{03C23C1D-72CE-4A3B-ADBE-1FC36DCE4AA9}"/>
    <cellStyle name="Normal 30 3 3 2 5 3" xfId="9866" xr:uid="{00000000-0005-0000-0000-000097260000}"/>
    <cellStyle name="Normal 30 3 3 2 5 3 3" xfId="24967" xr:uid="{00000000-0005-0000-0000-000094610000}"/>
    <cellStyle name="Normal 30 3 3 2 5 3_ESA Table 3A_3H" xfId="35012" xr:uid="{3C7B40AA-453B-4904-8C2F-CBA8CD6D7272}"/>
    <cellStyle name="Normal 30 3 3 2 5 5" xfId="19954" xr:uid="{00000000-0005-0000-0000-0000FF4D0000}"/>
    <cellStyle name="Normal 30 3 3 2 5_ESA Table 3A_3H" xfId="35010" xr:uid="{42DD4B29-986F-48A9-A85C-FE57D54B5B5A}"/>
    <cellStyle name="Normal 30 3 3 2 6" xfId="11544" xr:uid="{00000000-0005-0000-0000-0000252D0000}"/>
    <cellStyle name="Normal 30 3 3 2 6 3" xfId="26642" xr:uid="{00000000-0005-0000-0000-00001F680000}"/>
    <cellStyle name="Normal 30 3 3 2 6_ESA Table 3A_3H" xfId="35013" xr:uid="{8FFC04CC-D6A4-40B3-9246-C1C0417C76B4}"/>
    <cellStyle name="Normal 30 3 3 2 7" xfId="6523" xr:uid="{00000000-0005-0000-0000-000088190000}"/>
    <cellStyle name="Normal 30 3 3 2 7 3" xfId="21625" xr:uid="{00000000-0005-0000-0000-000086540000}"/>
    <cellStyle name="Normal 30 3 3 2 7_ESA Table 3A_3H" xfId="35014" xr:uid="{AB640346-E9C1-47A7-9909-B1C3FB95EFCF}"/>
    <cellStyle name="Normal 30 3 3 2 9" xfId="16612" xr:uid="{00000000-0005-0000-0000-0000F1400000}"/>
    <cellStyle name="Normal 30 3 3 2_ESA Table 3A_3H" xfId="34979" xr:uid="{4C78D836-3D15-4F19-BF3C-05A94AEEE164}"/>
    <cellStyle name="Normal 30 3 3 3" xfId="1659" xr:uid="{00000000-0005-0000-0000-000088060000}"/>
    <cellStyle name="Normal 30 3 3 3 2" xfId="2498" xr:uid="{00000000-0005-0000-0000-0000CF090000}"/>
    <cellStyle name="Normal 30 3 3 3 2 2" xfId="4188" xr:uid="{00000000-0005-0000-0000-000069100000}"/>
    <cellStyle name="Normal 30 3 3 3 2 2 2" xfId="14261" xr:uid="{00000000-0005-0000-0000-0000C2370000}"/>
    <cellStyle name="Normal 30 3 3 3 2 2 2 3" xfId="29359" xr:uid="{00000000-0005-0000-0000-0000BC720000}"/>
    <cellStyle name="Normal 30 3 3 3 2 2 2_ESA Table 3A_3H" xfId="35018" xr:uid="{447CAEBB-8035-4C4C-93C5-E440ACE67458}"/>
    <cellStyle name="Normal 30 3 3 3 2 2 3" xfId="9241" xr:uid="{00000000-0005-0000-0000-000026240000}"/>
    <cellStyle name="Normal 30 3 3 3 2 2 3 3" xfId="24342" xr:uid="{00000000-0005-0000-0000-0000235F0000}"/>
    <cellStyle name="Normal 30 3 3 3 2 2 3_ESA Table 3A_3H" xfId="35019" xr:uid="{FD1B825B-77DB-49A4-AED6-B1CC9468D442}"/>
    <cellStyle name="Normal 30 3 3 3 2 2 5" xfId="19329" xr:uid="{00000000-0005-0000-0000-00008E4B0000}"/>
    <cellStyle name="Normal 30 3 3 3 2 2_ESA Table 3A_3H" xfId="35017" xr:uid="{AFC20CD1-F1A1-4C1B-A678-5F5A9B23508A}"/>
    <cellStyle name="Normal 30 3 3 3 2 3" xfId="5880" xr:uid="{00000000-0005-0000-0000-000005170000}"/>
    <cellStyle name="Normal 30 3 3 3 2 3 2" xfId="15932" xr:uid="{00000000-0005-0000-0000-0000493E0000}"/>
    <cellStyle name="Normal 30 3 3 3 2 3 2 3" xfId="31030" xr:uid="{00000000-0005-0000-0000-000043790000}"/>
    <cellStyle name="Normal 30 3 3 3 2 3 2_ESA Table 3A_3H" xfId="35021" xr:uid="{D3591BE8-35D9-4AED-A534-78869524F1FD}"/>
    <cellStyle name="Normal 30 3 3 3 2 3 3" xfId="10912" xr:uid="{00000000-0005-0000-0000-0000AD2A0000}"/>
    <cellStyle name="Normal 30 3 3 3 2 3 3 3" xfId="26013" xr:uid="{00000000-0005-0000-0000-0000AA650000}"/>
    <cellStyle name="Normal 30 3 3 3 2 3 3_ESA Table 3A_3H" xfId="35022" xr:uid="{038350D1-DE7F-4FB9-9B70-17CD370E2B53}"/>
    <cellStyle name="Normal 30 3 3 3 2 3 5" xfId="21000" xr:uid="{00000000-0005-0000-0000-000015520000}"/>
    <cellStyle name="Normal 30 3 3 3 2 3_ESA Table 3A_3H" xfId="35020" xr:uid="{5BFA0D64-2342-41C5-AA24-37927162ED29}"/>
    <cellStyle name="Normal 30 3 3 3 2 4" xfId="12590" xr:uid="{00000000-0005-0000-0000-00003B310000}"/>
    <cellStyle name="Normal 30 3 3 3 2 4 3" xfId="27688" xr:uid="{00000000-0005-0000-0000-0000356C0000}"/>
    <cellStyle name="Normal 30 3 3 3 2 4_ESA Table 3A_3H" xfId="35023" xr:uid="{4BAAAA66-68AA-4673-A25D-3349F7189147}"/>
    <cellStyle name="Normal 30 3 3 3 2 5" xfId="7569" xr:uid="{00000000-0005-0000-0000-00009E1D0000}"/>
    <cellStyle name="Normal 30 3 3 3 2 5 3" xfId="22671" xr:uid="{00000000-0005-0000-0000-00009C580000}"/>
    <cellStyle name="Normal 30 3 3 3 2 5_ESA Table 3A_3H" xfId="35024" xr:uid="{5244482C-F5A3-4E8B-9439-494D1CBBF48B}"/>
    <cellStyle name="Normal 30 3 3 3 2 7" xfId="17658" xr:uid="{00000000-0005-0000-0000-000007450000}"/>
    <cellStyle name="Normal 30 3 3 3 2_ESA Table 3A_3H" xfId="35016" xr:uid="{DF6867A2-F8E1-46B7-838F-007ACE2AFB4E}"/>
    <cellStyle name="Normal 30 3 3 3 3" xfId="3351" xr:uid="{00000000-0005-0000-0000-0000240D0000}"/>
    <cellStyle name="Normal 30 3 3 3 3 2" xfId="13425" xr:uid="{00000000-0005-0000-0000-00007E340000}"/>
    <cellStyle name="Normal 30 3 3 3 3 2 3" xfId="28523" xr:uid="{00000000-0005-0000-0000-0000786F0000}"/>
    <cellStyle name="Normal 30 3 3 3 3 2_ESA Table 3A_3H" xfId="35026" xr:uid="{AAF056AD-E72C-408D-86A0-34CEE5E16F91}"/>
    <cellStyle name="Normal 30 3 3 3 3 3" xfId="8405" xr:uid="{00000000-0005-0000-0000-0000E2200000}"/>
    <cellStyle name="Normal 30 3 3 3 3 3 3" xfId="23506" xr:uid="{00000000-0005-0000-0000-0000DF5B0000}"/>
    <cellStyle name="Normal 30 3 3 3 3 3_ESA Table 3A_3H" xfId="35027" xr:uid="{263B5E23-4E57-45C7-B52A-173D4334E5A1}"/>
    <cellStyle name="Normal 30 3 3 3 3 5" xfId="18493" xr:uid="{00000000-0005-0000-0000-00004A480000}"/>
    <cellStyle name="Normal 30 3 3 3 3_ESA Table 3A_3H" xfId="35025" xr:uid="{15618A18-8DA7-45B0-8F4B-2DB771B52A1F}"/>
    <cellStyle name="Normal 30 3 3 3 4" xfId="5044" xr:uid="{00000000-0005-0000-0000-0000C1130000}"/>
    <cellStyle name="Normal 30 3 3 3 4 2" xfId="15096" xr:uid="{00000000-0005-0000-0000-0000053B0000}"/>
    <cellStyle name="Normal 30 3 3 3 4 2 3" xfId="30194" xr:uid="{00000000-0005-0000-0000-0000FF750000}"/>
    <cellStyle name="Normal 30 3 3 3 4 2_ESA Table 3A_3H" xfId="35029" xr:uid="{C919A121-5B47-4925-BAB0-6C331BA6A71C}"/>
    <cellStyle name="Normal 30 3 3 3 4 3" xfId="10076" xr:uid="{00000000-0005-0000-0000-000069270000}"/>
    <cellStyle name="Normal 30 3 3 3 4 3 3" xfId="25177" xr:uid="{00000000-0005-0000-0000-000066620000}"/>
    <cellStyle name="Normal 30 3 3 3 4 3_ESA Table 3A_3H" xfId="35030" xr:uid="{7587FFA3-881A-4F48-A171-09B95D4098C1}"/>
    <cellStyle name="Normal 30 3 3 3 4 5" xfId="20164" xr:uid="{00000000-0005-0000-0000-0000D14E0000}"/>
    <cellStyle name="Normal 30 3 3 3 4_ESA Table 3A_3H" xfId="35028" xr:uid="{B943ABC4-E6F1-4C1D-9CB3-80282806B971}"/>
    <cellStyle name="Normal 30 3 3 3 5" xfId="11754" xr:uid="{00000000-0005-0000-0000-0000F72D0000}"/>
    <cellStyle name="Normal 30 3 3 3 5 3" xfId="26852" xr:uid="{00000000-0005-0000-0000-0000F1680000}"/>
    <cellStyle name="Normal 30 3 3 3 5_ESA Table 3A_3H" xfId="35031" xr:uid="{732302DD-64D3-4A27-9004-E64649B1E7AB}"/>
    <cellStyle name="Normal 30 3 3 3 6" xfId="6733" xr:uid="{00000000-0005-0000-0000-00005A1A0000}"/>
    <cellStyle name="Normal 30 3 3 3 6 3" xfId="21835" xr:uid="{00000000-0005-0000-0000-000058550000}"/>
    <cellStyle name="Normal 30 3 3 3 6_ESA Table 3A_3H" xfId="35032" xr:uid="{3D4C93C6-D199-4E4E-AD7C-AEB1DBE0B56E}"/>
    <cellStyle name="Normal 30 3 3 3 8" xfId="16822" xr:uid="{00000000-0005-0000-0000-0000C3410000}"/>
    <cellStyle name="Normal 30 3 3 3_ESA Table 3A_3H" xfId="35015" xr:uid="{B63B59F1-0AF5-4588-927C-F3E8C5613BEC}"/>
    <cellStyle name="Normal 30 3 3 4" xfId="2080" xr:uid="{00000000-0005-0000-0000-00002D080000}"/>
    <cellStyle name="Normal 30 3 3 4 2" xfId="3770" xr:uid="{00000000-0005-0000-0000-0000C70E0000}"/>
    <cellStyle name="Normal 30 3 3 4 2 2" xfId="13843" xr:uid="{00000000-0005-0000-0000-000020360000}"/>
    <cellStyle name="Normal 30 3 3 4 2 2 3" xfId="28941" xr:uid="{00000000-0005-0000-0000-00001A710000}"/>
    <cellStyle name="Normal 30 3 3 4 2 2_ESA Table 3A_3H" xfId="35035" xr:uid="{C0140020-263B-4223-8A57-D6352198CFF5}"/>
    <cellStyle name="Normal 30 3 3 4 2 3" xfId="8823" xr:uid="{00000000-0005-0000-0000-000084220000}"/>
    <cellStyle name="Normal 30 3 3 4 2 3 3" xfId="23924" xr:uid="{00000000-0005-0000-0000-0000815D0000}"/>
    <cellStyle name="Normal 30 3 3 4 2 3_ESA Table 3A_3H" xfId="35036" xr:uid="{176BA8FD-F873-47DF-B35A-E517C81BFE21}"/>
    <cellStyle name="Normal 30 3 3 4 2 5" xfId="18911" xr:uid="{00000000-0005-0000-0000-0000EC490000}"/>
    <cellStyle name="Normal 30 3 3 4 2_ESA Table 3A_3H" xfId="35034" xr:uid="{3D9AE290-FD74-4ED8-B966-0EBEA8F8B9F3}"/>
    <cellStyle name="Normal 30 3 3 4 3" xfId="5462" xr:uid="{00000000-0005-0000-0000-000063150000}"/>
    <cellStyle name="Normal 30 3 3 4 3 2" xfId="15514" xr:uid="{00000000-0005-0000-0000-0000A73C0000}"/>
    <cellStyle name="Normal 30 3 3 4 3 2 3" xfId="30612" xr:uid="{00000000-0005-0000-0000-0000A1770000}"/>
    <cellStyle name="Normal 30 3 3 4 3 2_ESA Table 3A_3H" xfId="35038" xr:uid="{71171113-87CA-48E7-AC77-7BCF929912E7}"/>
    <cellStyle name="Normal 30 3 3 4 3 3" xfId="10494" xr:uid="{00000000-0005-0000-0000-00000B290000}"/>
    <cellStyle name="Normal 30 3 3 4 3 3 3" xfId="25595" xr:uid="{00000000-0005-0000-0000-000008640000}"/>
    <cellStyle name="Normal 30 3 3 4 3 3_ESA Table 3A_3H" xfId="35039" xr:uid="{1D074D3F-08F1-415A-8640-01CEBE4B998E}"/>
    <cellStyle name="Normal 30 3 3 4 3 5" xfId="20582" xr:uid="{00000000-0005-0000-0000-000073500000}"/>
    <cellStyle name="Normal 30 3 3 4 3_ESA Table 3A_3H" xfId="35037" xr:uid="{481AC8A8-4F1F-4272-ACEF-19FC8935D13C}"/>
    <cellStyle name="Normal 30 3 3 4 4" xfId="12172" xr:uid="{00000000-0005-0000-0000-0000992F0000}"/>
    <cellStyle name="Normal 30 3 3 4 4 3" xfId="27270" xr:uid="{00000000-0005-0000-0000-0000936A0000}"/>
    <cellStyle name="Normal 30 3 3 4 4_ESA Table 3A_3H" xfId="35040" xr:uid="{F50BC5A2-6195-4BBE-9687-3254737A21B1}"/>
    <cellStyle name="Normal 30 3 3 4 5" xfId="7151" xr:uid="{00000000-0005-0000-0000-0000FC1B0000}"/>
    <cellStyle name="Normal 30 3 3 4 5 3" xfId="22253" xr:uid="{00000000-0005-0000-0000-0000FA560000}"/>
    <cellStyle name="Normal 30 3 3 4 5_ESA Table 3A_3H" xfId="35041" xr:uid="{C25E711A-ADAE-4206-A284-56FECD519836}"/>
    <cellStyle name="Normal 30 3 3 4 7" xfId="17240" xr:uid="{00000000-0005-0000-0000-000065430000}"/>
    <cellStyle name="Normal 30 3 3 4_ESA Table 3A_3H" xfId="35033" xr:uid="{4457AD6C-171B-420D-AB18-2B64A17537CB}"/>
    <cellStyle name="Normal 30 3 3 5" xfId="2933" xr:uid="{00000000-0005-0000-0000-0000820B0000}"/>
    <cellStyle name="Normal 30 3 3 5 2" xfId="13007" xr:uid="{00000000-0005-0000-0000-0000DC320000}"/>
    <cellStyle name="Normal 30 3 3 5 2 3" xfId="28105" xr:uid="{00000000-0005-0000-0000-0000D66D0000}"/>
    <cellStyle name="Normal 30 3 3 5 2_ESA Table 3A_3H" xfId="35043" xr:uid="{93028196-5829-4660-8EBB-7A7CC258003E}"/>
    <cellStyle name="Normal 30 3 3 5 3" xfId="7987" xr:uid="{00000000-0005-0000-0000-0000401F0000}"/>
    <cellStyle name="Normal 30 3 3 5 3 3" xfId="23088" xr:uid="{00000000-0005-0000-0000-00003D5A0000}"/>
    <cellStyle name="Normal 30 3 3 5 3_ESA Table 3A_3H" xfId="35044" xr:uid="{C1F63CD4-C328-49BE-ADB7-75B2587CFDA6}"/>
    <cellStyle name="Normal 30 3 3 5 5" xfId="18075" xr:uid="{00000000-0005-0000-0000-0000A8460000}"/>
    <cellStyle name="Normal 30 3 3 5_ESA Table 3A_3H" xfId="35042" xr:uid="{894D04AC-7478-409D-86EE-10D542FECD1E}"/>
    <cellStyle name="Normal 30 3 3 6" xfId="4626" xr:uid="{00000000-0005-0000-0000-00001F120000}"/>
    <cellStyle name="Normal 30 3 3 6 2" xfId="14678" xr:uid="{00000000-0005-0000-0000-000063390000}"/>
    <cellStyle name="Normal 30 3 3 6 2 3" xfId="29776" xr:uid="{00000000-0005-0000-0000-00005D740000}"/>
    <cellStyle name="Normal 30 3 3 6 2_ESA Table 3A_3H" xfId="35046" xr:uid="{798712A1-3E9D-4BF4-A8A6-ABF544C53C86}"/>
    <cellStyle name="Normal 30 3 3 6 3" xfId="9658" xr:uid="{00000000-0005-0000-0000-0000C7250000}"/>
    <cellStyle name="Normal 30 3 3 6 3 3" xfId="24759" xr:uid="{00000000-0005-0000-0000-0000C4600000}"/>
    <cellStyle name="Normal 30 3 3 6 3_ESA Table 3A_3H" xfId="35047" xr:uid="{703DB020-9C68-4619-9D89-46B3D049DC3C}"/>
    <cellStyle name="Normal 30 3 3 6 5" xfId="19746" xr:uid="{00000000-0005-0000-0000-00002F4D0000}"/>
    <cellStyle name="Normal 30 3 3 6_ESA Table 3A_3H" xfId="35045" xr:uid="{754C235B-CF79-4551-9D8E-B8B873441CBD}"/>
    <cellStyle name="Normal 30 3 3 7" xfId="11336" xr:uid="{00000000-0005-0000-0000-0000552C0000}"/>
    <cellStyle name="Normal 30 3 3 7 3" xfId="26434" xr:uid="{00000000-0005-0000-0000-00004F670000}"/>
    <cellStyle name="Normal 30 3 3 7_ESA Table 3A_3H" xfId="35048" xr:uid="{D4F017C6-81F0-455C-AF27-0FCE306853D2}"/>
    <cellStyle name="Normal 30 3 3 8" xfId="6315" xr:uid="{00000000-0005-0000-0000-0000B8180000}"/>
    <cellStyle name="Normal 30 3 3 8 3" xfId="21417" xr:uid="{00000000-0005-0000-0000-0000B6530000}"/>
    <cellStyle name="Normal 30 3 3 8_ESA Table 3A_3H" xfId="35049" xr:uid="{DFD5369E-0A67-409A-9DEF-0A75DAE3305E}"/>
    <cellStyle name="Normal 30 3 3_ESA Table 3A_3H" xfId="34978" xr:uid="{15A99AE6-A976-4370-985C-51EECCA33573}"/>
    <cellStyle name="Normal 30 3 4" xfId="1340" xr:uid="{00000000-0005-0000-0000-000049050000}"/>
    <cellStyle name="Normal 30 3 4 2" xfId="1763" xr:uid="{00000000-0005-0000-0000-0000F0060000}"/>
    <cellStyle name="Normal 30 3 4 2 2" xfId="2602" xr:uid="{00000000-0005-0000-0000-0000370A0000}"/>
    <cellStyle name="Normal 30 3 4 2 2 2" xfId="4292" xr:uid="{00000000-0005-0000-0000-0000D1100000}"/>
    <cellStyle name="Normal 30 3 4 2 2 2 2" xfId="14365" xr:uid="{00000000-0005-0000-0000-00002A380000}"/>
    <cellStyle name="Normal 30 3 4 2 2 2 2 3" xfId="29463" xr:uid="{00000000-0005-0000-0000-000024730000}"/>
    <cellStyle name="Normal 30 3 4 2 2 2 2_ESA Table 3A_3H" xfId="35054" xr:uid="{8CDA1298-F243-41D2-B298-926F52A4CF2F}"/>
    <cellStyle name="Normal 30 3 4 2 2 2 3" xfId="9345" xr:uid="{00000000-0005-0000-0000-00008E240000}"/>
    <cellStyle name="Normal 30 3 4 2 2 2 3 3" xfId="24446" xr:uid="{00000000-0005-0000-0000-00008B5F0000}"/>
    <cellStyle name="Normal 30 3 4 2 2 2 3_ESA Table 3A_3H" xfId="35055" xr:uid="{7C14EF36-A988-4427-B301-D8853BD1893D}"/>
    <cellStyle name="Normal 30 3 4 2 2 2 5" xfId="19433" xr:uid="{00000000-0005-0000-0000-0000F64B0000}"/>
    <cellStyle name="Normal 30 3 4 2 2 2_ESA Table 3A_3H" xfId="35053" xr:uid="{E9C4CA6E-2151-4B19-BDE8-8024089A0991}"/>
    <cellStyle name="Normal 30 3 4 2 2 3" xfId="5984" xr:uid="{00000000-0005-0000-0000-00006D170000}"/>
    <cellStyle name="Normal 30 3 4 2 2 3 2" xfId="16036" xr:uid="{00000000-0005-0000-0000-0000B13E0000}"/>
    <cellStyle name="Normal 30 3 4 2 2 3 2 3" xfId="31134" xr:uid="{00000000-0005-0000-0000-0000AB790000}"/>
    <cellStyle name="Normal 30 3 4 2 2 3 2_ESA Table 3A_3H" xfId="35057" xr:uid="{7A1DB849-1826-41C9-8CEF-6E650D179FFD}"/>
    <cellStyle name="Normal 30 3 4 2 2 3 3" xfId="11016" xr:uid="{00000000-0005-0000-0000-0000152B0000}"/>
    <cellStyle name="Normal 30 3 4 2 2 3 3 3" xfId="26117" xr:uid="{00000000-0005-0000-0000-000012660000}"/>
    <cellStyle name="Normal 30 3 4 2 2 3 3_ESA Table 3A_3H" xfId="35058" xr:uid="{B4F152E6-AA45-44FA-8794-0FDADF415E17}"/>
    <cellStyle name="Normal 30 3 4 2 2 3 5" xfId="21104" xr:uid="{00000000-0005-0000-0000-00007D520000}"/>
    <cellStyle name="Normal 30 3 4 2 2 3_ESA Table 3A_3H" xfId="35056" xr:uid="{48C79753-DA8C-4A6B-808D-FDBEA7B571D6}"/>
    <cellStyle name="Normal 30 3 4 2 2 4" xfId="12694" xr:uid="{00000000-0005-0000-0000-0000A3310000}"/>
    <cellStyle name="Normal 30 3 4 2 2 4 3" xfId="27792" xr:uid="{00000000-0005-0000-0000-00009D6C0000}"/>
    <cellStyle name="Normal 30 3 4 2 2 4_ESA Table 3A_3H" xfId="35059" xr:uid="{40EEF4C9-7BA9-4A67-BDD5-10C3B9D63932}"/>
    <cellStyle name="Normal 30 3 4 2 2 5" xfId="7673" xr:uid="{00000000-0005-0000-0000-0000061E0000}"/>
    <cellStyle name="Normal 30 3 4 2 2 5 3" xfId="22775" xr:uid="{00000000-0005-0000-0000-000004590000}"/>
    <cellStyle name="Normal 30 3 4 2 2 5_ESA Table 3A_3H" xfId="35060" xr:uid="{5AE4828C-AE17-4650-8220-9A8819100AEF}"/>
    <cellStyle name="Normal 30 3 4 2 2 7" xfId="17762" xr:uid="{00000000-0005-0000-0000-00006F450000}"/>
    <cellStyle name="Normal 30 3 4 2 2_ESA Table 3A_3H" xfId="35052" xr:uid="{F58E8088-52EE-4B51-87B2-A33B817D900E}"/>
    <cellStyle name="Normal 30 3 4 2 3" xfId="3455" xr:uid="{00000000-0005-0000-0000-00008C0D0000}"/>
    <cellStyle name="Normal 30 3 4 2 3 2" xfId="13529" xr:uid="{00000000-0005-0000-0000-0000E6340000}"/>
    <cellStyle name="Normal 30 3 4 2 3 2 3" xfId="28627" xr:uid="{00000000-0005-0000-0000-0000E06F0000}"/>
    <cellStyle name="Normal 30 3 4 2 3 2_ESA Table 3A_3H" xfId="35062" xr:uid="{90F3CD94-5248-42C5-8A60-8EFCDD01288A}"/>
    <cellStyle name="Normal 30 3 4 2 3 3" xfId="8509" xr:uid="{00000000-0005-0000-0000-00004A210000}"/>
    <cellStyle name="Normal 30 3 4 2 3 3 3" xfId="23610" xr:uid="{00000000-0005-0000-0000-0000475C0000}"/>
    <cellStyle name="Normal 30 3 4 2 3 3_ESA Table 3A_3H" xfId="35063" xr:uid="{DE15C5C6-1BE5-4576-A79C-1800D8166545}"/>
    <cellStyle name="Normal 30 3 4 2 3 5" xfId="18597" xr:uid="{00000000-0005-0000-0000-0000B2480000}"/>
    <cellStyle name="Normal 30 3 4 2 3_ESA Table 3A_3H" xfId="35061" xr:uid="{E696C80E-4855-471E-81F3-1453B9F5C5E3}"/>
    <cellStyle name="Normal 30 3 4 2 4" xfId="5148" xr:uid="{00000000-0005-0000-0000-000029140000}"/>
    <cellStyle name="Normal 30 3 4 2 4 2" xfId="15200" xr:uid="{00000000-0005-0000-0000-00006D3B0000}"/>
    <cellStyle name="Normal 30 3 4 2 4 2 3" xfId="30298" xr:uid="{00000000-0005-0000-0000-000067760000}"/>
    <cellStyle name="Normal 30 3 4 2 4 2_ESA Table 3A_3H" xfId="35065" xr:uid="{C3AA16C5-5450-4D87-990A-0FE7344008F6}"/>
    <cellStyle name="Normal 30 3 4 2 4 3" xfId="10180" xr:uid="{00000000-0005-0000-0000-0000D1270000}"/>
    <cellStyle name="Normal 30 3 4 2 4 3 3" xfId="25281" xr:uid="{00000000-0005-0000-0000-0000CE620000}"/>
    <cellStyle name="Normal 30 3 4 2 4 3_ESA Table 3A_3H" xfId="35066" xr:uid="{1C22E8B8-0A5E-48F5-B980-97B6DD4544B1}"/>
    <cellStyle name="Normal 30 3 4 2 4 5" xfId="20268" xr:uid="{00000000-0005-0000-0000-0000394F0000}"/>
    <cellStyle name="Normal 30 3 4 2 4_ESA Table 3A_3H" xfId="35064" xr:uid="{E7B1186A-DC4A-4778-9FAF-767CC4E997A4}"/>
    <cellStyle name="Normal 30 3 4 2 5" xfId="11858" xr:uid="{00000000-0005-0000-0000-00005F2E0000}"/>
    <cellStyle name="Normal 30 3 4 2 5 3" xfId="26956" xr:uid="{00000000-0005-0000-0000-000059690000}"/>
    <cellStyle name="Normal 30 3 4 2 5_ESA Table 3A_3H" xfId="35067" xr:uid="{28AF4BE6-5D0D-4256-AF06-09005BF8AB1B}"/>
    <cellStyle name="Normal 30 3 4 2 6" xfId="6837" xr:uid="{00000000-0005-0000-0000-0000C21A0000}"/>
    <cellStyle name="Normal 30 3 4 2 6 3" xfId="21939" xr:uid="{00000000-0005-0000-0000-0000C0550000}"/>
    <cellStyle name="Normal 30 3 4 2 6_ESA Table 3A_3H" xfId="35068" xr:uid="{8F3438B4-C4D8-4E26-953F-71388A1CC4A6}"/>
    <cellStyle name="Normal 30 3 4 2 8" xfId="16926" xr:uid="{00000000-0005-0000-0000-00002B420000}"/>
    <cellStyle name="Normal 30 3 4 2_ESA Table 3A_3H" xfId="35051" xr:uid="{AB6472D6-C030-4C3E-BFB7-3EBB5BA23E18}"/>
    <cellStyle name="Normal 30 3 4 3" xfId="2184" xr:uid="{00000000-0005-0000-0000-000095080000}"/>
    <cellStyle name="Normal 30 3 4 3 2" xfId="3874" xr:uid="{00000000-0005-0000-0000-00002F0F0000}"/>
    <cellStyle name="Normal 30 3 4 3 2 2" xfId="13947" xr:uid="{00000000-0005-0000-0000-000088360000}"/>
    <cellStyle name="Normal 30 3 4 3 2 2 3" xfId="29045" xr:uid="{00000000-0005-0000-0000-000082710000}"/>
    <cellStyle name="Normal 30 3 4 3 2 2_ESA Table 3A_3H" xfId="35071" xr:uid="{81D1153A-F26E-4D69-9801-C9E0E58F4055}"/>
    <cellStyle name="Normal 30 3 4 3 2 3" xfId="8927" xr:uid="{00000000-0005-0000-0000-0000EC220000}"/>
    <cellStyle name="Normal 30 3 4 3 2 3 3" xfId="24028" xr:uid="{00000000-0005-0000-0000-0000E95D0000}"/>
    <cellStyle name="Normal 30 3 4 3 2 3_ESA Table 3A_3H" xfId="35072" xr:uid="{C1F6B305-AF4E-48AF-A420-55861327CCE3}"/>
    <cellStyle name="Normal 30 3 4 3 2 5" xfId="19015" xr:uid="{00000000-0005-0000-0000-0000544A0000}"/>
    <cellStyle name="Normal 30 3 4 3 2_ESA Table 3A_3H" xfId="35070" xr:uid="{EF89CFD7-CEC6-49EB-B987-CC11CF4DAD16}"/>
    <cellStyle name="Normal 30 3 4 3 3" xfId="5566" xr:uid="{00000000-0005-0000-0000-0000CB150000}"/>
    <cellStyle name="Normal 30 3 4 3 3 2" xfId="15618" xr:uid="{00000000-0005-0000-0000-00000F3D0000}"/>
    <cellStyle name="Normal 30 3 4 3 3 2 3" xfId="30716" xr:uid="{00000000-0005-0000-0000-000009780000}"/>
    <cellStyle name="Normal 30 3 4 3 3 2_ESA Table 3A_3H" xfId="35074" xr:uid="{DB0A81A5-E043-43A3-A6F6-6F94A8C4F33A}"/>
    <cellStyle name="Normal 30 3 4 3 3 3" xfId="10598" xr:uid="{00000000-0005-0000-0000-000073290000}"/>
    <cellStyle name="Normal 30 3 4 3 3 3 3" xfId="25699" xr:uid="{00000000-0005-0000-0000-000070640000}"/>
    <cellStyle name="Normal 30 3 4 3 3 3_ESA Table 3A_3H" xfId="35075" xr:uid="{20DAF68D-EFAD-4EE6-8BD3-C8E79FAFBEC2}"/>
    <cellStyle name="Normal 30 3 4 3 3 5" xfId="20686" xr:uid="{00000000-0005-0000-0000-0000DB500000}"/>
    <cellStyle name="Normal 30 3 4 3 3_ESA Table 3A_3H" xfId="35073" xr:uid="{A0F13074-3B6E-4B67-88D2-D3A41F8ABD5D}"/>
    <cellStyle name="Normal 30 3 4 3 4" xfId="12276" xr:uid="{00000000-0005-0000-0000-000001300000}"/>
    <cellStyle name="Normal 30 3 4 3 4 3" xfId="27374" xr:uid="{00000000-0005-0000-0000-0000FB6A0000}"/>
    <cellStyle name="Normal 30 3 4 3 4_ESA Table 3A_3H" xfId="35076" xr:uid="{279D49D9-3054-4601-9FAC-9E3B10BA2884}"/>
    <cellStyle name="Normal 30 3 4 3 5" xfId="7255" xr:uid="{00000000-0005-0000-0000-0000641C0000}"/>
    <cellStyle name="Normal 30 3 4 3 5 3" xfId="22357" xr:uid="{00000000-0005-0000-0000-000062570000}"/>
    <cellStyle name="Normal 30 3 4 3 5_ESA Table 3A_3H" xfId="35077" xr:uid="{84EB531D-CEC5-4A11-B7FD-A56EA41CC0F4}"/>
    <cellStyle name="Normal 30 3 4 3 7" xfId="17344" xr:uid="{00000000-0005-0000-0000-0000CD430000}"/>
    <cellStyle name="Normal 30 3 4 3_ESA Table 3A_3H" xfId="35069" xr:uid="{296D2E2F-143B-40E9-AAED-410568B09B73}"/>
    <cellStyle name="Normal 30 3 4 4" xfId="3037" xr:uid="{00000000-0005-0000-0000-0000EA0B0000}"/>
    <cellStyle name="Normal 30 3 4 4 2" xfId="13111" xr:uid="{00000000-0005-0000-0000-000044330000}"/>
    <cellStyle name="Normal 30 3 4 4 2 3" xfId="28209" xr:uid="{00000000-0005-0000-0000-00003E6E0000}"/>
    <cellStyle name="Normal 30 3 4 4 2_ESA Table 3A_3H" xfId="35079" xr:uid="{9A18B461-B2F0-4107-8CAF-8E8DD79EFDD0}"/>
    <cellStyle name="Normal 30 3 4 4 3" xfId="8091" xr:uid="{00000000-0005-0000-0000-0000A81F0000}"/>
    <cellStyle name="Normal 30 3 4 4 3 3" xfId="23192" xr:uid="{00000000-0005-0000-0000-0000A55A0000}"/>
    <cellStyle name="Normal 30 3 4 4 3_ESA Table 3A_3H" xfId="35080" xr:uid="{FFFAC18B-F0E0-4070-BC0C-5F16FA1F2048}"/>
    <cellStyle name="Normal 30 3 4 4 5" xfId="18179" xr:uid="{00000000-0005-0000-0000-000010470000}"/>
    <cellStyle name="Normal 30 3 4 4_ESA Table 3A_3H" xfId="35078" xr:uid="{7A9E8A7D-B677-4793-BA69-2B9F0DF665DA}"/>
    <cellStyle name="Normal 30 3 4 5" xfId="4730" xr:uid="{00000000-0005-0000-0000-000087120000}"/>
    <cellStyle name="Normal 30 3 4 5 2" xfId="14782" xr:uid="{00000000-0005-0000-0000-0000CB390000}"/>
    <cellStyle name="Normal 30 3 4 5 2 3" xfId="29880" xr:uid="{00000000-0005-0000-0000-0000C5740000}"/>
    <cellStyle name="Normal 30 3 4 5 2_ESA Table 3A_3H" xfId="35082" xr:uid="{67A1CCD3-C60F-4CC4-9278-2C5CFD14F121}"/>
    <cellStyle name="Normal 30 3 4 5 3" xfId="9762" xr:uid="{00000000-0005-0000-0000-00002F260000}"/>
    <cellStyle name="Normal 30 3 4 5 3 3" xfId="24863" xr:uid="{00000000-0005-0000-0000-00002C610000}"/>
    <cellStyle name="Normal 30 3 4 5 3_ESA Table 3A_3H" xfId="35083" xr:uid="{3F7AF3C7-9C57-4BE4-ACCE-EA49D845EAED}"/>
    <cellStyle name="Normal 30 3 4 5 5" xfId="19850" xr:uid="{00000000-0005-0000-0000-0000974D0000}"/>
    <cellStyle name="Normal 30 3 4 5_ESA Table 3A_3H" xfId="35081" xr:uid="{B6A5A7DF-94E5-4E64-92CD-03E3FBE4FC9C}"/>
    <cellStyle name="Normal 30 3 4 6" xfId="11440" xr:uid="{00000000-0005-0000-0000-0000BD2C0000}"/>
    <cellStyle name="Normal 30 3 4 6 3" xfId="26538" xr:uid="{00000000-0005-0000-0000-0000B7670000}"/>
    <cellStyle name="Normal 30 3 4 6_ESA Table 3A_3H" xfId="35084" xr:uid="{F947F16D-EE19-4945-807D-47E520A42A75}"/>
    <cellStyle name="Normal 30 3 4 7" xfId="6419" xr:uid="{00000000-0005-0000-0000-000020190000}"/>
    <cellStyle name="Normal 30 3 4 7 3" xfId="21521" xr:uid="{00000000-0005-0000-0000-00001E540000}"/>
    <cellStyle name="Normal 30 3 4 7_ESA Table 3A_3H" xfId="35085" xr:uid="{EFA75C83-5D62-49CC-8A7F-296A955446B9}"/>
    <cellStyle name="Normal 30 3 4 9" xfId="16508" xr:uid="{00000000-0005-0000-0000-000089400000}"/>
    <cellStyle name="Normal 30 3 4_ESA Table 3A_3H" xfId="35050" xr:uid="{AF83BC15-3904-4220-95B6-332B749093DD}"/>
    <cellStyle name="Normal 30 3 5" xfId="1553" xr:uid="{00000000-0005-0000-0000-00001E060000}"/>
    <cellStyle name="Normal 30 3 5 2" xfId="2394" xr:uid="{00000000-0005-0000-0000-000067090000}"/>
    <cellStyle name="Normal 30 3 5 2 2" xfId="4084" xr:uid="{00000000-0005-0000-0000-000001100000}"/>
    <cellStyle name="Normal 30 3 5 2 2 2" xfId="14157" xr:uid="{00000000-0005-0000-0000-00005A370000}"/>
    <cellStyle name="Normal 30 3 5 2 2 2 3" xfId="29255" xr:uid="{00000000-0005-0000-0000-000054720000}"/>
    <cellStyle name="Normal 30 3 5 2 2 2_ESA Table 3A_3H" xfId="35089" xr:uid="{8FF11972-2401-4CF7-9971-5D4E13C7695E}"/>
    <cellStyle name="Normal 30 3 5 2 2 3" xfId="9137" xr:uid="{00000000-0005-0000-0000-0000BE230000}"/>
    <cellStyle name="Normal 30 3 5 2 2 3 3" xfId="24238" xr:uid="{00000000-0005-0000-0000-0000BB5E0000}"/>
    <cellStyle name="Normal 30 3 5 2 2 3_ESA Table 3A_3H" xfId="35090" xr:uid="{57ED071B-7D56-49DE-927F-B89A9D0F9094}"/>
    <cellStyle name="Normal 30 3 5 2 2 5" xfId="19225" xr:uid="{00000000-0005-0000-0000-0000264B0000}"/>
    <cellStyle name="Normal 30 3 5 2 2_ESA Table 3A_3H" xfId="35088" xr:uid="{265DA1A7-9B8B-40DF-B139-3F0961730CF6}"/>
    <cellStyle name="Normal 30 3 5 2 3" xfId="5776" xr:uid="{00000000-0005-0000-0000-00009D160000}"/>
    <cellStyle name="Normal 30 3 5 2 3 2" xfId="15828" xr:uid="{00000000-0005-0000-0000-0000E13D0000}"/>
    <cellStyle name="Normal 30 3 5 2 3 2 3" xfId="30926" xr:uid="{00000000-0005-0000-0000-0000DB780000}"/>
    <cellStyle name="Normal 30 3 5 2 3 2_ESA Table 3A_3H" xfId="35092" xr:uid="{C91BAB2B-0F62-4349-AC91-8A4F46C14E49}"/>
    <cellStyle name="Normal 30 3 5 2 3 3" xfId="10808" xr:uid="{00000000-0005-0000-0000-0000452A0000}"/>
    <cellStyle name="Normal 30 3 5 2 3 3 3" xfId="25909" xr:uid="{00000000-0005-0000-0000-000042650000}"/>
    <cellStyle name="Normal 30 3 5 2 3 3_ESA Table 3A_3H" xfId="35093" xr:uid="{5A6D409A-847B-4DDA-9A07-6639D90B2AD2}"/>
    <cellStyle name="Normal 30 3 5 2 3 5" xfId="20896" xr:uid="{00000000-0005-0000-0000-0000AD510000}"/>
    <cellStyle name="Normal 30 3 5 2 3_ESA Table 3A_3H" xfId="35091" xr:uid="{9C024A0F-0033-4000-9D11-ED11BC39DB82}"/>
    <cellStyle name="Normal 30 3 5 2 4" xfId="12486" xr:uid="{00000000-0005-0000-0000-0000D3300000}"/>
    <cellStyle name="Normal 30 3 5 2 4 3" xfId="27584" xr:uid="{00000000-0005-0000-0000-0000CD6B0000}"/>
    <cellStyle name="Normal 30 3 5 2 4_ESA Table 3A_3H" xfId="35094" xr:uid="{77AD1249-9344-43F5-9C99-5AFC3AD74867}"/>
    <cellStyle name="Normal 30 3 5 2 5" xfId="7465" xr:uid="{00000000-0005-0000-0000-0000361D0000}"/>
    <cellStyle name="Normal 30 3 5 2 5 3" xfId="22567" xr:uid="{00000000-0005-0000-0000-000034580000}"/>
    <cellStyle name="Normal 30 3 5 2 5_ESA Table 3A_3H" xfId="35095" xr:uid="{8D68A9EE-3833-4149-8A6C-DD7BAD12CCBD}"/>
    <cellStyle name="Normal 30 3 5 2 7" xfId="17554" xr:uid="{00000000-0005-0000-0000-00009F440000}"/>
    <cellStyle name="Normal 30 3 5 2_ESA Table 3A_3H" xfId="35087" xr:uid="{217F390C-241E-4FA3-B09F-71036C306D6A}"/>
    <cellStyle name="Normal 30 3 5 3" xfId="3247" xr:uid="{00000000-0005-0000-0000-0000BC0C0000}"/>
    <cellStyle name="Normal 30 3 5 3 2" xfId="13321" xr:uid="{00000000-0005-0000-0000-000016340000}"/>
    <cellStyle name="Normal 30 3 5 3 2 3" xfId="28419" xr:uid="{00000000-0005-0000-0000-0000106F0000}"/>
    <cellStyle name="Normal 30 3 5 3 2_ESA Table 3A_3H" xfId="35097" xr:uid="{F0D10D79-C0EB-4CC2-BB3E-694A96C13121}"/>
    <cellStyle name="Normal 30 3 5 3 3" xfId="8301" xr:uid="{00000000-0005-0000-0000-00007A200000}"/>
    <cellStyle name="Normal 30 3 5 3 3 3" xfId="23402" xr:uid="{00000000-0005-0000-0000-0000775B0000}"/>
    <cellStyle name="Normal 30 3 5 3 3_ESA Table 3A_3H" xfId="35098" xr:uid="{56334870-E78D-4900-8666-C539C52CE033}"/>
    <cellStyle name="Normal 30 3 5 3 5" xfId="18389" xr:uid="{00000000-0005-0000-0000-0000E2470000}"/>
    <cellStyle name="Normal 30 3 5 3_ESA Table 3A_3H" xfId="35096" xr:uid="{62BFFEAF-57FE-49F6-9B2D-B969020CB3B5}"/>
    <cellStyle name="Normal 30 3 5 4" xfId="4940" xr:uid="{00000000-0005-0000-0000-000059130000}"/>
    <cellStyle name="Normal 30 3 5 4 2" xfId="14992" xr:uid="{00000000-0005-0000-0000-00009D3A0000}"/>
    <cellStyle name="Normal 30 3 5 4 2 3" xfId="30090" xr:uid="{00000000-0005-0000-0000-000097750000}"/>
    <cellStyle name="Normal 30 3 5 4 2_ESA Table 3A_3H" xfId="35100" xr:uid="{E2B791F9-8379-4CBF-A4A9-0BA2CEFF0074}"/>
    <cellStyle name="Normal 30 3 5 4 3" xfId="9972" xr:uid="{00000000-0005-0000-0000-000001270000}"/>
    <cellStyle name="Normal 30 3 5 4 3 3" xfId="25073" xr:uid="{00000000-0005-0000-0000-0000FE610000}"/>
    <cellStyle name="Normal 30 3 5 4 3_ESA Table 3A_3H" xfId="35101" xr:uid="{EB41842C-FB7F-4A99-80D2-81935DD6D465}"/>
    <cellStyle name="Normal 30 3 5 4 5" xfId="20060" xr:uid="{00000000-0005-0000-0000-0000694E0000}"/>
    <cellStyle name="Normal 30 3 5 4_ESA Table 3A_3H" xfId="35099" xr:uid="{C5C1A02E-D1AA-406E-BB70-D0A07D1BD8E6}"/>
    <cellStyle name="Normal 30 3 5 5" xfId="11650" xr:uid="{00000000-0005-0000-0000-00008F2D0000}"/>
    <cellStyle name="Normal 30 3 5 5 3" xfId="26748" xr:uid="{00000000-0005-0000-0000-000089680000}"/>
    <cellStyle name="Normal 30 3 5 5_ESA Table 3A_3H" xfId="35102" xr:uid="{549FA0F3-7576-4B78-A3E3-DB30913F40B6}"/>
    <cellStyle name="Normal 30 3 5 6" xfId="6629" xr:uid="{00000000-0005-0000-0000-0000F2190000}"/>
    <cellStyle name="Normal 30 3 5 6 3" xfId="21731" xr:uid="{00000000-0005-0000-0000-0000F0540000}"/>
    <cellStyle name="Normal 30 3 5 6_ESA Table 3A_3H" xfId="35103" xr:uid="{EAE85B5C-8234-4CB7-937C-C2AFEC37DC79}"/>
    <cellStyle name="Normal 30 3 5 8" xfId="16718" xr:uid="{00000000-0005-0000-0000-00005B410000}"/>
    <cellStyle name="Normal 30 3 5_ESA Table 3A_3H" xfId="35086" xr:uid="{2BC36A35-0D27-4991-B6AE-D999E90100AC}"/>
    <cellStyle name="Normal 30 3 6" xfId="1974" xr:uid="{00000000-0005-0000-0000-0000C3070000}"/>
    <cellStyle name="Normal 30 3 6 2" xfId="3666" xr:uid="{00000000-0005-0000-0000-00005F0E0000}"/>
    <cellStyle name="Normal 30 3 6 2 2" xfId="13739" xr:uid="{00000000-0005-0000-0000-0000B8350000}"/>
    <cellStyle name="Normal 30 3 6 2 2 3" xfId="28837" xr:uid="{00000000-0005-0000-0000-0000B2700000}"/>
    <cellStyle name="Normal 30 3 6 2 2_ESA Table 3A_3H" xfId="35106" xr:uid="{73BA3B50-CD9B-4AD2-AB80-2E18599FC941}"/>
    <cellStyle name="Normal 30 3 6 2 3" xfId="8719" xr:uid="{00000000-0005-0000-0000-00001C220000}"/>
    <cellStyle name="Normal 30 3 6 2 3 3" xfId="23820" xr:uid="{00000000-0005-0000-0000-0000195D0000}"/>
    <cellStyle name="Normal 30 3 6 2 3_ESA Table 3A_3H" xfId="35107" xr:uid="{CC566BDE-80D9-4B22-9993-8C1AE430738B}"/>
    <cellStyle name="Normal 30 3 6 2 5" xfId="18807" xr:uid="{00000000-0005-0000-0000-000084490000}"/>
    <cellStyle name="Normal 30 3 6 2_ESA Table 3A_3H" xfId="35105" xr:uid="{FB9B9DA9-F557-4FAE-9BA4-8B805D2726AF}"/>
    <cellStyle name="Normal 30 3 6 3" xfId="5358" xr:uid="{00000000-0005-0000-0000-0000FB140000}"/>
    <cellStyle name="Normal 30 3 6 3 2" xfId="15410" xr:uid="{00000000-0005-0000-0000-00003F3C0000}"/>
    <cellStyle name="Normal 30 3 6 3 2 3" xfId="30508" xr:uid="{00000000-0005-0000-0000-000039770000}"/>
    <cellStyle name="Normal 30 3 6 3 2_ESA Table 3A_3H" xfId="35109" xr:uid="{72B1960C-61A3-4601-9FC8-795339198B60}"/>
    <cellStyle name="Normal 30 3 6 3 3" xfId="10390" xr:uid="{00000000-0005-0000-0000-0000A3280000}"/>
    <cellStyle name="Normal 30 3 6 3 3 3" xfId="25491" xr:uid="{00000000-0005-0000-0000-0000A0630000}"/>
    <cellStyle name="Normal 30 3 6 3 3_ESA Table 3A_3H" xfId="35110" xr:uid="{3AC3EE9A-8725-4E0D-A33F-0EA7723BC36B}"/>
    <cellStyle name="Normal 30 3 6 3 5" xfId="20478" xr:uid="{00000000-0005-0000-0000-00000B500000}"/>
    <cellStyle name="Normal 30 3 6 3_ESA Table 3A_3H" xfId="35108" xr:uid="{CBA2FE14-E098-43D0-AC4F-88048D7A783A}"/>
    <cellStyle name="Normal 30 3 6 4" xfId="12068" xr:uid="{00000000-0005-0000-0000-0000312F0000}"/>
    <cellStyle name="Normal 30 3 6 4 3" xfId="27166" xr:uid="{00000000-0005-0000-0000-00002B6A0000}"/>
    <cellStyle name="Normal 30 3 6 4_ESA Table 3A_3H" xfId="35111" xr:uid="{5DEF44B0-847F-489B-8A75-1BD8ACEDBE02}"/>
    <cellStyle name="Normal 30 3 6 5" xfId="7047" xr:uid="{00000000-0005-0000-0000-0000941B0000}"/>
    <cellStyle name="Normal 30 3 6 5 3" xfId="22149" xr:uid="{00000000-0005-0000-0000-000092560000}"/>
    <cellStyle name="Normal 30 3 6 5_ESA Table 3A_3H" xfId="35112" xr:uid="{8C69BD24-15B8-4A0A-8A22-B5809F6FE3CC}"/>
    <cellStyle name="Normal 30 3 6 7" xfId="17136" xr:uid="{00000000-0005-0000-0000-0000FD420000}"/>
    <cellStyle name="Normal 30 3 6_ESA Table 3A_3H" xfId="35104" xr:uid="{CF4BB1CC-10A4-4D77-A704-054662BAF035}"/>
    <cellStyle name="Normal 30 3 7" xfId="2825" xr:uid="{00000000-0005-0000-0000-0000160B0000}"/>
    <cellStyle name="Normal 30 3 7 2" xfId="12903" xr:uid="{00000000-0005-0000-0000-000074320000}"/>
    <cellStyle name="Normal 30 3 7 2 3" xfId="28001" xr:uid="{00000000-0005-0000-0000-00006E6D0000}"/>
    <cellStyle name="Normal 30 3 7 2_ESA Table 3A_3H" xfId="35114" xr:uid="{77C2FA89-540E-4551-A527-5F06FE690F62}"/>
    <cellStyle name="Normal 30 3 7 3" xfId="7883" xr:uid="{00000000-0005-0000-0000-0000D81E0000}"/>
    <cellStyle name="Normal 30 3 7 3 3" xfId="22984" xr:uid="{00000000-0005-0000-0000-0000D5590000}"/>
    <cellStyle name="Normal 30 3 7 3_ESA Table 3A_3H" xfId="35115" xr:uid="{F50A15A6-7431-4A9F-A7CC-2CF9425AADED}"/>
    <cellStyle name="Normal 30 3 7 5" xfId="17971" xr:uid="{00000000-0005-0000-0000-000040460000}"/>
    <cellStyle name="Normal 30 3 7_ESA Table 3A_3H" xfId="35113" xr:uid="{DAE0F808-8198-40C6-86A4-84EF8EBF82F8}"/>
    <cellStyle name="Normal 30 3 8" xfId="4519" xr:uid="{00000000-0005-0000-0000-0000B4110000}"/>
    <cellStyle name="Normal 30 3 8 2" xfId="14574" xr:uid="{00000000-0005-0000-0000-0000FB380000}"/>
    <cellStyle name="Normal 30 3 8 2 3" xfId="29672" xr:uid="{00000000-0005-0000-0000-0000F5730000}"/>
    <cellStyle name="Normal 30 3 8 2_ESA Table 3A_3H" xfId="35117" xr:uid="{C0C4C9FD-396F-4B05-90ED-20CBB768B9BF}"/>
    <cellStyle name="Normal 30 3 8 3" xfId="9554" xr:uid="{00000000-0005-0000-0000-00005F250000}"/>
    <cellStyle name="Normal 30 3 8 3 3" xfId="24655" xr:uid="{00000000-0005-0000-0000-00005C600000}"/>
    <cellStyle name="Normal 30 3 8 3_ESA Table 3A_3H" xfId="35118" xr:uid="{1ABC36F8-94E6-4A30-AAFF-A85DCB4E875A}"/>
    <cellStyle name="Normal 30 3 8 5" xfId="19642" xr:uid="{00000000-0005-0000-0000-0000C74C0000}"/>
    <cellStyle name="Normal 30 3 8_ESA Table 3A_3H" xfId="35116" xr:uid="{274D219F-BDE5-4090-AE41-F63B34D9B14F}"/>
    <cellStyle name="Normal 30 3 9" xfId="11230" xr:uid="{00000000-0005-0000-0000-0000EB2B0000}"/>
    <cellStyle name="Normal 30 3 9 3" xfId="26330" xr:uid="{00000000-0005-0000-0000-0000E7660000}"/>
    <cellStyle name="Normal 30 3 9_ESA Table 3A_3H" xfId="35119" xr:uid="{D9F5FFB2-B0DC-4896-9387-9121AD565FBC}"/>
    <cellStyle name="Normal 30 3_ESA Table 3A_3H" xfId="34832" xr:uid="{94396DB4-1D85-4AE6-989B-E58197350621}"/>
    <cellStyle name="Normal 30_ESA Table 3A_3H" xfId="34831" xr:uid="{346780ED-30D8-483E-96F1-851D270EAE45}"/>
    <cellStyle name="Normal 31" xfId="160" xr:uid="{00000000-0005-0000-0000-0000A0000000}"/>
    <cellStyle name="Normal 32" xfId="161" xr:uid="{00000000-0005-0000-0000-0000A1000000}"/>
    <cellStyle name="Normal 33" xfId="162" xr:uid="{00000000-0005-0000-0000-0000A2000000}"/>
    <cellStyle name="Normal 34" xfId="163" xr:uid="{00000000-0005-0000-0000-0000A3000000}"/>
    <cellStyle name="Normal 35" xfId="164" xr:uid="{00000000-0005-0000-0000-0000A4000000}"/>
    <cellStyle name="Normal 35 2" xfId="843" xr:uid="{00000000-0005-0000-0000-000057030000}"/>
    <cellStyle name="Normal 35_ESA Table 3A_3H" xfId="35120" xr:uid="{C6F1CAFF-3365-4E4A-85E4-78B5C8A71FFD}"/>
    <cellStyle name="Normal 36" xfId="165" xr:uid="{00000000-0005-0000-0000-0000A5000000}"/>
    <cellStyle name="Normal 36 2" xfId="844" xr:uid="{00000000-0005-0000-0000-000058030000}"/>
    <cellStyle name="Normal 36_ESA Table 3A_3H" xfId="35121" xr:uid="{36B7E600-75FB-4F28-ADEF-05CE75185130}"/>
    <cellStyle name="Normal 37" xfId="166" xr:uid="{00000000-0005-0000-0000-0000A6000000}"/>
    <cellStyle name="Normal 37 2" xfId="845" xr:uid="{00000000-0005-0000-0000-000059030000}"/>
    <cellStyle name="Normal 37_ESA Table 3A_3H" xfId="35122" xr:uid="{DF81006F-D05B-4D3D-82B6-78474C3B2A0C}"/>
    <cellStyle name="Normal 38" xfId="167" xr:uid="{00000000-0005-0000-0000-0000A7000000}"/>
    <cellStyle name="Normal 38 2" xfId="846" xr:uid="{00000000-0005-0000-0000-00005A030000}"/>
    <cellStyle name="Normal 38_ESA Table 3A_3H" xfId="35123" xr:uid="{683E2FDE-8A84-45B1-845F-BCE8C87EB140}"/>
    <cellStyle name="Normal 39" xfId="168" xr:uid="{00000000-0005-0000-0000-0000A8000000}"/>
    <cellStyle name="Normal 39 2" xfId="847" xr:uid="{00000000-0005-0000-0000-00005B030000}"/>
    <cellStyle name="Normal 39_ESA Table 3A_3H" xfId="35124" xr:uid="{9C217C2F-9303-4422-BD4C-E87A51C8543C}"/>
    <cellStyle name="Normal 4" xfId="169" xr:uid="{00000000-0005-0000-0000-0000A9000000}"/>
    <cellStyle name="Normal 4 2" xfId="848" xr:uid="{00000000-0005-0000-0000-00005C030000}"/>
    <cellStyle name="Normal 4 2 10" xfId="6210" xr:uid="{00000000-0005-0000-0000-00004F180000}"/>
    <cellStyle name="Normal 4 2 10 3" xfId="21314" xr:uid="{00000000-0005-0000-0000-00004F530000}"/>
    <cellStyle name="Normal 4 2 10_ESA Table 3A_3H" xfId="35127" xr:uid="{07B95EDC-5E5C-4E0D-870C-2DA8A3B05CAF}"/>
    <cellStyle name="Normal 4 2 12" xfId="16299" xr:uid="{00000000-0005-0000-0000-0000B83F0000}"/>
    <cellStyle name="Normal 4 2 2" xfId="1174" xr:uid="{00000000-0005-0000-0000-0000A3040000}"/>
    <cellStyle name="Normal 4 2 2 11" xfId="16353" xr:uid="{00000000-0005-0000-0000-0000EE3F0000}"/>
    <cellStyle name="Normal 4 2 2 2" xfId="1282" xr:uid="{00000000-0005-0000-0000-00000F050000}"/>
    <cellStyle name="Normal 4 2 2 2 10" xfId="16457" xr:uid="{00000000-0005-0000-0000-000056400000}"/>
    <cellStyle name="Normal 4 2 2 2 2" xfId="1499" xr:uid="{00000000-0005-0000-0000-0000E8050000}"/>
    <cellStyle name="Normal 4 2 2 2 2 2" xfId="1920" xr:uid="{00000000-0005-0000-0000-00008D070000}"/>
    <cellStyle name="Normal 4 2 2 2 2 2 2" xfId="2759" xr:uid="{00000000-0005-0000-0000-0000D40A0000}"/>
    <cellStyle name="Normal 4 2 2 2 2 2 2 2" xfId="4449" xr:uid="{00000000-0005-0000-0000-00006E110000}"/>
    <cellStyle name="Normal 4 2 2 2 2 2 2 2 2" xfId="14522" xr:uid="{00000000-0005-0000-0000-0000C7380000}"/>
    <cellStyle name="Normal 4 2 2 2 2 2 2 2 2 3" xfId="29620" xr:uid="{00000000-0005-0000-0000-0000C1730000}"/>
    <cellStyle name="Normal 4 2 2 2 2 2 2 2 2_ESA Table 3A_3H" xfId="35134" xr:uid="{92F657F6-E687-4F33-A7C6-F56E5F8D4831}"/>
    <cellStyle name="Normal 4 2 2 2 2 2 2 2 3" xfId="9502" xr:uid="{00000000-0005-0000-0000-00002B250000}"/>
    <cellStyle name="Normal 4 2 2 2 2 2 2 2 3 3" xfId="24603" xr:uid="{00000000-0005-0000-0000-000028600000}"/>
    <cellStyle name="Normal 4 2 2 2 2 2 2 2 3_ESA Table 3A_3H" xfId="35135" xr:uid="{1F05FFE1-6BB9-4A18-B56C-B3DAAE2F5D33}"/>
    <cellStyle name="Normal 4 2 2 2 2 2 2 2 5" xfId="19590" xr:uid="{00000000-0005-0000-0000-0000934C0000}"/>
    <cellStyle name="Normal 4 2 2 2 2 2 2 2_ESA Table 3A_3H" xfId="35133" xr:uid="{FAC5E448-A006-459F-B8AD-637DD62C494E}"/>
    <cellStyle name="Normal 4 2 2 2 2 2 2 3" xfId="6141" xr:uid="{00000000-0005-0000-0000-00000A180000}"/>
    <cellStyle name="Normal 4 2 2 2 2 2 2 3 2" xfId="16193" xr:uid="{00000000-0005-0000-0000-00004E3F0000}"/>
    <cellStyle name="Normal 4 2 2 2 2 2 2 3 2 3" xfId="31291" xr:uid="{00000000-0005-0000-0000-0000487A0000}"/>
    <cellStyle name="Normal 4 2 2 2 2 2 2 3 2_ESA Table 3A_3H" xfId="35137" xr:uid="{BC026CDA-F48B-4213-BF54-9C1E761B088C}"/>
    <cellStyle name="Normal 4 2 2 2 2 2 2 3 3" xfId="11173" xr:uid="{00000000-0005-0000-0000-0000B22B0000}"/>
    <cellStyle name="Normal 4 2 2 2 2 2 2 3 3 3" xfId="26274" xr:uid="{00000000-0005-0000-0000-0000AF660000}"/>
    <cellStyle name="Normal 4 2 2 2 2 2 2 3 3_ESA Table 3A_3H" xfId="35138" xr:uid="{C15FD31F-1619-427B-8473-33F01C1A78E0}"/>
    <cellStyle name="Normal 4 2 2 2 2 2 2 3 5" xfId="21261" xr:uid="{00000000-0005-0000-0000-00001A530000}"/>
    <cellStyle name="Normal 4 2 2 2 2 2 2 3_ESA Table 3A_3H" xfId="35136" xr:uid="{144478FC-D875-41A0-9ADA-3296B2A7E456}"/>
    <cellStyle name="Normal 4 2 2 2 2 2 2 4" xfId="12851" xr:uid="{00000000-0005-0000-0000-000040320000}"/>
    <cellStyle name="Normal 4 2 2 2 2 2 2 4 3" xfId="27949" xr:uid="{00000000-0005-0000-0000-00003A6D0000}"/>
    <cellStyle name="Normal 4 2 2 2 2 2 2 4_ESA Table 3A_3H" xfId="35139" xr:uid="{F664DD60-5A30-459B-9F02-70A3D6A861ED}"/>
    <cellStyle name="Normal 4 2 2 2 2 2 2 5" xfId="7830" xr:uid="{00000000-0005-0000-0000-0000A31E0000}"/>
    <cellStyle name="Normal 4 2 2 2 2 2 2 5 3" xfId="22932" xr:uid="{00000000-0005-0000-0000-0000A1590000}"/>
    <cellStyle name="Normal 4 2 2 2 2 2 2 5_ESA Table 3A_3H" xfId="35140" xr:uid="{F72C9F07-55E4-4F54-A7E1-65786391EED7}"/>
    <cellStyle name="Normal 4 2 2 2 2 2 2 7" xfId="17919" xr:uid="{00000000-0005-0000-0000-00000C460000}"/>
    <cellStyle name="Normal 4 2 2 2 2 2 2_ESA Table 3A_3H" xfId="35132" xr:uid="{B1E18029-8A7A-43AE-9119-3A8026FDB75F}"/>
    <cellStyle name="Normal 4 2 2 2 2 2 3" xfId="3612" xr:uid="{00000000-0005-0000-0000-0000290E0000}"/>
    <cellStyle name="Normal 4 2 2 2 2 2 3 2" xfId="13686" xr:uid="{00000000-0005-0000-0000-000083350000}"/>
    <cellStyle name="Normal 4 2 2 2 2 2 3 2 3" xfId="28784" xr:uid="{00000000-0005-0000-0000-00007D700000}"/>
    <cellStyle name="Normal 4 2 2 2 2 2 3 2_ESA Table 3A_3H" xfId="35142" xr:uid="{BE4B0979-3E89-44D5-B104-2566EDFC7B0E}"/>
    <cellStyle name="Normal 4 2 2 2 2 2 3 3" xfId="8666" xr:uid="{00000000-0005-0000-0000-0000E7210000}"/>
    <cellStyle name="Normal 4 2 2 2 2 2 3 3 3" xfId="23767" xr:uid="{00000000-0005-0000-0000-0000E45C0000}"/>
    <cellStyle name="Normal 4 2 2 2 2 2 3 3_ESA Table 3A_3H" xfId="35143" xr:uid="{7CA3FA37-1560-42DE-BDEC-66ACBF0FEE73}"/>
    <cellStyle name="Normal 4 2 2 2 2 2 3 5" xfId="18754" xr:uid="{00000000-0005-0000-0000-00004F490000}"/>
    <cellStyle name="Normal 4 2 2 2 2 2 3_ESA Table 3A_3H" xfId="35141" xr:uid="{EAB2610B-D98C-41AC-A6B7-C792BFC0BF34}"/>
    <cellStyle name="Normal 4 2 2 2 2 2 4" xfId="5305" xr:uid="{00000000-0005-0000-0000-0000C6140000}"/>
    <cellStyle name="Normal 4 2 2 2 2 2 4 2" xfId="15357" xr:uid="{00000000-0005-0000-0000-00000A3C0000}"/>
    <cellStyle name="Normal 4 2 2 2 2 2 4 2 3" xfId="30455" xr:uid="{00000000-0005-0000-0000-000004770000}"/>
    <cellStyle name="Normal 4 2 2 2 2 2 4 2_ESA Table 3A_3H" xfId="35145" xr:uid="{6BEFD964-4F70-4ADF-A627-CD21A3250B13}"/>
    <cellStyle name="Normal 4 2 2 2 2 2 4 3" xfId="10337" xr:uid="{00000000-0005-0000-0000-00006E280000}"/>
    <cellStyle name="Normal 4 2 2 2 2 2 4 3 3" xfId="25438" xr:uid="{00000000-0005-0000-0000-00006B630000}"/>
    <cellStyle name="Normal 4 2 2 2 2 2 4 3_ESA Table 3A_3H" xfId="35146" xr:uid="{C7887990-3AB2-41CB-AD25-EBB6F6F43642}"/>
    <cellStyle name="Normal 4 2 2 2 2 2 4 5" xfId="20425" xr:uid="{00000000-0005-0000-0000-0000D64F0000}"/>
    <cellStyle name="Normal 4 2 2 2 2 2 4_ESA Table 3A_3H" xfId="35144" xr:uid="{CC6F7E4E-8C23-42FB-BA2C-FB09FF9E52C8}"/>
    <cellStyle name="Normal 4 2 2 2 2 2 5" xfId="12015" xr:uid="{00000000-0005-0000-0000-0000FC2E0000}"/>
    <cellStyle name="Normal 4 2 2 2 2 2 5 3" xfId="27113" xr:uid="{00000000-0005-0000-0000-0000F6690000}"/>
    <cellStyle name="Normal 4 2 2 2 2 2 5_ESA Table 3A_3H" xfId="35147" xr:uid="{5919E14E-1012-45C5-9951-4B3870E06F5C}"/>
    <cellStyle name="Normal 4 2 2 2 2 2 6" xfId="6994" xr:uid="{00000000-0005-0000-0000-00005F1B0000}"/>
    <cellStyle name="Normal 4 2 2 2 2 2 6 3" xfId="22096" xr:uid="{00000000-0005-0000-0000-00005D560000}"/>
    <cellStyle name="Normal 4 2 2 2 2 2 6_ESA Table 3A_3H" xfId="35148" xr:uid="{0DF485B7-B18B-4B09-A6F7-A905FAD69E78}"/>
    <cellStyle name="Normal 4 2 2 2 2 2 8" xfId="17083" xr:uid="{00000000-0005-0000-0000-0000C8420000}"/>
    <cellStyle name="Normal 4 2 2 2 2 2_ESA Table 3A_3H" xfId="35131" xr:uid="{DB60CF19-6524-45C2-8A6F-D2EA9EB0411A}"/>
    <cellStyle name="Normal 4 2 2 2 2 3" xfId="2341" xr:uid="{00000000-0005-0000-0000-000032090000}"/>
    <cellStyle name="Normal 4 2 2 2 2 3 2" xfId="4031" xr:uid="{00000000-0005-0000-0000-0000CC0F0000}"/>
    <cellStyle name="Normal 4 2 2 2 2 3 2 2" xfId="14104" xr:uid="{00000000-0005-0000-0000-000025370000}"/>
    <cellStyle name="Normal 4 2 2 2 2 3 2 2 3" xfId="29202" xr:uid="{00000000-0005-0000-0000-00001F720000}"/>
    <cellStyle name="Normal 4 2 2 2 2 3 2 2_ESA Table 3A_3H" xfId="35151" xr:uid="{6A4531C5-4724-4460-916C-BE6162CA5554}"/>
    <cellStyle name="Normal 4 2 2 2 2 3 2 3" xfId="9084" xr:uid="{00000000-0005-0000-0000-000089230000}"/>
    <cellStyle name="Normal 4 2 2 2 2 3 2 3 3" xfId="24185" xr:uid="{00000000-0005-0000-0000-0000865E0000}"/>
    <cellStyle name="Normal 4 2 2 2 2 3 2 3_ESA Table 3A_3H" xfId="35152" xr:uid="{2958AAE7-28E6-4FA9-A10E-BD23381F87FD}"/>
    <cellStyle name="Normal 4 2 2 2 2 3 2 5" xfId="19172" xr:uid="{00000000-0005-0000-0000-0000F14A0000}"/>
    <cellStyle name="Normal 4 2 2 2 2 3 2_ESA Table 3A_3H" xfId="35150" xr:uid="{885F5907-4EE0-425B-BEF5-AE7B3274B4D2}"/>
    <cellStyle name="Normal 4 2 2 2 2 3 3" xfId="5723" xr:uid="{00000000-0005-0000-0000-000068160000}"/>
    <cellStyle name="Normal 4 2 2 2 2 3 3 2" xfId="15775" xr:uid="{00000000-0005-0000-0000-0000AC3D0000}"/>
    <cellStyle name="Normal 4 2 2 2 2 3 3 2 3" xfId="30873" xr:uid="{00000000-0005-0000-0000-0000A6780000}"/>
    <cellStyle name="Normal 4 2 2 2 2 3 3 2_ESA Table 3A_3H" xfId="35154" xr:uid="{724FDC4E-634E-4B55-8DED-3D7F16337CD3}"/>
    <cellStyle name="Normal 4 2 2 2 2 3 3 3" xfId="10755" xr:uid="{00000000-0005-0000-0000-0000102A0000}"/>
    <cellStyle name="Normal 4 2 2 2 2 3 3 3 3" xfId="25856" xr:uid="{00000000-0005-0000-0000-00000D650000}"/>
    <cellStyle name="Normal 4 2 2 2 2 3 3 3_ESA Table 3A_3H" xfId="35155" xr:uid="{037D398C-299A-4FD7-9058-3F7D70B8CE0A}"/>
    <cellStyle name="Normal 4 2 2 2 2 3 3 5" xfId="20843" xr:uid="{00000000-0005-0000-0000-000078510000}"/>
    <cellStyle name="Normal 4 2 2 2 2 3 3_ESA Table 3A_3H" xfId="35153" xr:uid="{ABD9106B-5646-41C9-AA9A-E4D4B91CBE7E}"/>
    <cellStyle name="Normal 4 2 2 2 2 3 4" xfId="12433" xr:uid="{00000000-0005-0000-0000-00009E300000}"/>
    <cellStyle name="Normal 4 2 2 2 2 3 4 3" xfId="27531" xr:uid="{00000000-0005-0000-0000-0000986B0000}"/>
    <cellStyle name="Normal 4 2 2 2 2 3 4_ESA Table 3A_3H" xfId="35156" xr:uid="{24F217B1-72FB-4C55-B290-09C00614E539}"/>
    <cellStyle name="Normal 4 2 2 2 2 3 5" xfId="7412" xr:uid="{00000000-0005-0000-0000-0000011D0000}"/>
    <cellStyle name="Normal 4 2 2 2 2 3 5 3" xfId="22514" xr:uid="{00000000-0005-0000-0000-0000FF570000}"/>
    <cellStyle name="Normal 4 2 2 2 2 3 5_ESA Table 3A_3H" xfId="35157" xr:uid="{75239E75-47F9-4D74-851B-137623AD72B0}"/>
    <cellStyle name="Normal 4 2 2 2 2 3 7" xfId="17501" xr:uid="{00000000-0005-0000-0000-00006A440000}"/>
    <cellStyle name="Normal 4 2 2 2 2 3_ESA Table 3A_3H" xfId="35149" xr:uid="{E7FDE166-9C50-4E0B-970E-BA3E3DE87CC7}"/>
    <cellStyle name="Normal 4 2 2 2 2 4" xfId="3194" xr:uid="{00000000-0005-0000-0000-0000870C0000}"/>
    <cellStyle name="Normal 4 2 2 2 2 4 2" xfId="13268" xr:uid="{00000000-0005-0000-0000-0000E1330000}"/>
    <cellStyle name="Normal 4 2 2 2 2 4 2 3" xfId="28366" xr:uid="{00000000-0005-0000-0000-0000DB6E0000}"/>
    <cellStyle name="Normal 4 2 2 2 2 4 2_ESA Table 3A_3H" xfId="35159" xr:uid="{C30E1373-77E7-4DBF-BF7F-7932EE544BFA}"/>
    <cellStyle name="Normal 4 2 2 2 2 4 3" xfId="8248" xr:uid="{00000000-0005-0000-0000-000045200000}"/>
    <cellStyle name="Normal 4 2 2 2 2 4 3 3" xfId="23349" xr:uid="{00000000-0005-0000-0000-0000425B0000}"/>
    <cellStyle name="Normal 4 2 2 2 2 4 3_ESA Table 3A_3H" xfId="35160" xr:uid="{4BCD7309-B59D-4036-BF68-BCADF55DEC9D}"/>
    <cellStyle name="Normal 4 2 2 2 2 4 5" xfId="18336" xr:uid="{00000000-0005-0000-0000-0000AD470000}"/>
    <cellStyle name="Normal 4 2 2 2 2 4_ESA Table 3A_3H" xfId="35158" xr:uid="{007681A4-7C58-4B14-B972-16512AE78C86}"/>
    <cellStyle name="Normal 4 2 2 2 2 5" xfId="4887" xr:uid="{00000000-0005-0000-0000-000024130000}"/>
    <cellStyle name="Normal 4 2 2 2 2 5 2" xfId="14939" xr:uid="{00000000-0005-0000-0000-0000683A0000}"/>
    <cellStyle name="Normal 4 2 2 2 2 5 2 3" xfId="30037" xr:uid="{00000000-0005-0000-0000-000062750000}"/>
    <cellStyle name="Normal 4 2 2 2 2 5 2_ESA Table 3A_3H" xfId="35162" xr:uid="{9C875B93-8F89-4473-92FA-418A334A7596}"/>
    <cellStyle name="Normal 4 2 2 2 2 5 3" xfId="9919" xr:uid="{00000000-0005-0000-0000-0000CC260000}"/>
    <cellStyle name="Normal 4 2 2 2 2 5 3 3" xfId="25020" xr:uid="{00000000-0005-0000-0000-0000C9610000}"/>
    <cellStyle name="Normal 4 2 2 2 2 5 3_ESA Table 3A_3H" xfId="35163" xr:uid="{8CB450ED-0058-457D-93EE-56BC849E99EA}"/>
    <cellStyle name="Normal 4 2 2 2 2 5 5" xfId="20007" xr:uid="{00000000-0005-0000-0000-0000344E0000}"/>
    <cellStyle name="Normal 4 2 2 2 2 5_ESA Table 3A_3H" xfId="35161" xr:uid="{C93F4BFA-A40D-4989-8664-68007356D8B0}"/>
    <cellStyle name="Normal 4 2 2 2 2 6" xfId="11597" xr:uid="{00000000-0005-0000-0000-00005A2D0000}"/>
    <cellStyle name="Normal 4 2 2 2 2 6 3" xfId="26695" xr:uid="{00000000-0005-0000-0000-000054680000}"/>
    <cellStyle name="Normal 4 2 2 2 2 6_ESA Table 3A_3H" xfId="35164" xr:uid="{28977380-766D-4FC9-AF81-118EC235B290}"/>
    <cellStyle name="Normal 4 2 2 2 2 7" xfId="6576" xr:uid="{00000000-0005-0000-0000-0000BD190000}"/>
    <cellStyle name="Normal 4 2 2 2 2 7 3" xfId="21678" xr:uid="{00000000-0005-0000-0000-0000BB540000}"/>
    <cellStyle name="Normal 4 2 2 2 2 7_ESA Table 3A_3H" xfId="35165" xr:uid="{5F84C77A-659E-44A2-BAC9-B28C7A429E7B}"/>
    <cellStyle name="Normal 4 2 2 2 2 9" xfId="16665" xr:uid="{00000000-0005-0000-0000-000026410000}"/>
    <cellStyle name="Normal 4 2 2 2 2_ESA Table 3A_3H" xfId="35130" xr:uid="{D3DEB66E-FDC9-4061-BB1C-D70181AE2ED7}"/>
    <cellStyle name="Normal 4 2 2 2 3" xfId="1712" xr:uid="{00000000-0005-0000-0000-0000BD060000}"/>
    <cellStyle name="Normal 4 2 2 2 3 2" xfId="2551" xr:uid="{00000000-0005-0000-0000-0000040A0000}"/>
    <cellStyle name="Normal 4 2 2 2 3 2 2" xfId="4241" xr:uid="{00000000-0005-0000-0000-00009E100000}"/>
    <cellStyle name="Normal 4 2 2 2 3 2 2 2" xfId="14314" xr:uid="{00000000-0005-0000-0000-0000F7370000}"/>
    <cellStyle name="Normal 4 2 2 2 3 2 2 2 3" xfId="29412" xr:uid="{00000000-0005-0000-0000-0000F1720000}"/>
    <cellStyle name="Normal 4 2 2 2 3 2 2 2_ESA Table 3A_3H" xfId="35169" xr:uid="{E0BEDCF7-DCF5-4A49-A1D4-006D7BE8BF04}"/>
    <cellStyle name="Normal 4 2 2 2 3 2 2 3" xfId="9294" xr:uid="{00000000-0005-0000-0000-00005B240000}"/>
    <cellStyle name="Normal 4 2 2 2 3 2 2 3 3" xfId="24395" xr:uid="{00000000-0005-0000-0000-0000585F0000}"/>
    <cellStyle name="Normal 4 2 2 2 3 2 2 3_ESA Table 3A_3H" xfId="35170" xr:uid="{72A88D3C-00CE-4677-B2A5-F14D583668D0}"/>
    <cellStyle name="Normal 4 2 2 2 3 2 2 5" xfId="19382" xr:uid="{00000000-0005-0000-0000-0000C34B0000}"/>
    <cellStyle name="Normal 4 2 2 2 3 2 2_ESA Table 3A_3H" xfId="35168" xr:uid="{6F00735C-08DC-48FC-B45B-ED03F8BFD90A}"/>
    <cellStyle name="Normal 4 2 2 2 3 2 3" xfId="5933" xr:uid="{00000000-0005-0000-0000-00003A170000}"/>
    <cellStyle name="Normal 4 2 2 2 3 2 3 2" xfId="15985" xr:uid="{00000000-0005-0000-0000-00007E3E0000}"/>
    <cellStyle name="Normal 4 2 2 2 3 2 3 2 3" xfId="31083" xr:uid="{00000000-0005-0000-0000-000078790000}"/>
    <cellStyle name="Normal 4 2 2 2 3 2 3 2_ESA Table 3A_3H" xfId="35172" xr:uid="{BA9F55A9-DC3A-478E-8A74-5D0683FAC919}"/>
    <cellStyle name="Normal 4 2 2 2 3 2 3 3" xfId="10965" xr:uid="{00000000-0005-0000-0000-0000E22A0000}"/>
    <cellStyle name="Normal 4 2 2 2 3 2 3 3 3" xfId="26066" xr:uid="{00000000-0005-0000-0000-0000DF650000}"/>
    <cellStyle name="Normal 4 2 2 2 3 2 3 3_ESA Table 3A_3H" xfId="35173" xr:uid="{DDB1B25B-F064-474C-BF29-5C1E74301F13}"/>
    <cellStyle name="Normal 4 2 2 2 3 2 3 5" xfId="21053" xr:uid="{00000000-0005-0000-0000-00004A520000}"/>
    <cellStyle name="Normal 4 2 2 2 3 2 3_ESA Table 3A_3H" xfId="35171" xr:uid="{2F2D7784-FE55-4A17-9732-0F30650909D0}"/>
    <cellStyle name="Normal 4 2 2 2 3 2 4" xfId="12643" xr:uid="{00000000-0005-0000-0000-000070310000}"/>
    <cellStyle name="Normal 4 2 2 2 3 2 4 3" xfId="27741" xr:uid="{00000000-0005-0000-0000-00006A6C0000}"/>
    <cellStyle name="Normal 4 2 2 2 3 2 4_ESA Table 3A_3H" xfId="35174" xr:uid="{2DF8BF79-2575-482D-94F2-5215EC5C6F8A}"/>
    <cellStyle name="Normal 4 2 2 2 3 2 5" xfId="7622" xr:uid="{00000000-0005-0000-0000-0000D31D0000}"/>
    <cellStyle name="Normal 4 2 2 2 3 2 5 3" xfId="22724" xr:uid="{00000000-0005-0000-0000-0000D1580000}"/>
    <cellStyle name="Normal 4 2 2 2 3 2 5_ESA Table 3A_3H" xfId="35175" xr:uid="{3F004C32-7D21-4387-8E47-F9A5BC874E4F}"/>
    <cellStyle name="Normal 4 2 2 2 3 2 7" xfId="17711" xr:uid="{00000000-0005-0000-0000-00003C450000}"/>
    <cellStyle name="Normal 4 2 2 2 3 2_ESA Table 3A_3H" xfId="35167" xr:uid="{4C85829C-4AFE-48B1-980B-C810C2E365E7}"/>
    <cellStyle name="Normal 4 2 2 2 3 3" xfId="3404" xr:uid="{00000000-0005-0000-0000-0000590D0000}"/>
    <cellStyle name="Normal 4 2 2 2 3 3 2" xfId="13478" xr:uid="{00000000-0005-0000-0000-0000B3340000}"/>
    <cellStyle name="Normal 4 2 2 2 3 3 2 3" xfId="28576" xr:uid="{00000000-0005-0000-0000-0000AD6F0000}"/>
    <cellStyle name="Normal 4 2 2 2 3 3 2_ESA Table 3A_3H" xfId="35177" xr:uid="{5D575F36-7CB5-484D-AB83-8DC572CD0066}"/>
    <cellStyle name="Normal 4 2 2 2 3 3 3" xfId="8458" xr:uid="{00000000-0005-0000-0000-000017210000}"/>
    <cellStyle name="Normal 4 2 2 2 3 3 3 3" xfId="23559" xr:uid="{00000000-0005-0000-0000-0000145C0000}"/>
    <cellStyle name="Normal 4 2 2 2 3 3 3_ESA Table 3A_3H" xfId="35178" xr:uid="{BFA26786-205E-4D25-98DA-1FB315BDD945}"/>
    <cellStyle name="Normal 4 2 2 2 3 3 5" xfId="18546" xr:uid="{00000000-0005-0000-0000-00007F480000}"/>
    <cellStyle name="Normal 4 2 2 2 3 3_ESA Table 3A_3H" xfId="35176" xr:uid="{737AF476-8C7E-4527-A6B4-A4963868D953}"/>
    <cellStyle name="Normal 4 2 2 2 3 4" xfId="5097" xr:uid="{00000000-0005-0000-0000-0000F6130000}"/>
    <cellStyle name="Normal 4 2 2 2 3 4 2" xfId="15149" xr:uid="{00000000-0005-0000-0000-00003A3B0000}"/>
    <cellStyle name="Normal 4 2 2 2 3 4 2 3" xfId="30247" xr:uid="{00000000-0005-0000-0000-000034760000}"/>
    <cellStyle name="Normal 4 2 2 2 3 4 2_ESA Table 3A_3H" xfId="35180" xr:uid="{66F3537F-9330-482F-AA9D-368FB2B90E77}"/>
    <cellStyle name="Normal 4 2 2 2 3 4 3" xfId="10129" xr:uid="{00000000-0005-0000-0000-00009E270000}"/>
    <cellStyle name="Normal 4 2 2 2 3 4 3 3" xfId="25230" xr:uid="{00000000-0005-0000-0000-00009B620000}"/>
    <cellStyle name="Normal 4 2 2 2 3 4 3_ESA Table 3A_3H" xfId="35181" xr:uid="{CA768A3B-BBE3-468A-AAD7-34321A64595F}"/>
    <cellStyle name="Normal 4 2 2 2 3 4 5" xfId="20217" xr:uid="{00000000-0005-0000-0000-0000064F0000}"/>
    <cellStyle name="Normal 4 2 2 2 3 4_ESA Table 3A_3H" xfId="35179" xr:uid="{A3001536-6074-44D9-BD26-6CC4589CB1EF}"/>
    <cellStyle name="Normal 4 2 2 2 3 5" xfId="11807" xr:uid="{00000000-0005-0000-0000-00002C2E0000}"/>
    <cellStyle name="Normal 4 2 2 2 3 5 3" xfId="26905" xr:uid="{00000000-0005-0000-0000-000026690000}"/>
    <cellStyle name="Normal 4 2 2 2 3 5_ESA Table 3A_3H" xfId="35182" xr:uid="{61E04A71-0903-4861-B6E8-51C432C7F704}"/>
    <cellStyle name="Normal 4 2 2 2 3 6" xfId="6786" xr:uid="{00000000-0005-0000-0000-00008F1A0000}"/>
    <cellStyle name="Normal 4 2 2 2 3 6 3" xfId="21888" xr:uid="{00000000-0005-0000-0000-00008D550000}"/>
    <cellStyle name="Normal 4 2 2 2 3 6_ESA Table 3A_3H" xfId="35183" xr:uid="{431749C8-E636-4CB0-801F-7D8CE73A17BD}"/>
    <cellStyle name="Normal 4 2 2 2 3 8" xfId="16875" xr:uid="{00000000-0005-0000-0000-0000F8410000}"/>
    <cellStyle name="Normal 4 2 2 2 3_ESA Table 3A_3H" xfId="35166" xr:uid="{E997BD52-DFBC-499B-BE9B-3F52FC7D874B}"/>
    <cellStyle name="Normal 4 2 2 2 4" xfId="2133" xr:uid="{00000000-0005-0000-0000-000062080000}"/>
    <cellStyle name="Normal 4 2 2 2 4 2" xfId="3823" xr:uid="{00000000-0005-0000-0000-0000FC0E0000}"/>
    <cellStyle name="Normal 4 2 2 2 4 2 2" xfId="13896" xr:uid="{00000000-0005-0000-0000-000055360000}"/>
    <cellStyle name="Normal 4 2 2 2 4 2 2 3" xfId="28994" xr:uid="{00000000-0005-0000-0000-00004F710000}"/>
    <cellStyle name="Normal 4 2 2 2 4 2 2_ESA Table 3A_3H" xfId="35186" xr:uid="{C0B66BFC-B4A8-45D5-A24A-CEC35D0AFED2}"/>
    <cellStyle name="Normal 4 2 2 2 4 2 3" xfId="8876" xr:uid="{00000000-0005-0000-0000-0000B9220000}"/>
    <cellStyle name="Normal 4 2 2 2 4 2 3 3" xfId="23977" xr:uid="{00000000-0005-0000-0000-0000B65D0000}"/>
    <cellStyle name="Normal 4 2 2 2 4 2 3_ESA Table 3A_3H" xfId="35187" xr:uid="{5DE6BAE4-021C-408E-89A9-FA170116857C}"/>
    <cellStyle name="Normal 4 2 2 2 4 2 5" xfId="18964" xr:uid="{00000000-0005-0000-0000-0000214A0000}"/>
    <cellStyle name="Normal 4 2 2 2 4 2_ESA Table 3A_3H" xfId="35185" xr:uid="{1EE7DC96-108F-4E57-BD1B-0F4890C93364}"/>
    <cellStyle name="Normal 4 2 2 2 4 3" xfId="5515" xr:uid="{00000000-0005-0000-0000-000098150000}"/>
    <cellStyle name="Normal 4 2 2 2 4 3 2" xfId="15567" xr:uid="{00000000-0005-0000-0000-0000DC3C0000}"/>
    <cellStyle name="Normal 4 2 2 2 4 3 2 3" xfId="30665" xr:uid="{00000000-0005-0000-0000-0000D6770000}"/>
    <cellStyle name="Normal 4 2 2 2 4 3 2_ESA Table 3A_3H" xfId="35189" xr:uid="{8563A61C-9521-4649-9E1B-5F3973DDD279}"/>
    <cellStyle name="Normal 4 2 2 2 4 3 3" xfId="10547" xr:uid="{00000000-0005-0000-0000-000040290000}"/>
    <cellStyle name="Normal 4 2 2 2 4 3 3 3" xfId="25648" xr:uid="{00000000-0005-0000-0000-00003D640000}"/>
    <cellStyle name="Normal 4 2 2 2 4 3 3_ESA Table 3A_3H" xfId="35190" xr:uid="{5EEFCD94-630A-48D4-95F5-89586ECC00BA}"/>
    <cellStyle name="Normal 4 2 2 2 4 3 5" xfId="20635" xr:uid="{00000000-0005-0000-0000-0000A8500000}"/>
    <cellStyle name="Normal 4 2 2 2 4 3_ESA Table 3A_3H" xfId="35188" xr:uid="{5FD0AEE0-F6F1-486F-BA45-541E70C74004}"/>
    <cellStyle name="Normal 4 2 2 2 4 4" xfId="12225" xr:uid="{00000000-0005-0000-0000-0000CE2F0000}"/>
    <cellStyle name="Normal 4 2 2 2 4 4 3" xfId="27323" xr:uid="{00000000-0005-0000-0000-0000C86A0000}"/>
    <cellStyle name="Normal 4 2 2 2 4 4_ESA Table 3A_3H" xfId="35191" xr:uid="{BD344EE9-613D-40FA-8A32-66DD21757EA3}"/>
    <cellStyle name="Normal 4 2 2 2 4 5" xfId="7204" xr:uid="{00000000-0005-0000-0000-0000311C0000}"/>
    <cellStyle name="Normal 4 2 2 2 4 5 3" xfId="22306" xr:uid="{00000000-0005-0000-0000-00002F570000}"/>
    <cellStyle name="Normal 4 2 2 2 4 5_ESA Table 3A_3H" xfId="35192" xr:uid="{B56BE30C-6933-44D6-8CDC-F1F3034E585D}"/>
    <cellStyle name="Normal 4 2 2 2 4 7" xfId="17293" xr:uid="{00000000-0005-0000-0000-00009A430000}"/>
    <cellStyle name="Normal 4 2 2 2 4_ESA Table 3A_3H" xfId="35184" xr:uid="{74A415F3-9745-4D1C-9BD8-C6A94B0665E1}"/>
    <cellStyle name="Normal 4 2 2 2 5" xfId="2986" xr:uid="{00000000-0005-0000-0000-0000B70B0000}"/>
    <cellStyle name="Normal 4 2 2 2 5 2" xfId="13060" xr:uid="{00000000-0005-0000-0000-000011330000}"/>
    <cellStyle name="Normal 4 2 2 2 5 2 3" xfId="28158" xr:uid="{00000000-0005-0000-0000-00000B6E0000}"/>
    <cellStyle name="Normal 4 2 2 2 5 2_ESA Table 3A_3H" xfId="35194" xr:uid="{CD2C2CA2-6141-4ACC-A6EE-AE6436AE9EA1}"/>
    <cellStyle name="Normal 4 2 2 2 5 3" xfId="8040" xr:uid="{00000000-0005-0000-0000-0000751F0000}"/>
    <cellStyle name="Normal 4 2 2 2 5 3 3" xfId="23141" xr:uid="{00000000-0005-0000-0000-0000725A0000}"/>
    <cellStyle name="Normal 4 2 2 2 5 3_ESA Table 3A_3H" xfId="35195" xr:uid="{AC1BB4A2-FF58-4650-A05E-9D2541C3FD7D}"/>
    <cellStyle name="Normal 4 2 2 2 5 5" xfId="18128" xr:uid="{00000000-0005-0000-0000-0000DD460000}"/>
    <cellStyle name="Normal 4 2 2 2 5_ESA Table 3A_3H" xfId="35193" xr:uid="{6C01EAA9-231D-491D-97C0-32602C17D57A}"/>
    <cellStyle name="Normal 4 2 2 2 6" xfId="4679" xr:uid="{00000000-0005-0000-0000-000054120000}"/>
    <cellStyle name="Normal 4 2 2 2 6 2" xfId="14731" xr:uid="{00000000-0005-0000-0000-000098390000}"/>
    <cellStyle name="Normal 4 2 2 2 6 2 3" xfId="29829" xr:uid="{00000000-0005-0000-0000-000092740000}"/>
    <cellStyle name="Normal 4 2 2 2 6 2_ESA Table 3A_3H" xfId="35197" xr:uid="{71F29B17-E6B6-4255-A9F5-ADF65EADD086}"/>
    <cellStyle name="Normal 4 2 2 2 6 3" xfId="9711" xr:uid="{00000000-0005-0000-0000-0000FC250000}"/>
    <cellStyle name="Normal 4 2 2 2 6 3 3" xfId="24812" xr:uid="{00000000-0005-0000-0000-0000F9600000}"/>
    <cellStyle name="Normal 4 2 2 2 6 3_ESA Table 3A_3H" xfId="35198" xr:uid="{8370F1C8-938D-4C8C-80FB-DB58D9D709E8}"/>
    <cellStyle name="Normal 4 2 2 2 6 5" xfId="19799" xr:uid="{00000000-0005-0000-0000-0000644D0000}"/>
    <cellStyle name="Normal 4 2 2 2 6_ESA Table 3A_3H" xfId="35196" xr:uid="{E77697B9-7C3D-46AD-B1EF-289BC48A07F4}"/>
    <cellStyle name="Normal 4 2 2 2 7" xfId="11389" xr:uid="{00000000-0005-0000-0000-00008A2C0000}"/>
    <cellStyle name="Normal 4 2 2 2 7 3" xfId="26487" xr:uid="{00000000-0005-0000-0000-000084670000}"/>
    <cellStyle name="Normal 4 2 2 2 7_ESA Table 3A_3H" xfId="35199" xr:uid="{55125B87-495D-4DEC-A927-C9D576C64FDB}"/>
    <cellStyle name="Normal 4 2 2 2 8" xfId="6368" xr:uid="{00000000-0005-0000-0000-0000ED180000}"/>
    <cellStyle name="Normal 4 2 2 2 8 3" xfId="21470" xr:uid="{00000000-0005-0000-0000-0000EB530000}"/>
    <cellStyle name="Normal 4 2 2 2 8_ESA Table 3A_3H" xfId="35200" xr:uid="{A65296C0-E8B5-42E4-8E41-3393C0713EB4}"/>
    <cellStyle name="Normal 4 2 2 2_ESA Table 3A_3H" xfId="35129" xr:uid="{A97F407F-7EC6-4E59-BD6A-6D2CE6C35933}"/>
    <cellStyle name="Normal 4 2 2 3" xfId="1395" xr:uid="{00000000-0005-0000-0000-000080050000}"/>
    <cellStyle name="Normal 4 2 2 3 2" xfId="1816" xr:uid="{00000000-0005-0000-0000-000025070000}"/>
    <cellStyle name="Normal 4 2 2 3 2 2" xfId="2655" xr:uid="{00000000-0005-0000-0000-00006C0A0000}"/>
    <cellStyle name="Normal 4 2 2 3 2 2 2" xfId="4345" xr:uid="{00000000-0005-0000-0000-000006110000}"/>
    <cellStyle name="Normal 4 2 2 3 2 2 2 2" xfId="14418" xr:uid="{00000000-0005-0000-0000-00005F380000}"/>
    <cellStyle name="Normal 4 2 2 3 2 2 2 2 3" xfId="29516" xr:uid="{00000000-0005-0000-0000-000059730000}"/>
    <cellStyle name="Normal 4 2 2 3 2 2 2 2_ESA Table 3A_3H" xfId="35205" xr:uid="{BAAADAC9-FEFB-4039-B5E1-4F6663ECF296}"/>
    <cellStyle name="Normal 4 2 2 3 2 2 2 3" xfId="9398" xr:uid="{00000000-0005-0000-0000-0000C3240000}"/>
    <cellStyle name="Normal 4 2 2 3 2 2 2 3 3" xfId="24499" xr:uid="{00000000-0005-0000-0000-0000C05F0000}"/>
    <cellStyle name="Normal 4 2 2 3 2 2 2 3_ESA Table 3A_3H" xfId="35206" xr:uid="{DBB775C5-E887-4E93-A08A-2B75F158E7DE}"/>
    <cellStyle name="Normal 4 2 2 3 2 2 2 5" xfId="19486" xr:uid="{00000000-0005-0000-0000-00002B4C0000}"/>
    <cellStyle name="Normal 4 2 2 3 2 2 2_ESA Table 3A_3H" xfId="35204" xr:uid="{AC7A7627-2EBF-49F1-8A89-941BD8912D96}"/>
    <cellStyle name="Normal 4 2 2 3 2 2 3" xfId="6037" xr:uid="{00000000-0005-0000-0000-0000A2170000}"/>
    <cellStyle name="Normal 4 2 2 3 2 2 3 2" xfId="16089" xr:uid="{00000000-0005-0000-0000-0000E63E0000}"/>
    <cellStyle name="Normal 4 2 2 3 2 2 3 2 3" xfId="31187" xr:uid="{00000000-0005-0000-0000-0000E0790000}"/>
    <cellStyle name="Normal 4 2 2 3 2 2 3 2_ESA Table 3A_3H" xfId="35208" xr:uid="{41F494C9-8FF4-422E-A5A6-B9C5ABB3C345}"/>
    <cellStyle name="Normal 4 2 2 3 2 2 3 3" xfId="11069" xr:uid="{00000000-0005-0000-0000-00004A2B0000}"/>
    <cellStyle name="Normal 4 2 2 3 2 2 3 3 3" xfId="26170" xr:uid="{00000000-0005-0000-0000-000047660000}"/>
    <cellStyle name="Normal 4 2 2 3 2 2 3 3_ESA Table 3A_3H" xfId="35209" xr:uid="{86F58BCF-E151-45DC-993B-2640F922385E}"/>
    <cellStyle name="Normal 4 2 2 3 2 2 3 5" xfId="21157" xr:uid="{00000000-0005-0000-0000-0000B2520000}"/>
    <cellStyle name="Normal 4 2 2 3 2 2 3_ESA Table 3A_3H" xfId="35207" xr:uid="{5C9589A4-1A7B-46A7-A49B-6B56C96E54A3}"/>
    <cellStyle name="Normal 4 2 2 3 2 2 4" xfId="12747" xr:uid="{00000000-0005-0000-0000-0000D8310000}"/>
    <cellStyle name="Normal 4 2 2 3 2 2 4 3" xfId="27845" xr:uid="{00000000-0005-0000-0000-0000D26C0000}"/>
    <cellStyle name="Normal 4 2 2 3 2 2 4_ESA Table 3A_3H" xfId="35210" xr:uid="{25722DD2-E22A-43FC-B6A0-12EA051FA292}"/>
    <cellStyle name="Normal 4 2 2 3 2 2 5" xfId="7726" xr:uid="{00000000-0005-0000-0000-00003B1E0000}"/>
    <cellStyle name="Normal 4 2 2 3 2 2 5 3" xfId="22828" xr:uid="{00000000-0005-0000-0000-000039590000}"/>
    <cellStyle name="Normal 4 2 2 3 2 2 5_ESA Table 3A_3H" xfId="35211" xr:uid="{F414B2A4-D6D9-422C-BD71-76F9BF32439F}"/>
    <cellStyle name="Normal 4 2 2 3 2 2 7" xfId="17815" xr:uid="{00000000-0005-0000-0000-0000A4450000}"/>
    <cellStyle name="Normal 4 2 2 3 2 2_ESA Table 3A_3H" xfId="35203" xr:uid="{1AE557E1-FB52-4D25-88FD-2E05765EC653}"/>
    <cellStyle name="Normal 4 2 2 3 2 3" xfId="3508" xr:uid="{00000000-0005-0000-0000-0000C10D0000}"/>
    <cellStyle name="Normal 4 2 2 3 2 3 2" xfId="13582" xr:uid="{00000000-0005-0000-0000-00001B350000}"/>
    <cellStyle name="Normal 4 2 2 3 2 3 2 3" xfId="28680" xr:uid="{00000000-0005-0000-0000-000015700000}"/>
    <cellStyle name="Normal 4 2 2 3 2 3 2_ESA Table 3A_3H" xfId="35213" xr:uid="{F7B465AD-9270-4825-952E-F5D9267CAD23}"/>
    <cellStyle name="Normal 4 2 2 3 2 3 3" xfId="8562" xr:uid="{00000000-0005-0000-0000-00007F210000}"/>
    <cellStyle name="Normal 4 2 2 3 2 3 3 3" xfId="23663" xr:uid="{00000000-0005-0000-0000-00007C5C0000}"/>
    <cellStyle name="Normal 4 2 2 3 2 3 3_ESA Table 3A_3H" xfId="35214" xr:uid="{0574D2CB-4641-4D03-AA08-3EFA57A7E26C}"/>
    <cellStyle name="Normal 4 2 2 3 2 3 5" xfId="18650" xr:uid="{00000000-0005-0000-0000-0000E7480000}"/>
    <cellStyle name="Normal 4 2 2 3 2 3_ESA Table 3A_3H" xfId="35212" xr:uid="{4E98907C-9B35-40FE-A03A-5BC18C7D4424}"/>
    <cellStyle name="Normal 4 2 2 3 2 4" xfId="5201" xr:uid="{00000000-0005-0000-0000-00005E140000}"/>
    <cellStyle name="Normal 4 2 2 3 2 4 2" xfId="15253" xr:uid="{00000000-0005-0000-0000-0000A23B0000}"/>
    <cellStyle name="Normal 4 2 2 3 2 4 2 3" xfId="30351" xr:uid="{00000000-0005-0000-0000-00009C760000}"/>
    <cellStyle name="Normal 4 2 2 3 2 4 2_ESA Table 3A_3H" xfId="35216" xr:uid="{617B4BA5-078B-46C3-B048-5BAF5D08E5C8}"/>
    <cellStyle name="Normal 4 2 2 3 2 4 3" xfId="10233" xr:uid="{00000000-0005-0000-0000-000006280000}"/>
    <cellStyle name="Normal 4 2 2 3 2 4 3 3" xfId="25334" xr:uid="{00000000-0005-0000-0000-000003630000}"/>
    <cellStyle name="Normal 4 2 2 3 2 4 3_ESA Table 3A_3H" xfId="35217" xr:uid="{296FC5EF-4062-4E9C-BC32-30CA0C1A118E}"/>
    <cellStyle name="Normal 4 2 2 3 2 4 5" xfId="20321" xr:uid="{00000000-0005-0000-0000-00006E4F0000}"/>
    <cellStyle name="Normal 4 2 2 3 2 4_ESA Table 3A_3H" xfId="35215" xr:uid="{4917B54A-1CBA-4CBE-85A8-51FEDA608A5A}"/>
    <cellStyle name="Normal 4 2 2 3 2 5" xfId="11911" xr:uid="{00000000-0005-0000-0000-0000942E0000}"/>
    <cellStyle name="Normal 4 2 2 3 2 5 3" xfId="27009" xr:uid="{00000000-0005-0000-0000-00008E690000}"/>
    <cellStyle name="Normal 4 2 2 3 2 5_ESA Table 3A_3H" xfId="35218" xr:uid="{A176261E-25D7-4E81-AEF2-4B539D551B6F}"/>
    <cellStyle name="Normal 4 2 2 3 2 6" xfId="6890" xr:uid="{00000000-0005-0000-0000-0000F71A0000}"/>
    <cellStyle name="Normal 4 2 2 3 2 6 3" xfId="21992" xr:uid="{00000000-0005-0000-0000-0000F5550000}"/>
    <cellStyle name="Normal 4 2 2 3 2 6_ESA Table 3A_3H" xfId="35219" xr:uid="{8A5F6FAF-6259-4FBF-A924-EC84F039AFD3}"/>
    <cellStyle name="Normal 4 2 2 3 2 8" xfId="16979" xr:uid="{00000000-0005-0000-0000-000060420000}"/>
    <cellStyle name="Normal 4 2 2 3 2_ESA Table 3A_3H" xfId="35202" xr:uid="{8775D9D7-9130-4587-9C26-6ED6340ABE50}"/>
    <cellStyle name="Normal 4 2 2 3 3" xfId="2237" xr:uid="{00000000-0005-0000-0000-0000CA080000}"/>
    <cellStyle name="Normal 4 2 2 3 3 2" xfId="3927" xr:uid="{00000000-0005-0000-0000-0000640F0000}"/>
    <cellStyle name="Normal 4 2 2 3 3 2 2" xfId="14000" xr:uid="{00000000-0005-0000-0000-0000BD360000}"/>
    <cellStyle name="Normal 4 2 2 3 3 2 2 3" xfId="29098" xr:uid="{00000000-0005-0000-0000-0000B7710000}"/>
    <cellStyle name="Normal 4 2 2 3 3 2 2_ESA Table 3A_3H" xfId="35222" xr:uid="{748B827D-B0E1-4986-93AF-2920A34BF884}"/>
    <cellStyle name="Normal 4 2 2 3 3 2 3" xfId="8980" xr:uid="{00000000-0005-0000-0000-000021230000}"/>
    <cellStyle name="Normal 4 2 2 3 3 2 3 3" xfId="24081" xr:uid="{00000000-0005-0000-0000-00001E5E0000}"/>
    <cellStyle name="Normal 4 2 2 3 3 2 3_ESA Table 3A_3H" xfId="35223" xr:uid="{ABB415CB-BD54-420D-B239-EF48B55C10F9}"/>
    <cellStyle name="Normal 4 2 2 3 3 2 5" xfId="19068" xr:uid="{00000000-0005-0000-0000-0000894A0000}"/>
    <cellStyle name="Normal 4 2 2 3 3 2_ESA Table 3A_3H" xfId="35221" xr:uid="{A6316A80-9078-48F8-9AA4-42CE82FE9345}"/>
    <cellStyle name="Normal 4 2 2 3 3 3" xfId="5619" xr:uid="{00000000-0005-0000-0000-000000160000}"/>
    <cellStyle name="Normal 4 2 2 3 3 3 2" xfId="15671" xr:uid="{00000000-0005-0000-0000-0000443D0000}"/>
    <cellStyle name="Normal 4 2 2 3 3 3 2 3" xfId="30769" xr:uid="{00000000-0005-0000-0000-00003E780000}"/>
    <cellStyle name="Normal 4 2 2 3 3 3 2_ESA Table 3A_3H" xfId="35225" xr:uid="{64062B34-F4B7-4605-B2DE-70C02FAE87DF}"/>
    <cellStyle name="Normal 4 2 2 3 3 3 3" xfId="10651" xr:uid="{00000000-0005-0000-0000-0000A8290000}"/>
    <cellStyle name="Normal 4 2 2 3 3 3 3 3" xfId="25752" xr:uid="{00000000-0005-0000-0000-0000A5640000}"/>
    <cellStyle name="Normal 4 2 2 3 3 3 3_ESA Table 3A_3H" xfId="35226" xr:uid="{4D4CAE0C-B17C-4265-9B86-E1F5F684E88B}"/>
    <cellStyle name="Normal 4 2 2 3 3 3 5" xfId="20739" xr:uid="{00000000-0005-0000-0000-000010510000}"/>
    <cellStyle name="Normal 4 2 2 3 3 3_ESA Table 3A_3H" xfId="35224" xr:uid="{DF55EDC5-7495-4743-865E-A473584EEBE3}"/>
    <cellStyle name="Normal 4 2 2 3 3 4" xfId="12329" xr:uid="{00000000-0005-0000-0000-000036300000}"/>
    <cellStyle name="Normal 4 2 2 3 3 4 3" xfId="27427" xr:uid="{00000000-0005-0000-0000-0000306B0000}"/>
    <cellStyle name="Normal 4 2 2 3 3 4_ESA Table 3A_3H" xfId="35227" xr:uid="{E53FFA20-7712-4433-B762-FD98E0846E5A}"/>
    <cellStyle name="Normal 4 2 2 3 3 5" xfId="7308" xr:uid="{00000000-0005-0000-0000-0000991C0000}"/>
    <cellStyle name="Normal 4 2 2 3 3 5 3" xfId="22410" xr:uid="{00000000-0005-0000-0000-000097570000}"/>
    <cellStyle name="Normal 4 2 2 3 3 5_ESA Table 3A_3H" xfId="35228" xr:uid="{33CEA3F5-85AE-4A79-824B-35A08F544096}"/>
    <cellStyle name="Normal 4 2 2 3 3 7" xfId="17397" xr:uid="{00000000-0005-0000-0000-000002440000}"/>
    <cellStyle name="Normal 4 2 2 3 3_ESA Table 3A_3H" xfId="35220" xr:uid="{3E48B3C8-A10C-48C2-971C-11BA049078B6}"/>
    <cellStyle name="Normal 4 2 2 3 4" xfId="3090" xr:uid="{00000000-0005-0000-0000-00001F0C0000}"/>
    <cellStyle name="Normal 4 2 2 3 4 2" xfId="13164" xr:uid="{00000000-0005-0000-0000-000079330000}"/>
    <cellStyle name="Normal 4 2 2 3 4 2 3" xfId="28262" xr:uid="{00000000-0005-0000-0000-0000736E0000}"/>
    <cellStyle name="Normal 4 2 2 3 4 2_ESA Table 3A_3H" xfId="35230" xr:uid="{FDFB5EB5-EDED-4252-9262-A8D3AA2BF767}"/>
    <cellStyle name="Normal 4 2 2 3 4 3" xfId="8144" xr:uid="{00000000-0005-0000-0000-0000DD1F0000}"/>
    <cellStyle name="Normal 4 2 2 3 4 3 3" xfId="23245" xr:uid="{00000000-0005-0000-0000-0000DA5A0000}"/>
    <cellStyle name="Normal 4 2 2 3 4 3_ESA Table 3A_3H" xfId="35231" xr:uid="{70FC4C96-A42C-45E8-B572-F9BC81DF34F0}"/>
    <cellStyle name="Normal 4 2 2 3 4 5" xfId="18232" xr:uid="{00000000-0005-0000-0000-000045470000}"/>
    <cellStyle name="Normal 4 2 2 3 4_ESA Table 3A_3H" xfId="35229" xr:uid="{2C7686CC-FEBC-48B0-9905-2BBD9585CA9F}"/>
    <cellStyle name="Normal 4 2 2 3 5" xfId="4783" xr:uid="{00000000-0005-0000-0000-0000BC120000}"/>
    <cellStyle name="Normal 4 2 2 3 5 2" xfId="14835" xr:uid="{00000000-0005-0000-0000-0000003A0000}"/>
    <cellStyle name="Normal 4 2 2 3 5 2 3" xfId="29933" xr:uid="{00000000-0005-0000-0000-0000FA740000}"/>
    <cellStyle name="Normal 4 2 2 3 5 2_ESA Table 3A_3H" xfId="35233" xr:uid="{9F5BA6B2-6294-4428-B72A-E08FF3C85E2A}"/>
    <cellStyle name="Normal 4 2 2 3 5 3" xfId="9815" xr:uid="{00000000-0005-0000-0000-000064260000}"/>
    <cellStyle name="Normal 4 2 2 3 5 3 3" xfId="24916" xr:uid="{00000000-0005-0000-0000-000061610000}"/>
    <cellStyle name="Normal 4 2 2 3 5 3_ESA Table 3A_3H" xfId="35234" xr:uid="{FB838514-CFB7-4F0E-B1FB-F8F01B7B9C8B}"/>
    <cellStyle name="Normal 4 2 2 3 5 5" xfId="19903" xr:uid="{00000000-0005-0000-0000-0000CC4D0000}"/>
    <cellStyle name="Normal 4 2 2 3 5_ESA Table 3A_3H" xfId="35232" xr:uid="{E36E0FB7-95C9-4370-A4F7-5E744AD648D0}"/>
    <cellStyle name="Normal 4 2 2 3 6" xfId="11493" xr:uid="{00000000-0005-0000-0000-0000F22C0000}"/>
    <cellStyle name="Normal 4 2 2 3 6 3" xfId="26591" xr:uid="{00000000-0005-0000-0000-0000EC670000}"/>
    <cellStyle name="Normal 4 2 2 3 6_ESA Table 3A_3H" xfId="35235" xr:uid="{B65933ED-A361-4A84-9DE9-0BD8E40B7B61}"/>
    <cellStyle name="Normal 4 2 2 3 7" xfId="6472" xr:uid="{00000000-0005-0000-0000-000055190000}"/>
    <cellStyle name="Normal 4 2 2 3 7 3" xfId="21574" xr:uid="{00000000-0005-0000-0000-000053540000}"/>
    <cellStyle name="Normal 4 2 2 3 7_ESA Table 3A_3H" xfId="35236" xr:uid="{6064E38C-F08B-43F4-8A67-100EB155332E}"/>
    <cellStyle name="Normal 4 2 2 3 9" xfId="16561" xr:uid="{00000000-0005-0000-0000-0000BE400000}"/>
    <cellStyle name="Normal 4 2 2 3_ESA Table 3A_3H" xfId="35201" xr:uid="{2F377F24-C1DA-4935-9BD1-61A82980343B}"/>
    <cellStyle name="Normal 4 2 2 4" xfId="1608" xr:uid="{00000000-0005-0000-0000-000055060000}"/>
    <cellStyle name="Normal 4 2 2 4 2" xfId="2447" xr:uid="{00000000-0005-0000-0000-00009C090000}"/>
    <cellStyle name="Normal 4 2 2 4 2 2" xfId="4137" xr:uid="{00000000-0005-0000-0000-000036100000}"/>
    <cellStyle name="Normal 4 2 2 4 2 2 2" xfId="14210" xr:uid="{00000000-0005-0000-0000-00008F370000}"/>
    <cellStyle name="Normal 4 2 2 4 2 2 2 3" xfId="29308" xr:uid="{00000000-0005-0000-0000-000089720000}"/>
    <cellStyle name="Normal 4 2 2 4 2 2 2_ESA Table 3A_3H" xfId="35240" xr:uid="{7EA5220B-981A-4BF3-9770-06E8EEC28FE4}"/>
    <cellStyle name="Normal 4 2 2 4 2 2 3" xfId="9190" xr:uid="{00000000-0005-0000-0000-0000F3230000}"/>
    <cellStyle name="Normal 4 2 2 4 2 2 3 3" xfId="24291" xr:uid="{00000000-0005-0000-0000-0000F05E0000}"/>
    <cellStyle name="Normal 4 2 2 4 2 2 3_ESA Table 3A_3H" xfId="35241" xr:uid="{758EB7F6-A8FA-4CF0-847E-5D4416B55561}"/>
    <cellStyle name="Normal 4 2 2 4 2 2 5" xfId="19278" xr:uid="{00000000-0005-0000-0000-00005B4B0000}"/>
    <cellStyle name="Normal 4 2 2 4 2 2_ESA Table 3A_3H" xfId="35239" xr:uid="{230758DB-B849-4876-8E39-C41B9007292B}"/>
    <cellStyle name="Normal 4 2 2 4 2 3" xfId="5829" xr:uid="{00000000-0005-0000-0000-0000D2160000}"/>
    <cellStyle name="Normal 4 2 2 4 2 3 2" xfId="15881" xr:uid="{00000000-0005-0000-0000-0000163E0000}"/>
    <cellStyle name="Normal 4 2 2 4 2 3 2 3" xfId="30979" xr:uid="{00000000-0005-0000-0000-000010790000}"/>
    <cellStyle name="Normal 4 2 2 4 2 3 2_ESA Table 3A_3H" xfId="35243" xr:uid="{E35153DC-5530-4BAF-85CE-2AD12F4D0CD6}"/>
    <cellStyle name="Normal 4 2 2 4 2 3 3" xfId="10861" xr:uid="{00000000-0005-0000-0000-00007A2A0000}"/>
    <cellStyle name="Normal 4 2 2 4 2 3 3 3" xfId="25962" xr:uid="{00000000-0005-0000-0000-000077650000}"/>
    <cellStyle name="Normal 4 2 2 4 2 3 3_ESA Table 3A_3H" xfId="35244" xr:uid="{6DF5E2F6-E61E-485C-AE20-5EAD13A58740}"/>
    <cellStyle name="Normal 4 2 2 4 2 3 5" xfId="20949" xr:uid="{00000000-0005-0000-0000-0000E2510000}"/>
    <cellStyle name="Normal 4 2 2 4 2 3_ESA Table 3A_3H" xfId="35242" xr:uid="{77918AFF-ECE2-42F1-9298-71CB90DBF9BF}"/>
    <cellStyle name="Normal 4 2 2 4 2 4" xfId="12539" xr:uid="{00000000-0005-0000-0000-000008310000}"/>
    <cellStyle name="Normal 4 2 2 4 2 4 3" xfId="27637" xr:uid="{00000000-0005-0000-0000-0000026C0000}"/>
    <cellStyle name="Normal 4 2 2 4 2 4_ESA Table 3A_3H" xfId="35245" xr:uid="{1099213A-2DD4-4442-AB8F-32C92A7D16B0}"/>
    <cellStyle name="Normal 4 2 2 4 2 5" xfId="7518" xr:uid="{00000000-0005-0000-0000-00006B1D0000}"/>
    <cellStyle name="Normal 4 2 2 4 2 5 3" xfId="22620" xr:uid="{00000000-0005-0000-0000-000069580000}"/>
    <cellStyle name="Normal 4 2 2 4 2 5_ESA Table 3A_3H" xfId="35246" xr:uid="{E134F607-8637-43CE-89E3-B13D5554B0DC}"/>
    <cellStyle name="Normal 4 2 2 4 2 7" xfId="17607" xr:uid="{00000000-0005-0000-0000-0000D4440000}"/>
    <cellStyle name="Normal 4 2 2 4 2_ESA Table 3A_3H" xfId="35238" xr:uid="{CDF8DE43-AE93-4047-B187-B32E67545BFE}"/>
    <cellStyle name="Normal 4 2 2 4 3" xfId="3300" xr:uid="{00000000-0005-0000-0000-0000F10C0000}"/>
    <cellStyle name="Normal 4 2 2 4 3 2" xfId="13374" xr:uid="{00000000-0005-0000-0000-00004B340000}"/>
    <cellStyle name="Normal 4 2 2 4 3 2 3" xfId="28472" xr:uid="{00000000-0005-0000-0000-0000456F0000}"/>
    <cellStyle name="Normal 4 2 2 4 3 2_ESA Table 3A_3H" xfId="35248" xr:uid="{3D817E3A-A73E-4779-AAB5-53DC40C7BFE5}"/>
    <cellStyle name="Normal 4 2 2 4 3 3" xfId="8354" xr:uid="{00000000-0005-0000-0000-0000AF200000}"/>
    <cellStyle name="Normal 4 2 2 4 3 3 3" xfId="23455" xr:uid="{00000000-0005-0000-0000-0000AC5B0000}"/>
    <cellStyle name="Normal 4 2 2 4 3 3_ESA Table 3A_3H" xfId="35249" xr:uid="{6D403F5F-3826-4184-8772-53975F2E36A0}"/>
    <cellStyle name="Normal 4 2 2 4 3 5" xfId="18442" xr:uid="{00000000-0005-0000-0000-000017480000}"/>
    <cellStyle name="Normal 4 2 2 4 3_ESA Table 3A_3H" xfId="35247" xr:uid="{F0120AF8-B99C-4495-83D3-26E94E856A6C}"/>
    <cellStyle name="Normal 4 2 2 4 4" xfId="4993" xr:uid="{00000000-0005-0000-0000-00008E130000}"/>
    <cellStyle name="Normal 4 2 2 4 4 2" xfId="15045" xr:uid="{00000000-0005-0000-0000-0000D23A0000}"/>
    <cellStyle name="Normal 4 2 2 4 4 2 3" xfId="30143" xr:uid="{00000000-0005-0000-0000-0000CC750000}"/>
    <cellStyle name="Normal 4 2 2 4 4 2_ESA Table 3A_3H" xfId="35251" xr:uid="{8F94CB84-F604-4923-B36A-0B7ACEF3C128}"/>
    <cellStyle name="Normal 4 2 2 4 4 3" xfId="10025" xr:uid="{00000000-0005-0000-0000-000036270000}"/>
    <cellStyle name="Normal 4 2 2 4 4 3 3" xfId="25126" xr:uid="{00000000-0005-0000-0000-000033620000}"/>
    <cellStyle name="Normal 4 2 2 4 4 3_ESA Table 3A_3H" xfId="35252" xr:uid="{B6B95DE3-581A-4BDC-9A04-14EDE6A11735}"/>
    <cellStyle name="Normal 4 2 2 4 4 5" xfId="20113" xr:uid="{00000000-0005-0000-0000-00009E4E0000}"/>
    <cellStyle name="Normal 4 2 2 4 4_ESA Table 3A_3H" xfId="35250" xr:uid="{AF1369CB-366B-4B47-8485-52863470C39A}"/>
    <cellStyle name="Normal 4 2 2 4 5" xfId="11703" xr:uid="{00000000-0005-0000-0000-0000C42D0000}"/>
    <cellStyle name="Normal 4 2 2 4 5 3" xfId="26801" xr:uid="{00000000-0005-0000-0000-0000BE680000}"/>
    <cellStyle name="Normal 4 2 2 4 5_ESA Table 3A_3H" xfId="35253" xr:uid="{C000BCDB-C2CA-4013-9DC4-BFA011403EDA}"/>
    <cellStyle name="Normal 4 2 2 4 6" xfId="6682" xr:uid="{00000000-0005-0000-0000-0000271A0000}"/>
    <cellStyle name="Normal 4 2 2 4 6 3" xfId="21784" xr:uid="{00000000-0005-0000-0000-000025550000}"/>
    <cellStyle name="Normal 4 2 2 4 6_ESA Table 3A_3H" xfId="35254" xr:uid="{DAD3BA89-BD5D-467C-ABD4-BAB504E3B521}"/>
    <cellStyle name="Normal 4 2 2 4 8" xfId="16771" xr:uid="{00000000-0005-0000-0000-000090410000}"/>
    <cellStyle name="Normal 4 2 2 4_ESA Table 3A_3H" xfId="35237" xr:uid="{AE5ECA5C-2280-46A7-A9B8-32C6A3516E96}"/>
    <cellStyle name="Normal 4 2 2 5" xfId="2029" xr:uid="{00000000-0005-0000-0000-0000FA070000}"/>
    <cellStyle name="Normal 4 2 2 5 2" xfId="3719" xr:uid="{00000000-0005-0000-0000-0000940E0000}"/>
    <cellStyle name="Normal 4 2 2 5 2 2" xfId="13792" xr:uid="{00000000-0005-0000-0000-0000ED350000}"/>
    <cellStyle name="Normal 4 2 2 5 2 2 3" xfId="28890" xr:uid="{00000000-0005-0000-0000-0000E7700000}"/>
    <cellStyle name="Normal 4 2 2 5 2 2_ESA Table 3A_3H" xfId="35257" xr:uid="{C9A7CE08-4A16-45DB-A031-5FF439C750E5}"/>
    <cellStyle name="Normal 4 2 2 5 2 3" xfId="8772" xr:uid="{00000000-0005-0000-0000-000051220000}"/>
    <cellStyle name="Normal 4 2 2 5 2 3 3" xfId="23873" xr:uid="{00000000-0005-0000-0000-00004E5D0000}"/>
    <cellStyle name="Normal 4 2 2 5 2 3_ESA Table 3A_3H" xfId="35258" xr:uid="{0F51AAF6-6BF9-44B8-A969-0E2EA8FBBEBA}"/>
    <cellStyle name="Normal 4 2 2 5 2 5" xfId="18860" xr:uid="{00000000-0005-0000-0000-0000B9490000}"/>
    <cellStyle name="Normal 4 2 2 5 2_ESA Table 3A_3H" xfId="35256" xr:uid="{82446F7E-3310-491D-89C4-F9772218436B}"/>
    <cellStyle name="Normal 4 2 2 5 3" xfId="5411" xr:uid="{00000000-0005-0000-0000-000030150000}"/>
    <cellStyle name="Normal 4 2 2 5 3 2" xfId="15463" xr:uid="{00000000-0005-0000-0000-0000743C0000}"/>
    <cellStyle name="Normal 4 2 2 5 3 2 3" xfId="30561" xr:uid="{00000000-0005-0000-0000-00006E770000}"/>
    <cellStyle name="Normal 4 2 2 5 3 2_ESA Table 3A_3H" xfId="35260" xr:uid="{7B892133-F12B-45E6-B08B-2814066D0696}"/>
    <cellStyle name="Normal 4 2 2 5 3 3" xfId="10443" xr:uid="{00000000-0005-0000-0000-0000D8280000}"/>
    <cellStyle name="Normal 4 2 2 5 3 3 3" xfId="25544" xr:uid="{00000000-0005-0000-0000-0000D5630000}"/>
    <cellStyle name="Normal 4 2 2 5 3 3_ESA Table 3A_3H" xfId="35261" xr:uid="{0386800E-BC29-48D2-B622-A62DA57A807A}"/>
    <cellStyle name="Normal 4 2 2 5 3 5" xfId="20531" xr:uid="{00000000-0005-0000-0000-000040500000}"/>
    <cellStyle name="Normal 4 2 2 5 3_ESA Table 3A_3H" xfId="35259" xr:uid="{13E3BF6E-690D-4531-A879-32C3800E7B68}"/>
    <cellStyle name="Normal 4 2 2 5 4" xfId="12121" xr:uid="{00000000-0005-0000-0000-0000662F0000}"/>
    <cellStyle name="Normal 4 2 2 5 4 3" xfId="27219" xr:uid="{00000000-0005-0000-0000-0000606A0000}"/>
    <cellStyle name="Normal 4 2 2 5 4_ESA Table 3A_3H" xfId="35262" xr:uid="{7E6197BC-0AA6-4F74-AF84-7EB18671FCFD}"/>
    <cellStyle name="Normal 4 2 2 5 5" xfId="7100" xr:uid="{00000000-0005-0000-0000-0000C91B0000}"/>
    <cellStyle name="Normal 4 2 2 5 5 3" xfId="22202" xr:uid="{00000000-0005-0000-0000-0000C7560000}"/>
    <cellStyle name="Normal 4 2 2 5 5_ESA Table 3A_3H" xfId="35263" xr:uid="{3679EE00-C922-43E5-A3DA-EEE7D2E7CE19}"/>
    <cellStyle name="Normal 4 2 2 5 7" xfId="17189" xr:uid="{00000000-0005-0000-0000-000032430000}"/>
    <cellStyle name="Normal 4 2 2 5_ESA Table 3A_3H" xfId="35255" xr:uid="{3384AEC7-56E9-4EE2-9D86-477F6A111F9E}"/>
    <cellStyle name="Normal 4 2 2 6" xfId="2882" xr:uid="{00000000-0005-0000-0000-00004F0B0000}"/>
    <cellStyle name="Normal 4 2 2 6 2" xfId="12956" xr:uid="{00000000-0005-0000-0000-0000A9320000}"/>
    <cellStyle name="Normal 4 2 2 6 2 3" xfId="28054" xr:uid="{00000000-0005-0000-0000-0000A36D0000}"/>
    <cellStyle name="Normal 4 2 2 6 2_ESA Table 3A_3H" xfId="35265" xr:uid="{F45E0412-AB56-4D0B-8649-5A5232C95850}"/>
    <cellStyle name="Normal 4 2 2 6 3" xfId="7936" xr:uid="{00000000-0005-0000-0000-00000D1F0000}"/>
    <cellStyle name="Normal 4 2 2 6 3 3" xfId="23037" xr:uid="{00000000-0005-0000-0000-00000A5A0000}"/>
    <cellStyle name="Normal 4 2 2 6 3_ESA Table 3A_3H" xfId="35266" xr:uid="{5B692111-12C3-4E83-B078-AF1BD86E5FD9}"/>
    <cellStyle name="Normal 4 2 2 6 5" xfId="18024" xr:uid="{00000000-0005-0000-0000-000075460000}"/>
    <cellStyle name="Normal 4 2 2 6_ESA Table 3A_3H" xfId="35264" xr:uid="{4BF157D6-7E76-47A9-AE1C-2D7502476C69}"/>
    <cellStyle name="Normal 4 2 2 7" xfId="4575" xr:uid="{00000000-0005-0000-0000-0000EC110000}"/>
    <cellStyle name="Normal 4 2 2 7 2" xfId="14627" xr:uid="{00000000-0005-0000-0000-000030390000}"/>
    <cellStyle name="Normal 4 2 2 7 2 3" xfId="29725" xr:uid="{00000000-0005-0000-0000-00002A740000}"/>
    <cellStyle name="Normal 4 2 2 7 2_ESA Table 3A_3H" xfId="35268" xr:uid="{11ACDF19-B2E8-49A3-BE26-4110DA6AFF6B}"/>
    <cellStyle name="Normal 4 2 2 7 3" xfId="9607" xr:uid="{00000000-0005-0000-0000-000094250000}"/>
    <cellStyle name="Normal 4 2 2 7 3 3" xfId="24708" xr:uid="{00000000-0005-0000-0000-000091600000}"/>
    <cellStyle name="Normal 4 2 2 7 3_ESA Table 3A_3H" xfId="35269" xr:uid="{20B79B5A-8173-47F4-BA45-AB0D5FF1E85C}"/>
    <cellStyle name="Normal 4 2 2 7 5" xfId="19695" xr:uid="{00000000-0005-0000-0000-0000FC4C0000}"/>
    <cellStyle name="Normal 4 2 2 7_ESA Table 3A_3H" xfId="35267" xr:uid="{3146E8F9-192A-4106-9613-2327AEF40D34}"/>
    <cellStyle name="Normal 4 2 2 8" xfId="11285" xr:uid="{00000000-0005-0000-0000-0000222C0000}"/>
    <cellStyle name="Normal 4 2 2 8 3" xfId="26383" xr:uid="{00000000-0005-0000-0000-00001C670000}"/>
    <cellStyle name="Normal 4 2 2 8_ESA Table 3A_3H" xfId="35270" xr:uid="{F1B6F17F-70BF-46F3-AB44-52ED0CA92DF7}"/>
    <cellStyle name="Normal 4 2 2 9" xfId="6264" xr:uid="{00000000-0005-0000-0000-000085180000}"/>
    <cellStyle name="Normal 4 2 2 9 3" xfId="21366" xr:uid="{00000000-0005-0000-0000-000083530000}"/>
    <cellStyle name="Normal 4 2 2 9_ESA Table 3A_3H" xfId="35271" xr:uid="{272A633A-9DB2-49CD-A5D0-B511FF09D71D}"/>
    <cellStyle name="Normal 4 2 2_ESA Table 3A_3H" xfId="35128" xr:uid="{6F4408B4-AB00-4E5A-AEB6-9A490AF5F12C}"/>
    <cellStyle name="Normal 4 2 3" xfId="1228" xr:uid="{00000000-0005-0000-0000-0000D9040000}"/>
    <cellStyle name="Normal 4 2 3 10" xfId="16405" xr:uid="{00000000-0005-0000-0000-000022400000}"/>
    <cellStyle name="Normal 4 2 3 2" xfId="1447" xr:uid="{00000000-0005-0000-0000-0000B4050000}"/>
    <cellStyle name="Normal 4 2 3 2 2" xfId="1868" xr:uid="{00000000-0005-0000-0000-000059070000}"/>
    <cellStyle name="Normal 4 2 3 2 2 2" xfId="2707" xr:uid="{00000000-0005-0000-0000-0000A00A0000}"/>
    <cellStyle name="Normal 4 2 3 2 2 2 2" xfId="4397" xr:uid="{00000000-0005-0000-0000-00003A110000}"/>
    <cellStyle name="Normal 4 2 3 2 2 2 2 2" xfId="14470" xr:uid="{00000000-0005-0000-0000-000093380000}"/>
    <cellStyle name="Normal 4 2 3 2 2 2 2 2 3" xfId="29568" xr:uid="{00000000-0005-0000-0000-00008D730000}"/>
    <cellStyle name="Normal 4 2 3 2 2 2 2 2_ESA Table 3A_3H" xfId="35277" xr:uid="{B1817D04-F3D2-49B4-B306-1585234CC047}"/>
    <cellStyle name="Normal 4 2 3 2 2 2 2 3" xfId="9450" xr:uid="{00000000-0005-0000-0000-0000F7240000}"/>
    <cellStyle name="Normal 4 2 3 2 2 2 2 3 3" xfId="24551" xr:uid="{00000000-0005-0000-0000-0000F45F0000}"/>
    <cellStyle name="Normal 4 2 3 2 2 2 2 3_ESA Table 3A_3H" xfId="35278" xr:uid="{8433B41C-DCD4-4451-8F5E-AF4AFFA34020}"/>
    <cellStyle name="Normal 4 2 3 2 2 2 2 5" xfId="19538" xr:uid="{00000000-0005-0000-0000-00005F4C0000}"/>
    <cellStyle name="Normal 4 2 3 2 2 2 2_ESA Table 3A_3H" xfId="35276" xr:uid="{8A530495-6A4C-4998-8E2A-588D11E2BCAC}"/>
    <cellStyle name="Normal 4 2 3 2 2 2 3" xfId="6089" xr:uid="{00000000-0005-0000-0000-0000D6170000}"/>
    <cellStyle name="Normal 4 2 3 2 2 2 3 2" xfId="16141" xr:uid="{00000000-0005-0000-0000-00001A3F0000}"/>
    <cellStyle name="Normal 4 2 3 2 2 2 3 2 3" xfId="31239" xr:uid="{00000000-0005-0000-0000-0000147A0000}"/>
    <cellStyle name="Normal 4 2 3 2 2 2 3 2_ESA Table 3A_3H" xfId="35280" xr:uid="{1A34DFCB-BB3D-48F8-8329-A7B17700A74E}"/>
    <cellStyle name="Normal 4 2 3 2 2 2 3 3" xfId="11121" xr:uid="{00000000-0005-0000-0000-00007E2B0000}"/>
    <cellStyle name="Normal 4 2 3 2 2 2 3 3 3" xfId="26222" xr:uid="{00000000-0005-0000-0000-00007B660000}"/>
    <cellStyle name="Normal 4 2 3 2 2 2 3 3_ESA Table 3A_3H" xfId="35281" xr:uid="{0FCDA3EB-C410-4A93-809D-B005EF83E5E9}"/>
    <cellStyle name="Normal 4 2 3 2 2 2 3 5" xfId="21209" xr:uid="{00000000-0005-0000-0000-0000E6520000}"/>
    <cellStyle name="Normal 4 2 3 2 2 2 3_ESA Table 3A_3H" xfId="35279" xr:uid="{8868DCE0-347B-4788-B2F4-A5927BE6323C}"/>
    <cellStyle name="Normal 4 2 3 2 2 2 4" xfId="12799" xr:uid="{00000000-0005-0000-0000-00000C320000}"/>
    <cellStyle name="Normal 4 2 3 2 2 2 4 3" xfId="27897" xr:uid="{00000000-0005-0000-0000-0000066D0000}"/>
    <cellStyle name="Normal 4 2 3 2 2 2 4_ESA Table 3A_3H" xfId="35282" xr:uid="{675EEC87-FB95-4C88-B48F-74765BFE7926}"/>
    <cellStyle name="Normal 4 2 3 2 2 2 5" xfId="7778" xr:uid="{00000000-0005-0000-0000-00006F1E0000}"/>
    <cellStyle name="Normal 4 2 3 2 2 2 5 3" xfId="22880" xr:uid="{00000000-0005-0000-0000-00006D590000}"/>
    <cellStyle name="Normal 4 2 3 2 2 2 5_ESA Table 3A_3H" xfId="35283" xr:uid="{5C2E213E-91A0-46E9-901A-7AADFF7328D5}"/>
    <cellStyle name="Normal 4 2 3 2 2 2 7" xfId="17867" xr:uid="{00000000-0005-0000-0000-0000D8450000}"/>
    <cellStyle name="Normal 4 2 3 2 2 2_ESA Table 3A_3H" xfId="35275" xr:uid="{C531EC80-6457-40F1-9307-D347AD8272AA}"/>
    <cellStyle name="Normal 4 2 3 2 2 3" xfId="3560" xr:uid="{00000000-0005-0000-0000-0000F50D0000}"/>
    <cellStyle name="Normal 4 2 3 2 2 3 2" xfId="13634" xr:uid="{00000000-0005-0000-0000-00004F350000}"/>
    <cellStyle name="Normal 4 2 3 2 2 3 2 3" xfId="28732" xr:uid="{00000000-0005-0000-0000-000049700000}"/>
    <cellStyle name="Normal 4 2 3 2 2 3 2_ESA Table 3A_3H" xfId="35285" xr:uid="{ED98EFFB-DD9C-44E1-8D2D-E58A83C9C9DF}"/>
    <cellStyle name="Normal 4 2 3 2 2 3 3" xfId="8614" xr:uid="{00000000-0005-0000-0000-0000B3210000}"/>
    <cellStyle name="Normal 4 2 3 2 2 3 3 3" xfId="23715" xr:uid="{00000000-0005-0000-0000-0000B05C0000}"/>
    <cellStyle name="Normal 4 2 3 2 2 3 3_ESA Table 3A_3H" xfId="35286" xr:uid="{5E523156-68FC-4177-827A-762B88FF45F1}"/>
    <cellStyle name="Normal 4 2 3 2 2 3 5" xfId="18702" xr:uid="{00000000-0005-0000-0000-00001B490000}"/>
    <cellStyle name="Normal 4 2 3 2 2 3_ESA Table 3A_3H" xfId="35284" xr:uid="{078D81B7-09A6-4ECD-8887-F39FF3A0BC28}"/>
    <cellStyle name="Normal 4 2 3 2 2 4" xfId="5253" xr:uid="{00000000-0005-0000-0000-000092140000}"/>
    <cellStyle name="Normal 4 2 3 2 2 4 2" xfId="15305" xr:uid="{00000000-0005-0000-0000-0000D63B0000}"/>
    <cellStyle name="Normal 4 2 3 2 2 4 2 3" xfId="30403" xr:uid="{00000000-0005-0000-0000-0000D0760000}"/>
    <cellStyle name="Normal 4 2 3 2 2 4 2_ESA Table 3A_3H" xfId="35288" xr:uid="{27E4A087-1D4C-446D-9637-54E0EABD8053}"/>
    <cellStyle name="Normal 4 2 3 2 2 4 3" xfId="10285" xr:uid="{00000000-0005-0000-0000-00003A280000}"/>
    <cellStyle name="Normal 4 2 3 2 2 4 3 3" xfId="25386" xr:uid="{00000000-0005-0000-0000-000037630000}"/>
    <cellStyle name="Normal 4 2 3 2 2 4 3_ESA Table 3A_3H" xfId="35289" xr:uid="{EC3A50FD-365C-48CC-9986-86264A7253B1}"/>
    <cellStyle name="Normal 4 2 3 2 2 4 5" xfId="20373" xr:uid="{00000000-0005-0000-0000-0000A24F0000}"/>
    <cellStyle name="Normal 4 2 3 2 2 4_ESA Table 3A_3H" xfId="35287" xr:uid="{22055055-2192-4CBA-AF1C-2E9C770D089E}"/>
    <cellStyle name="Normal 4 2 3 2 2 5" xfId="11963" xr:uid="{00000000-0005-0000-0000-0000C82E0000}"/>
    <cellStyle name="Normal 4 2 3 2 2 5 3" xfId="27061" xr:uid="{00000000-0005-0000-0000-0000C2690000}"/>
    <cellStyle name="Normal 4 2 3 2 2 5_ESA Table 3A_3H" xfId="35290" xr:uid="{895BCF93-E0D8-48B7-8127-8905AD66D2E8}"/>
    <cellStyle name="Normal 4 2 3 2 2 6" xfId="6942" xr:uid="{00000000-0005-0000-0000-00002B1B0000}"/>
    <cellStyle name="Normal 4 2 3 2 2 6 3" xfId="22044" xr:uid="{00000000-0005-0000-0000-000029560000}"/>
    <cellStyle name="Normal 4 2 3 2 2 6_ESA Table 3A_3H" xfId="35291" xr:uid="{66A112A5-DB3F-46D6-A933-EE5CDE484BAA}"/>
    <cellStyle name="Normal 4 2 3 2 2 8" xfId="17031" xr:uid="{00000000-0005-0000-0000-000094420000}"/>
    <cellStyle name="Normal 4 2 3 2 2_ESA Table 3A_3H" xfId="35274" xr:uid="{F9716A1D-AFAE-4447-9761-EBAFAB690D78}"/>
    <cellStyle name="Normal 4 2 3 2 3" xfId="2289" xr:uid="{00000000-0005-0000-0000-0000FE080000}"/>
    <cellStyle name="Normal 4 2 3 2 3 2" xfId="3979" xr:uid="{00000000-0005-0000-0000-0000980F0000}"/>
    <cellStyle name="Normal 4 2 3 2 3 2 2" xfId="14052" xr:uid="{00000000-0005-0000-0000-0000F1360000}"/>
    <cellStyle name="Normal 4 2 3 2 3 2 2 3" xfId="29150" xr:uid="{00000000-0005-0000-0000-0000EB710000}"/>
    <cellStyle name="Normal 4 2 3 2 3 2 2_ESA Table 3A_3H" xfId="35294" xr:uid="{A297D0E9-4470-424E-9FE5-D4AE163D2EEF}"/>
    <cellStyle name="Normal 4 2 3 2 3 2 3" xfId="9032" xr:uid="{00000000-0005-0000-0000-000055230000}"/>
    <cellStyle name="Normal 4 2 3 2 3 2 3 3" xfId="24133" xr:uid="{00000000-0005-0000-0000-0000525E0000}"/>
    <cellStyle name="Normal 4 2 3 2 3 2 3_ESA Table 3A_3H" xfId="35295" xr:uid="{FE61BFA3-61D7-40B4-9329-383701A8F812}"/>
    <cellStyle name="Normal 4 2 3 2 3 2 5" xfId="19120" xr:uid="{00000000-0005-0000-0000-0000BD4A0000}"/>
    <cellStyle name="Normal 4 2 3 2 3 2_ESA Table 3A_3H" xfId="35293" xr:uid="{4E8F9146-2CE3-4F92-B119-0B85CD79518C}"/>
    <cellStyle name="Normal 4 2 3 2 3 3" xfId="5671" xr:uid="{00000000-0005-0000-0000-000034160000}"/>
    <cellStyle name="Normal 4 2 3 2 3 3 2" xfId="15723" xr:uid="{00000000-0005-0000-0000-0000783D0000}"/>
    <cellStyle name="Normal 4 2 3 2 3 3 2 3" xfId="30821" xr:uid="{00000000-0005-0000-0000-000072780000}"/>
    <cellStyle name="Normal 4 2 3 2 3 3 2_ESA Table 3A_3H" xfId="35297" xr:uid="{D599A678-E3BB-4A62-B32F-4A2CA52E6C24}"/>
    <cellStyle name="Normal 4 2 3 2 3 3 3" xfId="10703" xr:uid="{00000000-0005-0000-0000-0000DC290000}"/>
    <cellStyle name="Normal 4 2 3 2 3 3 3 3" xfId="25804" xr:uid="{00000000-0005-0000-0000-0000D9640000}"/>
    <cellStyle name="Normal 4 2 3 2 3 3 3_ESA Table 3A_3H" xfId="35298" xr:uid="{92BA032E-BEA7-436D-B0FF-9EEBFD0B5F54}"/>
    <cellStyle name="Normal 4 2 3 2 3 3 5" xfId="20791" xr:uid="{00000000-0005-0000-0000-000044510000}"/>
    <cellStyle name="Normal 4 2 3 2 3 3_ESA Table 3A_3H" xfId="35296" xr:uid="{78F89692-DC55-4217-8125-6D38386D590A}"/>
    <cellStyle name="Normal 4 2 3 2 3 4" xfId="12381" xr:uid="{00000000-0005-0000-0000-00006A300000}"/>
    <cellStyle name="Normal 4 2 3 2 3 4 3" xfId="27479" xr:uid="{00000000-0005-0000-0000-0000646B0000}"/>
    <cellStyle name="Normal 4 2 3 2 3 4_ESA Table 3A_3H" xfId="35299" xr:uid="{25233A24-6520-479A-BD4B-D39C47695BB4}"/>
    <cellStyle name="Normal 4 2 3 2 3 5" xfId="7360" xr:uid="{00000000-0005-0000-0000-0000CD1C0000}"/>
    <cellStyle name="Normal 4 2 3 2 3 5 3" xfId="22462" xr:uid="{00000000-0005-0000-0000-0000CB570000}"/>
    <cellStyle name="Normal 4 2 3 2 3 5_ESA Table 3A_3H" xfId="35300" xr:uid="{E3C81986-E425-4F00-9912-8FD7DED94188}"/>
    <cellStyle name="Normal 4 2 3 2 3 7" xfId="17449" xr:uid="{00000000-0005-0000-0000-000036440000}"/>
    <cellStyle name="Normal 4 2 3 2 3_ESA Table 3A_3H" xfId="35292" xr:uid="{F74BDED7-31CA-45FD-B3BE-F0C9CA1AD25A}"/>
    <cellStyle name="Normal 4 2 3 2 4" xfId="3142" xr:uid="{00000000-0005-0000-0000-0000530C0000}"/>
    <cellStyle name="Normal 4 2 3 2 4 2" xfId="13216" xr:uid="{00000000-0005-0000-0000-0000AD330000}"/>
    <cellStyle name="Normal 4 2 3 2 4 2 3" xfId="28314" xr:uid="{00000000-0005-0000-0000-0000A76E0000}"/>
    <cellStyle name="Normal 4 2 3 2 4 2_ESA Table 3A_3H" xfId="35302" xr:uid="{DE4F72FB-1A4B-4592-9E2E-F6B00FAEB4F7}"/>
    <cellStyle name="Normal 4 2 3 2 4 3" xfId="8196" xr:uid="{00000000-0005-0000-0000-000011200000}"/>
    <cellStyle name="Normal 4 2 3 2 4 3 3" xfId="23297" xr:uid="{00000000-0005-0000-0000-00000E5B0000}"/>
    <cellStyle name="Normal 4 2 3 2 4 3_ESA Table 3A_3H" xfId="35303" xr:uid="{9D776EC0-F6B9-4BB4-B756-6E3E9105793C}"/>
    <cellStyle name="Normal 4 2 3 2 4 5" xfId="18284" xr:uid="{00000000-0005-0000-0000-000079470000}"/>
    <cellStyle name="Normal 4 2 3 2 4_ESA Table 3A_3H" xfId="35301" xr:uid="{21646F67-0054-4D10-8ED7-57A569719A80}"/>
    <cellStyle name="Normal 4 2 3 2 5" xfId="4835" xr:uid="{00000000-0005-0000-0000-0000F0120000}"/>
    <cellStyle name="Normal 4 2 3 2 5 2" xfId="14887" xr:uid="{00000000-0005-0000-0000-0000343A0000}"/>
    <cellStyle name="Normal 4 2 3 2 5 2 3" xfId="29985" xr:uid="{00000000-0005-0000-0000-00002E750000}"/>
    <cellStyle name="Normal 4 2 3 2 5 2_ESA Table 3A_3H" xfId="35305" xr:uid="{1F5A0327-292E-4F09-AEEE-1309873AD395}"/>
    <cellStyle name="Normal 4 2 3 2 5 3" xfId="9867" xr:uid="{00000000-0005-0000-0000-000098260000}"/>
    <cellStyle name="Normal 4 2 3 2 5 3 3" xfId="24968" xr:uid="{00000000-0005-0000-0000-000095610000}"/>
    <cellStyle name="Normal 4 2 3 2 5 3_ESA Table 3A_3H" xfId="35306" xr:uid="{C053310F-CC1E-4013-8D36-67EFBD271D2D}"/>
    <cellStyle name="Normal 4 2 3 2 5 5" xfId="19955" xr:uid="{00000000-0005-0000-0000-0000004E0000}"/>
    <cellStyle name="Normal 4 2 3 2 5_ESA Table 3A_3H" xfId="35304" xr:uid="{A24D345A-755A-4A6C-B89A-311EBCDB0F0F}"/>
    <cellStyle name="Normal 4 2 3 2 6" xfId="11545" xr:uid="{00000000-0005-0000-0000-0000262D0000}"/>
    <cellStyle name="Normal 4 2 3 2 6 3" xfId="26643" xr:uid="{00000000-0005-0000-0000-000020680000}"/>
    <cellStyle name="Normal 4 2 3 2 6_ESA Table 3A_3H" xfId="35307" xr:uid="{FDF9430B-E6D9-4092-9CEB-927CEF9D8081}"/>
    <cellStyle name="Normal 4 2 3 2 7" xfId="6524" xr:uid="{00000000-0005-0000-0000-000089190000}"/>
    <cellStyle name="Normal 4 2 3 2 7 3" xfId="21626" xr:uid="{00000000-0005-0000-0000-000087540000}"/>
    <cellStyle name="Normal 4 2 3 2 7_ESA Table 3A_3H" xfId="35308" xr:uid="{C76E6DDC-D9DA-43B6-A77C-FAC08E159561}"/>
    <cellStyle name="Normal 4 2 3 2 9" xfId="16613" xr:uid="{00000000-0005-0000-0000-0000F2400000}"/>
    <cellStyle name="Normal 4 2 3 2_ESA Table 3A_3H" xfId="35273" xr:uid="{D118DAFB-F606-486F-992B-575CCED1CA83}"/>
    <cellStyle name="Normal 4 2 3 3" xfId="1660" xr:uid="{00000000-0005-0000-0000-000089060000}"/>
    <cellStyle name="Normal 4 2 3 3 2" xfId="2499" xr:uid="{00000000-0005-0000-0000-0000D0090000}"/>
    <cellStyle name="Normal 4 2 3 3 2 2" xfId="4189" xr:uid="{00000000-0005-0000-0000-00006A100000}"/>
    <cellStyle name="Normal 4 2 3 3 2 2 2" xfId="14262" xr:uid="{00000000-0005-0000-0000-0000C3370000}"/>
    <cellStyle name="Normal 4 2 3 3 2 2 2 3" xfId="29360" xr:uid="{00000000-0005-0000-0000-0000BD720000}"/>
    <cellStyle name="Normal 4 2 3 3 2 2 2_ESA Table 3A_3H" xfId="35312" xr:uid="{485FC04C-3362-4785-B743-B5B270746A98}"/>
    <cellStyle name="Normal 4 2 3 3 2 2 3" xfId="9242" xr:uid="{00000000-0005-0000-0000-000027240000}"/>
    <cellStyle name="Normal 4 2 3 3 2 2 3 3" xfId="24343" xr:uid="{00000000-0005-0000-0000-0000245F0000}"/>
    <cellStyle name="Normal 4 2 3 3 2 2 3_ESA Table 3A_3H" xfId="35313" xr:uid="{B456F543-02D6-4EDF-89BF-76829ED5EF8C}"/>
    <cellStyle name="Normal 4 2 3 3 2 2 5" xfId="19330" xr:uid="{00000000-0005-0000-0000-00008F4B0000}"/>
    <cellStyle name="Normal 4 2 3 3 2 2_ESA Table 3A_3H" xfId="35311" xr:uid="{43B437BA-E26F-48DA-B325-3972CFDF8F53}"/>
    <cellStyle name="Normal 4 2 3 3 2 3" xfId="5881" xr:uid="{00000000-0005-0000-0000-000006170000}"/>
    <cellStyle name="Normal 4 2 3 3 2 3 2" xfId="15933" xr:uid="{00000000-0005-0000-0000-00004A3E0000}"/>
    <cellStyle name="Normal 4 2 3 3 2 3 2 3" xfId="31031" xr:uid="{00000000-0005-0000-0000-000044790000}"/>
    <cellStyle name="Normal 4 2 3 3 2 3 2_ESA Table 3A_3H" xfId="35315" xr:uid="{25A86D64-2B11-4238-9903-50280FA8CA82}"/>
    <cellStyle name="Normal 4 2 3 3 2 3 3" xfId="10913" xr:uid="{00000000-0005-0000-0000-0000AE2A0000}"/>
    <cellStyle name="Normal 4 2 3 3 2 3 3 3" xfId="26014" xr:uid="{00000000-0005-0000-0000-0000AB650000}"/>
    <cellStyle name="Normal 4 2 3 3 2 3 3_ESA Table 3A_3H" xfId="35316" xr:uid="{F6344270-E707-493F-92FB-B049EA11B673}"/>
    <cellStyle name="Normal 4 2 3 3 2 3 5" xfId="21001" xr:uid="{00000000-0005-0000-0000-000016520000}"/>
    <cellStyle name="Normal 4 2 3 3 2 3_ESA Table 3A_3H" xfId="35314" xr:uid="{AF31CC4D-50EF-4139-B59E-7896CE49CF18}"/>
    <cellStyle name="Normal 4 2 3 3 2 4" xfId="12591" xr:uid="{00000000-0005-0000-0000-00003C310000}"/>
    <cellStyle name="Normal 4 2 3 3 2 4 3" xfId="27689" xr:uid="{00000000-0005-0000-0000-0000366C0000}"/>
    <cellStyle name="Normal 4 2 3 3 2 4_ESA Table 3A_3H" xfId="35317" xr:uid="{B1AA934A-97FC-4FED-B2CC-7A1D9BEE7893}"/>
    <cellStyle name="Normal 4 2 3 3 2 5" xfId="7570" xr:uid="{00000000-0005-0000-0000-00009F1D0000}"/>
    <cellStyle name="Normal 4 2 3 3 2 5 3" xfId="22672" xr:uid="{00000000-0005-0000-0000-00009D580000}"/>
    <cellStyle name="Normal 4 2 3 3 2 5_ESA Table 3A_3H" xfId="35318" xr:uid="{404F053C-56A7-41E0-B734-B9DC5CD661B2}"/>
    <cellStyle name="Normal 4 2 3 3 2 7" xfId="17659" xr:uid="{00000000-0005-0000-0000-000008450000}"/>
    <cellStyle name="Normal 4 2 3 3 2_ESA Table 3A_3H" xfId="35310" xr:uid="{6B816452-C21A-4F52-96C7-4546308F4D8F}"/>
    <cellStyle name="Normal 4 2 3 3 3" xfId="3352" xr:uid="{00000000-0005-0000-0000-0000250D0000}"/>
    <cellStyle name="Normal 4 2 3 3 3 2" xfId="13426" xr:uid="{00000000-0005-0000-0000-00007F340000}"/>
    <cellStyle name="Normal 4 2 3 3 3 2 3" xfId="28524" xr:uid="{00000000-0005-0000-0000-0000796F0000}"/>
    <cellStyle name="Normal 4 2 3 3 3 2_ESA Table 3A_3H" xfId="35320" xr:uid="{15F22CB2-30EC-4EEB-9433-23895A2F9817}"/>
    <cellStyle name="Normal 4 2 3 3 3 3" xfId="8406" xr:uid="{00000000-0005-0000-0000-0000E3200000}"/>
    <cellStyle name="Normal 4 2 3 3 3 3 3" xfId="23507" xr:uid="{00000000-0005-0000-0000-0000E05B0000}"/>
    <cellStyle name="Normal 4 2 3 3 3 3_ESA Table 3A_3H" xfId="35321" xr:uid="{B299BC2D-1E6A-45DC-BFF3-5BC9E20A8F31}"/>
    <cellStyle name="Normal 4 2 3 3 3 5" xfId="18494" xr:uid="{00000000-0005-0000-0000-00004B480000}"/>
    <cellStyle name="Normal 4 2 3 3 3_ESA Table 3A_3H" xfId="35319" xr:uid="{91977028-CDEA-459D-B1D4-371388D05FE7}"/>
    <cellStyle name="Normal 4 2 3 3 4" xfId="5045" xr:uid="{00000000-0005-0000-0000-0000C2130000}"/>
    <cellStyle name="Normal 4 2 3 3 4 2" xfId="15097" xr:uid="{00000000-0005-0000-0000-0000063B0000}"/>
    <cellStyle name="Normal 4 2 3 3 4 2 3" xfId="30195" xr:uid="{00000000-0005-0000-0000-000000760000}"/>
    <cellStyle name="Normal 4 2 3 3 4 2_ESA Table 3A_3H" xfId="35323" xr:uid="{A3C80BDE-CA33-4869-95F5-770E949246EC}"/>
    <cellStyle name="Normal 4 2 3 3 4 3" xfId="10077" xr:uid="{00000000-0005-0000-0000-00006A270000}"/>
    <cellStyle name="Normal 4 2 3 3 4 3 3" xfId="25178" xr:uid="{00000000-0005-0000-0000-000067620000}"/>
    <cellStyle name="Normal 4 2 3 3 4 3_ESA Table 3A_3H" xfId="35324" xr:uid="{4305ACA5-8F0E-4804-A734-A39D069E4941}"/>
    <cellStyle name="Normal 4 2 3 3 4 5" xfId="20165" xr:uid="{00000000-0005-0000-0000-0000D24E0000}"/>
    <cellStyle name="Normal 4 2 3 3 4_ESA Table 3A_3H" xfId="35322" xr:uid="{478104FD-5BEE-4498-9FAC-5E51BCD1B16E}"/>
    <cellStyle name="Normal 4 2 3 3 5" xfId="11755" xr:uid="{00000000-0005-0000-0000-0000F82D0000}"/>
    <cellStyle name="Normal 4 2 3 3 5 3" xfId="26853" xr:uid="{00000000-0005-0000-0000-0000F2680000}"/>
    <cellStyle name="Normal 4 2 3 3 5_ESA Table 3A_3H" xfId="35325" xr:uid="{03C10374-E15A-42D2-A34E-D674419291A2}"/>
    <cellStyle name="Normal 4 2 3 3 6" xfId="6734" xr:uid="{00000000-0005-0000-0000-00005B1A0000}"/>
    <cellStyle name="Normal 4 2 3 3 6 3" xfId="21836" xr:uid="{00000000-0005-0000-0000-000059550000}"/>
    <cellStyle name="Normal 4 2 3 3 6_ESA Table 3A_3H" xfId="35326" xr:uid="{711C9C27-5650-4A05-BA7A-C9EC469A513C}"/>
    <cellStyle name="Normal 4 2 3 3 8" xfId="16823" xr:uid="{00000000-0005-0000-0000-0000C4410000}"/>
    <cellStyle name="Normal 4 2 3 3_ESA Table 3A_3H" xfId="35309" xr:uid="{8A89D244-4EAB-4DEC-800B-83F2C4425279}"/>
    <cellStyle name="Normal 4 2 3 4" xfId="2081" xr:uid="{00000000-0005-0000-0000-00002E080000}"/>
    <cellStyle name="Normal 4 2 3 4 2" xfId="3771" xr:uid="{00000000-0005-0000-0000-0000C80E0000}"/>
    <cellStyle name="Normal 4 2 3 4 2 2" xfId="13844" xr:uid="{00000000-0005-0000-0000-000021360000}"/>
    <cellStyle name="Normal 4 2 3 4 2 2 3" xfId="28942" xr:uid="{00000000-0005-0000-0000-00001B710000}"/>
    <cellStyle name="Normal 4 2 3 4 2 2_ESA Table 3A_3H" xfId="35329" xr:uid="{E1EEF386-0771-4B62-B060-7BB08739E84C}"/>
    <cellStyle name="Normal 4 2 3 4 2 3" xfId="8824" xr:uid="{00000000-0005-0000-0000-000085220000}"/>
    <cellStyle name="Normal 4 2 3 4 2 3 3" xfId="23925" xr:uid="{00000000-0005-0000-0000-0000825D0000}"/>
    <cellStyle name="Normal 4 2 3 4 2 3_ESA Table 3A_3H" xfId="35330" xr:uid="{84BBB5C5-F847-4118-8117-86DE49D6215B}"/>
    <cellStyle name="Normal 4 2 3 4 2 5" xfId="18912" xr:uid="{00000000-0005-0000-0000-0000ED490000}"/>
    <cellStyle name="Normal 4 2 3 4 2_ESA Table 3A_3H" xfId="35328" xr:uid="{3D712972-C9B7-4AA4-832F-369004E6419E}"/>
    <cellStyle name="Normal 4 2 3 4 3" xfId="5463" xr:uid="{00000000-0005-0000-0000-000064150000}"/>
    <cellStyle name="Normal 4 2 3 4 3 2" xfId="15515" xr:uid="{00000000-0005-0000-0000-0000A83C0000}"/>
    <cellStyle name="Normal 4 2 3 4 3 2 3" xfId="30613" xr:uid="{00000000-0005-0000-0000-0000A2770000}"/>
    <cellStyle name="Normal 4 2 3 4 3 2_ESA Table 3A_3H" xfId="35332" xr:uid="{35D6C523-87E4-4A7F-8CC1-928565C29D69}"/>
    <cellStyle name="Normal 4 2 3 4 3 3" xfId="10495" xr:uid="{00000000-0005-0000-0000-00000C290000}"/>
    <cellStyle name="Normal 4 2 3 4 3 3 3" xfId="25596" xr:uid="{00000000-0005-0000-0000-000009640000}"/>
    <cellStyle name="Normal 4 2 3 4 3 3_ESA Table 3A_3H" xfId="35333" xr:uid="{EA2FDE7F-5C47-493B-9D64-389A3183BFB4}"/>
    <cellStyle name="Normal 4 2 3 4 3 5" xfId="20583" xr:uid="{00000000-0005-0000-0000-000074500000}"/>
    <cellStyle name="Normal 4 2 3 4 3_ESA Table 3A_3H" xfId="35331" xr:uid="{4384459B-94AC-4618-AC72-438F3C698E0E}"/>
    <cellStyle name="Normal 4 2 3 4 4" xfId="12173" xr:uid="{00000000-0005-0000-0000-00009A2F0000}"/>
    <cellStyle name="Normal 4 2 3 4 4 3" xfId="27271" xr:uid="{00000000-0005-0000-0000-0000946A0000}"/>
    <cellStyle name="Normal 4 2 3 4 4_ESA Table 3A_3H" xfId="35334" xr:uid="{D870E807-08C2-4A5D-97C3-F16CF5268D7A}"/>
    <cellStyle name="Normal 4 2 3 4 5" xfId="7152" xr:uid="{00000000-0005-0000-0000-0000FD1B0000}"/>
    <cellStyle name="Normal 4 2 3 4 5 3" xfId="22254" xr:uid="{00000000-0005-0000-0000-0000FB560000}"/>
    <cellStyle name="Normal 4 2 3 4 5_ESA Table 3A_3H" xfId="35335" xr:uid="{CA8C97CC-3033-480B-A8AD-349EBEEE7396}"/>
    <cellStyle name="Normal 4 2 3 4 7" xfId="17241" xr:uid="{00000000-0005-0000-0000-000066430000}"/>
    <cellStyle name="Normal 4 2 3 4_ESA Table 3A_3H" xfId="35327" xr:uid="{43938F4C-8B14-428B-8CF9-0ABACDAE30A8}"/>
    <cellStyle name="Normal 4 2 3 5" xfId="2934" xr:uid="{00000000-0005-0000-0000-0000830B0000}"/>
    <cellStyle name="Normal 4 2 3 5 2" xfId="13008" xr:uid="{00000000-0005-0000-0000-0000DD320000}"/>
    <cellStyle name="Normal 4 2 3 5 2 3" xfId="28106" xr:uid="{00000000-0005-0000-0000-0000D76D0000}"/>
    <cellStyle name="Normal 4 2 3 5 2_ESA Table 3A_3H" xfId="35337" xr:uid="{04C1A337-FB69-4B22-97D5-7508F013DF10}"/>
    <cellStyle name="Normal 4 2 3 5 3" xfId="7988" xr:uid="{00000000-0005-0000-0000-0000411F0000}"/>
    <cellStyle name="Normal 4 2 3 5 3 3" xfId="23089" xr:uid="{00000000-0005-0000-0000-00003E5A0000}"/>
    <cellStyle name="Normal 4 2 3 5 3_ESA Table 3A_3H" xfId="35338" xr:uid="{5CB7A236-0CFB-43FF-B1B3-4501D8BE96CE}"/>
    <cellStyle name="Normal 4 2 3 5 5" xfId="18076" xr:uid="{00000000-0005-0000-0000-0000A9460000}"/>
    <cellStyle name="Normal 4 2 3 5_ESA Table 3A_3H" xfId="35336" xr:uid="{CB9E63D6-983C-479D-8698-FC302DA1B258}"/>
    <cellStyle name="Normal 4 2 3 6" xfId="4627" xr:uid="{00000000-0005-0000-0000-000020120000}"/>
    <cellStyle name="Normal 4 2 3 6 2" xfId="14679" xr:uid="{00000000-0005-0000-0000-000064390000}"/>
    <cellStyle name="Normal 4 2 3 6 2 3" xfId="29777" xr:uid="{00000000-0005-0000-0000-00005E740000}"/>
    <cellStyle name="Normal 4 2 3 6 2_ESA Table 3A_3H" xfId="35340" xr:uid="{9AAEBEBD-A1AE-41E8-9BAD-D560EFDBA424}"/>
    <cellStyle name="Normal 4 2 3 6 3" xfId="9659" xr:uid="{00000000-0005-0000-0000-0000C8250000}"/>
    <cellStyle name="Normal 4 2 3 6 3 3" xfId="24760" xr:uid="{00000000-0005-0000-0000-0000C5600000}"/>
    <cellStyle name="Normal 4 2 3 6 3_ESA Table 3A_3H" xfId="35341" xr:uid="{C16DAE28-C04A-4002-9B83-08BC30B0E4E6}"/>
    <cellStyle name="Normal 4 2 3 6 5" xfId="19747" xr:uid="{00000000-0005-0000-0000-0000304D0000}"/>
    <cellStyle name="Normal 4 2 3 6_ESA Table 3A_3H" xfId="35339" xr:uid="{F7EE5542-371F-479E-877B-8A3267153534}"/>
    <cellStyle name="Normal 4 2 3 7" xfId="11337" xr:uid="{00000000-0005-0000-0000-0000562C0000}"/>
    <cellStyle name="Normal 4 2 3 7 3" xfId="26435" xr:uid="{00000000-0005-0000-0000-000050670000}"/>
    <cellStyle name="Normal 4 2 3 7_ESA Table 3A_3H" xfId="35342" xr:uid="{3BD2FEE8-AECE-4B00-A98B-0039310817B9}"/>
    <cellStyle name="Normal 4 2 3 8" xfId="6316" xr:uid="{00000000-0005-0000-0000-0000B9180000}"/>
    <cellStyle name="Normal 4 2 3 8 3" xfId="21418" xr:uid="{00000000-0005-0000-0000-0000B7530000}"/>
    <cellStyle name="Normal 4 2 3 8_ESA Table 3A_3H" xfId="35343" xr:uid="{75E24A5D-E0A2-4E27-8E66-BF1EF3CAFDA3}"/>
    <cellStyle name="Normal 4 2 3_ESA Table 3A_3H" xfId="35272" xr:uid="{DBC8A8C2-25E4-479C-A6E8-772D5BACCF30}"/>
    <cellStyle name="Normal 4 2 4" xfId="1341" xr:uid="{00000000-0005-0000-0000-00004A050000}"/>
    <cellStyle name="Normal 4 2 4 2" xfId="1764" xr:uid="{00000000-0005-0000-0000-0000F1060000}"/>
    <cellStyle name="Normal 4 2 4 2 2" xfId="2603" xr:uid="{00000000-0005-0000-0000-0000380A0000}"/>
    <cellStyle name="Normal 4 2 4 2 2 2" xfId="4293" xr:uid="{00000000-0005-0000-0000-0000D2100000}"/>
    <cellStyle name="Normal 4 2 4 2 2 2 2" xfId="14366" xr:uid="{00000000-0005-0000-0000-00002B380000}"/>
    <cellStyle name="Normal 4 2 4 2 2 2 2 3" xfId="29464" xr:uid="{00000000-0005-0000-0000-000025730000}"/>
    <cellStyle name="Normal 4 2 4 2 2 2 2_ESA Table 3A_3H" xfId="35348" xr:uid="{2EB3719D-1090-4720-9FB7-678B9CF8A8E5}"/>
    <cellStyle name="Normal 4 2 4 2 2 2 3" xfId="9346" xr:uid="{00000000-0005-0000-0000-00008F240000}"/>
    <cellStyle name="Normal 4 2 4 2 2 2 3 3" xfId="24447" xr:uid="{00000000-0005-0000-0000-00008C5F0000}"/>
    <cellStyle name="Normal 4 2 4 2 2 2 3_ESA Table 3A_3H" xfId="35349" xr:uid="{7B969D84-9CFC-43EC-913C-753D02F74698}"/>
    <cellStyle name="Normal 4 2 4 2 2 2 5" xfId="19434" xr:uid="{00000000-0005-0000-0000-0000F74B0000}"/>
    <cellStyle name="Normal 4 2 4 2 2 2_ESA Table 3A_3H" xfId="35347" xr:uid="{CC400887-4D0D-476F-A521-288D01F039C1}"/>
    <cellStyle name="Normal 4 2 4 2 2 3" xfId="5985" xr:uid="{00000000-0005-0000-0000-00006E170000}"/>
    <cellStyle name="Normal 4 2 4 2 2 3 2" xfId="16037" xr:uid="{00000000-0005-0000-0000-0000B23E0000}"/>
    <cellStyle name="Normal 4 2 4 2 2 3 2 3" xfId="31135" xr:uid="{00000000-0005-0000-0000-0000AC790000}"/>
    <cellStyle name="Normal 4 2 4 2 2 3 2_ESA Table 3A_3H" xfId="35351" xr:uid="{394C225C-C6BB-4CE1-9315-3CCE3637C2CE}"/>
    <cellStyle name="Normal 4 2 4 2 2 3 3" xfId="11017" xr:uid="{00000000-0005-0000-0000-0000162B0000}"/>
    <cellStyle name="Normal 4 2 4 2 2 3 3 3" xfId="26118" xr:uid="{00000000-0005-0000-0000-000013660000}"/>
    <cellStyle name="Normal 4 2 4 2 2 3 3_ESA Table 3A_3H" xfId="35352" xr:uid="{1BA9FEAB-9119-4A09-B10B-5E5052240DC3}"/>
    <cellStyle name="Normal 4 2 4 2 2 3 5" xfId="21105" xr:uid="{00000000-0005-0000-0000-00007E520000}"/>
    <cellStyle name="Normal 4 2 4 2 2 3_ESA Table 3A_3H" xfId="35350" xr:uid="{EA88D0F0-D6E9-43D3-9ED2-C2930791405F}"/>
    <cellStyle name="Normal 4 2 4 2 2 4" xfId="12695" xr:uid="{00000000-0005-0000-0000-0000A4310000}"/>
    <cellStyle name="Normal 4 2 4 2 2 4 3" xfId="27793" xr:uid="{00000000-0005-0000-0000-00009E6C0000}"/>
    <cellStyle name="Normal 4 2 4 2 2 4_ESA Table 3A_3H" xfId="35353" xr:uid="{DECA6848-1520-48EB-8048-698229CA90DA}"/>
    <cellStyle name="Normal 4 2 4 2 2 5" xfId="7674" xr:uid="{00000000-0005-0000-0000-0000071E0000}"/>
    <cellStyle name="Normal 4 2 4 2 2 5 3" xfId="22776" xr:uid="{00000000-0005-0000-0000-000005590000}"/>
    <cellStyle name="Normal 4 2 4 2 2 5_ESA Table 3A_3H" xfId="35354" xr:uid="{4139CFA9-391F-44B2-9260-6F75FB557BD2}"/>
    <cellStyle name="Normal 4 2 4 2 2 7" xfId="17763" xr:uid="{00000000-0005-0000-0000-000070450000}"/>
    <cellStyle name="Normal 4 2 4 2 2_ESA Table 3A_3H" xfId="35346" xr:uid="{54FCDD6C-2A8F-420A-91A3-ECF5201E4A98}"/>
    <cellStyle name="Normal 4 2 4 2 3" xfId="3456" xr:uid="{00000000-0005-0000-0000-00008D0D0000}"/>
    <cellStyle name="Normal 4 2 4 2 3 2" xfId="13530" xr:uid="{00000000-0005-0000-0000-0000E7340000}"/>
    <cellStyle name="Normal 4 2 4 2 3 2 3" xfId="28628" xr:uid="{00000000-0005-0000-0000-0000E16F0000}"/>
    <cellStyle name="Normal 4 2 4 2 3 2_ESA Table 3A_3H" xfId="35356" xr:uid="{794BCC58-2E30-4601-8478-FC537C56CAE4}"/>
    <cellStyle name="Normal 4 2 4 2 3 3" xfId="8510" xr:uid="{00000000-0005-0000-0000-00004B210000}"/>
    <cellStyle name="Normal 4 2 4 2 3 3 3" xfId="23611" xr:uid="{00000000-0005-0000-0000-0000485C0000}"/>
    <cellStyle name="Normal 4 2 4 2 3 3_ESA Table 3A_3H" xfId="35357" xr:uid="{894F2A28-29DC-497F-99E3-60CEB2AAA388}"/>
    <cellStyle name="Normal 4 2 4 2 3 5" xfId="18598" xr:uid="{00000000-0005-0000-0000-0000B3480000}"/>
    <cellStyle name="Normal 4 2 4 2 3_ESA Table 3A_3H" xfId="35355" xr:uid="{21F1D455-A058-429F-98E6-02D39F4D9E98}"/>
    <cellStyle name="Normal 4 2 4 2 4" xfId="5149" xr:uid="{00000000-0005-0000-0000-00002A140000}"/>
    <cellStyle name="Normal 4 2 4 2 4 2" xfId="15201" xr:uid="{00000000-0005-0000-0000-00006E3B0000}"/>
    <cellStyle name="Normal 4 2 4 2 4 2 3" xfId="30299" xr:uid="{00000000-0005-0000-0000-000068760000}"/>
    <cellStyle name="Normal 4 2 4 2 4 2_ESA Table 3A_3H" xfId="35359" xr:uid="{2A9B79F6-2C8F-474F-8135-7EB6C70C558A}"/>
    <cellStyle name="Normal 4 2 4 2 4 3" xfId="10181" xr:uid="{00000000-0005-0000-0000-0000D2270000}"/>
    <cellStyle name="Normal 4 2 4 2 4 3 3" xfId="25282" xr:uid="{00000000-0005-0000-0000-0000CF620000}"/>
    <cellStyle name="Normal 4 2 4 2 4 3_ESA Table 3A_3H" xfId="35360" xr:uid="{F4D2598B-45CA-45B9-9B0B-6C8972F169D4}"/>
    <cellStyle name="Normal 4 2 4 2 4 5" xfId="20269" xr:uid="{00000000-0005-0000-0000-00003A4F0000}"/>
    <cellStyle name="Normal 4 2 4 2 4_ESA Table 3A_3H" xfId="35358" xr:uid="{751C970F-067A-479A-BA12-9C7D2B126B00}"/>
    <cellStyle name="Normal 4 2 4 2 5" xfId="11859" xr:uid="{00000000-0005-0000-0000-0000602E0000}"/>
    <cellStyle name="Normal 4 2 4 2 5 3" xfId="26957" xr:uid="{00000000-0005-0000-0000-00005A690000}"/>
    <cellStyle name="Normal 4 2 4 2 5_ESA Table 3A_3H" xfId="35361" xr:uid="{D61E2C16-232E-4026-AE75-9387E74598F6}"/>
    <cellStyle name="Normal 4 2 4 2 6" xfId="6838" xr:uid="{00000000-0005-0000-0000-0000C31A0000}"/>
    <cellStyle name="Normal 4 2 4 2 6 3" xfId="21940" xr:uid="{00000000-0005-0000-0000-0000C1550000}"/>
    <cellStyle name="Normal 4 2 4 2 6_ESA Table 3A_3H" xfId="35362" xr:uid="{613639AC-8C67-467F-B0BB-E2EBE7D6F558}"/>
    <cellStyle name="Normal 4 2 4 2 8" xfId="16927" xr:uid="{00000000-0005-0000-0000-00002C420000}"/>
    <cellStyle name="Normal 4 2 4 2_ESA Table 3A_3H" xfId="35345" xr:uid="{A81341F0-BE86-4472-BBD0-7ACDE6366E76}"/>
    <cellStyle name="Normal 4 2 4 3" xfId="2185" xr:uid="{00000000-0005-0000-0000-000096080000}"/>
    <cellStyle name="Normal 4 2 4 3 2" xfId="3875" xr:uid="{00000000-0005-0000-0000-0000300F0000}"/>
    <cellStyle name="Normal 4 2 4 3 2 2" xfId="13948" xr:uid="{00000000-0005-0000-0000-000089360000}"/>
    <cellStyle name="Normal 4 2 4 3 2 2 3" xfId="29046" xr:uid="{00000000-0005-0000-0000-000083710000}"/>
    <cellStyle name="Normal 4 2 4 3 2 2_ESA Table 3A_3H" xfId="35365" xr:uid="{6B9D06B9-3384-4C38-837C-DF337FD721E3}"/>
    <cellStyle name="Normal 4 2 4 3 2 3" xfId="8928" xr:uid="{00000000-0005-0000-0000-0000ED220000}"/>
    <cellStyle name="Normal 4 2 4 3 2 3 3" xfId="24029" xr:uid="{00000000-0005-0000-0000-0000EA5D0000}"/>
    <cellStyle name="Normal 4 2 4 3 2 3_ESA Table 3A_3H" xfId="35366" xr:uid="{78B1FDE8-F44D-41D1-9EB9-C3CB22334E94}"/>
    <cellStyle name="Normal 4 2 4 3 2 5" xfId="19016" xr:uid="{00000000-0005-0000-0000-0000554A0000}"/>
    <cellStyle name="Normal 4 2 4 3 2_ESA Table 3A_3H" xfId="35364" xr:uid="{17D8ECEF-408F-42B9-BA70-8D5552D9B602}"/>
    <cellStyle name="Normal 4 2 4 3 3" xfId="5567" xr:uid="{00000000-0005-0000-0000-0000CC150000}"/>
    <cellStyle name="Normal 4 2 4 3 3 2" xfId="15619" xr:uid="{00000000-0005-0000-0000-0000103D0000}"/>
    <cellStyle name="Normal 4 2 4 3 3 2 3" xfId="30717" xr:uid="{00000000-0005-0000-0000-00000A780000}"/>
    <cellStyle name="Normal 4 2 4 3 3 2_ESA Table 3A_3H" xfId="35368" xr:uid="{A09E4F3A-C638-450F-89E4-810835EE7811}"/>
    <cellStyle name="Normal 4 2 4 3 3 3" xfId="10599" xr:uid="{00000000-0005-0000-0000-000074290000}"/>
    <cellStyle name="Normal 4 2 4 3 3 3 3" xfId="25700" xr:uid="{00000000-0005-0000-0000-000071640000}"/>
    <cellStyle name="Normal 4 2 4 3 3 3_ESA Table 3A_3H" xfId="35369" xr:uid="{2B3A5207-33A1-4C60-A199-3083752D4511}"/>
    <cellStyle name="Normal 4 2 4 3 3 5" xfId="20687" xr:uid="{00000000-0005-0000-0000-0000DC500000}"/>
    <cellStyle name="Normal 4 2 4 3 3_ESA Table 3A_3H" xfId="35367" xr:uid="{42789790-D860-4CD7-8FFE-A704361B1D66}"/>
    <cellStyle name="Normal 4 2 4 3 4" xfId="12277" xr:uid="{00000000-0005-0000-0000-000002300000}"/>
    <cellStyle name="Normal 4 2 4 3 4 3" xfId="27375" xr:uid="{00000000-0005-0000-0000-0000FC6A0000}"/>
    <cellStyle name="Normal 4 2 4 3 4_ESA Table 3A_3H" xfId="35370" xr:uid="{F966883F-4931-4204-BE23-E2C139400255}"/>
    <cellStyle name="Normal 4 2 4 3 5" xfId="7256" xr:uid="{00000000-0005-0000-0000-0000651C0000}"/>
    <cellStyle name="Normal 4 2 4 3 5 3" xfId="22358" xr:uid="{00000000-0005-0000-0000-000063570000}"/>
    <cellStyle name="Normal 4 2 4 3 5_ESA Table 3A_3H" xfId="35371" xr:uid="{DEC0FD3B-F04F-42A4-9F68-13230A3426FA}"/>
    <cellStyle name="Normal 4 2 4 3 7" xfId="17345" xr:uid="{00000000-0005-0000-0000-0000CE430000}"/>
    <cellStyle name="Normal 4 2 4 3_ESA Table 3A_3H" xfId="35363" xr:uid="{56585865-3B2A-4BFB-8827-1314DBE0ED98}"/>
    <cellStyle name="Normal 4 2 4 4" xfId="3038" xr:uid="{00000000-0005-0000-0000-0000EB0B0000}"/>
    <cellStyle name="Normal 4 2 4 4 2" xfId="13112" xr:uid="{00000000-0005-0000-0000-000045330000}"/>
    <cellStyle name="Normal 4 2 4 4 2 3" xfId="28210" xr:uid="{00000000-0005-0000-0000-00003F6E0000}"/>
    <cellStyle name="Normal 4 2 4 4 2_ESA Table 3A_3H" xfId="35373" xr:uid="{E500A009-446A-4A03-8383-E371E8EAB85B}"/>
    <cellStyle name="Normal 4 2 4 4 3" xfId="8092" xr:uid="{00000000-0005-0000-0000-0000A91F0000}"/>
    <cellStyle name="Normal 4 2 4 4 3 3" xfId="23193" xr:uid="{00000000-0005-0000-0000-0000A65A0000}"/>
    <cellStyle name="Normal 4 2 4 4 3_ESA Table 3A_3H" xfId="35374" xr:uid="{4EBBCBA4-5FBA-4674-835D-B560B596630E}"/>
    <cellStyle name="Normal 4 2 4 4 5" xfId="18180" xr:uid="{00000000-0005-0000-0000-000011470000}"/>
    <cellStyle name="Normal 4 2 4 4_ESA Table 3A_3H" xfId="35372" xr:uid="{B162A87D-0D9E-4A3D-B1EB-49C3374EA332}"/>
    <cellStyle name="Normal 4 2 4 5" xfId="4731" xr:uid="{00000000-0005-0000-0000-000088120000}"/>
    <cellStyle name="Normal 4 2 4 5 2" xfId="14783" xr:uid="{00000000-0005-0000-0000-0000CC390000}"/>
    <cellStyle name="Normal 4 2 4 5 2 3" xfId="29881" xr:uid="{00000000-0005-0000-0000-0000C6740000}"/>
    <cellStyle name="Normal 4 2 4 5 2_ESA Table 3A_3H" xfId="35376" xr:uid="{1C49FCC3-D19B-4E61-AEDF-08D4E385E447}"/>
    <cellStyle name="Normal 4 2 4 5 3" xfId="9763" xr:uid="{00000000-0005-0000-0000-000030260000}"/>
    <cellStyle name="Normal 4 2 4 5 3 3" xfId="24864" xr:uid="{00000000-0005-0000-0000-00002D610000}"/>
    <cellStyle name="Normal 4 2 4 5 3_ESA Table 3A_3H" xfId="35377" xr:uid="{67D8FF0C-96B7-48AC-9E90-30A5EB5C7D36}"/>
    <cellStyle name="Normal 4 2 4 5 5" xfId="19851" xr:uid="{00000000-0005-0000-0000-0000984D0000}"/>
    <cellStyle name="Normal 4 2 4 5_ESA Table 3A_3H" xfId="35375" xr:uid="{CE88AB6E-CFC3-4455-ADBB-166C95B51919}"/>
    <cellStyle name="Normal 4 2 4 6" xfId="11441" xr:uid="{00000000-0005-0000-0000-0000BE2C0000}"/>
    <cellStyle name="Normal 4 2 4 6 3" xfId="26539" xr:uid="{00000000-0005-0000-0000-0000B8670000}"/>
    <cellStyle name="Normal 4 2 4 6_ESA Table 3A_3H" xfId="35378" xr:uid="{167607A6-EE06-420A-843B-95E471E7D9FB}"/>
    <cellStyle name="Normal 4 2 4 7" xfId="6420" xr:uid="{00000000-0005-0000-0000-000021190000}"/>
    <cellStyle name="Normal 4 2 4 7 3" xfId="21522" xr:uid="{00000000-0005-0000-0000-00001F540000}"/>
    <cellStyle name="Normal 4 2 4 7_ESA Table 3A_3H" xfId="35379" xr:uid="{43A9CED1-8582-486F-9ECF-CB61FD971107}"/>
    <cellStyle name="Normal 4 2 4 9" xfId="16509" xr:uid="{00000000-0005-0000-0000-00008A400000}"/>
    <cellStyle name="Normal 4 2 4_ESA Table 3A_3H" xfId="35344" xr:uid="{3B869CC2-FA17-4BAA-8A01-16AB08A2D88F}"/>
    <cellStyle name="Normal 4 2 5" xfId="1554" xr:uid="{00000000-0005-0000-0000-00001F060000}"/>
    <cellStyle name="Normal 4 2 5 2" xfId="2395" xr:uid="{00000000-0005-0000-0000-000068090000}"/>
    <cellStyle name="Normal 4 2 5 2 2" xfId="4085" xr:uid="{00000000-0005-0000-0000-000002100000}"/>
    <cellStyle name="Normal 4 2 5 2 2 2" xfId="14158" xr:uid="{00000000-0005-0000-0000-00005B370000}"/>
    <cellStyle name="Normal 4 2 5 2 2 2 3" xfId="29256" xr:uid="{00000000-0005-0000-0000-000055720000}"/>
    <cellStyle name="Normal 4 2 5 2 2 2_ESA Table 3A_3H" xfId="35383" xr:uid="{C6067F47-F083-46B4-9872-130FBE787B6D}"/>
    <cellStyle name="Normal 4 2 5 2 2 3" xfId="9138" xr:uid="{00000000-0005-0000-0000-0000BF230000}"/>
    <cellStyle name="Normal 4 2 5 2 2 3 3" xfId="24239" xr:uid="{00000000-0005-0000-0000-0000BC5E0000}"/>
    <cellStyle name="Normal 4 2 5 2 2 3_ESA Table 3A_3H" xfId="35384" xr:uid="{60DE9A86-39C3-4582-B048-8A058BA3F5B2}"/>
    <cellStyle name="Normal 4 2 5 2 2 5" xfId="19226" xr:uid="{00000000-0005-0000-0000-0000274B0000}"/>
    <cellStyle name="Normal 4 2 5 2 2_ESA Table 3A_3H" xfId="35382" xr:uid="{F4CD16E7-E927-4217-8A3C-940B8A939ACC}"/>
    <cellStyle name="Normal 4 2 5 2 3" xfId="5777" xr:uid="{00000000-0005-0000-0000-00009E160000}"/>
    <cellStyle name="Normal 4 2 5 2 3 2" xfId="15829" xr:uid="{00000000-0005-0000-0000-0000E23D0000}"/>
    <cellStyle name="Normal 4 2 5 2 3 2 3" xfId="30927" xr:uid="{00000000-0005-0000-0000-0000DC780000}"/>
    <cellStyle name="Normal 4 2 5 2 3 2_ESA Table 3A_3H" xfId="35386" xr:uid="{F86CE935-DF5A-428E-B662-FF6E73E98EE9}"/>
    <cellStyle name="Normal 4 2 5 2 3 3" xfId="10809" xr:uid="{00000000-0005-0000-0000-0000462A0000}"/>
    <cellStyle name="Normal 4 2 5 2 3 3 3" xfId="25910" xr:uid="{00000000-0005-0000-0000-000043650000}"/>
    <cellStyle name="Normal 4 2 5 2 3 3_ESA Table 3A_3H" xfId="35387" xr:uid="{6D30FC0D-2EAF-4BD5-B0F2-72195DB33F5C}"/>
    <cellStyle name="Normal 4 2 5 2 3 5" xfId="20897" xr:uid="{00000000-0005-0000-0000-0000AE510000}"/>
    <cellStyle name="Normal 4 2 5 2 3_ESA Table 3A_3H" xfId="35385" xr:uid="{8AD553ED-071F-4CB2-A2AA-5E2833BB79BC}"/>
    <cellStyle name="Normal 4 2 5 2 4" xfId="12487" xr:uid="{00000000-0005-0000-0000-0000D4300000}"/>
    <cellStyle name="Normal 4 2 5 2 4 3" xfId="27585" xr:uid="{00000000-0005-0000-0000-0000CE6B0000}"/>
    <cellStyle name="Normal 4 2 5 2 4_ESA Table 3A_3H" xfId="35388" xr:uid="{09CC1C4E-8B45-4239-A970-F3B123907884}"/>
    <cellStyle name="Normal 4 2 5 2 5" xfId="7466" xr:uid="{00000000-0005-0000-0000-0000371D0000}"/>
    <cellStyle name="Normal 4 2 5 2 5 3" xfId="22568" xr:uid="{00000000-0005-0000-0000-000035580000}"/>
    <cellStyle name="Normal 4 2 5 2 5_ESA Table 3A_3H" xfId="35389" xr:uid="{DF2CA175-91F4-4925-930F-53C48ACB3A55}"/>
    <cellStyle name="Normal 4 2 5 2 7" xfId="17555" xr:uid="{00000000-0005-0000-0000-0000A0440000}"/>
    <cellStyle name="Normal 4 2 5 2_ESA Table 3A_3H" xfId="35381" xr:uid="{4A705E5A-7B93-4148-9DC7-D86615AB79CD}"/>
    <cellStyle name="Normal 4 2 5 3" xfId="3248" xr:uid="{00000000-0005-0000-0000-0000BD0C0000}"/>
    <cellStyle name="Normal 4 2 5 3 2" xfId="13322" xr:uid="{00000000-0005-0000-0000-000017340000}"/>
    <cellStyle name="Normal 4 2 5 3 2 3" xfId="28420" xr:uid="{00000000-0005-0000-0000-0000116F0000}"/>
    <cellStyle name="Normal 4 2 5 3 2_ESA Table 3A_3H" xfId="35391" xr:uid="{D3243433-E26D-49FD-9512-8F472DB99440}"/>
    <cellStyle name="Normal 4 2 5 3 3" xfId="8302" xr:uid="{00000000-0005-0000-0000-00007B200000}"/>
    <cellStyle name="Normal 4 2 5 3 3 3" xfId="23403" xr:uid="{00000000-0005-0000-0000-0000785B0000}"/>
    <cellStyle name="Normal 4 2 5 3 3_ESA Table 3A_3H" xfId="35392" xr:uid="{86495ECD-E222-4622-A6FF-E2471F445CD0}"/>
    <cellStyle name="Normal 4 2 5 3 5" xfId="18390" xr:uid="{00000000-0005-0000-0000-0000E3470000}"/>
    <cellStyle name="Normal 4 2 5 3_ESA Table 3A_3H" xfId="35390" xr:uid="{4B3E54A3-D243-4BA3-BEAD-0589A21C62D8}"/>
    <cellStyle name="Normal 4 2 5 4" xfId="4941" xr:uid="{00000000-0005-0000-0000-00005A130000}"/>
    <cellStyle name="Normal 4 2 5 4 2" xfId="14993" xr:uid="{00000000-0005-0000-0000-00009E3A0000}"/>
    <cellStyle name="Normal 4 2 5 4 2 3" xfId="30091" xr:uid="{00000000-0005-0000-0000-000098750000}"/>
    <cellStyle name="Normal 4 2 5 4 2_ESA Table 3A_3H" xfId="35394" xr:uid="{C2860E70-9589-45D3-B4FA-CB2D37A5F3B0}"/>
    <cellStyle name="Normal 4 2 5 4 3" xfId="9973" xr:uid="{00000000-0005-0000-0000-000002270000}"/>
    <cellStyle name="Normal 4 2 5 4 3 3" xfId="25074" xr:uid="{00000000-0005-0000-0000-0000FF610000}"/>
    <cellStyle name="Normal 4 2 5 4 3_ESA Table 3A_3H" xfId="35395" xr:uid="{D5C31984-A091-497D-A9FD-0938449412D5}"/>
    <cellStyle name="Normal 4 2 5 4 5" xfId="20061" xr:uid="{00000000-0005-0000-0000-00006A4E0000}"/>
    <cellStyle name="Normal 4 2 5 4_ESA Table 3A_3H" xfId="35393" xr:uid="{3C7C231B-58B5-46E1-AFA5-D70B686B8CCB}"/>
    <cellStyle name="Normal 4 2 5 5" xfId="11651" xr:uid="{00000000-0005-0000-0000-0000902D0000}"/>
    <cellStyle name="Normal 4 2 5 5 3" xfId="26749" xr:uid="{00000000-0005-0000-0000-00008A680000}"/>
    <cellStyle name="Normal 4 2 5 5_ESA Table 3A_3H" xfId="35396" xr:uid="{F54EBB00-DCD1-4436-B3F9-8722A9B6F465}"/>
    <cellStyle name="Normal 4 2 5 6" xfId="6630" xr:uid="{00000000-0005-0000-0000-0000F3190000}"/>
    <cellStyle name="Normal 4 2 5 6 3" xfId="21732" xr:uid="{00000000-0005-0000-0000-0000F1540000}"/>
    <cellStyle name="Normal 4 2 5 6_ESA Table 3A_3H" xfId="35397" xr:uid="{F0199D2B-DE1F-487B-8FDB-AB6E25FCA33C}"/>
    <cellStyle name="Normal 4 2 5 8" xfId="16719" xr:uid="{00000000-0005-0000-0000-00005C410000}"/>
    <cellStyle name="Normal 4 2 5_ESA Table 3A_3H" xfId="35380" xr:uid="{B7FC32F0-8316-402E-B8F6-70C355148CCA}"/>
    <cellStyle name="Normal 4 2 6" xfId="1975" xr:uid="{00000000-0005-0000-0000-0000C4070000}"/>
    <cellStyle name="Normal 4 2 6 2" xfId="3667" xr:uid="{00000000-0005-0000-0000-0000600E0000}"/>
    <cellStyle name="Normal 4 2 6 2 2" xfId="13740" xr:uid="{00000000-0005-0000-0000-0000B9350000}"/>
    <cellStyle name="Normal 4 2 6 2 2 3" xfId="28838" xr:uid="{00000000-0005-0000-0000-0000B3700000}"/>
    <cellStyle name="Normal 4 2 6 2 2_ESA Table 3A_3H" xfId="35400" xr:uid="{8350BC81-9C5B-4EB4-805B-73C8434C95E2}"/>
    <cellStyle name="Normal 4 2 6 2 3" xfId="8720" xr:uid="{00000000-0005-0000-0000-00001D220000}"/>
    <cellStyle name="Normal 4 2 6 2 3 3" xfId="23821" xr:uid="{00000000-0005-0000-0000-00001A5D0000}"/>
    <cellStyle name="Normal 4 2 6 2 3_ESA Table 3A_3H" xfId="35401" xr:uid="{87224A52-83D8-49E1-BFEA-492C48065BD5}"/>
    <cellStyle name="Normal 4 2 6 2 5" xfId="18808" xr:uid="{00000000-0005-0000-0000-000085490000}"/>
    <cellStyle name="Normal 4 2 6 2_ESA Table 3A_3H" xfId="35399" xr:uid="{EFF3E453-5F95-4948-98E5-D108D0A7F9AD}"/>
    <cellStyle name="Normal 4 2 6 3" xfId="5359" xr:uid="{00000000-0005-0000-0000-0000FC140000}"/>
    <cellStyle name="Normal 4 2 6 3 2" xfId="15411" xr:uid="{00000000-0005-0000-0000-0000403C0000}"/>
    <cellStyle name="Normal 4 2 6 3 2 3" xfId="30509" xr:uid="{00000000-0005-0000-0000-00003A770000}"/>
    <cellStyle name="Normal 4 2 6 3 2_ESA Table 3A_3H" xfId="35403" xr:uid="{CD1AE50F-A3BC-4410-8587-016D264EF965}"/>
    <cellStyle name="Normal 4 2 6 3 3" xfId="10391" xr:uid="{00000000-0005-0000-0000-0000A4280000}"/>
    <cellStyle name="Normal 4 2 6 3 3 3" xfId="25492" xr:uid="{00000000-0005-0000-0000-0000A1630000}"/>
    <cellStyle name="Normal 4 2 6 3 3_ESA Table 3A_3H" xfId="35404" xr:uid="{D1EF0267-0786-480B-8E0D-9DBE79B2498B}"/>
    <cellStyle name="Normal 4 2 6 3 5" xfId="20479" xr:uid="{00000000-0005-0000-0000-00000C500000}"/>
    <cellStyle name="Normal 4 2 6 3_ESA Table 3A_3H" xfId="35402" xr:uid="{E26AC3CE-2B88-4B2A-86EC-F2425E1B31A8}"/>
    <cellStyle name="Normal 4 2 6 4" xfId="12069" xr:uid="{00000000-0005-0000-0000-0000322F0000}"/>
    <cellStyle name="Normal 4 2 6 4 3" xfId="27167" xr:uid="{00000000-0005-0000-0000-00002C6A0000}"/>
    <cellStyle name="Normal 4 2 6 4_ESA Table 3A_3H" xfId="35405" xr:uid="{8FB5E718-5177-4B74-AAE2-4F8B6201329A}"/>
    <cellStyle name="Normal 4 2 6 5" xfId="7048" xr:uid="{00000000-0005-0000-0000-0000951B0000}"/>
    <cellStyle name="Normal 4 2 6 5 3" xfId="22150" xr:uid="{00000000-0005-0000-0000-000093560000}"/>
    <cellStyle name="Normal 4 2 6 5_ESA Table 3A_3H" xfId="35406" xr:uid="{E38E813A-1AFC-444A-8A9B-53EBDAC6A1F4}"/>
    <cellStyle name="Normal 4 2 6 7" xfId="17137" xr:uid="{00000000-0005-0000-0000-0000FE420000}"/>
    <cellStyle name="Normal 4 2 6_ESA Table 3A_3H" xfId="35398" xr:uid="{86BBB63E-DD3A-4156-9ECA-D3A80D7CFB09}"/>
    <cellStyle name="Normal 4 2 7" xfId="2826" xr:uid="{00000000-0005-0000-0000-0000170B0000}"/>
    <cellStyle name="Normal 4 2 7 2" xfId="12904" xr:uid="{00000000-0005-0000-0000-000075320000}"/>
    <cellStyle name="Normal 4 2 7 2 3" xfId="28002" xr:uid="{00000000-0005-0000-0000-00006F6D0000}"/>
    <cellStyle name="Normal 4 2 7 2_ESA Table 3A_3H" xfId="35408" xr:uid="{5B7F9A06-9066-4E6B-8495-32EF8CB4171C}"/>
    <cellStyle name="Normal 4 2 7 3" xfId="7884" xr:uid="{00000000-0005-0000-0000-0000D91E0000}"/>
    <cellStyle name="Normal 4 2 7 3 3" xfId="22985" xr:uid="{00000000-0005-0000-0000-0000D6590000}"/>
    <cellStyle name="Normal 4 2 7 3_ESA Table 3A_3H" xfId="35409" xr:uid="{519FD154-A1C5-48A2-8542-2789644E00CB}"/>
    <cellStyle name="Normal 4 2 7 5" xfId="17972" xr:uid="{00000000-0005-0000-0000-000041460000}"/>
    <cellStyle name="Normal 4 2 7_ESA Table 3A_3H" xfId="35407" xr:uid="{14DA3B40-22FF-4C40-A7A0-BF06948F78D6}"/>
    <cellStyle name="Normal 4 2 8" xfId="4520" xr:uid="{00000000-0005-0000-0000-0000B5110000}"/>
    <cellStyle name="Normal 4 2 8 2" xfId="14575" xr:uid="{00000000-0005-0000-0000-0000FC380000}"/>
    <cellStyle name="Normal 4 2 8 2 3" xfId="29673" xr:uid="{00000000-0005-0000-0000-0000F6730000}"/>
    <cellStyle name="Normal 4 2 8 2_ESA Table 3A_3H" xfId="35411" xr:uid="{7EB9E441-176E-441D-BE8D-FAADE3EF8CE7}"/>
    <cellStyle name="Normal 4 2 8 3" xfId="9555" xr:uid="{00000000-0005-0000-0000-000060250000}"/>
    <cellStyle name="Normal 4 2 8 3 3" xfId="24656" xr:uid="{00000000-0005-0000-0000-00005D600000}"/>
    <cellStyle name="Normal 4 2 8 3_ESA Table 3A_3H" xfId="35412" xr:uid="{0C4B68DD-F919-4F22-85B7-97EC82369C58}"/>
    <cellStyle name="Normal 4 2 8 5" xfId="19643" xr:uid="{00000000-0005-0000-0000-0000C84C0000}"/>
    <cellStyle name="Normal 4 2 8_ESA Table 3A_3H" xfId="35410" xr:uid="{DB39E949-3FDF-4176-92CC-2CB7266D7F92}"/>
    <cellStyle name="Normal 4 2 9" xfId="11231" xr:uid="{00000000-0005-0000-0000-0000EC2B0000}"/>
    <cellStyle name="Normal 4 2 9 3" xfId="26331" xr:uid="{00000000-0005-0000-0000-0000E8660000}"/>
    <cellStyle name="Normal 4 2 9_ESA Table 3A_3H" xfId="35413" xr:uid="{BD4519DC-7AE0-45E5-8BC6-B1C53EEE5E81}"/>
    <cellStyle name="Normal 4 2_ESA Table 3A_3H" xfId="35126" xr:uid="{F25DECFF-DBE9-477A-80FE-495D8B7D0F9C}"/>
    <cellStyle name="Normal 4 3" xfId="405" xr:uid="{00000000-0005-0000-0000-0000A1010000}"/>
    <cellStyle name="Normal 4_ESA Table 3A_3H" xfId="35125" xr:uid="{1EBADFAA-755F-401E-94EC-5A55FDC23966}"/>
    <cellStyle name="Normal 40" xfId="170" xr:uid="{00000000-0005-0000-0000-0000AA000000}"/>
    <cellStyle name="Normal 40 2" xfId="849" xr:uid="{00000000-0005-0000-0000-00005D030000}"/>
    <cellStyle name="Normal 40 2 10" xfId="6211" xr:uid="{00000000-0005-0000-0000-000050180000}"/>
    <cellStyle name="Normal 40 2 10 3" xfId="21315" xr:uid="{00000000-0005-0000-0000-000050530000}"/>
    <cellStyle name="Normal 40 2 10_ESA Table 3A_3H" xfId="35416" xr:uid="{D1F06D42-38AD-4B39-AD44-DD602D341498}"/>
    <cellStyle name="Normal 40 2 12" xfId="16300" xr:uid="{00000000-0005-0000-0000-0000B93F0000}"/>
    <cellStyle name="Normal 40 2 2" xfId="1175" xr:uid="{00000000-0005-0000-0000-0000A4040000}"/>
    <cellStyle name="Normal 40 2 2 11" xfId="16354" xr:uid="{00000000-0005-0000-0000-0000EF3F0000}"/>
    <cellStyle name="Normal 40 2 2 2" xfId="1283" xr:uid="{00000000-0005-0000-0000-000010050000}"/>
    <cellStyle name="Normal 40 2 2 2 10" xfId="16458" xr:uid="{00000000-0005-0000-0000-000057400000}"/>
    <cellStyle name="Normal 40 2 2 2 2" xfId="1500" xr:uid="{00000000-0005-0000-0000-0000E9050000}"/>
    <cellStyle name="Normal 40 2 2 2 2 2" xfId="1921" xr:uid="{00000000-0005-0000-0000-00008E070000}"/>
    <cellStyle name="Normal 40 2 2 2 2 2 2" xfId="2760" xr:uid="{00000000-0005-0000-0000-0000D50A0000}"/>
    <cellStyle name="Normal 40 2 2 2 2 2 2 2" xfId="4450" xr:uid="{00000000-0005-0000-0000-00006F110000}"/>
    <cellStyle name="Normal 40 2 2 2 2 2 2 2 2" xfId="14523" xr:uid="{00000000-0005-0000-0000-0000C8380000}"/>
    <cellStyle name="Normal 40 2 2 2 2 2 2 2 2 3" xfId="29621" xr:uid="{00000000-0005-0000-0000-0000C2730000}"/>
    <cellStyle name="Normal 40 2 2 2 2 2 2 2 2_ESA Table 3A_3H" xfId="35423" xr:uid="{556BEBD5-53D8-4F76-91EF-21B1B2E03653}"/>
    <cellStyle name="Normal 40 2 2 2 2 2 2 2 3" xfId="9503" xr:uid="{00000000-0005-0000-0000-00002C250000}"/>
    <cellStyle name="Normal 40 2 2 2 2 2 2 2 3 3" xfId="24604" xr:uid="{00000000-0005-0000-0000-000029600000}"/>
    <cellStyle name="Normal 40 2 2 2 2 2 2 2 3_ESA Table 3A_3H" xfId="35424" xr:uid="{549CD930-B005-4A35-A813-75AF6648D73D}"/>
    <cellStyle name="Normal 40 2 2 2 2 2 2 2 5" xfId="19591" xr:uid="{00000000-0005-0000-0000-0000944C0000}"/>
    <cellStyle name="Normal 40 2 2 2 2 2 2 2_ESA Table 3A_3H" xfId="35422" xr:uid="{802D5E72-F33C-4762-B50F-BF57C250E20C}"/>
    <cellStyle name="Normal 40 2 2 2 2 2 2 3" xfId="6142" xr:uid="{00000000-0005-0000-0000-00000B180000}"/>
    <cellStyle name="Normal 40 2 2 2 2 2 2 3 2" xfId="16194" xr:uid="{00000000-0005-0000-0000-00004F3F0000}"/>
    <cellStyle name="Normal 40 2 2 2 2 2 2 3 2 3" xfId="31292" xr:uid="{00000000-0005-0000-0000-0000497A0000}"/>
    <cellStyle name="Normal 40 2 2 2 2 2 2 3 2_ESA Table 3A_3H" xfId="35426" xr:uid="{8ABA44E2-F57E-4531-82AB-52F0A99F0EFF}"/>
    <cellStyle name="Normal 40 2 2 2 2 2 2 3 3" xfId="11174" xr:uid="{00000000-0005-0000-0000-0000B32B0000}"/>
    <cellStyle name="Normal 40 2 2 2 2 2 2 3 3 3" xfId="26275" xr:uid="{00000000-0005-0000-0000-0000B0660000}"/>
    <cellStyle name="Normal 40 2 2 2 2 2 2 3 3_ESA Table 3A_3H" xfId="35427" xr:uid="{250326C5-0AC3-48E9-A28E-BFCE88C181BD}"/>
    <cellStyle name="Normal 40 2 2 2 2 2 2 3 5" xfId="21262" xr:uid="{00000000-0005-0000-0000-00001B530000}"/>
    <cellStyle name="Normal 40 2 2 2 2 2 2 3_ESA Table 3A_3H" xfId="35425" xr:uid="{C22645BF-4ACD-4419-8E7B-7F9CC693606D}"/>
    <cellStyle name="Normal 40 2 2 2 2 2 2 4" xfId="12852" xr:uid="{00000000-0005-0000-0000-000041320000}"/>
    <cellStyle name="Normal 40 2 2 2 2 2 2 4 3" xfId="27950" xr:uid="{00000000-0005-0000-0000-00003B6D0000}"/>
    <cellStyle name="Normal 40 2 2 2 2 2 2 4_ESA Table 3A_3H" xfId="35428" xr:uid="{4597241B-23C4-41BF-9909-2A6380D06D62}"/>
    <cellStyle name="Normal 40 2 2 2 2 2 2 5" xfId="7831" xr:uid="{00000000-0005-0000-0000-0000A41E0000}"/>
    <cellStyle name="Normal 40 2 2 2 2 2 2 5 3" xfId="22933" xr:uid="{00000000-0005-0000-0000-0000A2590000}"/>
    <cellStyle name="Normal 40 2 2 2 2 2 2 5_ESA Table 3A_3H" xfId="35429" xr:uid="{75C1EC42-4EBF-43B6-8377-9BFD6377414E}"/>
    <cellStyle name="Normal 40 2 2 2 2 2 2 7" xfId="17920" xr:uid="{00000000-0005-0000-0000-00000D460000}"/>
    <cellStyle name="Normal 40 2 2 2 2 2 2_ESA Table 3A_3H" xfId="35421" xr:uid="{9C906BA1-4328-4B17-850F-D477726E44CF}"/>
    <cellStyle name="Normal 40 2 2 2 2 2 3" xfId="3613" xr:uid="{00000000-0005-0000-0000-00002A0E0000}"/>
    <cellStyle name="Normal 40 2 2 2 2 2 3 2" xfId="13687" xr:uid="{00000000-0005-0000-0000-000084350000}"/>
    <cellStyle name="Normal 40 2 2 2 2 2 3 2 3" xfId="28785" xr:uid="{00000000-0005-0000-0000-00007E700000}"/>
    <cellStyle name="Normal 40 2 2 2 2 2 3 2_ESA Table 3A_3H" xfId="35431" xr:uid="{3CDD9046-861C-47E8-A8D2-641E4F92C592}"/>
    <cellStyle name="Normal 40 2 2 2 2 2 3 3" xfId="8667" xr:uid="{00000000-0005-0000-0000-0000E8210000}"/>
    <cellStyle name="Normal 40 2 2 2 2 2 3 3 3" xfId="23768" xr:uid="{00000000-0005-0000-0000-0000E55C0000}"/>
    <cellStyle name="Normal 40 2 2 2 2 2 3 3_ESA Table 3A_3H" xfId="35432" xr:uid="{9B1CCE7B-B13B-451F-8261-AF06417D5B34}"/>
    <cellStyle name="Normal 40 2 2 2 2 2 3 5" xfId="18755" xr:uid="{00000000-0005-0000-0000-000050490000}"/>
    <cellStyle name="Normal 40 2 2 2 2 2 3_ESA Table 3A_3H" xfId="35430" xr:uid="{4BE69530-EA74-4A07-A6FE-FE04C97CB3A1}"/>
    <cellStyle name="Normal 40 2 2 2 2 2 4" xfId="5306" xr:uid="{00000000-0005-0000-0000-0000C7140000}"/>
    <cellStyle name="Normal 40 2 2 2 2 2 4 2" xfId="15358" xr:uid="{00000000-0005-0000-0000-00000B3C0000}"/>
    <cellStyle name="Normal 40 2 2 2 2 2 4 2 3" xfId="30456" xr:uid="{00000000-0005-0000-0000-000005770000}"/>
    <cellStyle name="Normal 40 2 2 2 2 2 4 2_ESA Table 3A_3H" xfId="35434" xr:uid="{FB5C95D7-FE35-49B3-B042-D22FC0126A5A}"/>
    <cellStyle name="Normal 40 2 2 2 2 2 4 3" xfId="10338" xr:uid="{00000000-0005-0000-0000-00006F280000}"/>
    <cellStyle name="Normal 40 2 2 2 2 2 4 3 3" xfId="25439" xr:uid="{00000000-0005-0000-0000-00006C630000}"/>
    <cellStyle name="Normal 40 2 2 2 2 2 4 3_ESA Table 3A_3H" xfId="35435" xr:uid="{C2975A5B-D2F3-4EF9-90A2-9BA6DF593FB1}"/>
    <cellStyle name="Normal 40 2 2 2 2 2 4 5" xfId="20426" xr:uid="{00000000-0005-0000-0000-0000D74F0000}"/>
    <cellStyle name="Normal 40 2 2 2 2 2 4_ESA Table 3A_3H" xfId="35433" xr:uid="{9ADADF65-6A47-4078-AC7C-7BD13C920BE6}"/>
    <cellStyle name="Normal 40 2 2 2 2 2 5" xfId="12016" xr:uid="{00000000-0005-0000-0000-0000FD2E0000}"/>
    <cellStyle name="Normal 40 2 2 2 2 2 5 3" xfId="27114" xr:uid="{00000000-0005-0000-0000-0000F7690000}"/>
    <cellStyle name="Normal 40 2 2 2 2 2 5_ESA Table 3A_3H" xfId="35436" xr:uid="{511EBEE5-8D27-4A24-86A5-0AC8DEFA05FC}"/>
    <cellStyle name="Normal 40 2 2 2 2 2 6" xfId="6995" xr:uid="{00000000-0005-0000-0000-0000601B0000}"/>
    <cellStyle name="Normal 40 2 2 2 2 2 6 3" xfId="22097" xr:uid="{00000000-0005-0000-0000-00005E560000}"/>
    <cellStyle name="Normal 40 2 2 2 2 2 6_ESA Table 3A_3H" xfId="35437" xr:uid="{CC669596-22CE-40A1-9252-26C1E1439D33}"/>
    <cellStyle name="Normal 40 2 2 2 2 2 8" xfId="17084" xr:uid="{00000000-0005-0000-0000-0000C9420000}"/>
    <cellStyle name="Normal 40 2 2 2 2 2_ESA Table 3A_3H" xfId="35420" xr:uid="{28E6D989-808C-4114-8072-B6F54A68A510}"/>
    <cellStyle name="Normal 40 2 2 2 2 3" xfId="2342" xr:uid="{00000000-0005-0000-0000-000033090000}"/>
    <cellStyle name="Normal 40 2 2 2 2 3 2" xfId="4032" xr:uid="{00000000-0005-0000-0000-0000CD0F0000}"/>
    <cellStyle name="Normal 40 2 2 2 2 3 2 2" xfId="14105" xr:uid="{00000000-0005-0000-0000-000026370000}"/>
    <cellStyle name="Normal 40 2 2 2 2 3 2 2 3" xfId="29203" xr:uid="{00000000-0005-0000-0000-000020720000}"/>
    <cellStyle name="Normal 40 2 2 2 2 3 2 2_ESA Table 3A_3H" xfId="35440" xr:uid="{A453DF79-2E00-4547-A29D-56697E78B492}"/>
    <cellStyle name="Normal 40 2 2 2 2 3 2 3" xfId="9085" xr:uid="{00000000-0005-0000-0000-00008A230000}"/>
    <cellStyle name="Normal 40 2 2 2 2 3 2 3 3" xfId="24186" xr:uid="{00000000-0005-0000-0000-0000875E0000}"/>
    <cellStyle name="Normal 40 2 2 2 2 3 2 3_ESA Table 3A_3H" xfId="35441" xr:uid="{14C63311-7BDB-48B6-B352-A882EDDE4F8F}"/>
    <cellStyle name="Normal 40 2 2 2 2 3 2 5" xfId="19173" xr:uid="{00000000-0005-0000-0000-0000F24A0000}"/>
    <cellStyle name="Normal 40 2 2 2 2 3 2_ESA Table 3A_3H" xfId="35439" xr:uid="{254E64A7-8BF0-48BB-9751-1436E78C0F9D}"/>
    <cellStyle name="Normal 40 2 2 2 2 3 3" xfId="5724" xr:uid="{00000000-0005-0000-0000-000069160000}"/>
    <cellStyle name="Normal 40 2 2 2 2 3 3 2" xfId="15776" xr:uid="{00000000-0005-0000-0000-0000AD3D0000}"/>
    <cellStyle name="Normal 40 2 2 2 2 3 3 2 3" xfId="30874" xr:uid="{00000000-0005-0000-0000-0000A7780000}"/>
    <cellStyle name="Normal 40 2 2 2 2 3 3 2_ESA Table 3A_3H" xfId="35443" xr:uid="{568B02B4-85EE-47D9-B7EE-147F7FA5E4DA}"/>
    <cellStyle name="Normal 40 2 2 2 2 3 3 3" xfId="10756" xr:uid="{00000000-0005-0000-0000-0000112A0000}"/>
    <cellStyle name="Normal 40 2 2 2 2 3 3 3 3" xfId="25857" xr:uid="{00000000-0005-0000-0000-00000E650000}"/>
    <cellStyle name="Normal 40 2 2 2 2 3 3 3_ESA Table 3A_3H" xfId="35444" xr:uid="{5670F17A-DA9A-4F00-A7AB-2BB5F3910A33}"/>
    <cellStyle name="Normal 40 2 2 2 2 3 3 5" xfId="20844" xr:uid="{00000000-0005-0000-0000-000079510000}"/>
    <cellStyle name="Normal 40 2 2 2 2 3 3_ESA Table 3A_3H" xfId="35442" xr:uid="{152186BA-0FAC-4E48-B20D-7A7E122654D6}"/>
    <cellStyle name="Normal 40 2 2 2 2 3 4" xfId="12434" xr:uid="{00000000-0005-0000-0000-00009F300000}"/>
    <cellStyle name="Normal 40 2 2 2 2 3 4 3" xfId="27532" xr:uid="{00000000-0005-0000-0000-0000996B0000}"/>
    <cellStyle name="Normal 40 2 2 2 2 3 4_ESA Table 3A_3H" xfId="35445" xr:uid="{84F8D84B-6629-45A5-B2B5-3497075A6BB6}"/>
    <cellStyle name="Normal 40 2 2 2 2 3 5" xfId="7413" xr:uid="{00000000-0005-0000-0000-0000021D0000}"/>
    <cellStyle name="Normal 40 2 2 2 2 3 5 3" xfId="22515" xr:uid="{00000000-0005-0000-0000-000000580000}"/>
    <cellStyle name="Normal 40 2 2 2 2 3 5_ESA Table 3A_3H" xfId="35446" xr:uid="{F77DB08E-1D49-44C3-9554-C651265DBC73}"/>
    <cellStyle name="Normal 40 2 2 2 2 3 7" xfId="17502" xr:uid="{00000000-0005-0000-0000-00006B440000}"/>
    <cellStyle name="Normal 40 2 2 2 2 3_ESA Table 3A_3H" xfId="35438" xr:uid="{0A68F084-3160-4748-9343-C9F7FC3666EE}"/>
    <cellStyle name="Normal 40 2 2 2 2 4" xfId="3195" xr:uid="{00000000-0005-0000-0000-0000880C0000}"/>
    <cellStyle name="Normal 40 2 2 2 2 4 2" xfId="13269" xr:uid="{00000000-0005-0000-0000-0000E2330000}"/>
    <cellStyle name="Normal 40 2 2 2 2 4 2 3" xfId="28367" xr:uid="{00000000-0005-0000-0000-0000DC6E0000}"/>
    <cellStyle name="Normal 40 2 2 2 2 4 2_ESA Table 3A_3H" xfId="35448" xr:uid="{7C1EFACB-EDF4-485A-B48C-F22C85726667}"/>
    <cellStyle name="Normal 40 2 2 2 2 4 3" xfId="8249" xr:uid="{00000000-0005-0000-0000-000046200000}"/>
    <cellStyle name="Normal 40 2 2 2 2 4 3 3" xfId="23350" xr:uid="{00000000-0005-0000-0000-0000435B0000}"/>
    <cellStyle name="Normal 40 2 2 2 2 4 3_ESA Table 3A_3H" xfId="35449" xr:uid="{86400EDD-9673-4B0C-A21E-D3958705BB87}"/>
    <cellStyle name="Normal 40 2 2 2 2 4 5" xfId="18337" xr:uid="{00000000-0005-0000-0000-0000AE470000}"/>
    <cellStyle name="Normal 40 2 2 2 2 4_ESA Table 3A_3H" xfId="35447" xr:uid="{C7D2DF50-B34A-4D72-8BEC-92CB9DDA460E}"/>
    <cellStyle name="Normal 40 2 2 2 2 5" xfId="4888" xr:uid="{00000000-0005-0000-0000-000025130000}"/>
    <cellStyle name="Normal 40 2 2 2 2 5 2" xfId="14940" xr:uid="{00000000-0005-0000-0000-0000693A0000}"/>
    <cellStyle name="Normal 40 2 2 2 2 5 2 3" xfId="30038" xr:uid="{00000000-0005-0000-0000-000063750000}"/>
    <cellStyle name="Normal 40 2 2 2 2 5 2_ESA Table 3A_3H" xfId="35451" xr:uid="{24FB702D-8688-4B9B-97DF-0F7E32B9A88B}"/>
    <cellStyle name="Normal 40 2 2 2 2 5 3" xfId="9920" xr:uid="{00000000-0005-0000-0000-0000CD260000}"/>
    <cellStyle name="Normal 40 2 2 2 2 5 3 3" xfId="25021" xr:uid="{00000000-0005-0000-0000-0000CA610000}"/>
    <cellStyle name="Normal 40 2 2 2 2 5 3_ESA Table 3A_3H" xfId="35452" xr:uid="{FCC81835-7DDC-43A0-9684-DD467CA90C29}"/>
    <cellStyle name="Normal 40 2 2 2 2 5 5" xfId="20008" xr:uid="{00000000-0005-0000-0000-0000354E0000}"/>
    <cellStyle name="Normal 40 2 2 2 2 5_ESA Table 3A_3H" xfId="35450" xr:uid="{78F6CBB5-5FC4-458C-AD40-56E3F163BF30}"/>
    <cellStyle name="Normal 40 2 2 2 2 6" xfId="11598" xr:uid="{00000000-0005-0000-0000-00005B2D0000}"/>
    <cellStyle name="Normal 40 2 2 2 2 6 3" xfId="26696" xr:uid="{00000000-0005-0000-0000-000055680000}"/>
    <cellStyle name="Normal 40 2 2 2 2 6_ESA Table 3A_3H" xfId="35453" xr:uid="{C3106F0F-12C0-4B12-A125-CBF8FCCE90B1}"/>
    <cellStyle name="Normal 40 2 2 2 2 7" xfId="6577" xr:uid="{00000000-0005-0000-0000-0000BE190000}"/>
    <cellStyle name="Normal 40 2 2 2 2 7 3" xfId="21679" xr:uid="{00000000-0005-0000-0000-0000BC540000}"/>
    <cellStyle name="Normal 40 2 2 2 2 7_ESA Table 3A_3H" xfId="35454" xr:uid="{7FE111D4-4D38-419F-80B0-3B4C705DAE3D}"/>
    <cellStyle name="Normal 40 2 2 2 2 9" xfId="16666" xr:uid="{00000000-0005-0000-0000-000027410000}"/>
    <cellStyle name="Normal 40 2 2 2 2_ESA Table 3A_3H" xfId="35419" xr:uid="{D4CD328C-80BB-4CA6-BC1A-8F0D635E5850}"/>
    <cellStyle name="Normal 40 2 2 2 3" xfId="1713" xr:uid="{00000000-0005-0000-0000-0000BE060000}"/>
    <cellStyle name="Normal 40 2 2 2 3 2" xfId="2552" xr:uid="{00000000-0005-0000-0000-0000050A0000}"/>
    <cellStyle name="Normal 40 2 2 2 3 2 2" xfId="4242" xr:uid="{00000000-0005-0000-0000-00009F100000}"/>
    <cellStyle name="Normal 40 2 2 2 3 2 2 2" xfId="14315" xr:uid="{00000000-0005-0000-0000-0000F8370000}"/>
    <cellStyle name="Normal 40 2 2 2 3 2 2 2 3" xfId="29413" xr:uid="{00000000-0005-0000-0000-0000F2720000}"/>
    <cellStyle name="Normal 40 2 2 2 3 2 2 2_ESA Table 3A_3H" xfId="35458" xr:uid="{DDEEFB54-3656-432B-B18E-7D4CE81A70F5}"/>
    <cellStyle name="Normal 40 2 2 2 3 2 2 3" xfId="9295" xr:uid="{00000000-0005-0000-0000-00005C240000}"/>
    <cellStyle name="Normal 40 2 2 2 3 2 2 3 3" xfId="24396" xr:uid="{00000000-0005-0000-0000-0000595F0000}"/>
    <cellStyle name="Normal 40 2 2 2 3 2 2 3_ESA Table 3A_3H" xfId="35459" xr:uid="{A7DF2793-B719-4926-8267-0A550960FCB8}"/>
    <cellStyle name="Normal 40 2 2 2 3 2 2 5" xfId="19383" xr:uid="{00000000-0005-0000-0000-0000C44B0000}"/>
    <cellStyle name="Normal 40 2 2 2 3 2 2_ESA Table 3A_3H" xfId="35457" xr:uid="{19B90CB5-FA05-4E79-941E-5783DEA7D682}"/>
    <cellStyle name="Normal 40 2 2 2 3 2 3" xfId="5934" xr:uid="{00000000-0005-0000-0000-00003B170000}"/>
    <cellStyle name="Normal 40 2 2 2 3 2 3 2" xfId="15986" xr:uid="{00000000-0005-0000-0000-00007F3E0000}"/>
    <cellStyle name="Normal 40 2 2 2 3 2 3 2 3" xfId="31084" xr:uid="{00000000-0005-0000-0000-000079790000}"/>
    <cellStyle name="Normal 40 2 2 2 3 2 3 2_ESA Table 3A_3H" xfId="35461" xr:uid="{1828368D-0BC7-45CC-A264-50F324EBA351}"/>
    <cellStyle name="Normal 40 2 2 2 3 2 3 3" xfId="10966" xr:uid="{00000000-0005-0000-0000-0000E32A0000}"/>
    <cellStyle name="Normal 40 2 2 2 3 2 3 3 3" xfId="26067" xr:uid="{00000000-0005-0000-0000-0000E0650000}"/>
    <cellStyle name="Normal 40 2 2 2 3 2 3 3_ESA Table 3A_3H" xfId="35462" xr:uid="{A87F6C52-773A-4270-8BF5-766401B49321}"/>
    <cellStyle name="Normal 40 2 2 2 3 2 3 5" xfId="21054" xr:uid="{00000000-0005-0000-0000-00004B520000}"/>
    <cellStyle name="Normal 40 2 2 2 3 2 3_ESA Table 3A_3H" xfId="35460" xr:uid="{E29781AE-2AB7-44C4-A800-C39BD06E6D8C}"/>
    <cellStyle name="Normal 40 2 2 2 3 2 4" xfId="12644" xr:uid="{00000000-0005-0000-0000-000071310000}"/>
    <cellStyle name="Normal 40 2 2 2 3 2 4 3" xfId="27742" xr:uid="{00000000-0005-0000-0000-00006B6C0000}"/>
    <cellStyle name="Normal 40 2 2 2 3 2 4_ESA Table 3A_3H" xfId="35463" xr:uid="{A77621C5-B802-4297-B8B0-E6B832412690}"/>
    <cellStyle name="Normal 40 2 2 2 3 2 5" xfId="7623" xr:uid="{00000000-0005-0000-0000-0000D41D0000}"/>
    <cellStyle name="Normal 40 2 2 2 3 2 5 3" xfId="22725" xr:uid="{00000000-0005-0000-0000-0000D2580000}"/>
    <cellStyle name="Normal 40 2 2 2 3 2 5_ESA Table 3A_3H" xfId="35464" xr:uid="{20C257B1-0EB3-4C84-B4EC-BD7AFF1D0ACB}"/>
    <cellStyle name="Normal 40 2 2 2 3 2 7" xfId="17712" xr:uid="{00000000-0005-0000-0000-00003D450000}"/>
    <cellStyle name="Normal 40 2 2 2 3 2_ESA Table 3A_3H" xfId="35456" xr:uid="{20FD4101-085A-4339-B67A-EE7539718812}"/>
    <cellStyle name="Normal 40 2 2 2 3 3" xfId="3405" xr:uid="{00000000-0005-0000-0000-00005A0D0000}"/>
    <cellStyle name="Normal 40 2 2 2 3 3 2" xfId="13479" xr:uid="{00000000-0005-0000-0000-0000B4340000}"/>
    <cellStyle name="Normal 40 2 2 2 3 3 2 3" xfId="28577" xr:uid="{00000000-0005-0000-0000-0000AE6F0000}"/>
    <cellStyle name="Normal 40 2 2 2 3 3 2_ESA Table 3A_3H" xfId="35466" xr:uid="{118CCB9B-24B1-472B-BD8F-0EE49E0B7288}"/>
    <cellStyle name="Normal 40 2 2 2 3 3 3" xfId="8459" xr:uid="{00000000-0005-0000-0000-000018210000}"/>
    <cellStyle name="Normal 40 2 2 2 3 3 3 3" xfId="23560" xr:uid="{00000000-0005-0000-0000-0000155C0000}"/>
    <cellStyle name="Normal 40 2 2 2 3 3 3_ESA Table 3A_3H" xfId="35467" xr:uid="{D6D24683-1ECA-47B2-A88B-1E2943673943}"/>
    <cellStyle name="Normal 40 2 2 2 3 3 5" xfId="18547" xr:uid="{00000000-0005-0000-0000-000080480000}"/>
    <cellStyle name="Normal 40 2 2 2 3 3_ESA Table 3A_3H" xfId="35465" xr:uid="{E039ED69-21F9-4F27-A391-B061CB0981A1}"/>
    <cellStyle name="Normal 40 2 2 2 3 4" xfId="5098" xr:uid="{00000000-0005-0000-0000-0000F7130000}"/>
    <cellStyle name="Normal 40 2 2 2 3 4 2" xfId="15150" xr:uid="{00000000-0005-0000-0000-00003B3B0000}"/>
    <cellStyle name="Normal 40 2 2 2 3 4 2 3" xfId="30248" xr:uid="{00000000-0005-0000-0000-000035760000}"/>
    <cellStyle name="Normal 40 2 2 2 3 4 2_ESA Table 3A_3H" xfId="35469" xr:uid="{1953122F-70B1-4C6F-8F7F-BE772FA94FDB}"/>
    <cellStyle name="Normal 40 2 2 2 3 4 3" xfId="10130" xr:uid="{00000000-0005-0000-0000-00009F270000}"/>
    <cellStyle name="Normal 40 2 2 2 3 4 3 3" xfId="25231" xr:uid="{00000000-0005-0000-0000-00009C620000}"/>
    <cellStyle name="Normal 40 2 2 2 3 4 3_ESA Table 3A_3H" xfId="35470" xr:uid="{D7F7F2D6-1545-4658-A483-E77F49E5533A}"/>
    <cellStyle name="Normal 40 2 2 2 3 4 5" xfId="20218" xr:uid="{00000000-0005-0000-0000-0000074F0000}"/>
    <cellStyle name="Normal 40 2 2 2 3 4_ESA Table 3A_3H" xfId="35468" xr:uid="{CA0A9912-311D-4BC8-93E1-37DC7CF194D7}"/>
    <cellStyle name="Normal 40 2 2 2 3 5" xfId="11808" xr:uid="{00000000-0005-0000-0000-00002D2E0000}"/>
    <cellStyle name="Normal 40 2 2 2 3 5 3" xfId="26906" xr:uid="{00000000-0005-0000-0000-000027690000}"/>
    <cellStyle name="Normal 40 2 2 2 3 5_ESA Table 3A_3H" xfId="35471" xr:uid="{4812FB12-B2F5-40FE-8BDF-3BB205DBB159}"/>
    <cellStyle name="Normal 40 2 2 2 3 6" xfId="6787" xr:uid="{00000000-0005-0000-0000-0000901A0000}"/>
    <cellStyle name="Normal 40 2 2 2 3 6 3" xfId="21889" xr:uid="{00000000-0005-0000-0000-00008E550000}"/>
    <cellStyle name="Normal 40 2 2 2 3 6_ESA Table 3A_3H" xfId="35472" xr:uid="{4A9419E7-BCF5-4C35-AF1B-A0A43464EBC7}"/>
    <cellStyle name="Normal 40 2 2 2 3 8" xfId="16876" xr:uid="{00000000-0005-0000-0000-0000F9410000}"/>
    <cellStyle name="Normal 40 2 2 2 3_ESA Table 3A_3H" xfId="35455" xr:uid="{5F67D49C-5128-4B77-9C5A-6623F2D6D550}"/>
    <cellStyle name="Normal 40 2 2 2 4" xfId="2134" xr:uid="{00000000-0005-0000-0000-000063080000}"/>
    <cellStyle name="Normal 40 2 2 2 4 2" xfId="3824" xr:uid="{00000000-0005-0000-0000-0000FD0E0000}"/>
    <cellStyle name="Normal 40 2 2 2 4 2 2" xfId="13897" xr:uid="{00000000-0005-0000-0000-000056360000}"/>
    <cellStyle name="Normal 40 2 2 2 4 2 2 3" xfId="28995" xr:uid="{00000000-0005-0000-0000-000050710000}"/>
    <cellStyle name="Normal 40 2 2 2 4 2 2_ESA Table 3A_3H" xfId="35475" xr:uid="{189F4D32-C6C4-4647-A9E1-7A5AB09CB3B3}"/>
    <cellStyle name="Normal 40 2 2 2 4 2 3" xfId="8877" xr:uid="{00000000-0005-0000-0000-0000BA220000}"/>
    <cellStyle name="Normal 40 2 2 2 4 2 3 3" xfId="23978" xr:uid="{00000000-0005-0000-0000-0000B75D0000}"/>
    <cellStyle name="Normal 40 2 2 2 4 2 3_ESA Table 3A_3H" xfId="35476" xr:uid="{9A2E1DBF-BB18-4768-9EDD-DD48BBB5D861}"/>
    <cellStyle name="Normal 40 2 2 2 4 2 5" xfId="18965" xr:uid="{00000000-0005-0000-0000-0000224A0000}"/>
    <cellStyle name="Normal 40 2 2 2 4 2_ESA Table 3A_3H" xfId="35474" xr:uid="{149A48EA-45CB-448B-BC68-D1C73C0FB2B0}"/>
    <cellStyle name="Normal 40 2 2 2 4 3" xfId="5516" xr:uid="{00000000-0005-0000-0000-000099150000}"/>
    <cellStyle name="Normal 40 2 2 2 4 3 2" xfId="15568" xr:uid="{00000000-0005-0000-0000-0000DD3C0000}"/>
    <cellStyle name="Normal 40 2 2 2 4 3 2 3" xfId="30666" xr:uid="{00000000-0005-0000-0000-0000D7770000}"/>
    <cellStyle name="Normal 40 2 2 2 4 3 2_ESA Table 3A_3H" xfId="35478" xr:uid="{48F0B3CA-3E11-4793-B1FB-499E8A046577}"/>
    <cellStyle name="Normal 40 2 2 2 4 3 3" xfId="10548" xr:uid="{00000000-0005-0000-0000-000041290000}"/>
    <cellStyle name="Normal 40 2 2 2 4 3 3 3" xfId="25649" xr:uid="{00000000-0005-0000-0000-00003E640000}"/>
    <cellStyle name="Normal 40 2 2 2 4 3 3_ESA Table 3A_3H" xfId="35479" xr:uid="{37CC7F7A-0426-4F25-9290-79974C6CAB58}"/>
    <cellStyle name="Normal 40 2 2 2 4 3 5" xfId="20636" xr:uid="{00000000-0005-0000-0000-0000A9500000}"/>
    <cellStyle name="Normal 40 2 2 2 4 3_ESA Table 3A_3H" xfId="35477" xr:uid="{0F41298B-7F3D-40F2-B6FA-4A1D1FC581E2}"/>
    <cellStyle name="Normal 40 2 2 2 4 4" xfId="12226" xr:uid="{00000000-0005-0000-0000-0000CF2F0000}"/>
    <cellStyle name="Normal 40 2 2 2 4 4 3" xfId="27324" xr:uid="{00000000-0005-0000-0000-0000C96A0000}"/>
    <cellStyle name="Normal 40 2 2 2 4 4_ESA Table 3A_3H" xfId="35480" xr:uid="{ECE4AF02-21FF-4D16-8877-B3AF5D6AF28E}"/>
    <cellStyle name="Normal 40 2 2 2 4 5" xfId="7205" xr:uid="{00000000-0005-0000-0000-0000321C0000}"/>
    <cellStyle name="Normal 40 2 2 2 4 5 3" xfId="22307" xr:uid="{00000000-0005-0000-0000-000030570000}"/>
    <cellStyle name="Normal 40 2 2 2 4 5_ESA Table 3A_3H" xfId="35481" xr:uid="{F5AD697E-D0DD-4AB2-9BC6-A247B8BED8B7}"/>
    <cellStyle name="Normal 40 2 2 2 4 7" xfId="17294" xr:uid="{00000000-0005-0000-0000-00009B430000}"/>
    <cellStyle name="Normal 40 2 2 2 4_ESA Table 3A_3H" xfId="35473" xr:uid="{7C8AB104-F550-4F18-B948-546A40BD59BD}"/>
    <cellStyle name="Normal 40 2 2 2 5" xfId="2987" xr:uid="{00000000-0005-0000-0000-0000B80B0000}"/>
    <cellStyle name="Normal 40 2 2 2 5 2" xfId="13061" xr:uid="{00000000-0005-0000-0000-000012330000}"/>
    <cellStyle name="Normal 40 2 2 2 5 2 3" xfId="28159" xr:uid="{00000000-0005-0000-0000-00000C6E0000}"/>
    <cellStyle name="Normal 40 2 2 2 5 2_ESA Table 3A_3H" xfId="35483" xr:uid="{E9696323-4319-427D-A70E-484E44F03AC9}"/>
    <cellStyle name="Normal 40 2 2 2 5 3" xfId="8041" xr:uid="{00000000-0005-0000-0000-0000761F0000}"/>
    <cellStyle name="Normal 40 2 2 2 5 3 3" xfId="23142" xr:uid="{00000000-0005-0000-0000-0000735A0000}"/>
    <cellStyle name="Normal 40 2 2 2 5 3_ESA Table 3A_3H" xfId="35484" xr:uid="{1FED22A6-8432-4601-AF35-C3C99E289FDE}"/>
    <cellStyle name="Normal 40 2 2 2 5 5" xfId="18129" xr:uid="{00000000-0005-0000-0000-0000DE460000}"/>
    <cellStyle name="Normal 40 2 2 2 5_ESA Table 3A_3H" xfId="35482" xr:uid="{3B8155E2-9A15-49D3-8164-463634B2F822}"/>
    <cellStyle name="Normal 40 2 2 2 6" xfId="4680" xr:uid="{00000000-0005-0000-0000-000055120000}"/>
    <cellStyle name="Normal 40 2 2 2 6 2" xfId="14732" xr:uid="{00000000-0005-0000-0000-000099390000}"/>
    <cellStyle name="Normal 40 2 2 2 6 2 3" xfId="29830" xr:uid="{00000000-0005-0000-0000-000093740000}"/>
    <cellStyle name="Normal 40 2 2 2 6 2_ESA Table 3A_3H" xfId="35486" xr:uid="{43E26E9B-A56A-4E0A-A6FE-5C1614B1F0BB}"/>
    <cellStyle name="Normal 40 2 2 2 6 3" xfId="9712" xr:uid="{00000000-0005-0000-0000-0000FD250000}"/>
    <cellStyle name="Normal 40 2 2 2 6 3 3" xfId="24813" xr:uid="{00000000-0005-0000-0000-0000FA600000}"/>
    <cellStyle name="Normal 40 2 2 2 6 3_ESA Table 3A_3H" xfId="35487" xr:uid="{6C6BFE6D-5C75-45FF-881B-174F5FCD5E51}"/>
    <cellStyle name="Normal 40 2 2 2 6 5" xfId="19800" xr:uid="{00000000-0005-0000-0000-0000654D0000}"/>
    <cellStyle name="Normal 40 2 2 2 6_ESA Table 3A_3H" xfId="35485" xr:uid="{6EBEDF91-626D-4D0F-9F9C-0D5C07DFFE60}"/>
    <cellStyle name="Normal 40 2 2 2 7" xfId="11390" xr:uid="{00000000-0005-0000-0000-00008B2C0000}"/>
    <cellStyle name="Normal 40 2 2 2 7 3" xfId="26488" xr:uid="{00000000-0005-0000-0000-000085670000}"/>
    <cellStyle name="Normal 40 2 2 2 7_ESA Table 3A_3H" xfId="35488" xr:uid="{66719643-CBB8-4A85-9F13-8557BBBD3329}"/>
    <cellStyle name="Normal 40 2 2 2 8" xfId="6369" xr:uid="{00000000-0005-0000-0000-0000EE180000}"/>
    <cellStyle name="Normal 40 2 2 2 8 3" xfId="21471" xr:uid="{00000000-0005-0000-0000-0000EC530000}"/>
    <cellStyle name="Normal 40 2 2 2 8_ESA Table 3A_3H" xfId="35489" xr:uid="{84778D8C-52DB-4C2D-8771-72EFDC8719A7}"/>
    <cellStyle name="Normal 40 2 2 2_ESA Table 3A_3H" xfId="35418" xr:uid="{F4F16A49-98F6-4858-B9C8-BD5FAC93167E}"/>
    <cellStyle name="Normal 40 2 2 3" xfId="1396" xr:uid="{00000000-0005-0000-0000-000081050000}"/>
    <cellStyle name="Normal 40 2 2 3 2" xfId="1817" xr:uid="{00000000-0005-0000-0000-000026070000}"/>
    <cellStyle name="Normal 40 2 2 3 2 2" xfId="2656" xr:uid="{00000000-0005-0000-0000-00006D0A0000}"/>
    <cellStyle name="Normal 40 2 2 3 2 2 2" xfId="4346" xr:uid="{00000000-0005-0000-0000-000007110000}"/>
    <cellStyle name="Normal 40 2 2 3 2 2 2 2" xfId="14419" xr:uid="{00000000-0005-0000-0000-000060380000}"/>
    <cellStyle name="Normal 40 2 2 3 2 2 2 2 3" xfId="29517" xr:uid="{00000000-0005-0000-0000-00005A730000}"/>
    <cellStyle name="Normal 40 2 2 3 2 2 2 2_ESA Table 3A_3H" xfId="35494" xr:uid="{7312CB16-A029-4006-88CD-785ED7B67920}"/>
    <cellStyle name="Normal 40 2 2 3 2 2 2 3" xfId="9399" xr:uid="{00000000-0005-0000-0000-0000C4240000}"/>
    <cellStyle name="Normal 40 2 2 3 2 2 2 3 3" xfId="24500" xr:uid="{00000000-0005-0000-0000-0000C15F0000}"/>
    <cellStyle name="Normal 40 2 2 3 2 2 2 3_ESA Table 3A_3H" xfId="35495" xr:uid="{E451FB39-3A17-43B9-8F33-DCB83E4F9EBB}"/>
    <cellStyle name="Normal 40 2 2 3 2 2 2 5" xfId="19487" xr:uid="{00000000-0005-0000-0000-00002C4C0000}"/>
    <cellStyle name="Normal 40 2 2 3 2 2 2_ESA Table 3A_3H" xfId="35493" xr:uid="{F70E5BC4-3A9C-4C5B-B3F1-6A0F87287E9D}"/>
    <cellStyle name="Normal 40 2 2 3 2 2 3" xfId="6038" xr:uid="{00000000-0005-0000-0000-0000A3170000}"/>
    <cellStyle name="Normal 40 2 2 3 2 2 3 2" xfId="16090" xr:uid="{00000000-0005-0000-0000-0000E73E0000}"/>
    <cellStyle name="Normal 40 2 2 3 2 2 3 2 3" xfId="31188" xr:uid="{00000000-0005-0000-0000-0000E1790000}"/>
    <cellStyle name="Normal 40 2 2 3 2 2 3 2_ESA Table 3A_3H" xfId="35497" xr:uid="{F5FA8D16-29D3-4B5A-A1A3-FF3C711C49AB}"/>
    <cellStyle name="Normal 40 2 2 3 2 2 3 3" xfId="11070" xr:uid="{00000000-0005-0000-0000-00004B2B0000}"/>
    <cellStyle name="Normal 40 2 2 3 2 2 3 3 3" xfId="26171" xr:uid="{00000000-0005-0000-0000-000048660000}"/>
    <cellStyle name="Normal 40 2 2 3 2 2 3 3_ESA Table 3A_3H" xfId="35498" xr:uid="{39A25476-3BE8-459F-BC8A-9C34A6B6FD94}"/>
    <cellStyle name="Normal 40 2 2 3 2 2 3 5" xfId="21158" xr:uid="{00000000-0005-0000-0000-0000B3520000}"/>
    <cellStyle name="Normal 40 2 2 3 2 2 3_ESA Table 3A_3H" xfId="35496" xr:uid="{149CD14D-EE06-4DD6-9DE9-2DCFB93C74C9}"/>
    <cellStyle name="Normal 40 2 2 3 2 2 4" xfId="12748" xr:uid="{00000000-0005-0000-0000-0000D9310000}"/>
    <cellStyle name="Normal 40 2 2 3 2 2 4 3" xfId="27846" xr:uid="{00000000-0005-0000-0000-0000D36C0000}"/>
    <cellStyle name="Normal 40 2 2 3 2 2 4_ESA Table 3A_3H" xfId="35499" xr:uid="{A85306DF-9FCE-41B9-852B-C6EE0D7A86B3}"/>
    <cellStyle name="Normal 40 2 2 3 2 2 5" xfId="7727" xr:uid="{00000000-0005-0000-0000-00003C1E0000}"/>
    <cellStyle name="Normal 40 2 2 3 2 2 5 3" xfId="22829" xr:uid="{00000000-0005-0000-0000-00003A590000}"/>
    <cellStyle name="Normal 40 2 2 3 2 2 5_ESA Table 3A_3H" xfId="35500" xr:uid="{CE5D537D-3E7A-41C4-8C08-FFFAC057E34A}"/>
    <cellStyle name="Normal 40 2 2 3 2 2 7" xfId="17816" xr:uid="{00000000-0005-0000-0000-0000A5450000}"/>
    <cellStyle name="Normal 40 2 2 3 2 2_ESA Table 3A_3H" xfId="35492" xr:uid="{CBF347E4-2D4C-4384-80A4-F20878EF4281}"/>
    <cellStyle name="Normal 40 2 2 3 2 3" xfId="3509" xr:uid="{00000000-0005-0000-0000-0000C20D0000}"/>
    <cellStyle name="Normal 40 2 2 3 2 3 2" xfId="13583" xr:uid="{00000000-0005-0000-0000-00001C350000}"/>
    <cellStyle name="Normal 40 2 2 3 2 3 2 3" xfId="28681" xr:uid="{00000000-0005-0000-0000-000016700000}"/>
    <cellStyle name="Normal 40 2 2 3 2 3 2_ESA Table 3A_3H" xfId="35502" xr:uid="{2EDD9AEE-646B-4690-8182-909944532DD1}"/>
    <cellStyle name="Normal 40 2 2 3 2 3 3" xfId="8563" xr:uid="{00000000-0005-0000-0000-000080210000}"/>
    <cellStyle name="Normal 40 2 2 3 2 3 3 3" xfId="23664" xr:uid="{00000000-0005-0000-0000-00007D5C0000}"/>
    <cellStyle name="Normal 40 2 2 3 2 3 3_ESA Table 3A_3H" xfId="35503" xr:uid="{3C0197DF-5888-4EFE-8799-091030D9F200}"/>
    <cellStyle name="Normal 40 2 2 3 2 3 5" xfId="18651" xr:uid="{00000000-0005-0000-0000-0000E8480000}"/>
    <cellStyle name="Normal 40 2 2 3 2 3_ESA Table 3A_3H" xfId="35501" xr:uid="{194175B6-7771-4D9E-8A3C-0AC303EED877}"/>
    <cellStyle name="Normal 40 2 2 3 2 4" xfId="5202" xr:uid="{00000000-0005-0000-0000-00005F140000}"/>
    <cellStyle name="Normal 40 2 2 3 2 4 2" xfId="15254" xr:uid="{00000000-0005-0000-0000-0000A33B0000}"/>
    <cellStyle name="Normal 40 2 2 3 2 4 2 3" xfId="30352" xr:uid="{00000000-0005-0000-0000-00009D760000}"/>
    <cellStyle name="Normal 40 2 2 3 2 4 2_ESA Table 3A_3H" xfId="35505" xr:uid="{4BFD33D3-D00C-46F5-9B31-A5C9982D73EE}"/>
    <cellStyle name="Normal 40 2 2 3 2 4 3" xfId="10234" xr:uid="{00000000-0005-0000-0000-000007280000}"/>
    <cellStyle name="Normal 40 2 2 3 2 4 3 3" xfId="25335" xr:uid="{00000000-0005-0000-0000-000004630000}"/>
    <cellStyle name="Normal 40 2 2 3 2 4 3_ESA Table 3A_3H" xfId="35506" xr:uid="{558A78E0-B1E4-46AE-87FC-6C8C51001C56}"/>
    <cellStyle name="Normal 40 2 2 3 2 4 5" xfId="20322" xr:uid="{00000000-0005-0000-0000-00006F4F0000}"/>
    <cellStyle name="Normal 40 2 2 3 2 4_ESA Table 3A_3H" xfId="35504" xr:uid="{943DE9F3-8E11-4A3A-9612-FFB4EE290EC6}"/>
    <cellStyle name="Normal 40 2 2 3 2 5" xfId="11912" xr:uid="{00000000-0005-0000-0000-0000952E0000}"/>
    <cellStyle name="Normal 40 2 2 3 2 5 3" xfId="27010" xr:uid="{00000000-0005-0000-0000-00008F690000}"/>
    <cellStyle name="Normal 40 2 2 3 2 5_ESA Table 3A_3H" xfId="35507" xr:uid="{2B5E32C6-F767-4C55-B971-759D3DE5FC2B}"/>
    <cellStyle name="Normal 40 2 2 3 2 6" xfId="6891" xr:uid="{00000000-0005-0000-0000-0000F81A0000}"/>
    <cellStyle name="Normal 40 2 2 3 2 6 3" xfId="21993" xr:uid="{00000000-0005-0000-0000-0000F6550000}"/>
    <cellStyle name="Normal 40 2 2 3 2 6_ESA Table 3A_3H" xfId="35508" xr:uid="{73784BC4-73B2-40FD-B4DB-39C893D611B2}"/>
    <cellStyle name="Normal 40 2 2 3 2 8" xfId="16980" xr:uid="{00000000-0005-0000-0000-000061420000}"/>
    <cellStyle name="Normal 40 2 2 3 2_ESA Table 3A_3H" xfId="35491" xr:uid="{49B32D8E-FCD4-44C5-95E0-D7B0A5E35DEB}"/>
    <cellStyle name="Normal 40 2 2 3 3" xfId="2238" xr:uid="{00000000-0005-0000-0000-0000CB080000}"/>
    <cellStyle name="Normal 40 2 2 3 3 2" xfId="3928" xr:uid="{00000000-0005-0000-0000-0000650F0000}"/>
    <cellStyle name="Normal 40 2 2 3 3 2 2" xfId="14001" xr:uid="{00000000-0005-0000-0000-0000BE360000}"/>
    <cellStyle name="Normal 40 2 2 3 3 2 2 3" xfId="29099" xr:uid="{00000000-0005-0000-0000-0000B8710000}"/>
    <cellStyle name="Normal 40 2 2 3 3 2 2_ESA Table 3A_3H" xfId="35511" xr:uid="{83997C35-C82A-42E6-9B30-86FEA4A49603}"/>
    <cellStyle name="Normal 40 2 2 3 3 2 3" xfId="8981" xr:uid="{00000000-0005-0000-0000-000022230000}"/>
    <cellStyle name="Normal 40 2 2 3 3 2 3 3" xfId="24082" xr:uid="{00000000-0005-0000-0000-00001F5E0000}"/>
    <cellStyle name="Normal 40 2 2 3 3 2 3_ESA Table 3A_3H" xfId="35512" xr:uid="{EAE3902D-A3F4-47AF-AE8D-ED47956E6E95}"/>
    <cellStyle name="Normal 40 2 2 3 3 2 5" xfId="19069" xr:uid="{00000000-0005-0000-0000-00008A4A0000}"/>
    <cellStyle name="Normal 40 2 2 3 3 2_ESA Table 3A_3H" xfId="35510" xr:uid="{06DB2B47-6145-412A-B9FE-6523716B0D0E}"/>
    <cellStyle name="Normal 40 2 2 3 3 3" xfId="5620" xr:uid="{00000000-0005-0000-0000-000001160000}"/>
    <cellStyle name="Normal 40 2 2 3 3 3 2" xfId="15672" xr:uid="{00000000-0005-0000-0000-0000453D0000}"/>
    <cellStyle name="Normal 40 2 2 3 3 3 2 3" xfId="30770" xr:uid="{00000000-0005-0000-0000-00003F780000}"/>
    <cellStyle name="Normal 40 2 2 3 3 3 2_ESA Table 3A_3H" xfId="35514" xr:uid="{0C658966-A7AE-44D3-A2D3-6C45DB4BB8A3}"/>
    <cellStyle name="Normal 40 2 2 3 3 3 3" xfId="10652" xr:uid="{00000000-0005-0000-0000-0000A9290000}"/>
    <cellStyle name="Normal 40 2 2 3 3 3 3 3" xfId="25753" xr:uid="{00000000-0005-0000-0000-0000A6640000}"/>
    <cellStyle name="Normal 40 2 2 3 3 3 3_ESA Table 3A_3H" xfId="35515" xr:uid="{54D5B1EE-661D-4FA3-9D0B-941AF1DD9575}"/>
    <cellStyle name="Normal 40 2 2 3 3 3 5" xfId="20740" xr:uid="{00000000-0005-0000-0000-000011510000}"/>
    <cellStyle name="Normal 40 2 2 3 3 3_ESA Table 3A_3H" xfId="35513" xr:uid="{6134E78B-5C6B-44AC-A7BA-83F51E26BAA4}"/>
    <cellStyle name="Normal 40 2 2 3 3 4" xfId="12330" xr:uid="{00000000-0005-0000-0000-000037300000}"/>
    <cellStyle name="Normal 40 2 2 3 3 4 3" xfId="27428" xr:uid="{00000000-0005-0000-0000-0000316B0000}"/>
    <cellStyle name="Normal 40 2 2 3 3 4_ESA Table 3A_3H" xfId="35516" xr:uid="{DF0DC0C3-BB73-4328-AC2F-547EABAC8E2C}"/>
    <cellStyle name="Normal 40 2 2 3 3 5" xfId="7309" xr:uid="{00000000-0005-0000-0000-00009A1C0000}"/>
    <cellStyle name="Normal 40 2 2 3 3 5 3" xfId="22411" xr:uid="{00000000-0005-0000-0000-000098570000}"/>
    <cellStyle name="Normal 40 2 2 3 3 5_ESA Table 3A_3H" xfId="35517" xr:uid="{A2AF2943-082F-4613-859F-4B4FE9E9E965}"/>
    <cellStyle name="Normal 40 2 2 3 3 7" xfId="17398" xr:uid="{00000000-0005-0000-0000-000003440000}"/>
    <cellStyle name="Normal 40 2 2 3 3_ESA Table 3A_3H" xfId="35509" xr:uid="{2A49519B-9261-4326-B19C-76F5D837A195}"/>
    <cellStyle name="Normal 40 2 2 3 4" xfId="3091" xr:uid="{00000000-0005-0000-0000-0000200C0000}"/>
    <cellStyle name="Normal 40 2 2 3 4 2" xfId="13165" xr:uid="{00000000-0005-0000-0000-00007A330000}"/>
    <cellStyle name="Normal 40 2 2 3 4 2 3" xfId="28263" xr:uid="{00000000-0005-0000-0000-0000746E0000}"/>
    <cellStyle name="Normal 40 2 2 3 4 2_ESA Table 3A_3H" xfId="35519" xr:uid="{91CDB969-091F-41DE-921A-DA510F3E9325}"/>
    <cellStyle name="Normal 40 2 2 3 4 3" xfId="8145" xr:uid="{00000000-0005-0000-0000-0000DE1F0000}"/>
    <cellStyle name="Normal 40 2 2 3 4 3 3" xfId="23246" xr:uid="{00000000-0005-0000-0000-0000DB5A0000}"/>
    <cellStyle name="Normal 40 2 2 3 4 3_ESA Table 3A_3H" xfId="35520" xr:uid="{5F2FB9D8-9521-4E12-88B9-D1D5FFF490C7}"/>
    <cellStyle name="Normal 40 2 2 3 4 5" xfId="18233" xr:uid="{00000000-0005-0000-0000-000046470000}"/>
    <cellStyle name="Normal 40 2 2 3 4_ESA Table 3A_3H" xfId="35518" xr:uid="{BD21C3C9-C1BA-46B1-AE2D-CEA45787D2EE}"/>
    <cellStyle name="Normal 40 2 2 3 5" xfId="4784" xr:uid="{00000000-0005-0000-0000-0000BD120000}"/>
    <cellStyle name="Normal 40 2 2 3 5 2" xfId="14836" xr:uid="{00000000-0005-0000-0000-0000013A0000}"/>
    <cellStyle name="Normal 40 2 2 3 5 2 3" xfId="29934" xr:uid="{00000000-0005-0000-0000-0000FB740000}"/>
    <cellStyle name="Normal 40 2 2 3 5 2_ESA Table 3A_3H" xfId="35522" xr:uid="{9949F45B-FC23-4F13-955F-70F354234C91}"/>
    <cellStyle name="Normal 40 2 2 3 5 3" xfId="9816" xr:uid="{00000000-0005-0000-0000-000065260000}"/>
    <cellStyle name="Normal 40 2 2 3 5 3 3" xfId="24917" xr:uid="{00000000-0005-0000-0000-000062610000}"/>
    <cellStyle name="Normal 40 2 2 3 5 3_ESA Table 3A_3H" xfId="35523" xr:uid="{66DA9A9F-25D1-4F81-8249-413E110D7450}"/>
    <cellStyle name="Normal 40 2 2 3 5 5" xfId="19904" xr:uid="{00000000-0005-0000-0000-0000CD4D0000}"/>
    <cellStyle name="Normal 40 2 2 3 5_ESA Table 3A_3H" xfId="35521" xr:uid="{293E120D-7EE1-477E-A3DB-784015097879}"/>
    <cellStyle name="Normal 40 2 2 3 6" xfId="11494" xr:uid="{00000000-0005-0000-0000-0000F32C0000}"/>
    <cellStyle name="Normal 40 2 2 3 6 3" xfId="26592" xr:uid="{00000000-0005-0000-0000-0000ED670000}"/>
    <cellStyle name="Normal 40 2 2 3 6_ESA Table 3A_3H" xfId="35524" xr:uid="{A875BFA5-727D-4C91-89E2-D1C91C4CF5CF}"/>
    <cellStyle name="Normal 40 2 2 3 7" xfId="6473" xr:uid="{00000000-0005-0000-0000-000056190000}"/>
    <cellStyle name="Normal 40 2 2 3 7 3" xfId="21575" xr:uid="{00000000-0005-0000-0000-000054540000}"/>
    <cellStyle name="Normal 40 2 2 3 7_ESA Table 3A_3H" xfId="35525" xr:uid="{E11E5131-D426-4FF2-87DB-099721414BDF}"/>
    <cellStyle name="Normal 40 2 2 3 9" xfId="16562" xr:uid="{00000000-0005-0000-0000-0000BF400000}"/>
    <cellStyle name="Normal 40 2 2 3_ESA Table 3A_3H" xfId="35490" xr:uid="{39ADF852-EE37-44AD-819B-35A0AEED09F3}"/>
    <cellStyle name="Normal 40 2 2 4" xfId="1609" xr:uid="{00000000-0005-0000-0000-000056060000}"/>
    <cellStyle name="Normal 40 2 2 4 2" xfId="2448" xr:uid="{00000000-0005-0000-0000-00009D090000}"/>
    <cellStyle name="Normal 40 2 2 4 2 2" xfId="4138" xr:uid="{00000000-0005-0000-0000-000037100000}"/>
    <cellStyle name="Normal 40 2 2 4 2 2 2" xfId="14211" xr:uid="{00000000-0005-0000-0000-000090370000}"/>
    <cellStyle name="Normal 40 2 2 4 2 2 2 3" xfId="29309" xr:uid="{00000000-0005-0000-0000-00008A720000}"/>
    <cellStyle name="Normal 40 2 2 4 2 2 2_ESA Table 3A_3H" xfId="35529" xr:uid="{71EC06F5-F474-4D32-989A-B83E95655368}"/>
    <cellStyle name="Normal 40 2 2 4 2 2 3" xfId="9191" xr:uid="{00000000-0005-0000-0000-0000F4230000}"/>
    <cellStyle name="Normal 40 2 2 4 2 2 3 3" xfId="24292" xr:uid="{00000000-0005-0000-0000-0000F15E0000}"/>
    <cellStyle name="Normal 40 2 2 4 2 2 3_ESA Table 3A_3H" xfId="35530" xr:uid="{096F2EDB-58BE-4EF2-B37D-615D51F2359A}"/>
    <cellStyle name="Normal 40 2 2 4 2 2 5" xfId="19279" xr:uid="{00000000-0005-0000-0000-00005C4B0000}"/>
    <cellStyle name="Normal 40 2 2 4 2 2_ESA Table 3A_3H" xfId="35528" xr:uid="{966C44FB-B22D-49D5-AACF-78A53590DF77}"/>
    <cellStyle name="Normal 40 2 2 4 2 3" xfId="5830" xr:uid="{00000000-0005-0000-0000-0000D3160000}"/>
    <cellStyle name="Normal 40 2 2 4 2 3 2" xfId="15882" xr:uid="{00000000-0005-0000-0000-0000173E0000}"/>
    <cellStyle name="Normal 40 2 2 4 2 3 2 3" xfId="30980" xr:uid="{00000000-0005-0000-0000-000011790000}"/>
    <cellStyle name="Normal 40 2 2 4 2 3 2_ESA Table 3A_3H" xfId="35532" xr:uid="{6F76865D-BED8-4309-BEF5-6182248767CB}"/>
    <cellStyle name="Normal 40 2 2 4 2 3 3" xfId="10862" xr:uid="{00000000-0005-0000-0000-00007B2A0000}"/>
    <cellStyle name="Normal 40 2 2 4 2 3 3 3" xfId="25963" xr:uid="{00000000-0005-0000-0000-000078650000}"/>
    <cellStyle name="Normal 40 2 2 4 2 3 3_ESA Table 3A_3H" xfId="35533" xr:uid="{AADA0BD0-6896-4DE6-8DDF-C77AC2168E85}"/>
    <cellStyle name="Normal 40 2 2 4 2 3 5" xfId="20950" xr:uid="{00000000-0005-0000-0000-0000E3510000}"/>
    <cellStyle name="Normal 40 2 2 4 2 3_ESA Table 3A_3H" xfId="35531" xr:uid="{45B24B7D-F7E0-419B-A574-063A67370B84}"/>
    <cellStyle name="Normal 40 2 2 4 2 4" xfId="12540" xr:uid="{00000000-0005-0000-0000-000009310000}"/>
    <cellStyle name="Normal 40 2 2 4 2 4 3" xfId="27638" xr:uid="{00000000-0005-0000-0000-0000036C0000}"/>
    <cellStyle name="Normal 40 2 2 4 2 4_ESA Table 3A_3H" xfId="35534" xr:uid="{C6AAA81B-F877-4DB2-A5B5-6252ED274577}"/>
    <cellStyle name="Normal 40 2 2 4 2 5" xfId="7519" xr:uid="{00000000-0005-0000-0000-00006C1D0000}"/>
    <cellStyle name="Normal 40 2 2 4 2 5 3" xfId="22621" xr:uid="{00000000-0005-0000-0000-00006A580000}"/>
    <cellStyle name="Normal 40 2 2 4 2 5_ESA Table 3A_3H" xfId="35535" xr:uid="{A52D1407-ACDE-41D3-B6E9-FDA2BF3E9572}"/>
    <cellStyle name="Normal 40 2 2 4 2 7" xfId="17608" xr:uid="{00000000-0005-0000-0000-0000D5440000}"/>
    <cellStyle name="Normal 40 2 2 4 2_ESA Table 3A_3H" xfId="35527" xr:uid="{22D2BE5D-9C8A-4695-A7BC-4C184E613CAD}"/>
    <cellStyle name="Normal 40 2 2 4 3" xfId="3301" xr:uid="{00000000-0005-0000-0000-0000F20C0000}"/>
    <cellStyle name="Normal 40 2 2 4 3 2" xfId="13375" xr:uid="{00000000-0005-0000-0000-00004C340000}"/>
    <cellStyle name="Normal 40 2 2 4 3 2 3" xfId="28473" xr:uid="{00000000-0005-0000-0000-0000466F0000}"/>
    <cellStyle name="Normal 40 2 2 4 3 2_ESA Table 3A_3H" xfId="35537" xr:uid="{C757D72C-0509-4B46-B0B1-E5BCE6E43FA3}"/>
    <cellStyle name="Normal 40 2 2 4 3 3" xfId="8355" xr:uid="{00000000-0005-0000-0000-0000B0200000}"/>
    <cellStyle name="Normal 40 2 2 4 3 3 3" xfId="23456" xr:uid="{00000000-0005-0000-0000-0000AD5B0000}"/>
    <cellStyle name="Normal 40 2 2 4 3 3_ESA Table 3A_3H" xfId="35538" xr:uid="{C208D9E7-EB83-4C4A-B45C-0D544E9E7F70}"/>
    <cellStyle name="Normal 40 2 2 4 3 5" xfId="18443" xr:uid="{00000000-0005-0000-0000-000018480000}"/>
    <cellStyle name="Normal 40 2 2 4 3_ESA Table 3A_3H" xfId="35536" xr:uid="{9698A468-4F8D-4731-BCC3-80F9D210FD58}"/>
    <cellStyle name="Normal 40 2 2 4 4" xfId="4994" xr:uid="{00000000-0005-0000-0000-00008F130000}"/>
    <cellStyle name="Normal 40 2 2 4 4 2" xfId="15046" xr:uid="{00000000-0005-0000-0000-0000D33A0000}"/>
    <cellStyle name="Normal 40 2 2 4 4 2 3" xfId="30144" xr:uid="{00000000-0005-0000-0000-0000CD750000}"/>
    <cellStyle name="Normal 40 2 2 4 4 2_ESA Table 3A_3H" xfId="35540" xr:uid="{FCD95A6F-8D90-4C98-855A-CFAB7891F914}"/>
    <cellStyle name="Normal 40 2 2 4 4 3" xfId="10026" xr:uid="{00000000-0005-0000-0000-000037270000}"/>
    <cellStyle name="Normal 40 2 2 4 4 3 3" xfId="25127" xr:uid="{00000000-0005-0000-0000-000034620000}"/>
    <cellStyle name="Normal 40 2 2 4 4 3_ESA Table 3A_3H" xfId="35541" xr:uid="{6559E7E1-FCBF-4415-ADD3-9C41665B4321}"/>
    <cellStyle name="Normal 40 2 2 4 4 5" xfId="20114" xr:uid="{00000000-0005-0000-0000-00009F4E0000}"/>
    <cellStyle name="Normal 40 2 2 4 4_ESA Table 3A_3H" xfId="35539" xr:uid="{CD7C1B8D-8FD3-41CC-9903-D91F2BC5BAE7}"/>
    <cellStyle name="Normal 40 2 2 4 5" xfId="11704" xr:uid="{00000000-0005-0000-0000-0000C52D0000}"/>
    <cellStyle name="Normal 40 2 2 4 5 3" xfId="26802" xr:uid="{00000000-0005-0000-0000-0000BF680000}"/>
    <cellStyle name="Normal 40 2 2 4 5_ESA Table 3A_3H" xfId="35542" xr:uid="{696AB90D-B38B-4371-B06D-256F2842BD88}"/>
    <cellStyle name="Normal 40 2 2 4 6" xfId="6683" xr:uid="{00000000-0005-0000-0000-0000281A0000}"/>
    <cellStyle name="Normal 40 2 2 4 6 3" xfId="21785" xr:uid="{00000000-0005-0000-0000-000026550000}"/>
    <cellStyle name="Normal 40 2 2 4 6_ESA Table 3A_3H" xfId="35543" xr:uid="{515291B8-DD67-4ADB-9F57-6D6875BEE20A}"/>
    <cellStyle name="Normal 40 2 2 4 8" xfId="16772" xr:uid="{00000000-0005-0000-0000-000091410000}"/>
    <cellStyle name="Normal 40 2 2 4_ESA Table 3A_3H" xfId="35526" xr:uid="{1B6558B4-6696-41AD-BDB2-2A60B1159D52}"/>
    <cellStyle name="Normal 40 2 2 5" xfId="2030" xr:uid="{00000000-0005-0000-0000-0000FB070000}"/>
    <cellStyle name="Normal 40 2 2 5 2" xfId="3720" xr:uid="{00000000-0005-0000-0000-0000950E0000}"/>
    <cellStyle name="Normal 40 2 2 5 2 2" xfId="13793" xr:uid="{00000000-0005-0000-0000-0000EE350000}"/>
    <cellStyle name="Normal 40 2 2 5 2 2 3" xfId="28891" xr:uid="{00000000-0005-0000-0000-0000E8700000}"/>
    <cellStyle name="Normal 40 2 2 5 2 2_ESA Table 3A_3H" xfId="35546" xr:uid="{2CBA6B88-B5F2-48D5-9C8C-96EB3E414967}"/>
    <cellStyle name="Normal 40 2 2 5 2 3" xfId="8773" xr:uid="{00000000-0005-0000-0000-000052220000}"/>
    <cellStyle name="Normal 40 2 2 5 2 3 3" xfId="23874" xr:uid="{00000000-0005-0000-0000-00004F5D0000}"/>
    <cellStyle name="Normal 40 2 2 5 2 3_ESA Table 3A_3H" xfId="35547" xr:uid="{6358538D-681A-4C50-B082-9AAB5404FF86}"/>
    <cellStyle name="Normal 40 2 2 5 2 5" xfId="18861" xr:uid="{00000000-0005-0000-0000-0000BA490000}"/>
    <cellStyle name="Normal 40 2 2 5 2_ESA Table 3A_3H" xfId="35545" xr:uid="{1A0931A6-45B5-4990-A9C2-8192C76F632D}"/>
    <cellStyle name="Normal 40 2 2 5 3" xfId="5412" xr:uid="{00000000-0005-0000-0000-000031150000}"/>
    <cellStyle name="Normal 40 2 2 5 3 2" xfId="15464" xr:uid="{00000000-0005-0000-0000-0000753C0000}"/>
    <cellStyle name="Normal 40 2 2 5 3 2 3" xfId="30562" xr:uid="{00000000-0005-0000-0000-00006F770000}"/>
    <cellStyle name="Normal 40 2 2 5 3 2_ESA Table 3A_3H" xfId="35549" xr:uid="{5C043E3F-937C-4B87-8DE4-A97681DBFF41}"/>
    <cellStyle name="Normal 40 2 2 5 3 3" xfId="10444" xr:uid="{00000000-0005-0000-0000-0000D9280000}"/>
    <cellStyle name="Normal 40 2 2 5 3 3 3" xfId="25545" xr:uid="{00000000-0005-0000-0000-0000D6630000}"/>
    <cellStyle name="Normal 40 2 2 5 3 3_ESA Table 3A_3H" xfId="35550" xr:uid="{F0C72B7D-FB4F-479D-BB18-81A9F6FE3ECD}"/>
    <cellStyle name="Normal 40 2 2 5 3 5" xfId="20532" xr:uid="{00000000-0005-0000-0000-000041500000}"/>
    <cellStyle name="Normal 40 2 2 5 3_ESA Table 3A_3H" xfId="35548" xr:uid="{CD47B62C-1903-4A33-A909-E4EDC71C5A94}"/>
    <cellStyle name="Normal 40 2 2 5 4" xfId="12122" xr:uid="{00000000-0005-0000-0000-0000672F0000}"/>
    <cellStyle name="Normal 40 2 2 5 4 3" xfId="27220" xr:uid="{00000000-0005-0000-0000-0000616A0000}"/>
    <cellStyle name="Normal 40 2 2 5 4_ESA Table 3A_3H" xfId="35551" xr:uid="{E381E1B4-8EED-4E97-8D0A-8F291BF43159}"/>
    <cellStyle name="Normal 40 2 2 5 5" xfId="7101" xr:uid="{00000000-0005-0000-0000-0000CA1B0000}"/>
    <cellStyle name="Normal 40 2 2 5 5 3" xfId="22203" xr:uid="{00000000-0005-0000-0000-0000C8560000}"/>
    <cellStyle name="Normal 40 2 2 5 5_ESA Table 3A_3H" xfId="35552" xr:uid="{FD82D1E0-9F00-49F2-810C-36A5C21CE907}"/>
    <cellStyle name="Normal 40 2 2 5 7" xfId="17190" xr:uid="{00000000-0005-0000-0000-000033430000}"/>
    <cellStyle name="Normal 40 2 2 5_ESA Table 3A_3H" xfId="35544" xr:uid="{BD5A0E6B-4C30-41F7-9018-BD3D2B726CF6}"/>
    <cellStyle name="Normal 40 2 2 6" xfId="2883" xr:uid="{00000000-0005-0000-0000-0000500B0000}"/>
    <cellStyle name="Normal 40 2 2 6 2" xfId="12957" xr:uid="{00000000-0005-0000-0000-0000AA320000}"/>
    <cellStyle name="Normal 40 2 2 6 2 3" xfId="28055" xr:uid="{00000000-0005-0000-0000-0000A46D0000}"/>
    <cellStyle name="Normal 40 2 2 6 2_ESA Table 3A_3H" xfId="35554" xr:uid="{573DD5DB-8F65-4AF3-83B6-D11AC8D1548C}"/>
    <cellStyle name="Normal 40 2 2 6 3" xfId="7937" xr:uid="{00000000-0005-0000-0000-00000E1F0000}"/>
    <cellStyle name="Normal 40 2 2 6 3 3" xfId="23038" xr:uid="{00000000-0005-0000-0000-00000B5A0000}"/>
    <cellStyle name="Normal 40 2 2 6 3_ESA Table 3A_3H" xfId="35555" xr:uid="{BF1CF1DD-3336-45B6-9A3B-13725A050CC1}"/>
    <cellStyle name="Normal 40 2 2 6 5" xfId="18025" xr:uid="{00000000-0005-0000-0000-000076460000}"/>
    <cellStyle name="Normal 40 2 2 6_ESA Table 3A_3H" xfId="35553" xr:uid="{F1473356-9565-44E3-B3A0-B6C846D21EA2}"/>
    <cellStyle name="Normal 40 2 2 7" xfId="4576" xr:uid="{00000000-0005-0000-0000-0000ED110000}"/>
    <cellStyle name="Normal 40 2 2 7 2" xfId="14628" xr:uid="{00000000-0005-0000-0000-000031390000}"/>
    <cellStyle name="Normal 40 2 2 7 2 3" xfId="29726" xr:uid="{00000000-0005-0000-0000-00002B740000}"/>
    <cellStyle name="Normal 40 2 2 7 2_ESA Table 3A_3H" xfId="35557" xr:uid="{BAC0491C-A5EC-4CF6-AFDE-269ADE807F57}"/>
    <cellStyle name="Normal 40 2 2 7 3" xfId="9608" xr:uid="{00000000-0005-0000-0000-000095250000}"/>
    <cellStyle name="Normal 40 2 2 7 3 3" xfId="24709" xr:uid="{00000000-0005-0000-0000-000092600000}"/>
    <cellStyle name="Normal 40 2 2 7 3_ESA Table 3A_3H" xfId="35558" xr:uid="{81D7CE3B-BE95-4170-83FE-3DFE2509C6CB}"/>
    <cellStyle name="Normal 40 2 2 7 5" xfId="19696" xr:uid="{00000000-0005-0000-0000-0000FD4C0000}"/>
    <cellStyle name="Normal 40 2 2 7_ESA Table 3A_3H" xfId="35556" xr:uid="{8549C360-4867-44E9-866B-16F3C703D219}"/>
    <cellStyle name="Normal 40 2 2 8" xfId="11286" xr:uid="{00000000-0005-0000-0000-0000232C0000}"/>
    <cellStyle name="Normal 40 2 2 8 3" xfId="26384" xr:uid="{00000000-0005-0000-0000-00001D670000}"/>
    <cellStyle name="Normal 40 2 2 8_ESA Table 3A_3H" xfId="35559" xr:uid="{C2CAF057-B2E6-4E1C-8149-38FC5862410A}"/>
    <cellStyle name="Normal 40 2 2 9" xfId="6265" xr:uid="{00000000-0005-0000-0000-000086180000}"/>
    <cellStyle name="Normal 40 2 2 9 3" xfId="21367" xr:uid="{00000000-0005-0000-0000-000084530000}"/>
    <cellStyle name="Normal 40 2 2 9_ESA Table 3A_3H" xfId="35560" xr:uid="{89F8AF74-E22A-4B2E-979B-D9821C374978}"/>
    <cellStyle name="Normal 40 2 2_ESA Table 3A_3H" xfId="35417" xr:uid="{AD55CE54-C458-41A5-82E5-EB180E74068A}"/>
    <cellStyle name="Normal 40 2 3" xfId="1229" xr:uid="{00000000-0005-0000-0000-0000DA040000}"/>
    <cellStyle name="Normal 40 2 3 10" xfId="16406" xr:uid="{00000000-0005-0000-0000-000023400000}"/>
    <cellStyle name="Normal 40 2 3 2" xfId="1448" xr:uid="{00000000-0005-0000-0000-0000B5050000}"/>
    <cellStyle name="Normal 40 2 3 2 2" xfId="1869" xr:uid="{00000000-0005-0000-0000-00005A070000}"/>
    <cellStyle name="Normal 40 2 3 2 2 2" xfId="2708" xr:uid="{00000000-0005-0000-0000-0000A10A0000}"/>
    <cellStyle name="Normal 40 2 3 2 2 2 2" xfId="4398" xr:uid="{00000000-0005-0000-0000-00003B110000}"/>
    <cellStyle name="Normal 40 2 3 2 2 2 2 2" xfId="14471" xr:uid="{00000000-0005-0000-0000-000094380000}"/>
    <cellStyle name="Normal 40 2 3 2 2 2 2 2 3" xfId="29569" xr:uid="{00000000-0005-0000-0000-00008E730000}"/>
    <cellStyle name="Normal 40 2 3 2 2 2 2 2_ESA Table 3A_3H" xfId="35566" xr:uid="{F4894DEE-B78A-4584-99F7-879AFFBE4242}"/>
    <cellStyle name="Normal 40 2 3 2 2 2 2 3" xfId="9451" xr:uid="{00000000-0005-0000-0000-0000F8240000}"/>
    <cellStyle name="Normal 40 2 3 2 2 2 2 3 3" xfId="24552" xr:uid="{00000000-0005-0000-0000-0000F55F0000}"/>
    <cellStyle name="Normal 40 2 3 2 2 2 2 3_ESA Table 3A_3H" xfId="35567" xr:uid="{6202F8AD-C43E-4D95-ADA4-0C9B7689399C}"/>
    <cellStyle name="Normal 40 2 3 2 2 2 2 5" xfId="19539" xr:uid="{00000000-0005-0000-0000-0000604C0000}"/>
    <cellStyle name="Normal 40 2 3 2 2 2 2_ESA Table 3A_3H" xfId="35565" xr:uid="{0F2D2E61-570D-4593-BF9E-947E2184F322}"/>
    <cellStyle name="Normal 40 2 3 2 2 2 3" xfId="6090" xr:uid="{00000000-0005-0000-0000-0000D7170000}"/>
    <cellStyle name="Normal 40 2 3 2 2 2 3 2" xfId="16142" xr:uid="{00000000-0005-0000-0000-00001B3F0000}"/>
    <cellStyle name="Normal 40 2 3 2 2 2 3 2 3" xfId="31240" xr:uid="{00000000-0005-0000-0000-0000157A0000}"/>
    <cellStyle name="Normal 40 2 3 2 2 2 3 2_ESA Table 3A_3H" xfId="35569" xr:uid="{4FB554D7-3ED2-4C4C-A775-22DF553F4F95}"/>
    <cellStyle name="Normal 40 2 3 2 2 2 3 3" xfId="11122" xr:uid="{00000000-0005-0000-0000-00007F2B0000}"/>
    <cellStyle name="Normal 40 2 3 2 2 2 3 3 3" xfId="26223" xr:uid="{00000000-0005-0000-0000-00007C660000}"/>
    <cellStyle name="Normal 40 2 3 2 2 2 3 3_ESA Table 3A_3H" xfId="35570" xr:uid="{210171E2-BD4D-48D6-8440-0A82CA0BBEE0}"/>
    <cellStyle name="Normal 40 2 3 2 2 2 3 5" xfId="21210" xr:uid="{00000000-0005-0000-0000-0000E7520000}"/>
    <cellStyle name="Normal 40 2 3 2 2 2 3_ESA Table 3A_3H" xfId="35568" xr:uid="{59C4B697-25D0-43C7-B3C6-839176F8EB1D}"/>
    <cellStyle name="Normal 40 2 3 2 2 2 4" xfId="12800" xr:uid="{00000000-0005-0000-0000-00000D320000}"/>
    <cellStyle name="Normal 40 2 3 2 2 2 4 3" xfId="27898" xr:uid="{00000000-0005-0000-0000-0000076D0000}"/>
    <cellStyle name="Normal 40 2 3 2 2 2 4_ESA Table 3A_3H" xfId="35571" xr:uid="{99AC41C7-2E4A-41B9-A4A7-5B76374EF04A}"/>
    <cellStyle name="Normal 40 2 3 2 2 2 5" xfId="7779" xr:uid="{00000000-0005-0000-0000-0000701E0000}"/>
    <cellStyle name="Normal 40 2 3 2 2 2 5 3" xfId="22881" xr:uid="{00000000-0005-0000-0000-00006E590000}"/>
    <cellStyle name="Normal 40 2 3 2 2 2 5_ESA Table 3A_3H" xfId="35572" xr:uid="{E6EC365F-38AB-4DF1-B350-2BC005A7142C}"/>
    <cellStyle name="Normal 40 2 3 2 2 2 7" xfId="17868" xr:uid="{00000000-0005-0000-0000-0000D9450000}"/>
    <cellStyle name="Normal 40 2 3 2 2 2_ESA Table 3A_3H" xfId="35564" xr:uid="{8E0F8C4A-B777-4E14-AD7E-0E9637D3A676}"/>
    <cellStyle name="Normal 40 2 3 2 2 3" xfId="3561" xr:uid="{00000000-0005-0000-0000-0000F60D0000}"/>
    <cellStyle name="Normal 40 2 3 2 2 3 2" xfId="13635" xr:uid="{00000000-0005-0000-0000-000050350000}"/>
    <cellStyle name="Normal 40 2 3 2 2 3 2 3" xfId="28733" xr:uid="{00000000-0005-0000-0000-00004A700000}"/>
    <cellStyle name="Normal 40 2 3 2 2 3 2_ESA Table 3A_3H" xfId="35574" xr:uid="{E4DA85DF-0327-4A2A-B250-0B5422D91D39}"/>
    <cellStyle name="Normal 40 2 3 2 2 3 3" xfId="8615" xr:uid="{00000000-0005-0000-0000-0000B4210000}"/>
    <cellStyle name="Normal 40 2 3 2 2 3 3 3" xfId="23716" xr:uid="{00000000-0005-0000-0000-0000B15C0000}"/>
    <cellStyle name="Normal 40 2 3 2 2 3 3_ESA Table 3A_3H" xfId="35575" xr:uid="{CBD68EE4-399E-4817-AF5B-3AB9F660FBE5}"/>
    <cellStyle name="Normal 40 2 3 2 2 3 5" xfId="18703" xr:uid="{00000000-0005-0000-0000-00001C490000}"/>
    <cellStyle name="Normal 40 2 3 2 2 3_ESA Table 3A_3H" xfId="35573" xr:uid="{5B432036-E882-4495-81E7-005093712BC8}"/>
    <cellStyle name="Normal 40 2 3 2 2 4" xfId="5254" xr:uid="{00000000-0005-0000-0000-000093140000}"/>
    <cellStyle name="Normal 40 2 3 2 2 4 2" xfId="15306" xr:uid="{00000000-0005-0000-0000-0000D73B0000}"/>
    <cellStyle name="Normal 40 2 3 2 2 4 2 3" xfId="30404" xr:uid="{00000000-0005-0000-0000-0000D1760000}"/>
    <cellStyle name="Normal 40 2 3 2 2 4 2_ESA Table 3A_3H" xfId="35577" xr:uid="{84143DFA-DE6B-4161-9D6F-E275FA93B419}"/>
    <cellStyle name="Normal 40 2 3 2 2 4 3" xfId="10286" xr:uid="{00000000-0005-0000-0000-00003B280000}"/>
    <cellStyle name="Normal 40 2 3 2 2 4 3 3" xfId="25387" xr:uid="{00000000-0005-0000-0000-000038630000}"/>
    <cellStyle name="Normal 40 2 3 2 2 4 3_ESA Table 3A_3H" xfId="35578" xr:uid="{D8539968-3566-4984-8D5D-9ED5CE6D197B}"/>
    <cellStyle name="Normal 40 2 3 2 2 4 5" xfId="20374" xr:uid="{00000000-0005-0000-0000-0000A34F0000}"/>
    <cellStyle name="Normal 40 2 3 2 2 4_ESA Table 3A_3H" xfId="35576" xr:uid="{EC4294D5-76CE-4F18-AA9E-8506DE6B4DA8}"/>
    <cellStyle name="Normal 40 2 3 2 2 5" xfId="11964" xr:uid="{00000000-0005-0000-0000-0000C92E0000}"/>
    <cellStyle name="Normal 40 2 3 2 2 5 3" xfId="27062" xr:uid="{00000000-0005-0000-0000-0000C3690000}"/>
    <cellStyle name="Normal 40 2 3 2 2 5_ESA Table 3A_3H" xfId="35579" xr:uid="{88E5DE6E-C5B2-400B-A24F-AEF36C2A93C4}"/>
    <cellStyle name="Normal 40 2 3 2 2 6" xfId="6943" xr:uid="{00000000-0005-0000-0000-00002C1B0000}"/>
    <cellStyle name="Normal 40 2 3 2 2 6 3" xfId="22045" xr:uid="{00000000-0005-0000-0000-00002A560000}"/>
    <cellStyle name="Normal 40 2 3 2 2 6_ESA Table 3A_3H" xfId="35580" xr:uid="{2A98EAEC-0286-4CE7-8CB3-CDBF20F497D8}"/>
    <cellStyle name="Normal 40 2 3 2 2 8" xfId="17032" xr:uid="{00000000-0005-0000-0000-000095420000}"/>
    <cellStyle name="Normal 40 2 3 2 2_ESA Table 3A_3H" xfId="35563" xr:uid="{9AF2C676-3EBB-42F7-ACE9-928A21998D2B}"/>
    <cellStyle name="Normal 40 2 3 2 3" xfId="2290" xr:uid="{00000000-0005-0000-0000-0000FF080000}"/>
    <cellStyle name="Normal 40 2 3 2 3 2" xfId="3980" xr:uid="{00000000-0005-0000-0000-0000990F0000}"/>
    <cellStyle name="Normal 40 2 3 2 3 2 2" xfId="14053" xr:uid="{00000000-0005-0000-0000-0000F2360000}"/>
    <cellStyle name="Normal 40 2 3 2 3 2 2 3" xfId="29151" xr:uid="{00000000-0005-0000-0000-0000EC710000}"/>
    <cellStyle name="Normal 40 2 3 2 3 2 2_ESA Table 3A_3H" xfId="35583" xr:uid="{88131D68-8DB7-4FEE-9D29-4B8DA7EB549B}"/>
    <cellStyle name="Normal 40 2 3 2 3 2 3" xfId="9033" xr:uid="{00000000-0005-0000-0000-000056230000}"/>
    <cellStyle name="Normal 40 2 3 2 3 2 3 3" xfId="24134" xr:uid="{00000000-0005-0000-0000-0000535E0000}"/>
    <cellStyle name="Normal 40 2 3 2 3 2 3_ESA Table 3A_3H" xfId="35584" xr:uid="{E0710361-A14B-49E8-853D-0A25DDD8116E}"/>
    <cellStyle name="Normal 40 2 3 2 3 2 5" xfId="19121" xr:uid="{00000000-0005-0000-0000-0000BE4A0000}"/>
    <cellStyle name="Normal 40 2 3 2 3 2_ESA Table 3A_3H" xfId="35582" xr:uid="{EA407831-4922-464D-A05E-5037B539EA9E}"/>
    <cellStyle name="Normal 40 2 3 2 3 3" xfId="5672" xr:uid="{00000000-0005-0000-0000-000035160000}"/>
    <cellStyle name="Normal 40 2 3 2 3 3 2" xfId="15724" xr:uid="{00000000-0005-0000-0000-0000793D0000}"/>
    <cellStyle name="Normal 40 2 3 2 3 3 2 3" xfId="30822" xr:uid="{00000000-0005-0000-0000-000073780000}"/>
    <cellStyle name="Normal 40 2 3 2 3 3 2_ESA Table 3A_3H" xfId="35586" xr:uid="{55615BC1-3834-41CB-953F-8477FAB7EE57}"/>
    <cellStyle name="Normal 40 2 3 2 3 3 3" xfId="10704" xr:uid="{00000000-0005-0000-0000-0000DD290000}"/>
    <cellStyle name="Normal 40 2 3 2 3 3 3 3" xfId="25805" xr:uid="{00000000-0005-0000-0000-0000DA640000}"/>
    <cellStyle name="Normal 40 2 3 2 3 3 3_ESA Table 3A_3H" xfId="35587" xr:uid="{F5BF91E2-80D5-4BFD-9ED1-A9DFC49D8EFB}"/>
    <cellStyle name="Normal 40 2 3 2 3 3 5" xfId="20792" xr:uid="{00000000-0005-0000-0000-000045510000}"/>
    <cellStyle name="Normal 40 2 3 2 3 3_ESA Table 3A_3H" xfId="35585" xr:uid="{A328A40B-9529-4F84-8494-2C2FB2215ED0}"/>
    <cellStyle name="Normal 40 2 3 2 3 4" xfId="12382" xr:uid="{00000000-0005-0000-0000-00006B300000}"/>
    <cellStyle name="Normal 40 2 3 2 3 4 3" xfId="27480" xr:uid="{00000000-0005-0000-0000-0000656B0000}"/>
    <cellStyle name="Normal 40 2 3 2 3 4_ESA Table 3A_3H" xfId="35588" xr:uid="{C8718124-A2B2-4361-95C8-7D635179572D}"/>
    <cellStyle name="Normal 40 2 3 2 3 5" xfId="7361" xr:uid="{00000000-0005-0000-0000-0000CE1C0000}"/>
    <cellStyle name="Normal 40 2 3 2 3 5 3" xfId="22463" xr:uid="{00000000-0005-0000-0000-0000CC570000}"/>
    <cellStyle name="Normal 40 2 3 2 3 5_ESA Table 3A_3H" xfId="35589" xr:uid="{13252751-1185-4A66-8642-72EA0D5E56CB}"/>
    <cellStyle name="Normal 40 2 3 2 3 7" xfId="17450" xr:uid="{00000000-0005-0000-0000-000037440000}"/>
    <cellStyle name="Normal 40 2 3 2 3_ESA Table 3A_3H" xfId="35581" xr:uid="{1AD2FB20-01C9-49CA-9DD2-E2D6A8305EC1}"/>
    <cellStyle name="Normal 40 2 3 2 4" xfId="3143" xr:uid="{00000000-0005-0000-0000-0000540C0000}"/>
    <cellStyle name="Normal 40 2 3 2 4 2" xfId="13217" xr:uid="{00000000-0005-0000-0000-0000AE330000}"/>
    <cellStyle name="Normal 40 2 3 2 4 2 3" xfId="28315" xr:uid="{00000000-0005-0000-0000-0000A86E0000}"/>
    <cellStyle name="Normal 40 2 3 2 4 2_ESA Table 3A_3H" xfId="35591" xr:uid="{AF4855EE-7B65-4181-B10D-7C4114193EC2}"/>
    <cellStyle name="Normal 40 2 3 2 4 3" xfId="8197" xr:uid="{00000000-0005-0000-0000-000012200000}"/>
    <cellStyle name="Normal 40 2 3 2 4 3 3" xfId="23298" xr:uid="{00000000-0005-0000-0000-00000F5B0000}"/>
    <cellStyle name="Normal 40 2 3 2 4 3_ESA Table 3A_3H" xfId="35592" xr:uid="{183184C6-D7BB-44AF-A8BB-5216D348C0AF}"/>
    <cellStyle name="Normal 40 2 3 2 4 5" xfId="18285" xr:uid="{00000000-0005-0000-0000-00007A470000}"/>
    <cellStyle name="Normal 40 2 3 2 4_ESA Table 3A_3H" xfId="35590" xr:uid="{1A374368-3193-4C23-BE47-04B856C67783}"/>
    <cellStyle name="Normal 40 2 3 2 5" xfId="4836" xr:uid="{00000000-0005-0000-0000-0000F1120000}"/>
    <cellStyle name="Normal 40 2 3 2 5 2" xfId="14888" xr:uid="{00000000-0005-0000-0000-0000353A0000}"/>
    <cellStyle name="Normal 40 2 3 2 5 2 3" xfId="29986" xr:uid="{00000000-0005-0000-0000-00002F750000}"/>
    <cellStyle name="Normal 40 2 3 2 5 2_ESA Table 3A_3H" xfId="35594" xr:uid="{23FED0CC-54DA-47A2-99FC-798D571B4878}"/>
    <cellStyle name="Normal 40 2 3 2 5 3" xfId="9868" xr:uid="{00000000-0005-0000-0000-000099260000}"/>
    <cellStyle name="Normal 40 2 3 2 5 3 3" xfId="24969" xr:uid="{00000000-0005-0000-0000-000096610000}"/>
    <cellStyle name="Normal 40 2 3 2 5 3_ESA Table 3A_3H" xfId="35595" xr:uid="{33AFFF25-7CAC-4D52-86FB-30A4943E73B6}"/>
    <cellStyle name="Normal 40 2 3 2 5 5" xfId="19956" xr:uid="{00000000-0005-0000-0000-0000014E0000}"/>
    <cellStyle name="Normal 40 2 3 2 5_ESA Table 3A_3H" xfId="35593" xr:uid="{1BF6211E-DD4C-4786-9A70-080E51FA7AA9}"/>
    <cellStyle name="Normal 40 2 3 2 6" xfId="11546" xr:uid="{00000000-0005-0000-0000-0000272D0000}"/>
    <cellStyle name="Normal 40 2 3 2 6 3" xfId="26644" xr:uid="{00000000-0005-0000-0000-000021680000}"/>
    <cellStyle name="Normal 40 2 3 2 6_ESA Table 3A_3H" xfId="35596" xr:uid="{D1308E8F-8D68-4150-8F33-73AB1E523EBA}"/>
    <cellStyle name="Normal 40 2 3 2 7" xfId="6525" xr:uid="{00000000-0005-0000-0000-00008A190000}"/>
    <cellStyle name="Normal 40 2 3 2 7 3" xfId="21627" xr:uid="{00000000-0005-0000-0000-000088540000}"/>
    <cellStyle name="Normal 40 2 3 2 7_ESA Table 3A_3H" xfId="35597" xr:uid="{EDD694AD-ED93-46AB-B521-4C64D8964AF6}"/>
    <cellStyle name="Normal 40 2 3 2 9" xfId="16614" xr:uid="{00000000-0005-0000-0000-0000F3400000}"/>
    <cellStyle name="Normal 40 2 3 2_ESA Table 3A_3H" xfId="35562" xr:uid="{9F079F1B-7BE2-4CC4-873C-D4681FD56A09}"/>
    <cellStyle name="Normal 40 2 3 3" xfId="1661" xr:uid="{00000000-0005-0000-0000-00008A060000}"/>
    <cellStyle name="Normal 40 2 3 3 2" xfId="2500" xr:uid="{00000000-0005-0000-0000-0000D1090000}"/>
    <cellStyle name="Normal 40 2 3 3 2 2" xfId="4190" xr:uid="{00000000-0005-0000-0000-00006B100000}"/>
    <cellStyle name="Normal 40 2 3 3 2 2 2" xfId="14263" xr:uid="{00000000-0005-0000-0000-0000C4370000}"/>
    <cellStyle name="Normal 40 2 3 3 2 2 2 3" xfId="29361" xr:uid="{00000000-0005-0000-0000-0000BE720000}"/>
    <cellStyle name="Normal 40 2 3 3 2 2 2_ESA Table 3A_3H" xfId="35601" xr:uid="{F7E655C3-E138-43F5-AEF9-22D4F0048665}"/>
    <cellStyle name="Normal 40 2 3 3 2 2 3" xfId="9243" xr:uid="{00000000-0005-0000-0000-000028240000}"/>
    <cellStyle name="Normal 40 2 3 3 2 2 3 3" xfId="24344" xr:uid="{00000000-0005-0000-0000-0000255F0000}"/>
    <cellStyle name="Normal 40 2 3 3 2 2 3_ESA Table 3A_3H" xfId="35602" xr:uid="{3C226B3D-4D79-493E-A230-666A8F3B8272}"/>
    <cellStyle name="Normal 40 2 3 3 2 2 5" xfId="19331" xr:uid="{00000000-0005-0000-0000-0000904B0000}"/>
    <cellStyle name="Normal 40 2 3 3 2 2_ESA Table 3A_3H" xfId="35600" xr:uid="{620C72E5-6724-40EF-ABCA-F216E9EDF219}"/>
    <cellStyle name="Normal 40 2 3 3 2 3" xfId="5882" xr:uid="{00000000-0005-0000-0000-000007170000}"/>
    <cellStyle name="Normal 40 2 3 3 2 3 2" xfId="15934" xr:uid="{00000000-0005-0000-0000-00004B3E0000}"/>
    <cellStyle name="Normal 40 2 3 3 2 3 2 3" xfId="31032" xr:uid="{00000000-0005-0000-0000-000045790000}"/>
    <cellStyle name="Normal 40 2 3 3 2 3 2_ESA Table 3A_3H" xfId="35604" xr:uid="{8F41CE57-329C-4C75-8B69-3A09E12C89B3}"/>
    <cellStyle name="Normal 40 2 3 3 2 3 3" xfId="10914" xr:uid="{00000000-0005-0000-0000-0000AF2A0000}"/>
    <cellStyle name="Normal 40 2 3 3 2 3 3 3" xfId="26015" xr:uid="{00000000-0005-0000-0000-0000AC650000}"/>
    <cellStyle name="Normal 40 2 3 3 2 3 3_ESA Table 3A_3H" xfId="35605" xr:uid="{A28982F2-DE01-4CF9-BF6B-7829B996CBE7}"/>
    <cellStyle name="Normal 40 2 3 3 2 3 5" xfId="21002" xr:uid="{00000000-0005-0000-0000-000017520000}"/>
    <cellStyle name="Normal 40 2 3 3 2 3_ESA Table 3A_3H" xfId="35603" xr:uid="{E2C54572-3675-48DB-BEAA-1A17376C8EE6}"/>
    <cellStyle name="Normal 40 2 3 3 2 4" xfId="12592" xr:uid="{00000000-0005-0000-0000-00003D310000}"/>
    <cellStyle name="Normal 40 2 3 3 2 4 3" xfId="27690" xr:uid="{00000000-0005-0000-0000-0000376C0000}"/>
    <cellStyle name="Normal 40 2 3 3 2 4_ESA Table 3A_3H" xfId="35606" xr:uid="{FE28FF33-3A08-4BE9-8F22-3C0556F02E22}"/>
    <cellStyle name="Normal 40 2 3 3 2 5" xfId="7571" xr:uid="{00000000-0005-0000-0000-0000A01D0000}"/>
    <cellStyle name="Normal 40 2 3 3 2 5 3" xfId="22673" xr:uid="{00000000-0005-0000-0000-00009E580000}"/>
    <cellStyle name="Normal 40 2 3 3 2 5_ESA Table 3A_3H" xfId="35607" xr:uid="{A6B15AB0-E43C-4A63-A0E9-E2E2C26E2A61}"/>
    <cellStyle name="Normal 40 2 3 3 2 7" xfId="17660" xr:uid="{00000000-0005-0000-0000-000009450000}"/>
    <cellStyle name="Normal 40 2 3 3 2_ESA Table 3A_3H" xfId="35599" xr:uid="{7F7003E0-594E-4046-A3A4-13F8D12B374F}"/>
    <cellStyle name="Normal 40 2 3 3 3" xfId="3353" xr:uid="{00000000-0005-0000-0000-0000260D0000}"/>
    <cellStyle name="Normal 40 2 3 3 3 2" xfId="13427" xr:uid="{00000000-0005-0000-0000-000080340000}"/>
    <cellStyle name="Normal 40 2 3 3 3 2 3" xfId="28525" xr:uid="{00000000-0005-0000-0000-00007A6F0000}"/>
    <cellStyle name="Normal 40 2 3 3 3 2_ESA Table 3A_3H" xfId="35609" xr:uid="{4038D536-2714-40C9-9242-5371E0CD6B1E}"/>
    <cellStyle name="Normal 40 2 3 3 3 3" xfId="8407" xr:uid="{00000000-0005-0000-0000-0000E4200000}"/>
    <cellStyle name="Normal 40 2 3 3 3 3 3" xfId="23508" xr:uid="{00000000-0005-0000-0000-0000E15B0000}"/>
    <cellStyle name="Normal 40 2 3 3 3 3_ESA Table 3A_3H" xfId="35610" xr:uid="{9536A644-B29F-4598-A2FB-96A7C01A69DE}"/>
    <cellStyle name="Normal 40 2 3 3 3 5" xfId="18495" xr:uid="{00000000-0005-0000-0000-00004C480000}"/>
    <cellStyle name="Normal 40 2 3 3 3_ESA Table 3A_3H" xfId="35608" xr:uid="{D63AB8E7-426E-4D27-B28E-93B7956F284F}"/>
    <cellStyle name="Normal 40 2 3 3 4" xfId="5046" xr:uid="{00000000-0005-0000-0000-0000C3130000}"/>
    <cellStyle name="Normal 40 2 3 3 4 2" xfId="15098" xr:uid="{00000000-0005-0000-0000-0000073B0000}"/>
    <cellStyle name="Normal 40 2 3 3 4 2 3" xfId="30196" xr:uid="{00000000-0005-0000-0000-000001760000}"/>
    <cellStyle name="Normal 40 2 3 3 4 2_ESA Table 3A_3H" xfId="35612" xr:uid="{90ED8D1B-85AA-4256-9073-4D2A485CA77C}"/>
    <cellStyle name="Normal 40 2 3 3 4 3" xfId="10078" xr:uid="{00000000-0005-0000-0000-00006B270000}"/>
    <cellStyle name="Normal 40 2 3 3 4 3 3" xfId="25179" xr:uid="{00000000-0005-0000-0000-000068620000}"/>
    <cellStyle name="Normal 40 2 3 3 4 3_ESA Table 3A_3H" xfId="35613" xr:uid="{2ADA9B28-AC3F-497A-A079-8430B10920E1}"/>
    <cellStyle name="Normal 40 2 3 3 4 5" xfId="20166" xr:uid="{00000000-0005-0000-0000-0000D34E0000}"/>
    <cellStyle name="Normal 40 2 3 3 4_ESA Table 3A_3H" xfId="35611" xr:uid="{D6536D0D-AB3E-4EBE-B57D-7C99ED40C94D}"/>
    <cellStyle name="Normal 40 2 3 3 5" xfId="11756" xr:uid="{00000000-0005-0000-0000-0000F92D0000}"/>
    <cellStyle name="Normal 40 2 3 3 5 3" xfId="26854" xr:uid="{00000000-0005-0000-0000-0000F3680000}"/>
    <cellStyle name="Normal 40 2 3 3 5_ESA Table 3A_3H" xfId="35614" xr:uid="{D39E140C-CA8D-4906-88C1-AD9AF73F0CAC}"/>
    <cellStyle name="Normal 40 2 3 3 6" xfId="6735" xr:uid="{00000000-0005-0000-0000-00005C1A0000}"/>
    <cellStyle name="Normal 40 2 3 3 6 3" xfId="21837" xr:uid="{00000000-0005-0000-0000-00005A550000}"/>
    <cellStyle name="Normal 40 2 3 3 6_ESA Table 3A_3H" xfId="35615" xr:uid="{341254AF-E516-443D-9099-85B25F71D03E}"/>
    <cellStyle name="Normal 40 2 3 3 8" xfId="16824" xr:uid="{00000000-0005-0000-0000-0000C5410000}"/>
    <cellStyle name="Normal 40 2 3 3_ESA Table 3A_3H" xfId="35598" xr:uid="{CA7D1726-1611-4FF4-94BC-5D333ADEEA81}"/>
    <cellStyle name="Normal 40 2 3 4" xfId="2082" xr:uid="{00000000-0005-0000-0000-00002F080000}"/>
    <cellStyle name="Normal 40 2 3 4 2" xfId="3772" xr:uid="{00000000-0005-0000-0000-0000C90E0000}"/>
    <cellStyle name="Normal 40 2 3 4 2 2" xfId="13845" xr:uid="{00000000-0005-0000-0000-000022360000}"/>
    <cellStyle name="Normal 40 2 3 4 2 2 3" xfId="28943" xr:uid="{00000000-0005-0000-0000-00001C710000}"/>
    <cellStyle name="Normal 40 2 3 4 2 2_ESA Table 3A_3H" xfId="35618" xr:uid="{EC0A175F-4BB5-4CC5-AE40-21DE62C3D7E7}"/>
    <cellStyle name="Normal 40 2 3 4 2 3" xfId="8825" xr:uid="{00000000-0005-0000-0000-000086220000}"/>
    <cellStyle name="Normal 40 2 3 4 2 3 3" xfId="23926" xr:uid="{00000000-0005-0000-0000-0000835D0000}"/>
    <cellStyle name="Normal 40 2 3 4 2 3_ESA Table 3A_3H" xfId="35619" xr:uid="{E5CBADD9-9BD7-45FA-8224-06591BCF1D63}"/>
    <cellStyle name="Normal 40 2 3 4 2 5" xfId="18913" xr:uid="{00000000-0005-0000-0000-0000EE490000}"/>
    <cellStyle name="Normal 40 2 3 4 2_ESA Table 3A_3H" xfId="35617" xr:uid="{49A7A2B5-579F-4E94-9117-1815BA3ED096}"/>
    <cellStyle name="Normal 40 2 3 4 3" xfId="5464" xr:uid="{00000000-0005-0000-0000-000065150000}"/>
    <cellStyle name="Normal 40 2 3 4 3 2" xfId="15516" xr:uid="{00000000-0005-0000-0000-0000A93C0000}"/>
    <cellStyle name="Normal 40 2 3 4 3 2 3" xfId="30614" xr:uid="{00000000-0005-0000-0000-0000A3770000}"/>
    <cellStyle name="Normal 40 2 3 4 3 2_ESA Table 3A_3H" xfId="35621" xr:uid="{3FD072CD-1DAA-408F-986D-851D25DD6B86}"/>
    <cellStyle name="Normal 40 2 3 4 3 3" xfId="10496" xr:uid="{00000000-0005-0000-0000-00000D290000}"/>
    <cellStyle name="Normal 40 2 3 4 3 3 3" xfId="25597" xr:uid="{00000000-0005-0000-0000-00000A640000}"/>
    <cellStyle name="Normal 40 2 3 4 3 3_ESA Table 3A_3H" xfId="35622" xr:uid="{07B689F3-FA68-436A-96E8-24FE1F48D6FA}"/>
    <cellStyle name="Normal 40 2 3 4 3 5" xfId="20584" xr:uid="{00000000-0005-0000-0000-000075500000}"/>
    <cellStyle name="Normal 40 2 3 4 3_ESA Table 3A_3H" xfId="35620" xr:uid="{14866515-1861-46A1-9B6E-DC4480BB6B35}"/>
    <cellStyle name="Normal 40 2 3 4 4" xfId="12174" xr:uid="{00000000-0005-0000-0000-00009B2F0000}"/>
    <cellStyle name="Normal 40 2 3 4 4 3" xfId="27272" xr:uid="{00000000-0005-0000-0000-0000956A0000}"/>
    <cellStyle name="Normal 40 2 3 4 4_ESA Table 3A_3H" xfId="35623" xr:uid="{22C047BA-1EE4-460D-9C8E-FB7D68DD11AD}"/>
    <cellStyle name="Normal 40 2 3 4 5" xfId="7153" xr:uid="{00000000-0005-0000-0000-0000FE1B0000}"/>
    <cellStyle name="Normal 40 2 3 4 5 3" xfId="22255" xr:uid="{00000000-0005-0000-0000-0000FC560000}"/>
    <cellStyle name="Normal 40 2 3 4 5_ESA Table 3A_3H" xfId="35624" xr:uid="{AE506B2C-7E87-4E6D-83B9-3EB28E3E60DA}"/>
    <cellStyle name="Normal 40 2 3 4 7" xfId="17242" xr:uid="{00000000-0005-0000-0000-000067430000}"/>
    <cellStyle name="Normal 40 2 3 4_ESA Table 3A_3H" xfId="35616" xr:uid="{71D18CA9-7785-41C9-8083-C47717B02C6A}"/>
    <cellStyle name="Normal 40 2 3 5" xfId="2935" xr:uid="{00000000-0005-0000-0000-0000840B0000}"/>
    <cellStyle name="Normal 40 2 3 5 2" xfId="13009" xr:uid="{00000000-0005-0000-0000-0000DE320000}"/>
    <cellStyle name="Normal 40 2 3 5 2 3" xfId="28107" xr:uid="{00000000-0005-0000-0000-0000D86D0000}"/>
    <cellStyle name="Normal 40 2 3 5 2_ESA Table 3A_3H" xfId="35626" xr:uid="{A73945D7-BFFC-4BBE-88B3-B5FACDA89383}"/>
    <cellStyle name="Normal 40 2 3 5 3" xfId="7989" xr:uid="{00000000-0005-0000-0000-0000421F0000}"/>
    <cellStyle name="Normal 40 2 3 5 3 3" xfId="23090" xr:uid="{00000000-0005-0000-0000-00003F5A0000}"/>
    <cellStyle name="Normal 40 2 3 5 3_ESA Table 3A_3H" xfId="35627" xr:uid="{AC420AEC-4787-472F-AE63-3B8182CB3279}"/>
    <cellStyle name="Normal 40 2 3 5 5" xfId="18077" xr:uid="{00000000-0005-0000-0000-0000AA460000}"/>
    <cellStyle name="Normal 40 2 3 5_ESA Table 3A_3H" xfId="35625" xr:uid="{03E38F30-AACA-47AD-8EF9-3E344238AF37}"/>
    <cellStyle name="Normal 40 2 3 6" xfId="4628" xr:uid="{00000000-0005-0000-0000-000021120000}"/>
    <cellStyle name="Normal 40 2 3 6 2" xfId="14680" xr:uid="{00000000-0005-0000-0000-000065390000}"/>
    <cellStyle name="Normal 40 2 3 6 2 3" xfId="29778" xr:uid="{00000000-0005-0000-0000-00005F740000}"/>
    <cellStyle name="Normal 40 2 3 6 2_ESA Table 3A_3H" xfId="35629" xr:uid="{47D30BF1-118B-48E1-A147-38CC007702F6}"/>
    <cellStyle name="Normal 40 2 3 6 3" xfId="9660" xr:uid="{00000000-0005-0000-0000-0000C9250000}"/>
    <cellStyle name="Normal 40 2 3 6 3 3" xfId="24761" xr:uid="{00000000-0005-0000-0000-0000C6600000}"/>
    <cellStyle name="Normal 40 2 3 6 3_ESA Table 3A_3H" xfId="35630" xr:uid="{8939A221-42C7-4685-8857-CC66290FFFAA}"/>
    <cellStyle name="Normal 40 2 3 6 5" xfId="19748" xr:uid="{00000000-0005-0000-0000-0000314D0000}"/>
    <cellStyle name="Normal 40 2 3 6_ESA Table 3A_3H" xfId="35628" xr:uid="{A3B9B3A7-48E7-4073-8790-154601B69297}"/>
    <cellStyle name="Normal 40 2 3 7" xfId="11338" xr:uid="{00000000-0005-0000-0000-0000572C0000}"/>
    <cellStyle name="Normal 40 2 3 7 3" xfId="26436" xr:uid="{00000000-0005-0000-0000-000051670000}"/>
    <cellStyle name="Normal 40 2 3 7_ESA Table 3A_3H" xfId="35631" xr:uid="{B035B052-D2FE-48A4-8867-AF4A4D8AB220}"/>
    <cellStyle name="Normal 40 2 3 8" xfId="6317" xr:uid="{00000000-0005-0000-0000-0000BA180000}"/>
    <cellStyle name="Normal 40 2 3 8 3" xfId="21419" xr:uid="{00000000-0005-0000-0000-0000B8530000}"/>
    <cellStyle name="Normal 40 2 3 8_ESA Table 3A_3H" xfId="35632" xr:uid="{7CD48511-7326-4C6F-A51E-8C5000FD84A9}"/>
    <cellStyle name="Normal 40 2 3_ESA Table 3A_3H" xfId="35561" xr:uid="{80E2020A-BA93-412C-9202-42B5E00C72AD}"/>
    <cellStyle name="Normal 40 2 4" xfId="1342" xr:uid="{00000000-0005-0000-0000-00004B050000}"/>
    <cellStyle name="Normal 40 2 4 2" xfId="1765" xr:uid="{00000000-0005-0000-0000-0000F2060000}"/>
    <cellStyle name="Normal 40 2 4 2 2" xfId="2604" xr:uid="{00000000-0005-0000-0000-0000390A0000}"/>
    <cellStyle name="Normal 40 2 4 2 2 2" xfId="4294" xr:uid="{00000000-0005-0000-0000-0000D3100000}"/>
    <cellStyle name="Normal 40 2 4 2 2 2 2" xfId="14367" xr:uid="{00000000-0005-0000-0000-00002C380000}"/>
    <cellStyle name="Normal 40 2 4 2 2 2 2 3" xfId="29465" xr:uid="{00000000-0005-0000-0000-000026730000}"/>
    <cellStyle name="Normal 40 2 4 2 2 2 2_ESA Table 3A_3H" xfId="35637" xr:uid="{C5CE21B4-B787-4670-BE96-B98FE2866B48}"/>
    <cellStyle name="Normal 40 2 4 2 2 2 3" xfId="9347" xr:uid="{00000000-0005-0000-0000-000090240000}"/>
    <cellStyle name="Normal 40 2 4 2 2 2 3 3" xfId="24448" xr:uid="{00000000-0005-0000-0000-00008D5F0000}"/>
    <cellStyle name="Normal 40 2 4 2 2 2 3_ESA Table 3A_3H" xfId="35638" xr:uid="{4DC478EB-B613-4B0C-9632-636ADE2E0F1A}"/>
    <cellStyle name="Normal 40 2 4 2 2 2 5" xfId="19435" xr:uid="{00000000-0005-0000-0000-0000F84B0000}"/>
    <cellStyle name="Normal 40 2 4 2 2 2_ESA Table 3A_3H" xfId="35636" xr:uid="{0BF6AD70-A97E-4001-A347-3A1D039CFF0C}"/>
    <cellStyle name="Normal 40 2 4 2 2 3" xfId="5986" xr:uid="{00000000-0005-0000-0000-00006F170000}"/>
    <cellStyle name="Normal 40 2 4 2 2 3 2" xfId="16038" xr:uid="{00000000-0005-0000-0000-0000B33E0000}"/>
    <cellStyle name="Normal 40 2 4 2 2 3 2 3" xfId="31136" xr:uid="{00000000-0005-0000-0000-0000AD790000}"/>
    <cellStyle name="Normal 40 2 4 2 2 3 2_ESA Table 3A_3H" xfId="35640" xr:uid="{85E9487F-11AC-492A-9616-C4D3E01F34AC}"/>
    <cellStyle name="Normal 40 2 4 2 2 3 3" xfId="11018" xr:uid="{00000000-0005-0000-0000-0000172B0000}"/>
    <cellStyle name="Normal 40 2 4 2 2 3 3 3" xfId="26119" xr:uid="{00000000-0005-0000-0000-000014660000}"/>
    <cellStyle name="Normal 40 2 4 2 2 3 3_ESA Table 3A_3H" xfId="35641" xr:uid="{1AF74B1D-6C3F-480C-9C13-7591FDDDDAD6}"/>
    <cellStyle name="Normal 40 2 4 2 2 3 5" xfId="21106" xr:uid="{00000000-0005-0000-0000-00007F520000}"/>
    <cellStyle name="Normal 40 2 4 2 2 3_ESA Table 3A_3H" xfId="35639" xr:uid="{621E50E4-21C0-46A3-A05C-1310DFDA61F6}"/>
    <cellStyle name="Normal 40 2 4 2 2 4" xfId="12696" xr:uid="{00000000-0005-0000-0000-0000A5310000}"/>
    <cellStyle name="Normal 40 2 4 2 2 4 3" xfId="27794" xr:uid="{00000000-0005-0000-0000-00009F6C0000}"/>
    <cellStyle name="Normal 40 2 4 2 2 4_ESA Table 3A_3H" xfId="35642" xr:uid="{2061DCD6-2CD4-4E7B-921B-DD1144C0FBA2}"/>
    <cellStyle name="Normal 40 2 4 2 2 5" xfId="7675" xr:uid="{00000000-0005-0000-0000-0000081E0000}"/>
    <cellStyle name="Normal 40 2 4 2 2 5 3" xfId="22777" xr:uid="{00000000-0005-0000-0000-000006590000}"/>
    <cellStyle name="Normal 40 2 4 2 2 5_ESA Table 3A_3H" xfId="35643" xr:uid="{DF2F6488-5B7B-48B8-AF77-A992D686BE94}"/>
    <cellStyle name="Normal 40 2 4 2 2 7" xfId="17764" xr:uid="{00000000-0005-0000-0000-000071450000}"/>
    <cellStyle name="Normal 40 2 4 2 2_ESA Table 3A_3H" xfId="35635" xr:uid="{40926E5F-4CCD-4C16-9FF7-424C448675B1}"/>
    <cellStyle name="Normal 40 2 4 2 3" xfId="3457" xr:uid="{00000000-0005-0000-0000-00008E0D0000}"/>
    <cellStyle name="Normal 40 2 4 2 3 2" xfId="13531" xr:uid="{00000000-0005-0000-0000-0000E8340000}"/>
    <cellStyle name="Normal 40 2 4 2 3 2 3" xfId="28629" xr:uid="{00000000-0005-0000-0000-0000E26F0000}"/>
    <cellStyle name="Normal 40 2 4 2 3 2_ESA Table 3A_3H" xfId="35645" xr:uid="{45B4C6A9-E7D4-4652-A9B1-62D15BD8E18F}"/>
    <cellStyle name="Normal 40 2 4 2 3 3" xfId="8511" xr:uid="{00000000-0005-0000-0000-00004C210000}"/>
    <cellStyle name="Normal 40 2 4 2 3 3 3" xfId="23612" xr:uid="{00000000-0005-0000-0000-0000495C0000}"/>
    <cellStyle name="Normal 40 2 4 2 3 3_ESA Table 3A_3H" xfId="35646" xr:uid="{80321BBA-5610-474E-974F-F3FF5B055F2B}"/>
    <cellStyle name="Normal 40 2 4 2 3 5" xfId="18599" xr:uid="{00000000-0005-0000-0000-0000B4480000}"/>
    <cellStyle name="Normal 40 2 4 2 3_ESA Table 3A_3H" xfId="35644" xr:uid="{B446D545-4E01-4991-9DE5-04C35674F1D3}"/>
    <cellStyle name="Normal 40 2 4 2 4" xfId="5150" xr:uid="{00000000-0005-0000-0000-00002B140000}"/>
    <cellStyle name="Normal 40 2 4 2 4 2" xfId="15202" xr:uid="{00000000-0005-0000-0000-00006F3B0000}"/>
    <cellStyle name="Normal 40 2 4 2 4 2 3" xfId="30300" xr:uid="{00000000-0005-0000-0000-000069760000}"/>
    <cellStyle name="Normal 40 2 4 2 4 2_ESA Table 3A_3H" xfId="35648" xr:uid="{A5D502CF-DB20-4193-8F0F-11D0FB86449C}"/>
    <cellStyle name="Normal 40 2 4 2 4 3" xfId="10182" xr:uid="{00000000-0005-0000-0000-0000D3270000}"/>
    <cellStyle name="Normal 40 2 4 2 4 3 3" xfId="25283" xr:uid="{00000000-0005-0000-0000-0000D0620000}"/>
    <cellStyle name="Normal 40 2 4 2 4 3_ESA Table 3A_3H" xfId="35649" xr:uid="{3FD87C94-D20E-4390-8BC4-675DC0017A57}"/>
    <cellStyle name="Normal 40 2 4 2 4 5" xfId="20270" xr:uid="{00000000-0005-0000-0000-00003B4F0000}"/>
    <cellStyle name="Normal 40 2 4 2 4_ESA Table 3A_3H" xfId="35647" xr:uid="{41BCC239-5C2A-4DFC-AC53-27EBEE19F205}"/>
    <cellStyle name="Normal 40 2 4 2 5" xfId="11860" xr:uid="{00000000-0005-0000-0000-0000612E0000}"/>
    <cellStyle name="Normal 40 2 4 2 5 3" xfId="26958" xr:uid="{00000000-0005-0000-0000-00005B690000}"/>
    <cellStyle name="Normal 40 2 4 2 5_ESA Table 3A_3H" xfId="35650" xr:uid="{ABAAFF0E-B7C3-4CBE-B6AB-45D8D1C04E7E}"/>
    <cellStyle name="Normal 40 2 4 2 6" xfId="6839" xr:uid="{00000000-0005-0000-0000-0000C41A0000}"/>
    <cellStyle name="Normal 40 2 4 2 6 3" xfId="21941" xr:uid="{00000000-0005-0000-0000-0000C2550000}"/>
    <cellStyle name="Normal 40 2 4 2 6_ESA Table 3A_3H" xfId="35651" xr:uid="{A7245AD2-0863-4D4E-A4D5-0115D59775DF}"/>
    <cellStyle name="Normal 40 2 4 2 8" xfId="16928" xr:uid="{00000000-0005-0000-0000-00002D420000}"/>
    <cellStyle name="Normal 40 2 4 2_ESA Table 3A_3H" xfId="35634" xr:uid="{94691026-BD85-453B-9907-E5B080C9F5B2}"/>
    <cellStyle name="Normal 40 2 4 3" xfId="2186" xr:uid="{00000000-0005-0000-0000-000097080000}"/>
    <cellStyle name="Normal 40 2 4 3 2" xfId="3876" xr:uid="{00000000-0005-0000-0000-0000310F0000}"/>
    <cellStyle name="Normal 40 2 4 3 2 2" xfId="13949" xr:uid="{00000000-0005-0000-0000-00008A360000}"/>
    <cellStyle name="Normal 40 2 4 3 2 2 3" xfId="29047" xr:uid="{00000000-0005-0000-0000-000084710000}"/>
    <cellStyle name="Normal 40 2 4 3 2 2_ESA Table 3A_3H" xfId="35654" xr:uid="{CEE0858D-9AC7-411A-B7C3-9C71D2C4C070}"/>
    <cellStyle name="Normal 40 2 4 3 2 3" xfId="8929" xr:uid="{00000000-0005-0000-0000-0000EE220000}"/>
    <cellStyle name="Normal 40 2 4 3 2 3 3" xfId="24030" xr:uid="{00000000-0005-0000-0000-0000EB5D0000}"/>
    <cellStyle name="Normal 40 2 4 3 2 3_ESA Table 3A_3H" xfId="35655" xr:uid="{C84ECA3B-9F3E-4F0C-80C9-3398FFEA58CD}"/>
    <cellStyle name="Normal 40 2 4 3 2 5" xfId="19017" xr:uid="{00000000-0005-0000-0000-0000564A0000}"/>
    <cellStyle name="Normal 40 2 4 3 2_ESA Table 3A_3H" xfId="35653" xr:uid="{47EB2C2E-F831-412E-879C-7DE27D22B16C}"/>
    <cellStyle name="Normal 40 2 4 3 3" xfId="5568" xr:uid="{00000000-0005-0000-0000-0000CD150000}"/>
    <cellStyle name="Normal 40 2 4 3 3 2" xfId="15620" xr:uid="{00000000-0005-0000-0000-0000113D0000}"/>
    <cellStyle name="Normal 40 2 4 3 3 2 3" xfId="30718" xr:uid="{00000000-0005-0000-0000-00000B780000}"/>
    <cellStyle name="Normal 40 2 4 3 3 2_ESA Table 3A_3H" xfId="35657" xr:uid="{C2748DDD-562D-429C-9895-F7D24B59B658}"/>
    <cellStyle name="Normal 40 2 4 3 3 3" xfId="10600" xr:uid="{00000000-0005-0000-0000-000075290000}"/>
    <cellStyle name="Normal 40 2 4 3 3 3 3" xfId="25701" xr:uid="{00000000-0005-0000-0000-000072640000}"/>
    <cellStyle name="Normal 40 2 4 3 3 3_ESA Table 3A_3H" xfId="35658" xr:uid="{E913728E-3DE0-414C-90F1-05C3D26B9BEC}"/>
    <cellStyle name="Normal 40 2 4 3 3 5" xfId="20688" xr:uid="{00000000-0005-0000-0000-0000DD500000}"/>
    <cellStyle name="Normal 40 2 4 3 3_ESA Table 3A_3H" xfId="35656" xr:uid="{F4D56E3E-EE77-4BB2-84B9-608A3A11DBC7}"/>
    <cellStyle name="Normal 40 2 4 3 4" xfId="12278" xr:uid="{00000000-0005-0000-0000-000003300000}"/>
    <cellStyle name="Normal 40 2 4 3 4 3" xfId="27376" xr:uid="{00000000-0005-0000-0000-0000FD6A0000}"/>
    <cellStyle name="Normal 40 2 4 3 4_ESA Table 3A_3H" xfId="35659" xr:uid="{5C17D9DC-69EE-49D4-828C-D2B9F5B307E1}"/>
    <cellStyle name="Normal 40 2 4 3 5" xfId="7257" xr:uid="{00000000-0005-0000-0000-0000661C0000}"/>
    <cellStyle name="Normal 40 2 4 3 5 3" xfId="22359" xr:uid="{00000000-0005-0000-0000-000064570000}"/>
    <cellStyle name="Normal 40 2 4 3 5_ESA Table 3A_3H" xfId="35660" xr:uid="{CDB525D0-2C23-4C99-9824-AB7312BA6EB2}"/>
    <cellStyle name="Normal 40 2 4 3 7" xfId="17346" xr:uid="{00000000-0005-0000-0000-0000CF430000}"/>
    <cellStyle name="Normal 40 2 4 3_ESA Table 3A_3H" xfId="35652" xr:uid="{45F4BA04-E190-4065-ADCB-72D488126B07}"/>
    <cellStyle name="Normal 40 2 4 4" xfId="3039" xr:uid="{00000000-0005-0000-0000-0000EC0B0000}"/>
    <cellStyle name="Normal 40 2 4 4 2" xfId="13113" xr:uid="{00000000-0005-0000-0000-000046330000}"/>
    <cellStyle name="Normal 40 2 4 4 2 3" xfId="28211" xr:uid="{00000000-0005-0000-0000-0000406E0000}"/>
    <cellStyle name="Normal 40 2 4 4 2_ESA Table 3A_3H" xfId="35662" xr:uid="{00F1A412-5E2F-4DBC-8180-73A045BB08EA}"/>
    <cellStyle name="Normal 40 2 4 4 3" xfId="8093" xr:uid="{00000000-0005-0000-0000-0000AA1F0000}"/>
    <cellStyle name="Normal 40 2 4 4 3 3" xfId="23194" xr:uid="{00000000-0005-0000-0000-0000A75A0000}"/>
    <cellStyle name="Normal 40 2 4 4 3_ESA Table 3A_3H" xfId="35663" xr:uid="{7526756D-7088-420D-918E-64216B01DCEA}"/>
    <cellStyle name="Normal 40 2 4 4 5" xfId="18181" xr:uid="{00000000-0005-0000-0000-000012470000}"/>
    <cellStyle name="Normal 40 2 4 4_ESA Table 3A_3H" xfId="35661" xr:uid="{B973663C-7B4E-41D9-98E2-5DD29BC8C324}"/>
    <cellStyle name="Normal 40 2 4 5" xfId="4732" xr:uid="{00000000-0005-0000-0000-000089120000}"/>
    <cellStyle name="Normal 40 2 4 5 2" xfId="14784" xr:uid="{00000000-0005-0000-0000-0000CD390000}"/>
    <cellStyle name="Normal 40 2 4 5 2 3" xfId="29882" xr:uid="{00000000-0005-0000-0000-0000C7740000}"/>
    <cellStyle name="Normal 40 2 4 5 2_ESA Table 3A_3H" xfId="35665" xr:uid="{37D2D5D1-35E7-4647-8CD9-1B90DCECAAD7}"/>
    <cellStyle name="Normal 40 2 4 5 3" xfId="9764" xr:uid="{00000000-0005-0000-0000-000031260000}"/>
    <cellStyle name="Normal 40 2 4 5 3 3" xfId="24865" xr:uid="{00000000-0005-0000-0000-00002E610000}"/>
    <cellStyle name="Normal 40 2 4 5 3_ESA Table 3A_3H" xfId="35666" xr:uid="{FBD37052-5E7D-448F-AAF6-22594CB52E39}"/>
    <cellStyle name="Normal 40 2 4 5 5" xfId="19852" xr:uid="{00000000-0005-0000-0000-0000994D0000}"/>
    <cellStyle name="Normal 40 2 4 5_ESA Table 3A_3H" xfId="35664" xr:uid="{31FCF467-AE3D-4FBE-B350-0BA1581CE723}"/>
    <cellStyle name="Normal 40 2 4 6" xfId="11442" xr:uid="{00000000-0005-0000-0000-0000BF2C0000}"/>
    <cellStyle name="Normal 40 2 4 6 3" xfId="26540" xr:uid="{00000000-0005-0000-0000-0000B9670000}"/>
    <cellStyle name="Normal 40 2 4 6_ESA Table 3A_3H" xfId="35667" xr:uid="{4F12B28D-EB2A-4B0F-80A1-3ED7C7FB7D78}"/>
    <cellStyle name="Normal 40 2 4 7" xfId="6421" xr:uid="{00000000-0005-0000-0000-000022190000}"/>
    <cellStyle name="Normal 40 2 4 7 3" xfId="21523" xr:uid="{00000000-0005-0000-0000-000020540000}"/>
    <cellStyle name="Normal 40 2 4 7_ESA Table 3A_3H" xfId="35668" xr:uid="{4CFA251D-8113-4DB4-9F7F-5AD841A77DEA}"/>
    <cellStyle name="Normal 40 2 4 9" xfId="16510" xr:uid="{00000000-0005-0000-0000-00008B400000}"/>
    <cellStyle name="Normal 40 2 4_ESA Table 3A_3H" xfId="35633" xr:uid="{0009B3F5-6161-4712-8639-8E0204E3D348}"/>
    <cellStyle name="Normal 40 2 5" xfId="1555" xr:uid="{00000000-0005-0000-0000-000020060000}"/>
    <cellStyle name="Normal 40 2 5 2" xfId="2396" xr:uid="{00000000-0005-0000-0000-000069090000}"/>
    <cellStyle name="Normal 40 2 5 2 2" xfId="4086" xr:uid="{00000000-0005-0000-0000-000003100000}"/>
    <cellStyle name="Normal 40 2 5 2 2 2" xfId="14159" xr:uid="{00000000-0005-0000-0000-00005C370000}"/>
    <cellStyle name="Normal 40 2 5 2 2 2 3" xfId="29257" xr:uid="{00000000-0005-0000-0000-000056720000}"/>
    <cellStyle name="Normal 40 2 5 2 2 2_ESA Table 3A_3H" xfId="35672" xr:uid="{C0C1A55C-4571-44EE-97ED-F053BB694D51}"/>
    <cellStyle name="Normal 40 2 5 2 2 3" xfId="9139" xr:uid="{00000000-0005-0000-0000-0000C0230000}"/>
    <cellStyle name="Normal 40 2 5 2 2 3 3" xfId="24240" xr:uid="{00000000-0005-0000-0000-0000BD5E0000}"/>
    <cellStyle name="Normal 40 2 5 2 2 3_ESA Table 3A_3H" xfId="35673" xr:uid="{DEF82A90-52DA-4F6B-B509-99A44D7A5592}"/>
    <cellStyle name="Normal 40 2 5 2 2 5" xfId="19227" xr:uid="{00000000-0005-0000-0000-0000284B0000}"/>
    <cellStyle name="Normal 40 2 5 2 2_ESA Table 3A_3H" xfId="35671" xr:uid="{56BA53BC-9426-4D7C-A454-D1314B70D6EE}"/>
    <cellStyle name="Normal 40 2 5 2 3" xfId="5778" xr:uid="{00000000-0005-0000-0000-00009F160000}"/>
    <cellStyle name="Normal 40 2 5 2 3 2" xfId="15830" xr:uid="{00000000-0005-0000-0000-0000E33D0000}"/>
    <cellStyle name="Normal 40 2 5 2 3 2 3" xfId="30928" xr:uid="{00000000-0005-0000-0000-0000DD780000}"/>
    <cellStyle name="Normal 40 2 5 2 3 2_ESA Table 3A_3H" xfId="35675" xr:uid="{C1E2CBF3-7C53-4FD1-958D-6BDD05AE90A0}"/>
    <cellStyle name="Normal 40 2 5 2 3 3" xfId="10810" xr:uid="{00000000-0005-0000-0000-0000472A0000}"/>
    <cellStyle name="Normal 40 2 5 2 3 3 3" xfId="25911" xr:uid="{00000000-0005-0000-0000-000044650000}"/>
    <cellStyle name="Normal 40 2 5 2 3 3_ESA Table 3A_3H" xfId="35676" xr:uid="{3A7ED132-7470-4C93-B7BD-20C78816D96E}"/>
    <cellStyle name="Normal 40 2 5 2 3 5" xfId="20898" xr:uid="{00000000-0005-0000-0000-0000AF510000}"/>
    <cellStyle name="Normal 40 2 5 2 3_ESA Table 3A_3H" xfId="35674" xr:uid="{C7753575-0C56-4AFD-BBE0-606816BE52A1}"/>
    <cellStyle name="Normal 40 2 5 2 4" xfId="12488" xr:uid="{00000000-0005-0000-0000-0000D5300000}"/>
    <cellStyle name="Normal 40 2 5 2 4 3" xfId="27586" xr:uid="{00000000-0005-0000-0000-0000CF6B0000}"/>
    <cellStyle name="Normal 40 2 5 2 4_ESA Table 3A_3H" xfId="35677" xr:uid="{099819AE-4EFE-488A-BC0A-82EBB751DFF7}"/>
    <cellStyle name="Normal 40 2 5 2 5" xfId="7467" xr:uid="{00000000-0005-0000-0000-0000381D0000}"/>
    <cellStyle name="Normal 40 2 5 2 5 3" xfId="22569" xr:uid="{00000000-0005-0000-0000-000036580000}"/>
    <cellStyle name="Normal 40 2 5 2 5_ESA Table 3A_3H" xfId="35678" xr:uid="{00344E7E-1ECB-4DEC-A3B2-AE3942FA6A9D}"/>
    <cellStyle name="Normal 40 2 5 2 7" xfId="17556" xr:uid="{00000000-0005-0000-0000-0000A1440000}"/>
    <cellStyle name="Normal 40 2 5 2_ESA Table 3A_3H" xfId="35670" xr:uid="{1C1C76FC-9046-42F0-836F-6B8B8058A6E6}"/>
    <cellStyle name="Normal 40 2 5 3" xfId="3249" xr:uid="{00000000-0005-0000-0000-0000BE0C0000}"/>
    <cellStyle name="Normal 40 2 5 3 2" xfId="13323" xr:uid="{00000000-0005-0000-0000-000018340000}"/>
    <cellStyle name="Normal 40 2 5 3 2 3" xfId="28421" xr:uid="{00000000-0005-0000-0000-0000126F0000}"/>
    <cellStyle name="Normal 40 2 5 3 2_ESA Table 3A_3H" xfId="35680" xr:uid="{AF36217D-D2BA-423E-BA16-D19BDD7B8942}"/>
    <cellStyle name="Normal 40 2 5 3 3" xfId="8303" xr:uid="{00000000-0005-0000-0000-00007C200000}"/>
    <cellStyle name="Normal 40 2 5 3 3 3" xfId="23404" xr:uid="{00000000-0005-0000-0000-0000795B0000}"/>
    <cellStyle name="Normal 40 2 5 3 3_ESA Table 3A_3H" xfId="35681" xr:uid="{1EC0D7FF-5C4F-4A0B-B141-BA4EFD39724C}"/>
    <cellStyle name="Normal 40 2 5 3 5" xfId="18391" xr:uid="{00000000-0005-0000-0000-0000E4470000}"/>
    <cellStyle name="Normal 40 2 5 3_ESA Table 3A_3H" xfId="35679" xr:uid="{1BF12F15-6E1F-4461-B4A4-0870DCF36EC2}"/>
    <cellStyle name="Normal 40 2 5 4" xfId="4942" xr:uid="{00000000-0005-0000-0000-00005B130000}"/>
    <cellStyle name="Normal 40 2 5 4 2" xfId="14994" xr:uid="{00000000-0005-0000-0000-00009F3A0000}"/>
    <cellStyle name="Normal 40 2 5 4 2 3" xfId="30092" xr:uid="{00000000-0005-0000-0000-000099750000}"/>
    <cellStyle name="Normal 40 2 5 4 2_ESA Table 3A_3H" xfId="35683" xr:uid="{41240570-6638-4198-A9F2-140C86FDB923}"/>
    <cellStyle name="Normal 40 2 5 4 3" xfId="9974" xr:uid="{00000000-0005-0000-0000-000003270000}"/>
    <cellStyle name="Normal 40 2 5 4 3 3" xfId="25075" xr:uid="{00000000-0005-0000-0000-000000620000}"/>
    <cellStyle name="Normal 40 2 5 4 3_ESA Table 3A_3H" xfId="35684" xr:uid="{19D007ED-C5FF-4DD1-8B61-5C990108BAD7}"/>
    <cellStyle name="Normal 40 2 5 4 5" xfId="20062" xr:uid="{00000000-0005-0000-0000-00006B4E0000}"/>
    <cellStyle name="Normal 40 2 5 4_ESA Table 3A_3H" xfId="35682" xr:uid="{BFF4DBC6-490F-4834-AB7D-C57F73952CBA}"/>
    <cellStyle name="Normal 40 2 5 5" xfId="11652" xr:uid="{00000000-0005-0000-0000-0000912D0000}"/>
    <cellStyle name="Normal 40 2 5 5 3" xfId="26750" xr:uid="{00000000-0005-0000-0000-00008B680000}"/>
    <cellStyle name="Normal 40 2 5 5_ESA Table 3A_3H" xfId="35685" xr:uid="{7BBC4FBA-6096-4B6D-B5C6-983FF6EB5406}"/>
    <cellStyle name="Normal 40 2 5 6" xfId="6631" xr:uid="{00000000-0005-0000-0000-0000F4190000}"/>
    <cellStyle name="Normal 40 2 5 6 3" xfId="21733" xr:uid="{00000000-0005-0000-0000-0000F2540000}"/>
    <cellStyle name="Normal 40 2 5 6_ESA Table 3A_3H" xfId="35686" xr:uid="{3CBD7D4A-A5E5-40DD-A6DA-A0A83574063B}"/>
    <cellStyle name="Normal 40 2 5 8" xfId="16720" xr:uid="{00000000-0005-0000-0000-00005D410000}"/>
    <cellStyle name="Normal 40 2 5_ESA Table 3A_3H" xfId="35669" xr:uid="{2BB4EBF4-AD79-498E-A5EB-F1D574A567FE}"/>
    <cellStyle name="Normal 40 2 6" xfId="1976" xr:uid="{00000000-0005-0000-0000-0000C5070000}"/>
    <cellStyle name="Normal 40 2 6 2" xfId="3668" xr:uid="{00000000-0005-0000-0000-0000610E0000}"/>
    <cellStyle name="Normal 40 2 6 2 2" xfId="13741" xr:uid="{00000000-0005-0000-0000-0000BA350000}"/>
    <cellStyle name="Normal 40 2 6 2 2 3" xfId="28839" xr:uid="{00000000-0005-0000-0000-0000B4700000}"/>
    <cellStyle name="Normal 40 2 6 2 2_ESA Table 3A_3H" xfId="35689" xr:uid="{847FE118-9796-4BBC-88F7-19E784B00A44}"/>
    <cellStyle name="Normal 40 2 6 2 3" xfId="8721" xr:uid="{00000000-0005-0000-0000-00001E220000}"/>
    <cellStyle name="Normal 40 2 6 2 3 3" xfId="23822" xr:uid="{00000000-0005-0000-0000-00001B5D0000}"/>
    <cellStyle name="Normal 40 2 6 2 3_ESA Table 3A_3H" xfId="35690" xr:uid="{9B9F83C8-C0C2-40B2-B8E7-633E050EF3A5}"/>
    <cellStyle name="Normal 40 2 6 2 5" xfId="18809" xr:uid="{00000000-0005-0000-0000-000086490000}"/>
    <cellStyle name="Normal 40 2 6 2_ESA Table 3A_3H" xfId="35688" xr:uid="{2EF95BE2-F3A8-432E-B38E-C769D89AD5A0}"/>
    <cellStyle name="Normal 40 2 6 3" xfId="5360" xr:uid="{00000000-0005-0000-0000-0000FD140000}"/>
    <cellStyle name="Normal 40 2 6 3 2" xfId="15412" xr:uid="{00000000-0005-0000-0000-0000413C0000}"/>
    <cellStyle name="Normal 40 2 6 3 2 3" xfId="30510" xr:uid="{00000000-0005-0000-0000-00003B770000}"/>
    <cellStyle name="Normal 40 2 6 3 2_ESA Table 3A_3H" xfId="35692" xr:uid="{2739A5B6-14A0-42BE-ABD4-14586A7E2DEB}"/>
    <cellStyle name="Normal 40 2 6 3 3" xfId="10392" xr:uid="{00000000-0005-0000-0000-0000A5280000}"/>
    <cellStyle name="Normal 40 2 6 3 3 3" xfId="25493" xr:uid="{00000000-0005-0000-0000-0000A2630000}"/>
    <cellStyle name="Normal 40 2 6 3 3_ESA Table 3A_3H" xfId="35693" xr:uid="{1D3A21E9-9D97-4010-AEA5-95B0E09EFABA}"/>
    <cellStyle name="Normal 40 2 6 3 5" xfId="20480" xr:uid="{00000000-0005-0000-0000-00000D500000}"/>
    <cellStyle name="Normal 40 2 6 3_ESA Table 3A_3H" xfId="35691" xr:uid="{B8ADE3AC-ECC5-4844-A848-9782224E6FAF}"/>
    <cellStyle name="Normal 40 2 6 4" xfId="12070" xr:uid="{00000000-0005-0000-0000-0000332F0000}"/>
    <cellStyle name="Normal 40 2 6 4 3" xfId="27168" xr:uid="{00000000-0005-0000-0000-00002D6A0000}"/>
    <cellStyle name="Normal 40 2 6 4_ESA Table 3A_3H" xfId="35694" xr:uid="{2B45192E-D3E0-457C-A4F1-5C99355D16F8}"/>
    <cellStyle name="Normal 40 2 6 5" xfId="7049" xr:uid="{00000000-0005-0000-0000-0000961B0000}"/>
    <cellStyle name="Normal 40 2 6 5 3" xfId="22151" xr:uid="{00000000-0005-0000-0000-000094560000}"/>
    <cellStyle name="Normal 40 2 6 5_ESA Table 3A_3H" xfId="35695" xr:uid="{CE24CC8B-D4C2-45B3-9800-83B433A729C6}"/>
    <cellStyle name="Normal 40 2 6 7" xfId="17138" xr:uid="{00000000-0005-0000-0000-0000FF420000}"/>
    <cellStyle name="Normal 40 2 6_ESA Table 3A_3H" xfId="35687" xr:uid="{E449AA9C-6AA1-4FBA-AC4B-554E872E1C6A}"/>
    <cellStyle name="Normal 40 2 7" xfId="2827" xr:uid="{00000000-0005-0000-0000-0000180B0000}"/>
    <cellStyle name="Normal 40 2 7 2" xfId="12905" xr:uid="{00000000-0005-0000-0000-000076320000}"/>
    <cellStyle name="Normal 40 2 7 2 3" xfId="28003" xr:uid="{00000000-0005-0000-0000-0000706D0000}"/>
    <cellStyle name="Normal 40 2 7 2_ESA Table 3A_3H" xfId="35697" xr:uid="{61131449-ECD6-422B-91CB-640646BAF52F}"/>
    <cellStyle name="Normal 40 2 7 3" xfId="7885" xr:uid="{00000000-0005-0000-0000-0000DA1E0000}"/>
    <cellStyle name="Normal 40 2 7 3 3" xfId="22986" xr:uid="{00000000-0005-0000-0000-0000D7590000}"/>
    <cellStyle name="Normal 40 2 7 3_ESA Table 3A_3H" xfId="35698" xr:uid="{C40327DB-D334-4868-8CD2-772F9F41AAAF}"/>
    <cellStyle name="Normal 40 2 7 5" xfId="17973" xr:uid="{00000000-0005-0000-0000-000042460000}"/>
    <cellStyle name="Normal 40 2 7_ESA Table 3A_3H" xfId="35696" xr:uid="{7D03D64C-A57C-486A-808E-E004748A5DE5}"/>
    <cellStyle name="Normal 40 2 8" xfId="4521" xr:uid="{00000000-0005-0000-0000-0000B6110000}"/>
    <cellStyle name="Normal 40 2 8 2" xfId="14576" xr:uid="{00000000-0005-0000-0000-0000FD380000}"/>
    <cellStyle name="Normal 40 2 8 2 3" xfId="29674" xr:uid="{00000000-0005-0000-0000-0000F7730000}"/>
    <cellStyle name="Normal 40 2 8 2_ESA Table 3A_3H" xfId="35700" xr:uid="{953AA276-0E71-4B78-B77A-D37EE1EAA43B}"/>
    <cellStyle name="Normal 40 2 8 3" xfId="9556" xr:uid="{00000000-0005-0000-0000-000061250000}"/>
    <cellStyle name="Normal 40 2 8 3 3" xfId="24657" xr:uid="{00000000-0005-0000-0000-00005E600000}"/>
    <cellStyle name="Normal 40 2 8 3_ESA Table 3A_3H" xfId="35701" xr:uid="{473B1103-3B00-410F-A814-1B1EE52C918A}"/>
    <cellStyle name="Normal 40 2 8 5" xfId="19644" xr:uid="{00000000-0005-0000-0000-0000C94C0000}"/>
    <cellStyle name="Normal 40 2 8_ESA Table 3A_3H" xfId="35699" xr:uid="{0632EE3C-B16B-41CD-8C40-72D258481AD6}"/>
    <cellStyle name="Normal 40 2 9" xfId="11232" xr:uid="{00000000-0005-0000-0000-0000ED2B0000}"/>
    <cellStyle name="Normal 40 2 9 3" xfId="26332" xr:uid="{00000000-0005-0000-0000-0000E9660000}"/>
    <cellStyle name="Normal 40 2 9_ESA Table 3A_3H" xfId="35702" xr:uid="{73351CE4-B9F9-4DFA-9A2D-00A5B236B3DC}"/>
    <cellStyle name="Normal 40 2_ESA Table 3A_3H" xfId="35415" xr:uid="{B6DF0BDF-A270-42FF-9185-DB50A4A1AE36}"/>
    <cellStyle name="Normal 40_ESA Table 3A_3H" xfId="35414" xr:uid="{3EB8F2DB-4DB5-4A28-8462-BD8961D06E99}"/>
    <cellStyle name="Normal 41" xfId="171" xr:uid="{00000000-0005-0000-0000-0000AB000000}"/>
    <cellStyle name="Normal 41 2" xfId="850" xr:uid="{00000000-0005-0000-0000-00005E030000}"/>
    <cellStyle name="Normal 41 2 10" xfId="6212" xr:uid="{00000000-0005-0000-0000-000051180000}"/>
    <cellStyle name="Normal 41 2 10 3" xfId="21316" xr:uid="{00000000-0005-0000-0000-000051530000}"/>
    <cellStyle name="Normal 41 2 10_ESA Table 3A_3H" xfId="35705" xr:uid="{D029FE8E-0964-4291-8BA9-AB445D6FEA43}"/>
    <cellStyle name="Normal 41 2 12" xfId="16301" xr:uid="{00000000-0005-0000-0000-0000BA3F0000}"/>
    <cellStyle name="Normal 41 2 2" xfId="1176" xr:uid="{00000000-0005-0000-0000-0000A5040000}"/>
    <cellStyle name="Normal 41 2 2 11" xfId="16355" xr:uid="{00000000-0005-0000-0000-0000F03F0000}"/>
    <cellStyle name="Normal 41 2 2 2" xfId="1284" xr:uid="{00000000-0005-0000-0000-000011050000}"/>
    <cellStyle name="Normal 41 2 2 2 10" xfId="16459" xr:uid="{00000000-0005-0000-0000-000058400000}"/>
    <cellStyle name="Normal 41 2 2 2 2" xfId="1501" xr:uid="{00000000-0005-0000-0000-0000EA050000}"/>
    <cellStyle name="Normal 41 2 2 2 2 2" xfId="1922" xr:uid="{00000000-0005-0000-0000-00008F070000}"/>
    <cellStyle name="Normal 41 2 2 2 2 2 2" xfId="2761" xr:uid="{00000000-0005-0000-0000-0000D60A0000}"/>
    <cellStyle name="Normal 41 2 2 2 2 2 2 2" xfId="4451" xr:uid="{00000000-0005-0000-0000-000070110000}"/>
    <cellStyle name="Normal 41 2 2 2 2 2 2 2 2" xfId="14524" xr:uid="{00000000-0005-0000-0000-0000C9380000}"/>
    <cellStyle name="Normal 41 2 2 2 2 2 2 2 2 3" xfId="29622" xr:uid="{00000000-0005-0000-0000-0000C3730000}"/>
    <cellStyle name="Normal 41 2 2 2 2 2 2 2 2_ESA Table 3A_3H" xfId="35712" xr:uid="{17807302-0F7E-422B-B62D-F2147ADD695B}"/>
    <cellStyle name="Normal 41 2 2 2 2 2 2 2 3" xfId="9504" xr:uid="{00000000-0005-0000-0000-00002D250000}"/>
    <cellStyle name="Normal 41 2 2 2 2 2 2 2 3 3" xfId="24605" xr:uid="{00000000-0005-0000-0000-00002A600000}"/>
    <cellStyle name="Normal 41 2 2 2 2 2 2 2 3_ESA Table 3A_3H" xfId="35713" xr:uid="{1EA0FF14-1912-4206-902F-696FBB60D28A}"/>
    <cellStyle name="Normal 41 2 2 2 2 2 2 2 5" xfId="19592" xr:uid="{00000000-0005-0000-0000-0000954C0000}"/>
    <cellStyle name="Normal 41 2 2 2 2 2 2 2_ESA Table 3A_3H" xfId="35711" xr:uid="{5EC6FC8D-5D04-4467-9E1D-5867943149BC}"/>
    <cellStyle name="Normal 41 2 2 2 2 2 2 3" xfId="6143" xr:uid="{00000000-0005-0000-0000-00000C180000}"/>
    <cellStyle name="Normal 41 2 2 2 2 2 2 3 2" xfId="16195" xr:uid="{00000000-0005-0000-0000-0000503F0000}"/>
    <cellStyle name="Normal 41 2 2 2 2 2 2 3 2 3" xfId="31293" xr:uid="{00000000-0005-0000-0000-00004A7A0000}"/>
    <cellStyle name="Normal 41 2 2 2 2 2 2 3 2_ESA Table 3A_3H" xfId="35715" xr:uid="{8DBF888A-0BCF-4163-A109-6B7151823632}"/>
    <cellStyle name="Normal 41 2 2 2 2 2 2 3 3" xfId="11175" xr:uid="{00000000-0005-0000-0000-0000B42B0000}"/>
    <cellStyle name="Normal 41 2 2 2 2 2 2 3 3 3" xfId="26276" xr:uid="{00000000-0005-0000-0000-0000B1660000}"/>
    <cellStyle name="Normal 41 2 2 2 2 2 2 3 3_ESA Table 3A_3H" xfId="35716" xr:uid="{4599843C-D724-4928-9340-EF3FEF0BE6FD}"/>
    <cellStyle name="Normal 41 2 2 2 2 2 2 3 5" xfId="21263" xr:uid="{00000000-0005-0000-0000-00001C530000}"/>
    <cellStyle name="Normal 41 2 2 2 2 2 2 3_ESA Table 3A_3H" xfId="35714" xr:uid="{C9259893-FB32-4F99-9A34-49E91C47EBEE}"/>
    <cellStyle name="Normal 41 2 2 2 2 2 2 4" xfId="12853" xr:uid="{00000000-0005-0000-0000-000042320000}"/>
    <cellStyle name="Normal 41 2 2 2 2 2 2 4 3" xfId="27951" xr:uid="{00000000-0005-0000-0000-00003C6D0000}"/>
    <cellStyle name="Normal 41 2 2 2 2 2 2 4_ESA Table 3A_3H" xfId="35717" xr:uid="{5F117BD1-0CB9-439A-8717-C7D67554715B}"/>
    <cellStyle name="Normal 41 2 2 2 2 2 2 5" xfId="7832" xr:uid="{00000000-0005-0000-0000-0000A51E0000}"/>
    <cellStyle name="Normal 41 2 2 2 2 2 2 5 3" xfId="22934" xr:uid="{00000000-0005-0000-0000-0000A3590000}"/>
    <cellStyle name="Normal 41 2 2 2 2 2 2 5_ESA Table 3A_3H" xfId="35718" xr:uid="{6652AA88-7796-4352-8E06-67BAAB5C43A6}"/>
    <cellStyle name="Normal 41 2 2 2 2 2 2 7" xfId="17921" xr:uid="{00000000-0005-0000-0000-00000E460000}"/>
    <cellStyle name="Normal 41 2 2 2 2 2 2_ESA Table 3A_3H" xfId="35710" xr:uid="{D5B58603-3DC9-49AA-9C14-524FB8B29161}"/>
    <cellStyle name="Normal 41 2 2 2 2 2 3" xfId="3614" xr:uid="{00000000-0005-0000-0000-00002B0E0000}"/>
    <cellStyle name="Normal 41 2 2 2 2 2 3 2" xfId="13688" xr:uid="{00000000-0005-0000-0000-000085350000}"/>
    <cellStyle name="Normal 41 2 2 2 2 2 3 2 3" xfId="28786" xr:uid="{00000000-0005-0000-0000-00007F700000}"/>
    <cellStyle name="Normal 41 2 2 2 2 2 3 2_ESA Table 3A_3H" xfId="35720" xr:uid="{A3BCC4B8-A88B-4A48-8E2E-DFEB45F6BAEA}"/>
    <cellStyle name="Normal 41 2 2 2 2 2 3 3" xfId="8668" xr:uid="{00000000-0005-0000-0000-0000E9210000}"/>
    <cellStyle name="Normal 41 2 2 2 2 2 3 3 3" xfId="23769" xr:uid="{00000000-0005-0000-0000-0000E65C0000}"/>
    <cellStyle name="Normal 41 2 2 2 2 2 3 3_ESA Table 3A_3H" xfId="35721" xr:uid="{4C36B7A2-0C9C-4E2D-9116-EEB70BEA427F}"/>
    <cellStyle name="Normal 41 2 2 2 2 2 3 5" xfId="18756" xr:uid="{00000000-0005-0000-0000-000051490000}"/>
    <cellStyle name="Normal 41 2 2 2 2 2 3_ESA Table 3A_3H" xfId="35719" xr:uid="{795DF1F4-F63F-4850-87FF-1EBC04C59B93}"/>
    <cellStyle name="Normal 41 2 2 2 2 2 4" xfId="5307" xr:uid="{00000000-0005-0000-0000-0000C8140000}"/>
    <cellStyle name="Normal 41 2 2 2 2 2 4 2" xfId="15359" xr:uid="{00000000-0005-0000-0000-00000C3C0000}"/>
    <cellStyle name="Normal 41 2 2 2 2 2 4 2 3" xfId="30457" xr:uid="{00000000-0005-0000-0000-000006770000}"/>
    <cellStyle name="Normal 41 2 2 2 2 2 4 2_ESA Table 3A_3H" xfId="35723" xr:uid="{B9129679-F3E7-4921-85FC-832B867A8840}"/>
    <cellStyle name="Normal 41 2 2 2 2 2 4 3" xfId="10339" xr:uid="{00000000-0005-0000-0000-000070280000}"/>
    <cellStyle name="Normal 41 2 2 2 2 2 4 3 3" xfId="25440" xr:uid="{00000000-0005-0000-0000-00006D630000}"/>
    <cellStyle name="Normal 41 2 2 2 2 2 4 3_ESA Table 3A_3H" xfId="35724" xr:uid="{2A0F112B-2FEA-428C-99A5-BA284FF3BBAA}"/>
    <cellStyle name="Normal 41 2 2 2 2 2 4 5" xfId="20427" xr:uid="{00000000-0005-0000-0000-0000D84F0000}"/>
    <cellStyle name="Normal 41 2 2 2 2 2 4_ESA Table 3A_3H" xfId="35722" xr:uid="{324D4987-DDD8-4AD9-A284-A4B13D46693E}"/>
    <cellStyle name="Normal 41 2 2 2 2 2 5" xfId="12017" xr:uid="{00000000-0005-0000-0000-0000FE2E0000}"/>
    <cellStyle name="Normal 41 2 2 2 2 2 5 3" xfId="27115" xr:uid="{00000000-0005-0000-0000-0000F8690000}"/>
    <cellStyle name="Normal 41 2 2 2 2 2 5_ESA Table 3A_3H" xfId="35725" xr:uid="{AEC359C7-7780-4168-A9AD-DE2B988E1BAA}"/>
    <cellStyle name="Normal 41 2 2 2 2 2 6" xfId="6996" xr:uid="{00000000-0005-0000-0000-0000611B0000}"/>
    <cellStyle name="Normal 41 2 2 2 2 2 6 3" xfId="22098" xr:uid="{00000000-0005-0000-0000-00005F560000}"/>
    <cellStyle name="Normal 41 2 2 2 2 2 6_ESA Table 3A_3H" xfId="35726" xr:uid="{6B8CBEC1-F3DA-4C0E-8D31-05C7DA63C235}"/>
    <cellStyle name="Normal 41 2 2 2 2 2 8" xfId="17085" xr:uid="{00000000-0005-0000-0000-0000CA420000}"/>
    <cellStyle name="Normal 41 2 2 2 2 2_ESA Table 3A_3H" xfId="35709" xr:uid="{7CBC1CC9-AD20-495A-9D35-FCD7EE9331CF}"/>
    <cellStyle name="Normal 41 2 2 2 2 3" xfId="2343" xr:uid="{00000000-0005-0000-0000-000034090000}"/>
    <cellStyle name="Normal 41 2 2 2 2 3 2" xfId="4033" xr:uid="{00000000-0005-0000-0000-0000CE0F0000}"/>
    <cellStyle name="Normal 41 2 2 2 2 3 2 2" xfId="14106" xr:uid="{00000000-0005-0000-0000-000027370000}"/>
    <cellStyle name="Normal 41 2 2 2 2 3 2 2 3" xfId="29204" xr:uid="{00000000-0005-0000-0000-000021720000}"/>
    <cellStyle name="Normal 41 2 2 2 2 3 2 2_ESA Table 3A_3H" xfId="35729" xr:uid="{2014B734-CA82-43AB-9269-E8C3C6601F89}"/>
    <cellStyle name="Normal 41 2 2 2 2 3 2 3" xfId="9086" xr:uid="{00000000-0005-0000-0000-00008B230000}"/>
    <cellStyle name="Normal 41 2 2 2 2 3 2 3 3" xfId="24187" xr:uid="{00000000-0005-0000-0000-0000885E0000}"/>
    <cellStyle name="Normal 41 2 2 2 2 3 2 3_ESA Table 3A_3H" xfId="35730" xr:uid="{B543619D-B2AE-4887-BDDC-A6BB50790795}"/>
    <cellStyle name="Normal 41 2 2 2 2 3 2 5" xfId="19174" xr:uid="{00000000-0005-0000-0000-0000F34A0000}"/>
    <cellStyle name="Normal 41 2 2 2 2 3 2_ESA Table 3A_3H" xfId="35728" xr:uid="{2B8BE8C8-0615-4B07-8292-D3FEF98209EB}"/>
    <cellStyle name="Normal 41 2 2 2 2 3 3" xfId="5725" xr:uid="{00000000-0005-0000-0000-00006A160000}"/>
    <cellStyle name="Normal 41 2 2 2 2 3 3 2" xfId="15777" xr:uid="{00000000-0005-0000-0000-0000AE3D0000}"/>
    <cellStyle name="Normal 41 2 2 2 2 3 3 2 3" xfId="30875" xr:uid="{00000000-0005-0000-0000-0000A8780000}"/>
    <cellStyle name="Normal 41 2 2 2 2 3 3 2_ESA Table 3A_3H" xfId="35732" xr:uid="{E2AE5757-607D-4A0F-8BA0-E95FFFBF9748}"/>
    <cellStyle name="Normal 41 2 2 2 2 3 3 3" xfId="10757" xr:uid="{00000000-0005-0000-0000-0000122A0000}"/>
    <cellStyle name="Normal 41 2 2 2 2 3 3 3 3" xfId="25858" xr:uid="{00000000-0005-0000-0000-00000F650000}"/>
    <cellStyle name="Normal 41 2 2 2 2 3 3 3_ESA Table 3A_3H" xfId="35733" xr:uid="{66429C9A-7968-4E3C-A8A1-AF20F4E0B555}"/>
    <cellStyle name="Normal 41 2 2 2 2 3 3 5" xfId="20845" xr:uid="{00000000-0005-0000-0000-00007A510000}"/>
    <cellStyle name="Normal 41 2 2 2 2 3 3_ESA Table 3A_3H" xfId="35731" xr:uid="{18D8DF10-ECB1-452A-A9F0-184419D0685A}"/>
    <cellStyle name="Normal 41 2 2 2 2 3 4" xfId="12435" xr:uid="{00000000-0005-0000-0000-0000A0300000}"/>
    <cellStyle name="Normal 41 2 2 2 2 3 4 3" xfId="27533" xr:uid="{00000000-0005-0000-0000-00009A6B0000}"/>
    <cellStyle name="Normal 41 2 2 2 2 3 4_ESA Table 3A_3H" xfId="35734" xr:uid="{DF53D266-0D6E-406B-9105-0F14EFF611DC}"/>
    <cellStyle name="Normal 41 2 2 2 2 3 5" xfId="7414" xr:uid="{00000000-0005-0000-0000-0000031D0000}"/>
    <cellStyle name="Normal 41 2 2 2 2 3 5 3" xfId="22516" xr:uid="{00000000-0005-0000-0000-000001580000}"/>
    <cellStyle name="Normal 41 2 2 2 2 3 5_ESA Table 3A_3H" xfId="35735" xr:uid="{F0B005CA-6800-453D-AC3F-239480E35654}"/>
    <cellStyle name="Normal 41 2 2 2 2 3 7" xfId="17503" xr:uid="{00000000-0005-0000-0000-00006C440000}"/>
    <cellStyle name="Normal 41 2 2 2 2 3_ESA Table 3A_3H" xfId="35727" xr:uid="{3F0559F5-3C26-432B-B249-19B19DA17D79}"/>
    <cellStyle name="Normal 41 2 2 2 2 4" xfId="3196" xr:uid="{00000000-0005-0000-0000-0000890C0000}"/>
    <cellStyle name="Normal 41 2 2 2 2 4 2" xfId="13270" xr:uid="{00000000-0005-0000-0000-0000E3330000}"/>
    <cellStyle name="Normal 41 2 2 2 2 4 2 3" xfId="28368" xr:uid="{00000000-0005-0000-0000-0000DD6E0000}"/>
    <cellStyle name="Normal 41 2 2 2 2 4 2_ESA Table 3A_3H" xfId="35737" xr:uid="{6487E111-E1A6-4054-B2C0-814C37B9A993}"/>
    <cellStyle name="Normal 41 2 2 2 2 4 3" xfId="8250" xr:uid="{00000000-0005-0000-0000-000047200000}"/>
    <cellStyle name="Normal 41 2 2 2 2 4 3 3" xfId="23351" xr:uid="{00000000-0005-0000-0000-0000445B0000}"/>
    <cellStyle name="Normal 41 2 2 2 2 4 3_ESA Table 3A_3H" xfId="35738" xr:uid="{A69A3060-4B73-4417-9C27-1828C4DEDEFE}"/>
    <cellStyle name="Normal 41 2 2 2 2 4 5" xfId="18338" xr:uid="{00000000-0005-0000-0000-0000AF470000}"/>
    <cellStyle name="Normal 41 2 2 2 2 4_ESA Table 3A_3H" xfId="35736" xr:uid="{22172AC0-5066-4077-839F-E42ED0E55EFE}"/>
    <cellStyle name="Normal 41 2 2 2 2 5" xfId="4889" xr:uid="{00000000-0005-0000-0000-000026130000}"/>
    <cellStyle name="Normal 41 2 2 2 2 5 2" xfId="14941" xr:uid="{00000000-0005-0000-0000-00006A3A0000}"/>
    <cellStyle name="Normal 41 2 2 2 2 5 2 3" xfId="30039" xr:uid="{00000000-0005-0000-0000-000064750000}"/>
    <cellStyle name="Normal 41 2 2 2 2 5 2_ESA Table 3A_3H" xfId="35740" xr:uid="{0DC73E1D-0EA2-410D-B82D-C468EB4A226C}"/>
    <cellStyle name="Normal 41 2 2 2 2 5 3" xfId="9921" xr:uid="{00000000-0005-0000-0000-0000CE260000}"/>
    <cellStyle name="Normal 41 2 2 2 2 5 3 3" xfId="25022" xr:uid="{00000000-0005-0000-0000-0000CB610000}"/>
    <cellStyle name="Normal 41 2 2 2 2 5 3_ESA Table 3A_3H" xfId="35741" xr:uid="{FD655CD4-CCC9-41C1-B8F5-641CF1DBEBB2}"/>
    <cellStyle name="Normal 41 2 2 2 2 5 5" xfId="20009" xr:uid="{00000000-0005-0000-0000-0000364E0000}"/>
    <cellStyle name="Normal 41 2 2 2 2 5_ESA Table 3A_3H" xfId="35739" xr:uid="{E22805FC-3AF0-4B5E-BA21-25A3D0C2DFBE}"/>
    <cellStyle name="Normal 41 2 2 2 2 6" xfId="11599" xr:uid="{00000000-0005-0000-0000-00005C2D0000}"/>
    <cellStyle name="Normal 41 2 2 2 2 6 3" xfId="26697" xr:uid="{00000000-0005-0000-0000-000056680000}"/>
    <cellStyle name="Normal 41 2 2 2 2 6_ESA Table 3A_3H" xfId="35742" xr:uid="{B5BE8A33-E538-4249-8910-A77A02279986}"/>
    <cellStyle name="Normal 41 2 2 2 2 7" xfId="6578" xr:uid="{00000000-0005-0000-0000-0000BF190000}"/>
    <cellStyle name="Normal 41 2 2 2 2 7 3" xfId="21680" xr:uid="{00000000-0005-0000-0000-0000BD540000}"/>
    <cellStyle name="Normal 41 2 2 2 2 7_ESA Table 3A_3H" xfId="35743" xr:uid="{401871D5-FE50-41D6-A3C7-6C049C1B0722}"/>
    <cellStyle name="Normal 41 2 2 2 2 9" xfId="16667" xr:uid="{00000000-0005-0000-0000-000028410000}"/>
    <cellStyle name="Normal 41 2 2 2 2_ESA Table 3A_3H" xfId="35708" xr:uid="{8F0DC9C5-CD3D-47F2-846C-C25B51CF27FF}"/>
    <cellStyle name="Normal 41 2 2 2 3" xfId="1714" xr:uid="{00000000-0005-0000-0000-0000BF060000}"/>
    <cellStyle name="Normal 41 2 2 2 3 2" xfId="2553" xr:uid="{00000000-0005-0000-0000-0000060A0000}"/>
    <cellStyle name="Normal 41 2 2 2 3 2 2" xfId="4243" xr:uid="{00000000-0005-0000-0000-0000A0100000}"/>
    <cellStyle name="Normal 41 2 2 2 3 2 2 2" xfId="14316" xr:uid="{00000000-0005-0000-0000-0000F9370000}"/>
    <cellStyle name="Normal 41 2 2 2 3 2 2 2 3" xfId="29414" xr:uid="{00000000-0005-0000-0000-0000F3720000}"/>
    <cellStyle name="Normal 41 2 2 2 3 2 2 2_ESA Table 3A_3H" xfId="35747" xr:uid="{6FCA3B96-C684-4C21-8E63-ABB9465EF292}"/>
    <cellStyle name="Normal 41 2 2 2 3 2 2 3" xfId="9296" xr:uid="{00000000-0005-0000-0000-00005D240000}"/>
    <cellStyle name="Normal 41 2 2 2 3 2 2 3 3" xfId="24397" xr:uid="{00000000-0005-0000-0000-00005A5F0000}"/>
    <cellStyle name="Normal 41 2 2 2 3 2 2 3_ESA Table 3A_3H" xfId="35748" xr:uid="{ED6B171A-638D-4FC6-A188-922D275431CD}"/>
    <cellStyle name="Normal 41 2 2 2 3 2 2 5" xfId="19384" xr:uid="{00000000-0005-0000-0000-0000C54B0000}"/>
    <cellStyle name="Normal 41 2 2 2 3 2 2_ESA Table 3A_3H" xfId="35746" xr:uid="{3FEE77A3-E3E5-4818-8302-3135CC864DDF}"/>
    <cellStyle name="Normal 41 2 2 2 3 2 3" xfId="5935" xr:uid="{00000000-0005-0000-0000-00003C170000}"/>
    <cellStyle name="Normal 41 2 2 2 3 2 3 2" xfId="15987" xr:uid="{00000000-0005-0000-0000-0000803E0000}"/>
    <cellStyle name="Normal 41 2 2 2 3 2 3 2 3" xfId="31085" xr:uid="{00000000-0005-0000-0000-00007A790000}"/>
    <cellStyle name="Normal 41 2 2 2 3 2 3 2_ESA Table 3A_3H" xfId="35750" xr:uid="{80B322EC-688D-46AE-B9FE-717180DCD3F4}"/>
    <cellStyle name="Normal 41 2 2 2 3 2 3 3" xfId="10967" xr:uid="{00000000-0005-0000-0000-0000E42A0000}"/>
    <cellStyle name="Normal 41 2 2 2 3 2 3 3 3" xfId="26068" xr:uid="{00000000-0005-0000-0000-0000E1650000}"/>
    <cellStyle name="Normal 41 2 2 2 3 2 3 3_ESA Table 3A_3H" xfId="35751" xr:uid="{3829699E-F024-4DB8-A89F-B7946EDB6ED5}"/>
    <cellStyle name="Normal 41 2 2 2 3 2 3 5" xfId="21055" xr:uid="{00000000-0005-0000-0000-00004C520000}"/>
    <cellStyle name="Normal 41 2 2 2 3 2 3_ESA Table 3A_3H" xfId="35749" xr:uid="{0DFED9C5-8EEE-407C-A686-90B5D230F07A}"/>
    <cellStyle name="Normal 41 2 2 2 3 2 4" xfId="12645" xr:uid="{00000000-0005-0000-0000-000072310000}"/>
    <cellStyle name="Normal 41 2 2 2 3 2 4 3" xfId="27743" xr:uid="{00000000-0005-0000-0000-00006C6C0000}"/>
    <cellStyle name="Normal 41 2 2 2 3 2 4_ESA Table 3A_3H" xfId="35752" xr:uid="{C290F597-11FB-44DE-8125-7F49177ACB22}"/>
    <cellStyle name="Normal 41 2 2 2 3 2 5" xfId="7624" xr:uid="{00000000-0005-0000-0000-0000D51D0000}"/>
    <cellStyle name="Normal 41 2 2 2 3 2 5 3" xfId="22726" xr:uid="{00000000-0005-0000-0000-0000D3580000}"/>
    <cellStyle name="Normal 41 2 2 2 3 2 5_ESA Table 3A_3H" xfId="35753" xr:uid="{F881A2F5-CCF1-4B6C-B017-F58318E8DFF3}"/>
    <cellStyle name="Normal 41 2 2 2 3 2 7" xfId="17713" xr:uid="{00000000-0005-0000-0000-00003E450000}"/>
    <cellStyle name="Normal 41 2 2 2 3 2_ESA Table 3A_3H" xfId="35745" xr:uid="{F78BF644-4AC4-4EBD-929D-2FD895118452}"/>
    <cellStyle name="Normal 41 2 2 2 3 3" xfId="3406" xr:uid="{00000000-0005-0000-0000-00005B0D0000}"/>
    <cellStyle name="Normal 41 2 2 2 3 3 2" xfId="13480" xr:uid="{00000000-0005-0000-0000-0000B5340000}"/>
    <cellStyle name="Normal 41 2 2 2 3 3 2 3" xfId="28578" xr:uid="{00000000-0005-0000-0000-0000AF6F0000}"/>
    <cellStyle name="Normal 41 2 2 2 3 3 2_ESA Table 3A_3H" xfId="35755" xr:uid="{BBF97A6F-6205-4821-9380-F9E60CC6B4D7}"/>
    <cellStyle name="Normal 41 2 2 2 3 3 3" xfId="8460" xr:uid="{00000000-0005-0000-0000-000019210000}"/>
    <cellStyle name="Normal 41 2 2 2 3 3 3 3" xfId="23561" xr:uid="{00000000-0005-0000-0000-0000165C0000}"/>
    <cellStyle name="Normal 41 2 2 2 3 3 3_ESA Table 3A_3H" xfId="35756" xr:uid="{A6FECC61-F754-43BF-973F-286A02273C7E}"/>
    <cellStyle name="Normal 41 2 2 2 3 3 5" xfId="18548" xr:uid="{00000000-0005-0000-0000-000081480000}"/>
    <cellStyle name="Normal 41 2 2 2 3 3_ESA Table 3A_3H" xfId="35754" xr:uid="{465A2CFE-B8A7-4C90-8B4A-34431C0357FC}"/>
    <cellStyle name="Normal 41 2 2 2 3 4" xfId="5099" xr:uid="{00000000-0005-0000-0000-0000F8130000}"/>
    <cellStyle name="Normal 41 2 2 2 3 4 2" xfId="15151" xr:uid="{00000000-0005-0000-0000-00003C3B0000}"/>
    <cellStyle name="Normal 41 2 2 2 3 4 2 3" xfId="30249" xr:uid="{00000000-0005-0000-0000-000036760000}"/>
    <cellStyle name="Normal 41 2 2 2 3 4 2_ESA Table 3A_3H" xfId="35758" xr:uid="{B2F0FD51-EB53-4CD5-BD5B-D6A508CE5E76}"/>
    <cellStyle name="Normal 41 2 2 2 3 4 3" xfId="10131" xr:uid="{00000000-0005-0000-0000-0000A0270000}"/>
    <cellStyle name="Normal 41 2 2 2 3 4 3 3" xfId="25232" xr:uid="{00000000-0005-0000-0000-00009D620000}"/>
    <cellStyle name="Normal 41 2 2 2 3 4 3_ESA Table 3A_3H" xfId="35759" xr:uid="{7B049010-4E59-488F-8EA8-15FE6E9B6219}"/>
    <cellStyle name="Normal 41 2 2 2 3 4 5" xfId="20219" xr:uid="{00000000-0005-0000-0000-0000084F0000}"/>
    <cellStyle name="Normal 41 2 2 2 3 4_ESA Table 3A_3H" xfId="35757" xr:uid="{16F1BE4F-D84A-4827-BC3C-D42D3A066AEE}"/>
    <cellStyle name="Normal 41 2 2 2 3 5" xfId="11809" xr:uid="{00000000-0005-0000-0000-00002E2E0000}"/>
    <cellStyle name="Normal 41 2 2 2 3 5 3" xfId="26907" xr:uid="{00000000-0005-0000-0000-000028690000}"/>
    <cellStyle name="Normal 41 2 2 2 3 5_ESA Table 3A_3H" xfId="35760" xr:uid="{8AA4BA8D-AD9C-4C75-970B-182C5EA1E455}"/>
    <cellStyle name="Normal 41 2 2 2 3 6" xfId="6788" xr:uid="{00000000-0005-0000-0000-0000911A0000}"/>
    <cellStyle name="Normal 41 2 2 2 3 6 3" xfId="21890" xr:uid="{00000000-0005-0000-0000-00008F550000}"/>
    <cellStyle name="Normal 41 2 2 2 3 6_ESA Table 3A_3H" xfId="35761" xr:uid="{4A0212FB-AC0B-4341-936A-0FB0BEAE0038}"/>
    <cellStyle name="Normal 41 2 2 2 3 8" xfId="16877" xr:uid="{00000000-0005-0000-0000-0000FA410000}"/>
    <cellStyle name="Normal 41 2 2 2 3_ESA Table 3A_3H" xfId="35744" xr:uid="{4F015571-FD3D-4587-B527-BC16B783F46F}"/>
    <cellStyle name="Normal 41 2 2 2 4" xfId="2135" xr:uid="{00000000-0005-0000-0000-000064080000}"/>
    <cellStyle name="Normal 41 2 2 2 4 2" xfId="3825" xr:uid="{00000000-0005-0000-0000-0000FE0E0000}"/>
    <cellStyle name="Normal 41 2 2 2 4 2 2" xfId="13898" xr:uid="{00000000-0005-0000-0000-000057360000}"/>
    <cellStyle name="Normal 41 2 2 2 4 2 2 3" xfId="28996" xr:uid="{00000000-0005-0000-0000-000051710000}"/>
    <cellStyle name="Normal 41 2 2 2 4 2 2_ESA Table 3A_3H" xfId="35764" xr:uid="{9FD0DD57-FD44-4C93-A4B0-1BC753DFE1B4}"/>
    <cellStyle name="Normal 41 2 2 2 4 2 3" xfId="8878" xr:uid="{00000000-0005-0000-0000-0000BB220000}"/>
    <cellStyle name="Normal 41 2 2 2 4 2 3 3" xfId="23979" xr:uid="{00000000-0005-0000-0000-0000B85D0000}"/>
    <cellStyle name="Normal 41 2 2 2 4 2 3_ESA Table 3A_3H" xfId="35765" xr:uid="{F2267516-9B7F-4EE5-AE92-CC774C1091BF}"/>
    <cellStyle name="Normal 41 2 2 2 4 2 5" xfId="18966" xr:uid="{00000000-0005-0000-0000-0000234A0000}"/>
    <cellStyle name="Normal 41 2 2 2 4 2_ESA Table 3A_3H" xfId="35763" xr:uid="{68B5B7C1-8EB3-4B22-BDF8-81BEAC1D0E5F}"/>
    <cellStyle name="Normal 41 2 2 2 4 3" xfId="5517" xr:uid="{00000000-0005-0000-0000-00009A150000}"/>
    <cellStyle name="Normal 41 2 2 2 4 3 2" xfId="15569" xr:uid="{00000000-0005-0000-0000-0000DE3C0000}"/>
    <cellStyle name="Normal 41 2 2 2 4 3 2 3" xfId="30667" xr:uid="{00000000-0005-0000-0000-0000D8770000}"/>
    <cellStyle name="Normal 41 2 2 2 4 3 2_ESA Table 3A_3H" xfId="35767" xr:uid="{D28CF71D-5523-4516-94CF-DE17CB18314B}"/>
    <cellStyle name="Normal 41 2 2 2 4 3 3" xfId="10549" xr:uid="{00000000-0005-0000-0000-000042290000}"/>
    <cellStyle name="Normal 41 2 2 2 4 3 3 3" xfId="25650" xr:uid="{00000000-0005-0000-0000-00003F640000}"/>
    <cellStyle name="Normal 41 2 2 2 4 3 3_ESA Table 3A_3H" xfId="35768" xr:uid="{AF8A469F-8175-428E-88EC-43E73EB7F0F9}"/>
    <cellStyle name="Normal 41 2 2 2 4 3 5" xfId="20637" xr:uid="{00000000-0005-0000-0000-0000AA500000}"/>
    <cellStyle name="Normal 41 2 2 2 4 3_ESA Table 3A_3H" xfId="35766" xr:uid="{90632830-1E05-4035-B5C5-C8A4F2F822E1}"/>
    <cellStyle name="Normal 41 2 2 2 4 4" xfId="12227" xr:uid="{00000000-0005-0000-0000-0000D02F0000}"/>
    <cellStyle name="Normal 41 2 2 2 4 4 3" xfId="27325" xr:uid="{00000000-0005-0000-0000-0000CA6A0000}"/>
    <cellStyle name="Normal 41 2 2 2 4 4_ESA Table 3A_3H" xfId="35769" xr:uid="{1A3643A3-E6F6-4E54-8BA9-0904F75F59DF}"/>
    <cellStyle name="Normal 41 2 2 2 4 5" xfId="7206" xr:uid="{00000000-0005-0000-0000-0000331C0000}"/>
    <cellStyle name="Normal 41 2 2 2 4 5 3" xfId="22308" xr:uid="{00000000-0005-0000-0000-000031570000}"/>
    <cellStyle name="Normal 41 2 2 2 4 5_ESA Table 3A_3H" xfId="35770" xr:uid="{0DA37895-AF60-4593-9FAC-5EA207BD175C}"/>
    <cellStyle name="Normal 41 2 2 2 4 7" xfId="17295" xr:uid="{00000000-0005-0000-0000-00009C430000}"/>
    <cellStyle name="Normal 41 2 2 2 4_ESA Table 3A_3H" xfId="35762" xr:uid="{DC8917F7-1BFD-450F-ADC3-1184FBF55BCE}"/>
    <cellStyle name="Normal 41 2 2 2 5" xfId="2988" xr:uid="{00000000-0005-0000-0000-0000B90B0000}"/>
    <cellStyle name="Normal 41 2 2 2 5 2" xfId="13062" xr:uid="{00000000-0005-0000-0000-000013330000}"/>
    <cellStyle name="Normal 41 2 2 2 5 2 3" xfId="28160" xr:uid="{00000000-0005-0000-0000-00000D6E0000}"/>
    <cellStyle name="Normal 41 2 2 2 5 2_ESA Table 3A_3H" xfId="35772" xr:uid="{F907849E-4011-4614-BF0F-1997ED0CD09B}"/>
    <cellStyle name="Normal 41 2 2 2 5 3" xfId="8042" xr:uid="{00000000-0005-0000-0000-0000771F0000}"/>
    <cellStyle name="Normal 41 2 2 2 5 3 3" xfId="23143" xr:uid="{00000000-0005-0000-0000-0000745A0000}"/>
    <cellStyle name="Normal 41 2 2 2 5 3_ESA Table 3A_3H" xfId="35773" xr:uid="{44D92E84-0E3D-4BA1-8137-93BD99B0AF59}"/>
    <cellStyle name="Normal 41 2 2 2 5 5" xfId="18130" xr:uid="{00000000-0005-0000-0000-0000DF460000}"/>
    <cellStyle name="Normal 41 2 2 2 5_ESA Table 3A_3H" xfId="35771" xr:uid="{2D0CEBF7-CCF9-4489-B64C-984C50D6E3D6}"/>
    <cellStyle name="Normal 41 2 2 2 6" xfId="4681" xr:uid="{00000000-0005-0000-0000-000056120000}"/>
    <cellStyle name="Normal 41 2 2 2 6 2" xfId="14733" xr:uid="{00000000-0005-0000-0000-00009A390000}"/>
    <cellStyle name="Normal 41 2 2 2 6 2 3" xfId="29831" xr:uid="{00000000-0005-0000-0000-000094740000}"/>
    <cellStyle name="Normal 41 2 2 2 6 2_ESA Table 3A_3H" xfId="35775" xr:uid="{347ED837-9C97-4238-A637-9D51DE5B4217}"/>
    <cellStyle name="Normal 41 2 2 2 6 3" xfId="9713" xr:uid="{00000000-0005-0000-0000-0000FE250000}"/>
    <cellStyle name="Normal 41 2 2 2 6 3 3" xfId="24814" xr:uid="{00000000-0005-0000-0000-0000FB600000}"/>
    <cellStyle name="Normal 41 2 2 2 6 3_ESA Table 3A_3H" xfId="35776" xr:uid="{459AC06E-7161-49C3-A9D3-24D6343F840D}"/>
    <cellStyle name="Normal 41 2 2 2 6 5" xfId="19801" xr:uid="{00000000-0005-0000-0000-0000664D0000}"/>
    <cellStyle name="Normal 41 2 2 2 6_ESA Table 3A_3H" xfId="35774" xr:uid="{8EC00690-990D-44CF-9648-2692CACAA233}"/>
    <cellStyle name="Normal 41 2 2 2 7" xfId="11391" xr:uid="{00000000-0005-0000-0000-00008C2C0000}"/>
    <cellStyle name="Normal 41 2 2 2 7 3" xfId="26489" xr:uid="{00000000-0005-0000-0000-000086670000}"/>
    <cellStyle name="Normal 41 2 2 2 7_ESA Table 3A_3H" xfId="35777" xr:uid="{C44F178B-D9BF-43C4-B371-E02EFB867E4D}"/>
    <cellStyle name="Normal 41 2 2 2 8" xfId="6370" xr:uid="{00000000-0005-0000-0000-0000EF180000}"/>
    <cellStyle name="Normal 41 2 2 2 8 3" xfId="21472" xr:uid="{00000000-0005-0000-0000-0000ED530000}"/>
    <cellStyle name="Normal 41 2 2 2 8_ESA Table 3A_3H" xfId="35778" xr:uid="{91643CBB-4F46-4AC1-9527-4EB1783B49C3}"/>
    <cellStyle name="Normal 41 2 2 2_ESA Table 3A_3H" xfId="35707" xr:uid="{A1B6BFF6-9C9B-489A-9A13-C6DF452F461E}"/>
    <cellStyle name="Normal 41 2 2 3" xfId="1397" xr:uid="{00000000-0005-0000-0000-000082050000}"/>
    <cellStyle name="Normal 41 2 2 3 2" xfId="1818" xr:uid="{00000000-0005-0000-0000-000027070000}"/>
    <cellStyle name="Normal 41 2 2 3 2 2" xfId="2657" xr:uid="{00000000-0005-0000-0000-00006E0A0000}"/>
    <cellStyle name="Normal 41 2 2 3 2 2 2" xfId="4347" xr:uid="{00000000-0005-0000-0000-000008110000}"/>
    <cellStyle name="Normal 41 2 2 3 2 2 2 2" xfId="14420" xr:uid="{00000000-0005-0000-0000-000061380000}"/>
    <cellStyle name="Normal 41 2 2 3 2 2 2 2 3" xfId="29518" xr:uid="{00000000-0005-0000-0000-00005B730000}"/>
    <cellStyle name="Normal 41 2 2 3 2 2 2 2_ESA Table 3A_3H" xfId="35783" xr:uid="{5DB35FB1-13BA-43C4-971D-ED016178E7AB}"/>
    <cellStyle name="Normal 41 2 2 3 2 2 2 3" xfId="9400" xr:uid="{00000000-0005-0000-0000-0000C5240000}"/>
    <cellStyle name="Normal 41 2 2 3 2 2 2 3 3" xfId="24501" xr:uid="{00000000-0005-0000-0000-0000C25F0000}"/>
    <cellStyle name="Normal 41 2 2 3 2 2 2 3_ESA Table 3A_3H" xfId="35784" xr:uid="{555B2D21-411C-4C32-89F6-2074CFB2F755}"/>
    <cellStyle name="Normal 41 2 2 3 2 2 2 5" xfId="19488" xr:uid="{00000000-0005-0000-0000-00002D4C0000}"/>
    <cellStyle name="Normal 41 2 2 3 2 2 2_ESA Table 3A_3H" xfId="35782" xr:uid="{3919F816-6F80-4036-9F58-2E05D6FCA966}"/>
    <cellStyle name="Normal 41 2 2 3 2 2 3" xfId="6039" xr:uid="{00000000-0005-0000-0000-0000A4170000}"/>
    <cellStyle name="Normal 41 2 2 3 2 2 3 2" xfId="16091" xr:uid="{00000000-0005-0000-0000-0000E83E0000}"/>
    <cellStyle name="Normal 41 2 2 3 2 2 3 2 3" xfId="31189" xr:uid="{00000000-0005-0000-0000-0000E2790000}"/>
    <cellStyle name="Normal 41 2 2 3 2 2 3 2_ESA Table 3A_3H" xfId="35786" xr:uid="{B8C82D67-D9A5-4B6A-93B9-A34EF6B2D9B4}"/>
    <cellStyle name="Normal 41 2 2 3 2 2 3 3" xfId="11071" xr:uid="{00000000-0005-0000-0000-00004C2B0000}"/>
    <cellStyle name="Normal 41 2 2 3 2 2 3 3 3" xfId="26172" xr:uid="{00000000-0005-0000-0000-000049660000}"/>
    <cellStyle name="Normal 41 2 2 3 2 2 3 3_ESA Table 3A_3H" xfId="35787" xr:uid="{52A801D8-C0F7-4E03-8828-07A00F08BBBB}"/>
    <cellStyle name="Normal 41 2 2 3 2 2 3 5" xfId="21159" xr:uid="{00000000-0005-0000-0000-0000B4520000}"/>
    <cellStyle name="Normal 41 2 2 3 2 2 3_ESA Table 3A_3H" xfId="35785" xr:uid="{B5E702B3-AE3A-421E-AC00-89DC4993B22D}"/>
    <cellStyle name="Normal 41 2 2 3 2 2 4" xfId="12749" xr:uid="{00000000-0005-0000-0000-0000DA310000}"/>
    <cellStyle name="Normal 41 2 2 3 2 2 4 3" xfId="27847" xr:uid="{00000000-0005-0000-0000-0000D46C0000}"/>
    <cellStyle name="Normal 41 2 2 3 2 2 4_ESA Table 3A_3H" xfId="35788" xr:uid="{8F2C6CB7-0734-4973-A6E8-4402A0054CAB}"/>
    <cellStyle name="Normal 41 2 2 3 2 2 5" xfId="7728" xr:uid="{00000000-0005-0000-0000-00003D1E0000}"/>
    <cellStyle name="Normal 41 2 2 3 2 2 5 3" xfId="22830" xr:uid="{00000000-0005-0000-0000-00003B590000}"/>
    <cellStyle name="Normal 41 2 2 3 2 2 5_ESA Table 3A_3H" xfId="35789" xr:uid="{E44024D7-DFDA-46CF-AA54-BB293203F95D}"/>
    <cellStyle name="Normal 41 2 2 3 2 2 7" xfId="17817" xr:uid="{00000000-0005-0000-0000-0000A6450000}"/>
    <cellStyle name="Normal 41 2 2 3 2 2_ESA Table 3A_3H" xfId="35781" xr:uid="{183B5F17-DB63-48B6-9CF1-7C32DB94FB88}"/>
    <cellStyle name="Normal 41 2 2 3 2 3" xfId="3510" xr:uid="{00000000-0005-0000-0000-0000C30D0000}"/>
    <cellStyle name="Normal 41 2 2 3 2 3 2" xfId="13584" xr:uid="{00000000-0005-0000-0000-00001D350000}"/>
    <cellStyle name="Normal 41 2 2 3 2 3 2 3" xfId="28682" xr:uid="{00000000-0005-0000-0000-000017700000}"/>
    <cellStyle name="Normal 41 2 2 3 2 3 2_ESA Table 3A_3H" xfId="35791" xr:uid="{C0006A44-8818-4259-8D54-A3C764D2A15C}"/>
    <cellStyle name="Normal 41 2 2 3 2 3 3" xfId="8564" xr:uid="{00000000-0005-0000-0000-000081210000}"/>
    <cellStyle name="Normal 41 2 2 3 2 3 3 3" xfId="23665" xr:uid="{00000000-0005-0000-0000-00007E5C0000}"/>
    <cellStyle name="Normal 41 2 2 3 2 3 3_ESA Table 3A_3H" xfId="35792" xr:uid="{EA862B83-2C40-442C-A733-BF05B8A2959F}"/>
    <cellStyle name="Normal 41 2 2 3 2 3 5" xfId="18652" xr:uid="{00000000-0005-0000-0000-0000E9480000}"/>
    <cellStyle name="Normal 41 2 2 3 2 3_ESA Table 3A_3H" xfId="35790" xr:uid="{DC3525D7-E918-47A4-90AA-1DE55FD54C50}"/>
    <cellStyle name="Normal 41 2 2 3 2 4" xfId="5203" xr:uid="{00000000-0005-0000-0000-000060140000}"/>
    <cellStyle name="Normal 41 2 2 3 2 4 2" xfId="15255" xr:uid="{00000000-0005-0000-0000-0000A43B0000}"/>
    <cellStyle name="Normal 41 2 2 3 2 4 2 3" xfId="30353" xr:uid="{00000000-0005-0000-0000-00009E760000}"/>
    <cellStyle name="Normal 41 2 2 3 2 4 2_ESA Table 3A_3H" xfId="35794" xr:uid="{B8620459-3882-47D1-B2C6-8E6349198966}"/>
    <cellStyle name="Normal 41 2 2 3 2 4 3" xfId="10235" xr:uid="{00000000-0005-0000-0000-000008280000}"/>
    <cellStyle name="Normal 41 2 2 3 2 4 3 3" xfId="25336" xr:uid="{00000000-0005-0000-0000-000005630000}"/>
    <cellStyle name="Normal 41 2 2 3 2 4 3_ESA Table 3A_3H" xfId="35795" xr:uid="{EC98EC13-DE4D-43C1-A8DE-39F0AB3F279E}"/>
    <cellStyle name="Normal 41 2 2 3 2 4 5" xfId="20323" xr:uid="{00000000-0005-0000-0000-0000704F0000}"/>
    <cellStyle name="Normal 41 2 2 3 2 4_ESA Table 3A_3H" xfId="35793" xr:uid="{7AFF217C-54AE-4F86-B622-45DF02C8987C}"/>
    <cellStyle name="Normal 41 2 2 3 2 5" xfId="11913" xr:uid="{00000000-0005-0000-0000-0000962E0000}"/>
    <cellStyle name="Normal 41 2 2 3 2 5 3" xfId="27011" xr:uid="{00000000-0005-0000-0000-000090690000}"/>
    <cellStyle name="Normal 41 2 2 3 2 5_ESA Table 3A_3H" xfId="35796" xr:uid="{AB5F6EDD-B48B-4D79-BE4C-E8F04E3D5C2E}"/>
    <cellStyle name="Normal 41 2 2 3 2 6" xfId="6892" xr:uid="{00000000-0005-0000-0000-0000F91A0000}"/>
    <cellStyle name="Normal 41 2 2 3 2 6 3" xfId="21994" xr:uid="{00000000-0005-0000-0000-0000F7550000}"/>
    <cellStyle name="Normal 41 2 2 3 2 6_ESA Table 3A_3H" xfId="35797" xr:uid="{CE65C1C9-036E-416B-AB57-6784D2304F8B}"/>
    <cellStyle name="Normal 41 2 2 3 2 8" xfId="16981" xr:uid="{00000000-0005-0000-0000-000062420000}"/>
    <cellStyle name="Normal 41 2 2 3 2_ESA Table 3A_3H" xfId="35780" xr:uid="{EAD2DDFD-A1E5-493A-811C-5C4B62FC307A}"/>
    <cellStyle name="Normal 41 2 2 3 3" xfId="2239" xr:uid="{00000000-0005-0000-0000-0000CC080000}"/>
    <cellStyle name="Normal 41 2 2 3 3 2" xfId="3929" xr:uid="{00000000-0005-0000-0000-0000660F0000}"/>
    <cellStyle name="Normal 41 2 2 3 3 2 2" xfId="14002" xr:uid="{00000000-0005-0000-0000-0000BF360000}"/>
    <cellStyle name="Normal 41 2 2 3 3 2 2 3" xfId="29100" xr:uid="{00000000-0005-0000-0000-0000B9710000}"/>
    <cellStyle name="Normal 41 2 2 3 3 2 2_ESA Table 3A_3H" xfId="35800" xr:uid="{05D2293B-BAF6-426A-9C1F-AD783570A840}"/>
    <cellStyle name="Normal 41 2 2 3 3 2 3" xfId="8982" xr:uid="{00000000-0005-0000-0000-000023230000}"/>
    <cellStyle name="Normal 41 2 2 3 3 2 3 3" xfId="24083" xr:uid="{00000000-0005-0000-0000-0000205E0000}"/>
    <cellStyle name="Normal 41 2 2 3 3 2 3_ESA Table 3A_3H" xfId="35801" xr:uid="{FD889519-CF63-466D-868A-58E28A2A15B5}"/>
    <cellStyle name="Normal 41 2 2 3 3 2 5" xfId="19070" xr:uid="{00000000-0005-0000-0000-00008B4A0000}"/>
    <cellStyle name="Normal 41 2 2 3 3 2_ESA Table 3A_3H" xfId="35799" xr:uid="{878CBF3D-C9A4-429B-A994-0D5B026B6943}"/>
    <cellStyle name="Normal 41 2 2 3 3 3" xfId="5621" xr:uid="{00000000-0005-0000-0000-000002160000}"/>
    <cellStyle name="Normal 41 2 2 3 3 3 2" xfId="15673" xr:uid="{00000000-0005-0000-0000-0000463D0000}"/>
    <cellStyle name="Normal 41 2 2 3 3 3 2 3" xfId="30771" xr:uid="{00000000-0005-0000-0000-000040780000}"/>
    <cellStyle name="Normal 41 2 2 3 3 3 2_ESA Table 3A_3H" xfId="35803" xr:uid="{32A14C5C-B953-43E1-9331-E041D7444929}"/>
    <cellStyle name="Normal 41 2 2 3 3 3 3" xfId="10653" xr:uid="{00000000-0005-0000-0000-0000AA290000}"/>
    <cellStyle name="Normal 41 2 2 3 3 3 3 3" xfId="25754" xr:uid="{00000000-0005-0000-0000-0000A7640000}"/>
    <cellStyle name="Normal 41 2 2 3 3 3 3_ESA Table 3A_3H" xfId="35804" xr:uid="{869E94DC-D72E-4BC6-8D01-A18EDB61C529}"/>
    <cellStyle name="Normal 41 2 2 3 3 3 5" xfId="20741" xr:uid="{00000000-0005-0000-0000-000012510000}"/>
    <cellStyle name="Normal 41 2 2 3 3 3_ESA Table 3A_3H" xfId="35802" xr:uid="{B996ECB4-94B5-4DE1-B01B-E8C2BB5ECCB4}"/>
    <cellStyle name="Normal 41 2 2 3 3 4" xfId="12331" xr:uid="{00000000-0005-0000-0000-000038300000}"/>
    <cellStyle name="Normal 41 2 2 3 3 4 3" xfId="27429" xr:uid="{00000000-0005-0000-0000-0000326B0000}"/>
    <cellStyle name="Normal 41 2 2 3 3 4_ESA Table 3A_3H" xfId="35805" xr:uid="{819E1EEA-C869-4280-A387-4523DC051350}"/>
    <cellStyle name="Normal 41 2 2 3 3 5" xfId="7310" xr:uid="{00000000-0005-0000-0000-00009B1C0000}"/>
    <cellStyle name="Normal 41 2 2 3 3 5 3" xfId="22412" xr:uid="{00000000-0005-0000-0000-000099570000}"/>
    <cellStyle name="Normal 41 2 2 3 3 5_ESA Table 3A_3H" xfId="35806" xr:uid="{759054C8-2629-4930-B01E-F21CFF586ACC}"/>
    <cellStyle name="Normal 41 2 2 3 3 7" xfId="17399" xr:uid="{00000000-0005-0000-0000-000004440000}"/>
    <cellStyle name="Normal 41 2 2 3 3_ESA Table 3A_3H" xfId="35798" xr:uid="{0FAE022C-AF7E-4410-947D-D6F7A528E3DB}"/>
    <cellStyle name="Normal 41 2 2 3 4" xfId="3092" xr:uid="{00000000-0005-0000-0000-0000210C0000}"/>
    <cellStyle name="Normal 41 2 2 3 4 2" xfId="13166" xr:uid="{00000000-0005-0000-0000-00007B330000}"/>
    <cellStyle name="Normal 41 2 2 3 4 2 3" xfId="28264" xr:uid="{00000000-0005-0000-0000-0000756E0000}"/>
    <cellStyle name="Normal 41 2 2 3 4 2_ESA Table 3A_3H" xfId="35808" xr:uid="{0C17D53D-5817-4D5A-92B0-375C24D1891D}"/>
    <cellStyle name="Normal 41 2 2 3 4 3" xfId="8146" xr:uid="{00000000-0005-0000-0000-0000DF1F0000}"/>
    <cellStyle name="Normal 41 2 2 3 4 3 3" xfId="23247" xr:uid="{00000000-0005-0000-0000-0000DC5A0000}"/>
    <cellStyle name="Normal 41 2 2 3 4 3_ESA Table 3A_3H" xfId="35809" xr:uid="{D2E5EA0E-2F87-4E77-B343-D03B03139851}"/>
    <cellStyle name="Normal 41 2 2 3 4 5" xfId="18234" xr:uid="{00000000-0005-0000-0000-000047470000}"/>
    <cellStyle name="Normal 41 2 2 3 4_ESA Table 3A_3H" xfId="35807" xr:uid="{CED17C41-50DB-4515-9C69-9D2FADA89D21}"/>
    <cellStyle name="Normal 41 2 2 3 5" xfId="4785" xr:uid="{00000000-0005-0000-0000-0000BE120000}"/>
    <cellStyle name="Normal 41 2 2 3 5 2" xfId="14837" xr:uid="{00000000-0005-0000-0000-0000023A0000}"/>
    <cellStyle name="Normal 41 2 2 3 5 2 3" xfId="29935" xr:uid="{00000000-0005-0000-0000-0000FC740000}"/>
    <cellStyle name="Normal 41 2 2 3 5 2_ESA Table 3A_3H" xfId="35811" xr:uid="{47815982-B6E7-46D1-9BD5-7AD2E8E9FBF8}"/>
    <cellStyle name="Normal 41 2 2 3 5 3" xfId="9817" xr:uid="{00000000-0005-0000-0000-000066260000}"/>
    <cellStyle name="Normal 41 2 2 3 5 3 3" xfId="24918" xr:uid="{00000000-0005-0000-0000-000063610000}"/>
    <cellStyle name="Normal 41 2 2 3 5 3_ESA Table 3A_3H" xfId="35812" xr:uid="{20CAA65A-AB42-42BC-9FAC-F617F848C03C}"/>
    <cellStyle name="Normal 41 2 2 3 5 5" xfId="19905" xr:uid="{00000000-0005-0000-0000-0000CE4D0000}"/>
    <cellStyle name="Normal 41 2 2 3 5_ESA Table 3A_3H" xfId="35810" xr:uid="{51341CA7-1191-43F5-BC9D-F18A3DD5C427}"/>
    <cellStyle name="Normal 41 2 2 3 6" xfId="11495" xr:uid="{00000000-0005-0000-0000-0000F42C0000}"/>
    <cellStyle name="Normal 41 2 2 3 6 3" xfId="26593" xr:uid="{00000000-0005-0000-0000-0000EE670000}"/>
    <cellStyle name="Normal 41 2 2 3 6_ESA Table 3A_3H" xfId="35813" xr:uid="{7D4F028F-6ADB-4FBE-8046-DB73051DF2D6}"/>
    <cellStyle name="Normal 41 2 2 3 7" xfId="6474" xr:uid="{00000000-0005-0000-0000-000057190000}"/>
    <cellStyle name="Normal 41 2 2 3 7 3" xfId="21576" xr:uid="{00000000-0005-0000-0000-000055540000}"/>
    <cellStyle name="Normal 41 2 2 3 7_ESA Table 3A_3H" xfId="35814" xr:uid="{AE16E57D-A78A-41A7-BD49-563AB068F93B}"/>
    <cellStyle name="Normal 41 2 2 3 9" xfId="16563" xr:uid="{00000000-0005-0000-0000-0000C0400000}"/>
    <cellStyle name="Normal 41 2 2 3_ESA Table 3A_3H" xfId="35779" xr:uid="{47FDF5A9-A8F3-4F43-B625-6F7B4CC6198F}"/>
    <cellStyle name="Normal 41 2 2 4" xfId="1610" xr:uid="{00000000-0005-0000-0000-000057060000}"/>
    <cellStyle name="Normal 41 2 2 4 2" xfId="2449" xr:uid="{00000000-0005-0000-0000-00009E090000}"/>
    <cellStyle name="Normal 41 2 2 4 2 2" xfId="4139" xr:uid="{00000000-0005-0000-0000-000038100000}"/>
    <cellStyle name="Normal 41 2 2 4 2 2 2" xfId="14212" xr:uid="{00000000-0005-0000-0000-000091370000}"/>
    <cellStyle name="Normal 41 2 2 4 2 2 2 3" xfId="29310" xr:uid="{00000000-0005-0000-0000-00008B720000}"/>
    <cellStyle name="Normal 41 2 2 4 2 2 2_ESA Table 3A_3H" xfId="35818" xr:uid="{6D325727-E5C2-478F-B44B-DE750DDB97CE}"/>
    <cellStyle name="Normal 41 2 2 4 2 2 3" xfId="9192" xr:uid="{00000000-0005-0000-0000-0000F5230000}"/>
    <cellStyle name="Normal 41 2 2 4 2 2 3 3" xfId="24293" xr:uid="{00000000-0005-0000-0000-0000F25E0000}"/>
    <cellStyle name="Normal 41 2 2 4 2 2 3_ESA Table 3A_3H" xfId="35819" xr:uid="{32F23547-BB2E-4AEF-8FCD-059B5AD6B706}"/>
    <cellStyle name="Normal 41 2 2 4 2 2 5" xfId="19280" xr:uid="{00000000-0005-0000-0000-00005D4B0000}"/>
    <cellStyle name="Normal 41 2 2 4 2 2_ESA Table 3A_3H" xfId="35817" xr:uid="{B5639D50-B4F9-4734-8E85-23B683A58D3C}"/>
    <cellStyle name="Normal 41 2 2 4 2 3" xfId="5831" xr:uid="{00000000-0005-0000-0000-0000D4160000}"/>
    <cellStyle name="Normal 41 2 2 4 2 3 2" xfId="15883" xr:uid="{00000000-0005-0000-0000-0000183E0000}"/>
    <cellStyle name="Normal 41 2 2 4 2 3 2 3" xfId="30981" xr:uid="{00000000-0005-0000-0000-000012790000}"/>
    <cellStyle name="Normal 41 2 2 4 2 3 2_ESA Table 3A_3H" xfId="35821" xr:uid="{EE63F0B3-9D34-44B1-80C4-CDA7D8613B85}"/>
    <cellStyle name="Normal 41 2 2 4 2 3 3" xfId="10863" xr:uid="{00000000-0005-0000-0000-00007C2A0000}"/>
    <cellStyle name="Normal 41 2 2 4 2 3 3 3" xfId="25964" xr:uid="{00000000-0005-0000-0000-000079650000}"/>
    <cellStyle name="Normal 41 2 2 4 2 3 3_ESA Table 3A_3H" xfId="35822" xr:uid="{DDDD3794-CA9E-44AF-9848-84AE59FCE48D}"/>
    <cellStyle name="Normal 41 2 2 4 2 3 5" xfId="20951" xr:uid="{00000000-0005-0000-0000-0000E4510000}"/>
    <cellStyle name="Normal 41 2 2 4 2 3_ESA Table 3A_3H" xfId="35820" xr:uid="{1DE9F923-F84F-44CC-A721-EDE8AC173E45}"/>
    <cellStyle name="Normal 41 2 2 4 2 4" xfId="12541" xr:uid="{00000000-0005-0000-0000-00000A310000}"/>
    <cellStyle name="Normal 41 2 2 4 2 4 3" xfId="27639" xr:uid="{00000000-0005-0000-0000-0000046C0000}"/>
    <cellStyle name="Normal 41 2 2 4 2 4_ESA Table 3A_3H" xfId="35823" xr:uid="{DE37F3E6-6FD4-4BB5-A396-ED2A010D76C5}"/>
    <cellStyle name="Normal 41 2 2 4 2 5" xfId="7520" xr:uid="{00000000-0005-0000-0000-00006D1D0000}"/>
    <cellStyle name="Normal 41 2 2 4 2 5 3" xfId="22622" xr:uid="{00000000-0005-0000-0000-00006B580000}"/>
    <cellStyle name="Normal 41 2 2 4 2 5_ESA Table 3A_3H" xfId="35824" xr:uid="{A52610F4-4FBF-4922-A4BF-419F52002931}"/>
    <cellStyle name="Normal 41 2 2 4 2 7" xfId="17609" xr:uid="{00000000-0005-0000-0000-0000D6440000}"/>
    <cellStyle name="Normal 41 2 2 4 2_ESA Table 3A_3H" xfId="35816" xr:uid="{F2BE6360-EF66-4773-9B7A-5FE372D560D6}"/>
    <cellStyle name="Normal 41 2 2 4 3" xfId="3302" xr:uid="{00000000-0005-0000-0000-0000F30C0000}"/>
    <cellStyle name="Normal 41 2 2 4 3 2" xfId="13376" xr:uid="{00000000-0005-0000-0000-00004D340000}"/>
    <cellStyle name="Normal 41 2 2 4 3 2 3" xfId="28474" xr:uid="{00000000-0005-0000-0000-0000476F0000}"/>
    <cellStyle name="Normal 41 2 2 4 3 2_ESA Table 3A_3H" xfId="35826" xr:uid="{A07EF3D9-5002-46BF-A4F7-32DB0BBDF578}"/>
    <cellStyle name="Normal 41 2 2 4 3 3" xfId="8356" xr:uid="{00000000-0005-0000-0000-0000B1200000}"/>
    <cellStyle name="Normal 41 2 2 4 3 3 3" xfId="23457" xr:uid="{00000000-0005-0000-0000-0000AE5B0000}"/>
    <cellStyle name="Normal 41 2 2 4 3 3_ESA Table 3A_3H" xfId="35827" xr:uid="{7022BB72-80CE-4F28-9911-3D67D844350C}"/>
    <cellStyle name="Normal 41 2 2 4 3 5" xfId="18444" xr:uid="{00000000-0005-0000-0000-000019480000}"/>
    <cellStyle name="Normal 41 2 2 4 3_ESA Table 3A_3H" xfId="35825" xr:uid="{F7D5E2DE-552E-4674-98B1-3D3675003966}"/>
    <cellStyle name="Normal 41 2 2 4 4" xfId="4995" xr:uid="{00000000-0005-0000-0000-000090130000}"/>
    <cellStyle name="Normal 41 2 2 4 4 2" xfId="15047" xr:uid="{00000000-0005-0000-0000-0000D43A0000}"/>
    <cellStyle name="Normal 41 2 2 4 4 2 3" xfId="30145" xr:uid="{00000000-0005-0000-0000-0000CE750000}"/>
    <cellStyle name="Normal 41 2 2 4 4 2_ESA Table 3A_3H" xfId="35829" xr:uid="{A320C7E7-DAF4-4509-B2FF-516C3B559054}"/>
    <cellStyle name="Normal 41 2 2 4 4 3" xfId="10027" xr:uid="{00000000-0005-0000-0000-000038270000}"/>
    <cellStyle name="Normal 41 2 2 4 4 3 3" xfId="25128" xr:uid="{00000000-0005-0000-0000-000035620000}"/>
    <cellStyle name="Normal 41 2 2 4 4 3_ESA Table 3A_3H" xfId="35830" xr:uid="{5B172838-1694-44B3-9120-89682E700064}"/>
    <cellStyle name="Normal 41 2 2 4 4 5" xfId="20115" xr:uid="{00000000-0005-0000-0000-0000A04E0000}"/>
    <cellStyle name="Normal 41 2 2 4 4_ESA Table 3A_3H" xfId="35828" xr:uid="{2CBB3F3B-65B5-4D77-9AC1-C08D9A435933}"/>
    <cellStyle name="Normal 41 2 2 4 5" xfId="11705" xr:uid="{00000000-0005-0000-0000-0000C62D0000}"/>
    <cellStyle name="Normal 41 2 2 4 5 3" xfId="26803" xr:uid="{00000000-0005-0000-0000-0000C0680000}"/>
    <cellStyle name="Normal 41 2 2 4 5_ESA Table 3A_3H" xfId="35831" xr:uid="{10879D5D-FD12-4447-9D27-E814484FEEFE}"/>
    <cellStyle name="Normal 41 2 2 4 6" xfId="6684" xr:uid="{00000000-0005-0000-0000-0000291A0000}"/>
    <cellStyle name="Normal 41 2 2 4 6 3" xfId="21786" xr:uid="{00000000-0005-0000-0000-000027550000}"/>
    <cellStyle name="Normal 41 2 2 4 6_ESA Table 3A_3H" xfId="35832" xr:uid="{C0666C7E-0749-48ED-A503-518F6B31E7C7}"/>
    <cellStyle name="Normal 41 2 2 4 8" xfId="16773" xr:uid="{00000000-0005-0000-0000-000092410000}"/>
    <cellStyle name="Normal 41 2 2 4_ESA Table 3A_3H" xfId="35815" xr:uid="{894C871F-3FB7-4396-BB0E-FA64E80F722E}"/>
    <cellStyle name="Normal 41 2 2 5" xfId="2031" xr:uid="{00000000-0005-0000-0000-0000FC070000}"/>
    <cellStyle name="Normal 41 2 2 5 2" xfId="3721" xr:uid="{00000000-0005-0000-0000-0000960E0000}"/>
    <cellStyle name="Normal 41 2 2 5 2 2" xfId="13794" xr:uid="{00000000-0005-0000-0000-0000EF350000}"/>
    <cellStyle name="Normal 41 2 2 5 2 2 3" xfId="28892" xr:uid="{00000000-0005-0000-0000-0000E9700000}"/>
    <cellStyle name="Normal 41 2 2 5 2 2_ESA Table 3A_3H" xfId="35835" xr:uid="{1797A17F-9180-45FD-ADA8-F15BDB447066}"/>
    <cellStyle name="Normal 41 2 2 5 2 3" xfId="8774" xr:uid="{00000000-0005-0000-0000-000053220000}"/>
    <cellStyle name="Normal 41 2 2 5 2 3 3" xfId="23875" xr:uid="{00000000-0005-0000-0000-0000505D0000}"/>
    <cellStyle name="Normal 41 2 2 5 2 3_ESA Table 3A_3H" xfId="35836" xr:uid="{6CEF7D07-45EC-4B2E-AFAD-E1FAE8216280}"/>
    <cellStyle name="Normal 41 2 2 5 2 5" xfId="18862" xr:uid="{00000000-0005-0000-0000-0000BB490000}"/>
    <cellStyle name="Normal 41 2 2 5 2_ESA Table 3A_3H" xfId="35834" xr:uid="{E40B33F6-A69D-4478-99E2-48891F170ACC}"/>
    <cellStyle name="Normal 41 2 2 5 3" xfId="5413" xr:uid="{00000000-0005-0000-0000-000032150000}"/>
    <cellStyle name="Normal 41 2 2 5 3 2" xfId="15465" xr:uid="{00000000-0005-0000-0000-0000763C0000}"/>
    <cellStyle name="Normal 41 2 2 5 3 2 3" xfId="30563" xr:uid="{00000000-0005-0000-0000-000070770000}"/>
    <cellStyle name="Normal 41 2 2 5 3 2_ESA Table 3A_3H" xfId="35838" xr:uid="{2C87ACBA-7F73-4A87-A9B1-9F119C8E5A42}"/>
    <cellStyle name="Normal 41 2 2 5 3 3" xfId="10445" xr:uid="{00000000-0005-0000-0000-0000DA280000}"/>
    <cellStyle name="Normal 41 2 2 5 3 3 3" xfId="25546" xr:uid="{00000000-0005-0000-0000-0000D7630000}"/>
    <cellStyle name="Normal 41 2 2 5 3 3_ESA Table 3A_3H" xfId="35839" xr:uid="{DCCB6943-9B3F-4F40-A159-2061A81053F0}"/>
    <cellStyle name="Normal 41 2 2 5 3 5" xfId="20533" xr:uid="{00000000-0005-0000-0000-000042500000}"/>
    <cellStyle name="Normal 41 2 2 5 3_ESA Table 3A_3H" xfId="35837" xr:uid="{2BC71DD0-E20C-46B0-A89A-F7059A0795AF}"/>
    <cellStyle name="Normal 41 2 2 5 4" xfId="12123" xr:uid="{00000000-0005-0000-0000-0000682F0000}"/>
    <cellStyle name="Normal 41 2 2 5 4 3" xfId="27221" xr:uid="{00000000-0005-0000-0000-0000626A0000}"/>
    <cellStyle name="Normal 41 2 2 5 4_ESA Table 3A_3H" xfId="35840" xr:uid="{A3F4A403-B216-48B9-8E71-D1BE173678B5}"/>
    <cellStyle name="Normal 41 2 2 5 5" xfId="7102" xr:uid="{00000000-0005-0000-0000-0000CB1B0000}"/>
    <cellStyle name="Normal 41 2 2 5 5 3" xfId="22204" xr:uid="{00000000-0005-0000-0000-0000C9560000}"/>
    <cellStyle name="Normal 41 2 2 5 5_ESA Table 3A_3H" xfId="35841" xr:uid="{8374E0E0-B30E-411A-A0C5-FB3FC1F5346B}"/>
    <cellStyle name="Normal 41 2 2 5 7" xfId="17191" xr:uid="{00000000-0005-0000-0000-000034430000}"/>
    <cellStyle name="Normal 41 2 2 5_ESA Table 3A_3H" xfId="35833" xr:uid="{65CEDCE0-344C-49DD-8344-D4F1155C7BA9}"/>
    <cellStyle name="Normal 41 2 2 6" xfId="2884" xr:uid="{00000000-0005-0000-0000-0000510B0000}"/>
    <cellStyle name="Normal 41 2 2 6 2" xfId="12958" xr:uid="{00000000-0005-0000-0000-0000AB320000}"/>
    <cellStyle name="Normal 41 2 2 6 2 3" xfId="28056" xr:uid="{00000000-0005-0000-0000-0000A56D0000}"/>
    <cellStyle name="Normal 41 2 2 6 2_ESA Table 3A_3H" xfId="35843" xr:uid="{C05B3406-3789-418D-BB69-4BD8226643B2}"/>
    <cellStyle name="Normal 41 2 2 6 3" xfId="7938" xr:uid="{00000000-0005-0000-0000-00000F1F0000}"/>
    <cellStyle name="Normal 41 2 2 6 3 3" xfId="23039" xr:uid="{00000000-0005-0000-0000-00000C5A0000}"/>
    <cellStyle name="Normal 41 2 2 6 3_ESA Table 3A_3H" xfId="35844" xr:uid="{EA0DC70F-5420-4C60-A7A5-02288F1F7554}"/>
    <cellStyle name="Normal 41 2 2 6 5" xfId="18026" xr:uid="{00000000-0005-0000-0000-000077460000}"/>
    <cellStyle name="Normal 41 2 2 6_ESA Table 3A_3H" xfId="35842" xr:uid="{C9094669-6D72-4F44-B218-31376BC4FD1A}"/>
    <cellStyle name="Normal 41 2 2 7" xfId="4577" xr:uid="{00000000-0005-0000-0000-0000EE110000}"/>
    <cellStyle name="Normal 41 2 2 7 2" xfId="14629" xr:uid="{00000000-0005-0000-0000-000032390000}"/>
    <cellStyle name="Normal 41 2 2 7 2 3" xfId="29727" xr:uid="{00000000-0005-0000-0000-00002C740000}"/>
    <cellStyle name="Normal 41 2 2 7 2_ESA Table 3A_3H" xfId="35846" xr:uid="{52D59F9B-1D44-4C85-A07F-FCA215569256}"/>
    <cellStyle name="Normal 41 2 2 7 3" xfId="9609" xr:uid="{00000000-0005-0000-0000-000096250000}"/>
    <cellStyle name="Normal 41 2 2 7 3 3" xfId="24710" xr:uid="{00000000-0005-0000-0000-000093600000}"/>
    <cellStyle name="Normal 41 2 2 7 3_ESA Table 3A_3H" xfId="35847" xr:uid="{C2FB3BEB-9DC4-42C7-B213-1F0FF4EA284A}"/>
    <cellStyle name="Normal 41 2 2 7 5" xfId="19697" xr:uid="{00000000-0005-0000-0000-0000FE4C0000}"/>
    <cellStyle name="Normal 41 2 2 7_ESA Table 3A_3H" xfId="35845" xr:uid="{62508585-0560-4CE3-9397-7DC9671232DE}"/>
    <cellStyle name="Normal 41 2 2 8" xfId="11287" xr:uid="{00000000-0005-0000-0000-0000242C0000}"/>
    <cellStyle name="Normal 41 2 2 8 3" xfId="26385" xr:uid="{00000000-0005-0000-0000-00001E670000}"/>
    <cellStyle name="Normal 41 2 2 8_ESA Table 3A_3H" xfId="35848" xr:uid="{F2011DF8-BE49-45F0-AF08-983729981464}"/>
    <cellStyle name="Normal 41 2 2 9" xfId="6266" xr:uid="{00000000-0005-0000-0000-000087180000}"/>
    <cellStyle name="Normal 41 2 2 9 3" xfId="21368" xr:uid="{00000000-0005-0000-0000-000085530000}"/>
    <cellStyle name="Normal 41 2 2 9_ESA Table 3A_3H" xfId="35849" xr:uid="{6A3839E7-2F87-492A-B280-C3AC8F5F3A7F}"/>
    <cellStyle name="Normal 41 2 2_ESA Table 3A_3H" xfId="35706" xr:uid="{A0891876-0D66-419A-80A4-10195DA78400}"/>
    <cellStyle name="Normal 41 2 3" xfId="1230" xr:uid="{00000000-0005-0000-0000-0000DB040000}"/>
    <cellStyle name="Normal 41 2 3 10" xfId="16407" xr:uid="{00000000-0005-0000-0000-000024400000}"/>
    <cellStyle name="Normal 41 2 3 2" xfId="1449" xr:uid="{00000000-0005-0000-0000-0000B6050000}"/>
    <cellStyle name="Normal 41 2 3 2 2" xfId="1870" xr:uid="{00000000-0005-0000-0000-00005B070000}"/>
    <cellStyle name="Normal 41 2 3 2 2 2" xfId="2709" xr:uid="{00000000-0005-0000-0000-0000A20A0000}"/>
    <cellStyle name="Normal 41 2 3 2 2 2 2" xfId="4399" xr:uid="{00000000-0005-0000-0000-00003C110000}"/>
    <cellStyle name="Normal 41 2 3 2 2 2 2 2" xfId="14472" xr:uid="{00000000-0005-0000-0000-000095380000}"/>
    <cellStyle name="Normal 41 2 3 2 2 2 2 2 3" xfId="29570" xr:uid="{00000000-0005-0000-0000-00008F730000}"/>
    <cellStyle name="Normal 41 2 3 2 2 2 2 2_ESA Table 3A_3H" xfId="35855" xr:uid="{3BFD2D86-B60C-45A6-9DAA-F6F0CE28454E}"/>
    <cellStyle name="Normal 41 2 3 2 2 2 2 3" xfId="9452" xr:uid="{00000000-0005-0000-0000-0000F9240000}"/>
    <cellStyle name="Normal 41 2 3 2 2 2 2 3 3" xfId="24553" xr:uid="{00000000-0005-0000-0000-0000F65F0000}"/>
    <cellStyle name="Normal 41 2 3 2 2 2 2 3_ESA Table 3A_3H" xfId="35856" xr:uid="{F533B55A-43D0-4037-99BE-785DF2F18889}"/>
    <cellStyle name="Normal 41 2 3 2 2 2 2 5" xfId="19540" xr:uid="{00000000-0005-0000-0000-0000614C0000}"/>
    <cellStyle name="Normal 41 2 3 2 2 2 2_ESA Table 3A_3H" xfId="35854" xr:uid="{E949EA55-96A3-43AF-9FB7-5EEEFD529C21}"/>
    <cellStyle name="Normal 41 2 3 2 2 2 3" xfId="6091" xr:uid="{00000000-0005-0000-0000-0000D8170000}"/>
    <cellStyle name="Normal 41 2 3 2 2 2 3 2" xfId="16143" xr:uid="{00000000-0005-0000-0000-00001C3F0000}"/>
    <cellStyle name="Normal 41 2 3 2 2 2 3 2 3" xfId="31241" xr:uid="{00000000-0005-0000-0000-0000167A0000}"/>
    <cellStyle name="Normal 41 2 3 2 2 2 3 2_ESA Table 3A_3H" xfId="35858" xr:uid="{64A368F9-0E6B-4C33-8516-95D13676E443}"/>
    <cellStyle name="Normal 41 2 3 2 2 2 3 3" xfId="11123" xr:uid="{00000000-0005-0000-0000-0000802B0000}"/>
    <cellStyle name="Normal 41 2 3 2 2 2 3 3 3" xfId="26224" xr:uid="{00000000-0005-0000-0000-00007D660000}"/>
    <cellStyle name="Normal 41 2 3 2 2 2 3 3_ESA Table 3A_3H" xfId="35859" xr:uid="{1C8458A3-7571-4441-A075-9A3E019DCD1A}"/>
    <cellStyle name="Normal 41 2 3 2 2 2 3 5" xfId="21211" xr:uid="{00000000-0005-0000-0000-0000E8520000}"/>
    <cellStyle name="Normal 41 2 3 2 2 2 3_ESA Table 3A_3H" xfId="35857" xr:uid="{8DF31D46-BF8F-4A3F-A3EB-B240661AC077}"/>
    <cellStyle name="Normal 41 2 3 2 2 2 4" xfId="12801" xr:uid="{00000000-0005-0000-0000-00000E320000}"/>
    <cellStyle name="Normal 41 2 3 2 2 2 4 3" xfId="27899" xr:uid="{00000000-0005-0000-0000-0000086D0000}"/>
    <cellStyle name="Normal 41 2 3 2 2 2 4_ESA Table 3A_3H" xfId="35860" xr:uid="{E087AD43-D46A-4D96-B72B-A047B4E5A595}"/>
    <cellStyle name="Normal 41 2 3 2 2 2 5" xfId="7780" xr:uid="{00000000-0005-0000-0000-0000711E0000}"/>
    <cellStyle name="Normal 41 2 3 2 2 2 5 3" xfId="22882" xr:uid="{00000000-0005-0000-0000-00006F590000}"/>
    <cellStyle name="Normal 41 2 3 2 2 2 5_ESA Table 3A_3H" xfId="35861" xr:uid="{DE9E2710-F9E8-4335-A216-DAF1BBB44343}"/>
    <cellStyle name="Normal 41 2 3 2 2 2 7" xfId="17869" xr:uid="{00000000-0005-0000-0000-0000DA450000}"/>
    <cellStyle name="Normal 41 2 3 2 2 2_ESA Table 3A_3H" xfId="35853" xr:uid="{4FF071FA-5028-48C0-9D39-50EAC6A23FEC}"/>
    <cellStyle name="Normal 41 2 3 2 2 3" xfId="3562" xr:uid="{00000000-0005-0000-0000-0000F70D0000}"/>
    <cellStyle name="Normal 41 2 3 2 2 3 2" xfId="13636" xr:uid="{00000000-0005-0000-0000-000051350000}"/>
    <cellStyle name="Normal 41 2 3 2 2 3 2 3" xfId="28734" xr:uid="{00000000-0005-0000-0000-00004B700000}"/>
    <cellStyle name="Normal 41 2 3 2 2 3 2_ESA Table 3A_3H" xfId="35863" xr:uid="{1D69B9D3-BF02-4D07-9EB3-71AAF25B7FD0}"/>
    <cellStyle name="Normal 41 2 3 2 2 3 3" xfId="8616" xr:uid="{00000000-0005-0000-0000-0000B5210000}"/>
    <cellStyle name="Normal 41 2 3 2 2 3 3 3" xfId="23717" xr:uid="{00000000-0005-0000-0000-0000B25C0000}"/>
    <cellStyle name="Normal 41 2 3 2 2 3 3_ESA Table 3A_3H" xfId="35864" xr:uid="{9CF6590E-1B1C-4373-A17E-3B38D555D21A}"/>
    <cellStyle name="Normal 41 2 3 2 2 3 5" xfId="18704" xr:uid="{00000000-0005-0000-0000-00001D490000}"/>
    <cellStyle name="Normal 41 2 3 2 2 3_ESA Table 3A_3H" xfId="35862" xr:uid="{FCEF5282-9DCE-42C3-9B51-9A7146CDC10F}"/>
    <cellStyle name="Normal 41 2 3 2 2 4" xfId="5255" xr:uid="{00000000-0005-0000-0000-000094140000}"/>
    <cellStyle name="Normal 41 2 3 2 2 4 2" xfId="15307" xr:uid="{00000000-0005-0000-0000-0000D83B0000}"/>
    <cellStyle name="Normal 41 2 3 2 2 4 2 3" xfId="30405" xr:uid="{00000000-0005-0000-0000-0000D2760000}"/>
    <cellStyle name="Normal 41 2 3 2 2 4 2_ESA Table 3A_3H" xfId="35866" xr:uid="{D5C5A736-2348-4BAA-AB5D-CEC1FB30FB30}"/>
    <cellStyle name="Normal 41 2 3 2 2 4 3" xfId="10287" xr:uid="{00000000-0005-0000-0000-00003C280000}"/>
    <cellStyle name="Normal 41 2 3 2 2 4 3 3" xfId="25388" xr:uid="{00000000-0005-0000-0000-000039630000}"/>
    <cellStyle name="Normal 41 2 3 2 2 4 3_ESA Table 3A_3H" xfId="35867" xr:uid="{C2288037-69BF-4338-AED7-9D29EA6E284C}"/>
    <cellStyle name="Normal 41 2 3 2 2 4 5" xfId="20375" xr:uid="{00000000-0005-0000-0000-0000A44F0000}"/>
    <cellStyle name="Normal 41 2 3 2 2 4_ESA Table 3A_3H" xfId="35865" xr:uid="{D1BF74D3-570A-4ED9-AC90-E828F275D5C7}"/>
    <cellStyle name="Normal 41 2 3 2 2 5" xfId="11965" xr:uid="{00000000-0005-0000-0000-0000CA2E0000}"/>
    <cellStyle name="Normal 41 2 3 2 2 5 3" xfId="27063" xr:uid="{00000000-0005-0000-0000-0000C4690000}"/>
    <cellStyle name="Normal 41 2 3 2 2 5_ESA Table 3A_3H" xfId="35868" xr:uid="{8042A7E1-1CBA-4EB8-B4FD-BCBE5D5E4131}"/>
    <cellStyle name="Normal 41 2 3 2 2 6" xfId="6944" xr:uid="{00000000-0005-0000-0000-00002D1B0000}"/>
    <cellStyle name="Normal 41 2 3 2 2 6 3" xfId="22046" xr:uid="{00000000-0005-0000-0000-00002B560000}"/>
    <cellStyle name="Normal 41 2 3 2 2 6_ESA Table 3A_3H" xfId="35869" xr:uid="{1F2941CA-EE08-4500-907D-F5935EA43621}"/>
    <cellStyle name="Normal 41 2 3 2 2 8" xfId="17033" xr:uid="{00000000-0005-0000-0000-000096420000}"/>
    <cellStyle name="Normal 41 2 3 2 2_ESA Table 3A_3H" xfId="35852" xr:uid="{97E12952-C96C-43E6-B845-A8C807459E43}"/>
    <cellStyle name="Normal 41 2 3 2 3" xfId="2291" xr:uid="{00000000-0005-0000-0000-000000090000}"/>
    <cellStyle name="Normal 41 2 3 2 3 2" xfId="3981" xr:uid="{00000000-0005-0000-0000-00009A0F0000}"/>
    <cellStyle name="Normal 41 2 3 2 3 2 2" xfId="14054" xr:uid="{00000000-0005-0000-0000-0000F3360000}"/>
    <cellStyle name="Normal 41 2 3 2 3 2 2 3" xfId="29152" xr:uid="{00000000-0005-0000-0000-0000ED710000}"/>
    <cellStyle name="Normal 41 2 3 2 3 2 2_ESA Table 3A_3H" xfId="35872" xr:uid="{03C221B2-B8AF-43B6-904B-8563354D90F5}"/>
    <cellStyle name="Normal 41 2 3 2 3 2 3" xfId="9034" xr:uid="{00000000-0005-0000-0000-000057230000}"/>
    <cellStyle name="Normal 41 2 3 2 3 2 3 3" xfId="24135" xr:uid="{00000000-0005-0000-0000-0000545E0000}"/>
    <cellStyle name="Normal 41 2 3 2 3 2 3_ESA Table 3A_3H" xfId="35873" xr:uid="{044856FE-195D-4480-99F8-78BC9892CE1D}"/>
    <cellStyle name="Normal 41 2 3 2 3 2 5" xfId="19122" xr:uid="{00000000-0005-0000-0000-0000BF4A0000}"/>
    <cellStyle name="Normal 41 2 3 2 3 2_ESA Table 3A_3H" xfId="35871" xr:uid="{3BBF4125-FABB-4AE9-807B-677894E51A1B}"/>
    <cellStyle name="Normal 41 2 3 2 3 3" xfId="5673" xr:uid="{00000000-0005-0000-0000-000036160000}"/>
    <cellStyle name="Normal 41 2 3 2 3 3 2" xfId="15725" xr:uid="{00000000-0005-0000-0000-00007A3D0000}"/>
    <cellStyle name="Normal 41 2 3 2 3 3 2 3" xfId="30823" xr:uid="{00000000-0005-0000-0000-000074780000}"/>
    <cellStyle name="Normal 41 2 3 2 3 3 2_ESA Table 3A_3H" xfId="35875" xr:uid="{1798E08F-7017-4CCF-A2F7-67578F618A79}"/>
    <cellStyle name="Normal 41 2 3 2 3 3 3" xfId="10705" xr:uid="{00000000-0005-0000-0000-0000DE290000}"/>
    <cellStyle name="Normal 41 2 3 2 3 3 3 3" xfId="25806" xr:uid="{00000000-0005-0000-0000-0000DB640000}"/>
    <cellStyle name="Normal 41 2 3 2 3 3 3_ESA Table 3A_3H" xfId="35876" xr:uid="{AE184366-8BF2-4525-AD09-B23E669243DA}"/>
    <cellStyle name="Normal 41 2 3 2 3 3 5" xfId="20793" xr:uid="{00000000-0005-0000-0000-000046510000}"/>
    <cellStyle name="Normal 41 2 3 2 3 3_ESA Table 3A_3H" xfId="35874" xr:uid="{810C1FD9-1F22-4A18-BCAE-AA0C9E6DBEA4}"/>
    <cellStyle name="Normal 41 2 3 2 3 4" xfId="12383" xr:uid="{00000000-0005-0000-0000-00006C300000}"/>
    <cellStyle name="Normal 41 2 3 2 3 4 3" xfId="27481" xr:uid="{00000000-0005-0000-0000-0000666B0000}"/>
    <cellStyle name="Normal 41 2 3 2 3 4_ESA Table 3A_3H" xfId="35877" xr:uid="{6781FDF3-DA8A-467B-9CB0-E44F9609D1C5}"/>
    <cellStyle name="Normal 41 2 3 2 3 5" xfId="7362" xr:uid="{00000000-0005-0000-0000-0000CF1C0000}"/>
    <cellStyle name="Normal 41 2 3 2 3 5 3" xfId="22464" xr:uid="{00000000-0005-0000-0000-0000CD570000}"/>
    <cellStyle name="Normal 41 2 3 2 3 5_ESA Table 3A_3H" xfId="35878" xr:uid="{313BDE80-2531-4E64-83D0-FD4B62142D0F}"/>
    <cellStyle name="Normal 41 2 3 2 3 7" xfId="17451" xr:uid="{00000000-0005-0000-0000-000038440000}"/>
    <cellStyle name="Normal 41 2 3 2 3_ESA Table 3A_3H" xfId="35870" xr:uid="{947DDE7A-FCA3-4936-812A-313B83084A7E}"/>
    <cellStyle name="Normal 41 2 3 2 4" xfId="3144" xr:uid="{00000000-0005-0000-0000-0000550C0000}"/>
    <cellStyle name="Normal 41 2 3 2 4 2" xfId="13218" xr:uid="{00000000-0005-0000-0000-0000AF330000}"/>
    <cellStyle name="Normal 41 2 3 2 4 2 3" xfId="28316" xr:uid="{00000000-0005-0000-0000-0000A96E0000}"/>
    <cellStyle name="Normal 41 2 3 2 4 2_ESA Table 3A_3H" xfId="35880" xr:uid="{F7BA59C5-41AA-4DDF-B4C3-A2E9FE610136}"/>
    <cellStyle name="Normal 41 2 3 2 4 3" xfId="8198" xr:uid="{00000000-0005-0000-0000-000013200000}"/>
    <cellStyle name="Normal 41 2 3 2 4 3 3" xfId="23299" xr:uid="{00000000-0005-0000-0000-0000105B0000}"/>
    <cellStyle name="Normal 41 2 3 2 4 3_ESA Table 3A_3H" xfId="35881" xr:uid="{29A40B8D-0980-4FF7-8ECD-FEA4666F698A}"/>
    <cellStyle name="Normal 41 2 3 2 4 5" xfId="18286" xr:uid="{00000000-0005-0000-0000-00007B470000}"/>
    <cellStyle name="Normal 41 2 3 2 4_ESA Table 3A_3H" xfId="35879" xr:uid="{026561CF-BE89-4E37-91B3-1726B519E268}"/>
    <cellStyle name="Normal 41 2 3 2 5" xfId="4837" xr:uid="{00000000-0005-0000-0000-0000F2120000}"/>
    <cellStyle name="Normal 41 2 3 2 5 2" xfId="14889" xr:uid="{00000000-0005-0000-0000-0000363A0000}"/>
    <cellStyle name="Normal 41 2 3 2 5 2 3" xfId="29987" xr:uid="{00000000-0005-0000-0000-000030750000}"/>
    <cellStyle name="Normal 41 2 3 2 5 2_ESA Table 3A_3H" xfId="35883" xr:uid="{96C69066-5CB9-44B3-B916-6E4BFC615663}"/>
    <cellStyle name="Normal 41 2 3 2 5 3" xfId="9869" xr:uid="{00000000-0005-0000-0000-00009A260000}"/>
    <cellStyle name="Normal 41 2 3 2 5 3 3" xfId="24970" xr:uid="{00000000-0005-0000-0000-000097610000}"/>
    <cellStyle name="Normal 41 2 3 2 5 3_ESA Table 3A_3H" xfId="35884" xr:uid="{13E3DF47-70BB-42EE-8E8D-70EAD7A6F022}"/>
    <cellStyle name="Normal 41 2 3 2 5 5" xfId="19957" xr:uid="{00000000-0005-0000-0000-0000024E0000}"/>
    <cellStyle name="Normal 41 2 3 2 5_ESA Table 3A_3H" xfId="35882" xr:uid="{F462A7B7-9FFE-42F8-AFB6-706F916B901D}"/>
    <cellStyle name="Normal 41 2 3 2 6" xfId="11547" xr:uid="{00000000-0005-0000-0000-0000282D0000}"/>
    <cellStyle name="Normal 41 2 3 2 6 3" xfId="26645" xr:uid="{00000000-0005-0000-0000-000022680000}"/>
    <cellStyle name="Normal 41 2 3 2 6_ESA Table 3A_3H" xfId="35885" xr:uid="{47416147-3ECA-4837-978A-72C844E2A1BC}"/>
    <cellStyle name="Normal 41 2 3 2 7" xfId="6526" xr:uid="{00000000-0005-0000-0000-00008B190000}"/>
    <cellStyle name="Normal 41 2 3 2 7 3" xfId="21628" xr:uid="{00000000-0005-0000-0000-000089540000}"/>
    <cellStyle name="Normal 41 2 3 2 7_ESA Table 3A_3H" xfId="35886" xr:uid="{193A4963-8512-4A89-8797-9E6EA610C996}"/>
    <cellStyle name="Normal 41 2 3 2 9" xfId="16615" xr:uid="{00000000-0005-0000-0000-0000F4400000}"/>
    <cellStyle name="Normal 41 2 3 2_ESA Table 3A_3H" xfId="35851" xr:uid="{217B5BF0-DF16-4FEB-B6A2-645046DA6435}"/>
    <cellStyle name="Normal 41 2 3 3" xfId="1662" xr:uid="{00000000-0005-0000-0000-00008B060000}"/>
    <cellStyle name="Normal 41 2 3 3 2" xfId="2501" xr:uid="{00000000-0005-0000-0000-0000D2090000}"/>
    <cellStyle name="Normal 41 2 3 3 2 2" xfId="4191" xr:uid="{00000000-0005-0000-0000-00006C100000}"/>
    <cellStyle name="Normal 41 2 3 3 2 2 2" xfId="14264" xr:uid="{00000000-0005-0000-0000-0000C5370000}"/>
    <cellStyle name="Normal 41 2 3 3 2 2 2 3" xfId="29362" xr:uid="{00000000-0005-0000-0000-0000BF720000}"/>
    <cellStyle name="Normal 41 2 3 3 2 2 2_ESA Table 3A_3H" xfId="35890" xr:uid="{9494532E-CDE6-43F3-9230-C1466276073D}"/>
    <cellStyle name="Normal 41 2 3 3 2 2 3" xfId="9244" xr:uid="{00000000-0005-0000-0000-000029240000}"/>
    <cellStyle name="Normal 41 2 3 3 2 2 3 3" xfId="24345" xr:uid="{00000000-0005-0000-0000-0000265F0000}"/>
    <cellStyle name="Normal 41 2 3 3 2 2 3_ESA Table 3A_3H" xfId="35891" xr:uid="{3752F668-D2D2-487E-847D-0020366BACB0}"/>
    <cellStyle name="Normal 41 2 3 3 2 2 5" xfId="19332" xr:uid="{00000000-0005-0000-0000-0000914B0000}"/>
    <cellStyle name="Normal 41 2 3 3 2 2_ESA Table 3A_3H" xfId="35889" xr:uid="{7464098F-98F8-46FE-86AE-4C8EF5B07EE8}"/>
    <cellStyle name="Normal 41 2 3 3 2 3" xfId="5883" xr:uid="{00000000-0005-0000-0000-000008170000}"/>
    <cellStyle name="Normal 41 2 3 3 2 3 2" xfId="15935" xr:uid="{00000000-0005-0000-0000-00004C3E0000}"/>
    <cellStyle name="Normal 41 2 3 3 2 3 2 3" xfId="31033" xr:uid="{00000000-0005-0000-0000-000046790000}"/>
    <cellStyle name="Normal 41 2 3 3 2 3 2_ESA Table 3A_3H" xfId="35893" xr:uid="{A2CCB394-8BC3-4BF0-945D-A32D4417C92A}"/>
    <cellStyle name="Normal 41 2 3 3 2 3 3" xfId="10915" xr:uid="{00000000-0005-0000-0000-0000B02A0000}"/>
    <cellStyle name="Normal 41 2 3 3 2 3 3 3" xfId="26016" xr:uid="{00000000-0005-0000-0000-0000AD650000}"/>
    <cellStyle name="Normal 41 2 3 3 2 3 3_ESA Table 3A_3H" xfId="35894" xr:uid="{0F291765-B189-45DB-9341-21E2F321A28A}"/>
    <cellStyle name="Normal 41 2 3 3 2 3 5" xfId="21003" xr:uid="{00000000-0005-0000-0000-000018520000}"/>
    <cellStyle name="Normal 41 2 3 3 2 3_ESA Table 3A_3H" xfId="35892" xr:uid="{BCBD5E90-D344-40A7-BDF8-EB3FC459391B}"/>
    <cellStyle name="Normal 41 2 3 3 2 4" xfId="12593" xr:uid="{00000000-0005-0000-0000-00003E310000}"/>
    <cellStyle name="Normal 41 2 3 3 2 4 3" xfId="27691" xr:uid="{00000000-0005-0000-0000-0000386C0000}"/>
    <cellStyle name="Normal 41 2 3 3 2 4_ESA Table 3A_3H" xfId="35895" xr:uid="{57026E8E-6125-4C40-956E-2CA3F95EE3EF}"/>
    <cellStyle name="Normal 41 2 3 3 2 5" xfId="7572" xr:uid="{00000000-0005-0000-0000-0000A11D0000}"/>
    <cellStyle name="Normal 41 2 3 3 2 5 3" xfId="22674" xr:uid="{00000000-0005-0000-0000-00009F580000}"/>
    <cellStyle name="Normal 41 2 3 3 2 5_ESA Table 3A_3H" xfId="35896" xr:uid="{D50541B5-93D5-4075-81CD-37C50D78B98C}"/>
    <cellStyle name="Normal 41 2 3 3 2 7" xfId="17661" xr:uid="{00000000-0005-0000-0000-00000A450000}"/>
    <cellStyle name="Normal 41 2 3 3 2_ESA Table 3A_3H" xfId="35888" xr:uid="{90FA7004-B630-413E-BC2F-26D8AD9FA1FC}"/>
    <cellStyle name="Normal 41 2 3 3 3" xfId="3354" xr:uid="{00000000-0005-0000-0000-0000270D0000}"/>
    <cellStyle name="Normal 41 2 3 3 3 2" xfId="13428" xr:uid="{00000000-0005-0000-0000-000081340000}"/>
    <cellStyle name="Normal 41 2 3 3 3 2 3" xfId="28526" xr:uid="{00000000-0005-0000-0000-00007B6F0000}"/>
    <cellStyle name="Normal 41 2 3 3 3 2_ESA Table 3A_3H" xfId="35898" xr:uid="{99E56AF0-5EA8-4D13-BF42-8E093A11B6FF}"/>
    <cellStyle name="Normal 41 2 3 3 3 3" xfId="8408" xr:uid="{00000000-0005-0000-0000-0000E5200000}"/>
    <cellStyle name="Normal 41 2 3 3 3 3 3" xfId="23509" xr:uid="{00000000-0005-0000-0000-0000E25B0000}"/>
    <cellStyle name="Normal 41 2 3 3 3 3_ESA Table 3A_3H" xfId="35899" xr:uid="{CAC1ACFD-77AC-4B40-9C97-10B16A0D063B}"/>
    <cellStyle name="Normal 41 2 3 3 3 5" xfId="18496" xr:uid="{00000000-0005-0000-0000-00004D480000}"/>
    <cellStyle name="Normal 41 2 3 3 3_ESA Table 3A_3H" xfId="35897" xr:uid="{1C5C2837-F2A0-4504-9A55-55C0EFA9998A}"/>
    <cellStyle name="Normal 41 2 3 3 4" xfId="5047" xr:uid="{00000000-0005-0000-0000-0000C4130000}"/>
    <cellStyle name="Normal 41 2 3 3 4 2" xfId="15099" xr:uid="{00000000-0005-0000-0000-0000083B0000}"/>
    <cellStyle name="Normal 41 2 3 3 4 2 3" xfId="30197" xr:uid="{00000000-0005-0000-0000-000002760000}"/>
    <cellStyle name="Normal 41 2 3 3 4 2_ESA Table 3A_3H" xfId="35901" xr:uid="{2D54AD5A-016E-4F9A-A6F9-4325EF12C8FE}"/>
    <cellStyle name="Normal 41 2 3 3 4 3" xfId="10079" xr:uid="{00000000-0005-0000-0000-00006C270000}"/>
    <cellStyle name="Normal 41 2 3 3 4 3 3" xfId="25180" xr:uid="{00000000-0005-0000-0000-000069620000}"/>
    <cellStyle name="Normal 41 2 3 3 4 3_ESA Table 3A_3H" xfId="35902" xr:uid="{1C074638-5173-43B9-9549-7539A69B8D55}"/>
    <cellStyle name="Normal 41 2 3 3 4 5" xfId="20167" xr:uid="{00000000-0005-0000-0000-0000D44E0000}"/>
    <cellStyle name="Normal 41 2 3 3 4_ESA Table 3A_3H" xfId="35900" xr:uid="{1692DC68-325D-458F-BA3C-34FF08673293}"/>
    <cellStyle name="Normal 41 2 3 3 5" xfId="11757" xr:uid="{00000000-0005-0000-0000-0000FA2D0000}"/>
    <cellStyle name="Normal 41 2 3 3 5 3" xfId="26855" xr:uid="{00000000-0005-0000-0000-0000F4680000}"/>
    <cellStyle name="Normal 41 2 3 3 5_ESA Table 3A_3H" xfId="35903" xr:uid="{A38D6168-FEA1-43CB-AEAD-6DFAD8E06EB8}"/>
    <cellStyle name="Normal 41 2 3 3 6" xfId="6736" xr:uid="{00000000-0005-0000-0000-00005D1A0000}"/>
    <cellStyle name="Normal 41 2 3 3 6 3" xfId="21838" xr:uid="{00000000-0005-0000-0000-00005B550000}"/>
    <cellStyle name="Normal 41 2 3 3 6_ESA Table 3A_3H" xfId="35904" xr:uid="{407AB630-1AEC-40A7-801A-3C0C8F1B71FB}"/>
    <cellStyle name="Normal 41 2 3 3 8" xfId="16825" xr:uid="{00000000-0005-0000-0000-0000C6410000}"/>
    <cellStyle name="Normal 41 2 3 3_ESA Table 3A_3H" xfId="35887" xr:uid="{FD54C5A1-C9D4-4107-946A-601D88001FB1}"/>
    <cellStyle name="Normal 41 2 3 4" xfId="2083" xr:uid="{00000000-0005-0000-0000-000030080000}"/>
    <cellStyle name="Normal 41 2 3 4 2" xfId="3773" xr:uid="{00000000-0005-0000-0000-0000CA0E0000}"/>
    <cellStyle name="Normal 41 2 3 4 2 2" xfId="13846" xr:uid="{00000000-0005-0000-0000-000023360000}"/>
    <cellStyle name="Normal 41 2 3 4 2 2 3" xfId="28944" xr:uid="{00000000-0005-0000-0000-00001D710000}"/>
    <cellStyle name="Normal 41 2 3 4 2 2_ESA Table 3A_3H" xfId="35907" xr:uid="{8B70D7D7-F7B7-4BBF-8873-5FB72BCB08B6}"/>
    <cellStyle name="Normal 41 2 3 4 2 3" xfId="8826" xr:uid="{00000000-0005-0000-0000-000087220000}"/>
    <cellStyle name="Normal 41 2 3 4 2 3 3" xfId="23927" xr:uid="{00000000-0005-0000-0000-0000845D0000}"/>
    <cellStyle name="Normal 41 2 3 4 2 3_ESA Table 3A_3H" xfId="35908" xr:uid="{F3755C22-F7C4-4F2D-82AE-65481398844D}"/>
    <cellStyle name="Normal 41 2 3 4 2 5" xfId="18914" xr:uid="{00000000-0005-0000-0000-0000EF490000}"/>
    <cellStyle name="Normal 41 2 3 4 2_ESA Table 3A_3H" xfId="35906" xr:uid="{C40ED345-D0D9-4BD2-B366-F27E200CE586}"/>
    <cellStyle name="Normal 41 2 3 4 3" xfId="5465" xr:uid="{00000000-0005-0000-0000-000066150000}"/>
    <cellStyle name="Normal 41 2 3 4 3 2" xfId="15517" xr:uid="{00000000-0005-0000-0000-0000AA3C0000}"/>
    <cellStyle name="Normal 41 2 3 4 3 2 3" xfId="30615" xr:uid="{00000000-0005-0000-0000-0000A4770000}"/>
    <cellStyle name="Normal 41 2 3 4 3 2_ESA Table 3A_3H" xfId="35910" xr:uid="{C0473B1A-AD68-4B8A-908C-A9325D7311EB}"/>
    <cellStyle name="Normal 41 2 3 4 3 3" xfId="10497" xr:uid="{00000000-0005-0000-0000-00000E290000}"/>
    <cellStyle name="Normal 41 2 3 4 3 3 3" xfId="25598" xr:uid="{00000000-0005-0000-0000-00000B640000}"/>
    <cellStyle name="Normal 41 2 3 4 3 3_ESA Table 3A_3H" xfId="35911" xr:uid="{51C79E26-BCE1-4FD0-A9D5-08CE233F827A}"/>
    <cellStyle name="Normal 41 2 3 4 3 5" xfId="20585" xr:uid="{00000000-0005-0000-0000-000076500000}"/>
    <cellStyle name="Normal 41 2 3 4 3_ESA Table 3A_3H" xfId="35909" xr:uid="{98CA483B-AC41-49D5-A578-2C266C5835B3}"/>
    <cellStyle name="Normal 41 2 3 4 4" xfId="12175" xr:uid="{00000000-0005-0000-0000-00009C2F0000}"/>
    <cellStyle name="Normal 41 2 3 4 4 3" xfId="27273" xr:uid="{00000000-0005-0000-0000-0000966A0000}"/>
    <cellStyle name="Normal 41 2 3 4 4_ESA Table 3A_3H" xfId="35912" xr:uid="{CD4868B2-4D36-4BFD-B0CB-D985B188E33A}"/>
    <cellStyle name="Normal 41 2 3 4 5" xfId="7154" xr:uid="{00000000-0005-0000-0000-0000FF1B0000}"/>
    <cellStyle name="Normal 41 2 3 4 5 3" xfId="22256" xr:uid="{00000000-0005-0000-0000-0000FD560000}"/>
    <cellStyle name="Normal 41 2 3 4 5_ESA Table 3A_3H" xfId="35913" xr:uid="{9FA43A77-FC30-45EE-8F7F-820E1B88AC1B}"/>
    <cellStyle name="Normal 41 2 3 4 7" xfId="17243" xr:uid="{00000000-0005-0000-0000-000068430000}"/>
    <cellStyle name="Normal 41 2 3 4_ESA Table 3A_3H" xfId="35905" xr:uid="{358188CE-107C-4063-91CE-E66B44964B8E}"/>
    <cellStyle name="Normal 41 2 3 5" xfId="2936" xr:uid="{00000000-0005-0000-0000-0000850B0000}"/>
    <cellStyle name="Normal 41 2 3 5 2" xfId="13010" xr:uid="{00000000-0005-0000-0000-0000DF320000}"/>
    <cellStyle name="Normal 41 2 3 5 2 3" xfId="28108" xr:uid="{00000000-0005-0000-0000-0000D96D0000}"/>
    <cellStyle name="Normal 41 2 3 5 2_ESA Table 3A_3H" xfId="35915" xr:uid="{61710986-13A2-4393-B8E9-F7955131DB82}"/>
    <cellStyle name="Normal 41 2 3 5 3" xfId="7990" xr:uid="{00000000-0005-0000-0000-0000431F0000}"/>
    <cellStyle name="Normal 41 2 3 5 3 3" xfId="23091" xr:uid="{00000000-0005-0000-0000-0000405A0000}"/>
    <cellStyle name="Normal 41 2 3 5 3_ESA Table 3A_3H" xfId="35916" xr:uid="{5B88677D-9A6C-47C3-8DFD-E81F8C708199}"/>
    <cellStyle name="Normal 41 2 3 5 5" xfId="18078" xr:uid="{00000000-0005-0000-0000-0000AB460000}"/>
    <cellStyle name="Normal 41 2 3 5_ESA Table 3A_3H" xfId="35914" xr:uid="{272D67C8-6DAF-46F4-B671-F5149758C6F9}"/>
    <cellStyle name="Normal 41 2 3 6" xfId="4629" xr:uid="{00000000-0005-0000-0000-000022120000}"/>
    <cellStyle name="Normal 41 2 3 6 2" xfId="14681" xr:uid="{00000000-0005-0000-0000-000066390000}"/>
    <cellStyle name="Normal 41 2 3 6 2 3" xfId="29779" xr:uid="{00000000-0005-0000-0000-000060740000}"/>
    <cellStyle name="Normal 41 2 3 6 2_ESA Table 3A_3H" xfId="35918" xr:uid="{AB91A4F6-85DC-4D0B-9F23-DA2098371FE7}"/>
    <cellStyle name="Normal 41 2 3 6 3" xfId="9661" xr:uid="{00000000-0005-0000-0000-0000CA250000}"/>
    <cellStyle name="Normal 41 2 3 6 3 3" xfId="24762" xr:uid="{00000000-0005-0000-0000-0000C7600000}"/>
    <cellStyle name="Normal 41 2 3 6 3_ESA Table 3A_3H" xfId="35919" xr:uid="{E009FCAB-6406-4D3A-94CC-E918E7919D9A}"/>
    <cellStyle name="Normal 41 2 3 6 5" xfId="19749" xr:uid="{00000000-0005-0000-0000-0000324D0000}"/>
    <cellStyle name="Normal 41 2 3 6_ESA Table 3A_3H" xfId="35917" xr:uid="{7A213AC3-1CAD-4FAC-BAF8-28766911469B}"/>
    <cellStyle name="Normal 41 2 3 7" xfId="11339" xr:uid="{00000000-0005-0000-0000-0000582C0000}"/>
    <cellStyle name="Normal 41 2 3 7 3" xfId="26437" xr:uid="{00000000-0005-0000-0000-000052670000}"/>
    <cellStyle name="Normal 41 2 3 7_ESA Table 3A_3H" xfId="35920" xr:uid="{64676B93-99A0-441C-9F14-C5E955D84E54}"/>
    <cellStyle name="Normal 41 2 3 8" xfId="6318" xr:uid="{00000000-0005-0000-0000-0000BB180000}"/>
    <cellStyle name="Normal 41 2 3 8 3" xfId="21420" xr:uid="{00000000-0005-0000-0000-0000B9530000}"/>
    <cellStyle name="Normal 41 2 3 8_ESA Table 3A_3H" xfId="35921" xr:uid="{ED1041E4-816C-4759-9375-4B7BA8F1467F}"/>
    <cellStyle name="Normal 41 2 3_ESA Table 3A_3H" xfId="35850" xr:uid="{AC8469B8-07AC-4944-8C77-24EAFC6AC5AC}"/>
    <cellStyle name="Normal 41 2 4" xfId="1343" xr:uid="{00000000-0005-0000-0000-00004C050000}"/>
    <cellStyle name="Normal 41 2 4 2" xfId="1766" xr:uid="{00000000-0005-0000-0000-0000F3060000}"/>
    <cellStyle name="Normal 41 2 4 2 2" xfId="2605" xr:uid="{00000000-0005-0000-0000-00003A0A0000}"/>
    <cellStyle name="Normal 41 2 4 2 2 2" xfId="4295" xr:uid="{00000000-0005-0000-0000-0000D4100000}"/>
    <cellStyle name="Normal 41 2 4 2 2 2 2" xfId="14368" xr:uid="{00000000-0005-0000-0000-00002D380000}"/>
    <cellStyle name="Normal 41 2 4 2 2 2 2 3" xfId="29466" xr:uid="{00000000-0005-0000-0000-000027730000}"/>
    <cellStyle name="Normal 41 2 4 2 2 2 2_ESA Table 3A_3H" xfId="35926" xr:uid="{D47E6753-E2D2-49DA-A286-5BEBF5DBAC35}"/>
    <cellStyle name="Normal 41 2 4 2 2 2 3" xfId="9348" xr:uid="{00000000-0005-0000-0000-000091240000}"/>
    <cellStyle name="Normal 41 2 4 2 2 2 3 3" xfId="24449" xr:uid="{00000000-0005-0000-0000-00008E5F0000}"/>
    <cellStyle name="Normal 41 2 4 2 2 2 3_ESA Table 3A_3H" xfId="35927" xr:uid="{D9CAB921-A099-49E1-9078-5A8AC31B9CF6}"/>
    <cellStyle name="Normal 41 2 4 2 2 2 5" xfId="19436" xr:uid="{00000000-0005-0000-0000-0000F94B0000}"/>
    <cellStyle name="Normal 41 2 4 2 2 2_ESA Table 3A_3H" xfId="35925" xr:uid="{8DDB6E96-1073-4B02-A728-7D1F9FD77115}"/>
    <cellStyle name="Normal 41 2 4 2 2 3" xfId="5987" xr:uid="{00000000-0005-0000-0000-000070170000}"/>
    <cellStyle name="Normal 41 2 4 2 2 3 2" xfId="16039" xr:uid="{00000000-0005-0000-0000-0000B43E0000}"/>
    <cellStyle name="Normal 41 2 4 2 2 3 2 3" xfId="31137" xr:uid="{00000000-0005-0000-0000-0000AE790000}"/>
    <cellStyle name="Normal 41 2 4 2 2 3 2_ESA Table 3A_3H" xfId="35929" xr:uid="{D0B968D2-314F-4E51-AFA8-19F2776974F4}"/>
    <cellStyle name="Normal 41 2 4 2 2 3 3" xfId="11019" xr:uid="{00000000-0005-0000-0000-0000182B0000}"/>
    <cellStyle name="Normal 41 2 4 2 2 3 3 3" xfId="26120" xr:uid="{00000000-0005-0000-0000-000015660000}"/>
    <cellStyle name="Normal 41 2 4 2 2 3 3_ESA Table 3A_3H" xfId="35930" xr:uid="{FC79A422-DD3C-4D9A-A4DD-B21DF86145E0}"/>
    <cellStyle name="Normal 41 2 4 2 2 3 5" xfId="21107" xr:uid="{00000000-0005-0000-0000-000080520000}"/>
    <cellStyle name="Normal 41 2 4 2 2 3_ESA Table 3A_3H" xfId="35928" xr:uid="{046FB039-B5C1-49C1-BD09-0E975FE8EF1E}"/>
    <cellStyle name="Normal 41 2 4 2 2 4" xfId="12697" xr:uid="{00000000-0005-0000-0000-0000A6310000}"/>
    <cellStyle name="Normal 41 2 4 2 2 4 3" xfId="27795" xr:uid="{00000000-0005-0000-0000-0000A06C0000}"/>
    <cellStyle name="Normal 41 2 4 2 2 4_ESA Table 3A_3H" xfId="35931" xr:uid="{842575C8-714A-414A-ABD4-1958771CFFB0}"/>
    <cellStyle name="Normal 41 2 4 2 2 5" xfId="7676" xr:uid="{00000000-0005-0000-0000-0000091E0000}"/>
    <cellStyle name="Normal 41 2 4 2 2 5 3" xfId="22778" xr:uid="{00000000-0005-0000-0000-000007590000}"/>
    <cellStyle name="Normal 41 2 4 2 2 5_ESA Table 3A_3H" xfId="35932" xr:uid="{34255202-2D25-4DA1-ADCA-C9610943845F}"/>
    <cellStyle name="Normal 41 2 4 2 2 7" xfId="17765" xr:uid="{00000000-0005-0000-0000-000072450000}"/>
    <cellStyle name="Normal 41 2 4 2 2_ESA Table 3A_3H" xfId="35924" xr:uid="{464D124E-57E1-467A-AEAD-AA8BBBB07DE2}"/>
    <cellStyle name="Normal 41 2 4 2 3" xfId="3458" xr:uid="{00000000-0005-0000-0000-00008F0D0000}"/>
    <cellStyle name="Normal 41 2 4 2 3 2" xfId="13532" xr:uid="{00000000-0005-0000-0000-0000E9340000}"/>
    <cellStyle name="Normal 41 2 4 2 3 2 3" xfId="28630" xr:uid="{00000000-0005-0000-0000-0000E36F0000}"/>
    <cellStyle name="Normal 41 2 4 2 3 2_ESA Table 3A_3H" xfId="35934" xr:uid="{683A9468-F851-4CEE-A82E-2D3EF99EF609}"/>
    <cellStyle name="Normal 41 2 4 2 3 3" xfId="8512" xr:uid="{00000000-0005-0000-0000-00004D210000}"/>
    <cellStyle name="Normal 41 2 4 2 3 3 3" xfId="23613" xr:uid="{00000000-0005-0000-0000-00004A5C0000}"/>
    <cellStyle name="Normal 41 2 4 2 3 3_ESA Table 3A_3H" xfId="35935" xr:uid="{7D66946C-46EA-4484-B838-A4A0E084D661}"/>
    <cellStyle name="Normal 41 2 4 2 3 5" xfId="18600" xr:uid="{00000000-0005-0000-0000-0000B5480000}"/>
    <cellStyle name="Normal 41 2 4 2 3_ESA Table 3A_3H" xfId="35933" xr:uid="{DFE77837-52FA-48E4-A0A5-91672765F4F2}"/>
    <cellStyle name="Normal 41 2 4 2 4" xfId="5151" xr:uid="{00000000-0005-0000-0000-00002C140000}"/>
    <cellStyle name="Normal 41 2 4 2 4 2" xfId="15203" xr:uid="{00000000-0005-0000-0000-0000703B0000}"/>
    <cellStyle name="Normal 41 2 4 2 4 2 3" xfId="30301" xr:uid="{00000000-0005-0000-0000-00006A760000}"/>
    <cellStyle name="Normal 41 2 4 2 4 2_ESA Table 3A_3H" xfId="35937" xr:uid="{D822A96C-7813-4685-9CD0-60E42DDEFA77}"/>
    <cellStyle name="Normal 41 2 4 2 4 3" xfId="10183" xr:uid="{00000000-0005-0000-0000-0000D4270000}"/>
    <cellStyle name="Normal 41 2 4 2 4 3 3" xfId="25284" xr:uid="{00000000-0005-0000-0000-0000D1620000}"/>
    <cellStyle name="Normal 41 2 4 2 4 3_ESA Table 3A_3H" xfId="35938" xr:uid="{DEE75E78-B3D8-4301-B21F-38343FF95215}"/>
    <cellStyle name="Normal 41 2 4 2 4 5" xfId="20271" xr:uid="{00000000-0005-0000-0000-00003C4F0000}"/>
    <cellStyle name="Normal 41 2 4 2 4_ESA Table 3A_3H" xfId="35936" xr:uid="{9DAFA87E-C84A-4FCD-9653-96DA20C883DD}"/>
    <cellStyle name="Normal 41 2 4 2 5" xfId="11861" xr:uid="{00000000-0005-0000-0000-0000622E0000}"/>
    <cellStyle name="Normal 41 2 4 2 5 3" xfId="26959" xr:uid="{00000000-0005-0000-0000-00005C690000}"/>
    <cellStyle name="Normal 41 2 4 2 5_ESA Table 3A_3H" xfId="35939" xr:uid="{AA3941C7-4494-416D-B8DD-3AFA2892FEED}"/>
    <cellStyle name="Normal 41 2 4 2 6" xfId="6840" xr:uid="{00000000-0005-0000-0000-0000C51A0000}"/>
    <cellStyle name="Normal 41 2 4 2 6 3" xfId="21942" xr:uid="{00000000-0005-0000-0000-0000C3550000}"/>
    <cellStyle name="Normal 41 2 4 2 6_ESA Table 3A_3H" xfId="35940" xr:uid="{771D6DFD-69B9-44B2-8FCF-1CF77AF3F276}"/>
    <cellStyle name="Normal 41 2 4 2 8" xfId="16929" xr:uid="{00000000-0005-0000-0000-00002E420000}"/>
    <cellStyle name="Normal 41 2 4 2_ESA Table 3A_3H" xfId="35923" xr:uid="{E6599EA5-2030-462D-BDDB-984C840BA408}"/>
    <cellStyle name="Normal 41 2 4 3" xfId="2187" xr:uid="{00000000-0005-0000-0000-000098080000}"/>
    <cellStyle name="Normal 41 2 4 3 2" xfId="3877" xr:uid="{00000000-0005-0000-0000-0000320F0000}"/>
    <cellStyle name="Normal 41 2 4 3 2 2" xfId="13950" xr:uid="{00000000-0005-0000-0000-00008B360000}"/>
    <cellStyle name="Normal 41 2 4 3 2 2 3" xfId="29048" xr:uid="{00000000-0005-0000-0000-000085710000}"/>
    <cellStyle name="Normal 41 2 4 3 2 2_ESA Table 3A_3H" xfId="35943" xr:uid="{81B66892-733C-4A2C-861C-A47BF3FEE394}"/>
    <cellStyle name="Normal 41 2 4 3 2 3" xfId="8930" xr:uid="{00000000-0005-0000-0000-0000EF220000}"/>
    <cellStyle name="Normal 41 2 4 3 2 3 3" xfId="24031" xr:uid="{00000000-0005-0000-0000-0000EC5D0000}"/>
    <cellStyle name="Normal 41 2 4 3 2 3_ESA Table 3A_3H" xfId="35944" xr:uid="{A4B1C76C-CBF4-4E3A-A451-3BFE9E858FB1}"/>
    <cellStyle name="Normal 41 2 4 3 2 5" xfId="19018" xr:uid="{00000000-0005-0000-0000-0000574A0000}"/>
    <cellStyle name="Normal 41 2 4 3 2_ESA Table 3A_3H" xfId="35942" xr:uid="{C4A4E639-3E41-4599-83ED-795C67A0DD84}"/>
    <cellStyle name="Normal 41 2 4 3 3" xfId="5569" xr:uid="{00000000-0005-0000-0000-0000CE150000}"/>
    <cellStyle name="Normal 41 2 4 3 3 2" xfId="15621" xr:uid="{00000000-0005-0000-0000-0000123D0000}"/>
    <cellStyle name="Normal 41 2 4 3 3 2 3" xfId="30719" xr:uid="{00000000-0005-0000-0000-00000C780000}"/>
    <cellStyle name="Normal 41 2 4 3 3 2_ESA Table 3A_3H" xfId="35946" xr:uid="{8E3A8B29-3575-439E-A149-8405A9E75AB2}"/>
    <cellStyle name="Normal 41 2 4 3 3 3" xfId="10601" xr:uid="{00000000-0005-0000-0000-000076290000}"/>
    <cellStyle name="Normal 41 2 4 3 3 3 3" xfId="25702" xr:uid="{00000000-0005-0000-0000-000073640000}"/>
    <cellStyle name="Normal 41 2 4 3 3 3_ESA Table 3A_3H" xfId="35947" xr:uid="{27F57AC3-0CAB-4BFC-BD32-D4B3CD685FEF}"/>
    <cellStyle name="Normal 41 2 4 3 3 5" xfId="20689" xr:uid="{00000000-0005-0000-0000-0000DE500000}"/>
    <cellStyle name="Normal 41 2 4 3 3_ESA Table 3A_3H" xfId="35945" xr:uid="{8416EBC9-598C-4EC8-B9CD-D6ECE3E047C5}"/>
    <cellStyle name="Normal 41 2 4 3 4" xfId="12279" xr:uid="{00000000-0005-0000-0000-000004300000}"/>
    <cellStyle name="Normal 41 2 4 3 4 3" xfId="27377" xr:uid="{00000000-0005-0000-0000-0000FE6A0000}"/>
    <cellStyle name="Normal 41 2 4 3 4_ESA Table 3A_3H" xfId="35948" xr:uid="{8688D585-435D-46C4-A0D9-166DE3410420}"/>
    <cellStyle name="Normal 41 2 4 3 5" xfId="7258" xr:uid="{00000000-0005-0000-0000-0000671C0000}"/>
    <cellStyle name="Normal 41 2 4 3 5 3" xfId="22360" xr:uid="{00000000-0005-0000-0000-000065570000}"/>
    <cellStyle name="Normal 41 2 4 3 5_ESA Table 3A_3H" xfId="35949" xr:uid="{D859EEC2-DE05-41E6-95E0-53A233A28176}"/>
    <cellStyle name="Normal 41 2 4 3 7" xfId="17347" xr:uid="{00000000-0005-0000-0000-0000D0430000}"/>
    <cellStyle name="Normal 41 2 4 3_ESA Table 3A_3H" xfId="35941" xr:uid="{66C257A3-D934-4A2E-AB4E-B7AA38C2A702}"/>
    <cellStyle name="Normal 41 2 4 4" xfId="3040" xr:uid="{00000000-0005-0000-0000-0000ED0B0000}"/>
    <cellStyle name="Normal 41 2 4 4 2" xfId="13114" xr:uid="{00000000-0005-0000-0000-000047330000}"/>
    <cellStyle name="Normal 41 2 4 4 2 3" xfId="28212" xr:uid="{00000000-0005-0000-0000-0000416E0000}"/>
    <cellStyle name="Normal 41 2 4 4 2_ESA Table 3A_3H" xfId="35951" xr:uid="{6CA20300-8541-4A32-B70C-E05DC7C4AEE6}"/>
    <cellStyle name="Normal 41 2 4 4 3" xfId="8094" xr:uid="{00000000-0005-0000-0000-0000AB1F0000}"/>
    <cellStyle name="Normal 41 2 4 4 3 3" xfId="23195" xr:uid="{00000000-0005-0000-0000-0000A85A0000}"/>
    <cellStyle name="Normal 41 2 4 4 3_ESA Table 3A_3H" xfId="35952" xr:uid="{9FEAB683-8653-4FB5-A13B-9FFC83130E46}"/>
    <cellStyle name="Normal 41 2 4 4 5" xfId="18182" xr:uid="{00000000-0005-0000-0000-000013470000}"/>
    <cellStyle name="Normal 41 2 4 4_ESA Table 3A_3H" xfId="35950" xr:uid="{9A317707-09B6-40D3-8E90-128E7FDFDCDC}"/>
    <cellStyle name="Normal 41 2 4 5" xfId="4733" xr:uid="{00000000-0005-0000-0000-00008A120000}"/>
    <cellStyle name="Normal 41 2 4 5 2" xfId="14785" xr:uid="{00000000-0005-0000-0000-0000CE390000}"/>
    <cellStyle name="Normal 41 2 4 5 2 3" xfId="29883" xr:uid="{00000000-0005-0000-0000-0000C8740000}"/>
    <cellStyle name="Normal 41 2 4 5 2_ESA Table 3A_3H" xfId="35954" xr:uid="{39586754-86B0-4CF9-BA29-4133AA589F28}"/>
    <cellStyle name="Normal 41 2 4 5 3" xfId="9765" xr:uid="{00000000-0005-0000-0000-000032260000}"/>
    <cellStyle name="Normal 41 2 4 5 3 3" xfId="24866" xr:uid="{00000000-0005-0000-0000-00002F610000}"/>
    <cellStyle name="Normal 41 2 4 5 3_ESA Table 3A_3H" xfId="35955" xr:uid="{AC364B5A-6B87-4213-8D42-2DDA3D1B3CDE}"/>
    <cellStyle name="Normal 41 2 4 5 5" xfId="19853" xr:uid="{00000000-0005-0000-0000-00009A4D0000}"/>
    <cellStyle name="Normal 41 2 4 5_ESA Table 3A_3H" xfId="35953" xr:uid="{06726060-72B2-4A9E-BE06-14016511BF72}"/>
    <cellStyle name="Normal 41 2 4 6" xfId="11443" xr:uid="{00000000-0005-0000-0000-0000C02C0000}"/>
    <cellStyle name="Normal 41 2 4 6 3" xfId="26541" xr:uid="{00000000-0005-0000-0000-0000BA670000}"/>
    <cellStyle name="Normal 41 2 4 6_ESA Table 3A_3H" xfId="35956" xr:uid="{CA9E6857-5B67-40D7-A09E-4E5BFB7C1192}"/>
    <cellStyle name="Normal 41 2 4 7" xfId="6422" xr:uid="{00000000-0005-0000-0000-000023190000}"/>
    <cellStyle name="Normal 41 2 4 7 3" xfId="21524" xr:uid="{00000000-0005-0000-0000-000021540000}"/>
    <cellStyle name="Normal 41 2 4 7_ESA Table 3A_3H" xfId="35957" xr:uid="{C05E5ADE-8078-4342-9DB4-BFA15ED6CFB8}"/>
    <cellStyle name="Normal 41 2 4 9" xfId="16511" xr:uid="{00000000-0005-0000-0000-00008C400000}"/>
    <cellStyle name="Normal 41 2 4_ESA Table 3A_3H" xfId="35922" xr:uid="{FEF79103-AC85-4062-95C6-AE91284A7F0C}"/>
    <cellStyle name="Normal 41 2 5" xfId="1556" xr:uid="{00000000-0005-0000-0000-000021060000}"/>
    <cellStyle name="Normal 41 2 5 2" xfId="2397" xr:uid="{00000000-0005-0000-0000-00006A090000}"/>
    <cellStyle name="Normal 41 2 5 2 2" xfId="4087" xr:uid="{00000000-0005-0000-0000-000004100000}"/>
    <cellStyle name="Normal 41 2 5 2 2 2" xfId="14160" xr:uid="{00000000-0005-0000-0000-00005D370000}"/>
    <cellStyle name="Normal 41 2 5 2 2 2 3" xfId="29258" xr:uid="{00000000-0005-0000-0000-000057720000}"/>
    <cellStyle name="Normal 41 2 5 2 2 2_ESA Table 3A_3H" xfId="35961" xr:uid="{3CA5CE2D-0598-4B5D-B03B-4AD13E126187}"/>
    <cellStyle name="Normal 41 2 5 2 2 3" xfId="9140" xr:uid="{00000000-0005-0000-0000-0000C1230000}"/>
    <cellStyle name="Normal 41 2 5 2 2 3 3" xfId="24241" xr:uid="{00000000-0005-0000-0000-0000BE5E0000}"/>
    <cellStyle name="Normal 41 2 5 2 2 3_ESA Table 3A_3H" xfId="35962" xr:uid="{7B2DF925-4FC7-4F6B-8DF2-87B79D5B002B}"/>
    <cellStyle name="Normal 41 2 5 2 2 5" xfId="19228" xr:uid="{00000000-0005-0000-0000-0000294B0000}"/>
    <cellStyle name="Normal 41 2 5 2 2_ESA Table 3A_3H" xfId="35960" xr:uid="{CD8EADEE-7F1D-43D7-ADD7-DBD3565903EE}"/>
    <cellStyle name="Normal 41 2 5 2 3" xfId="5779" xr:uid="{00000000-0005-0000-0000-0000A0160000}"/>
    <cellStyle name="Normal 41 2 5 2 3 2" xfId="15831" xr:uid="{00000000-0005-0000-0000-0000E43D0000}"/>
    <cellStyle name="Normal 41 2 5 2 3 2 3" xfId="30929" xr:uid="{00000000-0005-0000-0000-0000DE780000}"/>
    <cellStyle name="Normal 41 2 5 2 3 2_ESA Table 3A_3H" xfId="35964" xr:uid="{B624FFC6-40FD-4B6D-8E48-885A2F24F2DD}"/>
    <cellStyle name="Normal 41 2 5 2 3 3" xfId="10811" xr:uid="{00000000-0005-0000-0000-0000482A0000}"/>
    <cellStyle name="Normal 41 2 5 2 3 3 3" xfId="25912" xr:uid="{00000000-0005-0000-0000-000045650000}"/>
    <cellStyle name="Normal 41 2 5 2 3 3_ESA Table 3A_3H" xfId="35965" xr:uid="{7AD7B4E6-38A6-4BEE-AC91-801D21888A9A}"/>
    <cellStyle name="Normal 41 2 5 2 3 5" xfId="20899" xr:uid="{00000000-0005-0000-0000-0000B0510000}"/>
    <cellStyle name="Normal 41 2 5 2 3_ESA Table 3A_3H" xfId="35963" xr:uid="{4BDF4F5F-9AFC-4962-B833-D9AD4F382913}"/>
    <cellStyle name="Normal 41 2 5 2 4" xfId="12489" xr:uid="{00000000-0005-0000-0000-0000D6300000}"/>
    <cellStyle name="Normal 41 2 5 2 4 3" xfId="27587" xr:uid="{00000000-0005-0000-0000-0000D06B0000}"/>
    <cellStyle name="Normal 41 2 5 2 4_ESA Table 3A_3H" xfId="35966" xr:uid="{4B297798-EBC0-4730-B8E3-3CC620276835}"/>
    <cellStyle name="Normal 41 2 5 2 5" xfId="7468" xr:uid="{00000000-0005-0000-0000-0000391D0000}"/>
    <cellStyle name="Normal 41 2 5 2 5 3" xfId="22570" xr:uid="{00000000-0005-0000-0000-000037580000}"/>
    <cellStyle name="Normal 41 2 5 2 5_ESA Table 3A_3H" xfId="35967" xr:uid="{442312AD-A18B-430C-9928-F099CB0D9C40}"/>
    <cellStyle name="Normal 41 2 5 2 7" xfId="17557" xr:uid="{00000000-0005-0000-0000-0000A2440000}"/>
    <cellStyle name="Normal 41 2 5 2_ESA Table 3A_3H" xfId="35959" xr:uid="{E3E05751-1EB5-4FB7-9832-CF982BF43115}"/>
    <cellStyle name="Normal 41 2 5 3" xfId="3250" xr:uid="{00000000-0005-0000-0000-0000BF0C0000}"/>
    <cellStyle name="Normal 41 2 5 3 2" xfId="13324" xr:uid="{00000000-0005-0000-0000-000019340000}"/>
    <cellStyle name="Normal 41 2 5 3 2 3" xfId="28422" xr:uid="{00000000-0005-0000-0000-0000136F0000}"/>
    <cellStyle name="Normal 41 2 5 3 2_ESA Table 3A_3H" xfId="35969" xr:uid="{31FC8E63-F633-4197-8227-B991B218F5D4}"/>
    <cellStyle name="Normal 41 2 5 3 3" xfId="8304" xr:uid="{00000000-0005-0000-0000-00007D200000}"/>
    <cellStyle name="Normal 41 2 5 3 3 3" xfId="23405" xr:uid="{00000000-0005-0000-0000-00007A5B0000}"/>
    <cellStyle name="Normal 41 2 5 3 3_ESA Table 3A_3H" xfId="35970" xr:uid="{C89C56D6-9E18-491C-A0ED-A2641B49E6D9}"/>
    <cellStyle name="Normal 41 2 5 3 5" xfId="18392" xr:uid="{00000000-0005-0000-0000-0000E5470000}"/>
    <cellStyle name="Normal 41 2 5 3_ESA Table 3A_3H" xfId="35968" xr:uid="{D73E9152-D1C8-4A73-AE2C-007D29580ED6}"/>
    <cellStyle name="Normal 41 2 5 4" xfId="4943" xr:uid="{00000000-0005-0000-0000-00005C130000}"/>
    <cellStyle name="Normal 41 2 5 4 2" xfId="14995" xr:uid="{00000000-0005-0000-0000-0000A03A0000}"/>
    <cellStyle name="Normal 41 2 5 4 2 3" xfId="30093" xr:uid="{00000000-0005-0000-0000-00009A750000}"/>
    <cellStyle name="Normal 41 2 5 4 2_ESA Table 3A_3H" xfId="35972" xr:uid="{CACBD62F-09BC-453F-AAD2-EE2544397C01}"/>
    <cellStyle name="Normal 41 2 5 4 3" xfId="9975" xr:uid="{00000000-0005-0000-0000-000004270000}"/>
    <cellStyle name="Normal 41 2 5 4 3 3" xfId="25076" xr:uid="{00000000-0005-0000-0000-000001620000}"/>
    <cellStyle name="Normal 41 2 5 4 3_ESA Table 3A_3H" xfId="35973" xr:uid="{25395F4B-A8DE-4A0B-BAA0-56495B4EC1E2}"/>
    <cellStyle name="Normal 41 2 5 4 5" xfId="20063" xr:uid="{00000000-0005-0000-0000-00006C4E0000}"/>
    <cellStyle name="Normal 41 2 5 4_ESA Table 3A_3H" xfId="35971" xr:uid="{BB08C6BF-942E-46C1-8436-5DDC95F4E16D}"/>
    <cellStyle name="Normal 41 2 5 5" xfId="11653" xr:uid="{00000000-0005-0000-0000-0000922D0000}"/>
    <cellStyle name="Normal 41 2 5 5 3" xfId="26751" xr:uid="{00000000-0005-0000-0000-00008C680000}"/>
    <cellStyle name="Normal 41 2 5 5_ESA Table 3A_3H" xfId="35974" xr:uid="{A23E3913-CC4B-4E62-8A38-B830B12531CF}"/>
    <cellStyle name="Normal 41 2 5 6" xfId="6632" xr:uid="{00000000-0005-0000-0000-0000F5190000}"/>
    <cellStyle name="Normal 41 2 5 6 3" xfId="21734" xr:uid="{00000000-0005-0000-0000-0000F3540000}"/>
    <cellStyle name="Normal 41 2 5 6_ESA Table 3A_3H" xfId="35975" xr:uid="{33ED6DC8-FDBD-497B-925C-0BEA130DB6FC}"/>
    <cellStyle name="Normal 41 2 5 8" xfId="16721" xr:uid="{00000000-0005-0000-0000-00005E410000}"/>
    <cellStyle name="Normal 41 2 5_ESA Table 3A_3H" xfId="35958" xr:uid="{365BECCE-3B1C-46C5-A7B3-90426F043AD5}"/>
    <cellStyle name="Normal 41 2 6" xfId="1977" xr:uid="{00000000-0005-0000-0000-0000C6070000}"/>
    <cellStyle name="Normal 41 2 6 2" xfId="3669" xr:uid="{00000000-0005-0000-0000-0000620E0000}"/>
    <cellStyle name="Normal 41 2 6 2 2" xfId="13742" xr:uid="{00000000-0005-0000-0000-0000BB350000}"/>
    <cellStyle name="Normal 41 2 6 2 2 3" xfId="28840" xr:uid="{00000000-0005-0000-0000-0000B5700000}"/>
    <cellStyle name="Normal 41 2 6 2 2_ESA Table 3A_3H" xfId="35978" xr:uid="{12D4A0D6-DC96-4676-BC39-FE9D0C28DB21}"/>
    <cellStyle name="Normal 41 2 6 2 3" xfId="8722" xr:uid="{00000000-0005-0000-0000-00001F220000}"/>
    <cellStyle name="Normal 41 2 6 2 3 3" xfId="23823" xr:uid="{00000000-0005-0000-0000-00001C5D0000}"/>
    <cellStyle name="Normal 41 2 6 2 3_ESA Table 3A_3H" xfId="35979" xr:uid="{DEB70B08-C3EA-44C8-917C-6E34A19AD1FF}"/>
    <cellStyle name="Normal 41 2 6 2 5" xfId="18810" xr:uid="{00000000-0005-0000-0000-000087490000}"/>
    <cellStyle name="Normal 41 2 6 2_ESA Table 3A_3H" xfId="35977" xr:uid="{7979BF61-5BB6-4045-B3B6-BE49CE07CD1A}"/>
    <cellStyle name="Normal 41 2 6 3" xfId="5361" xr:uid="{00000000-0005-0000-0000-0000FE140000}"/>
    <cellStyle name="Normal 41 2 6 3 2" xfId="15413" xr:uid="{00000000-0005-0000-0000-0000423C0000}"/>
    <cellStyle name="Normal 41 2 6 3 2 3" xfId="30511" xr:uid="{00000000-0005-0000-0000-00003C770000}"/>
    <cellStyle name="Normal 41 2 6 3 2_ESA Table 3A_3H" xfId="35981" xr:uid="{EBC8D725-B50E-4796-A31D-D110AC4473EE}"/>
    <cellStyle name="Normal 41 2 6 3 3" xfId="10393" xr:uid="{00000000-0005-0000-0000-0000A6280000}"/>
    <cellStyle name="Normal 41 2 6 3 3 3" xfId="25494" xr:uid="{00000000-0005-0000-0000-0000A3630000}"/>
    <cellStyle name="Normal 41 2 6 3 3_ESA Table 3A_3H" xfId="35982" xr:uid="{A6A0B853-D23F-4AF2-9EA0-70973FC29A8D}"/>
    <cellStyle name="Normal 41 2 6 3 5" xfId="20481" xr:uid="{00000000-0005-0000-0000-00000E500000}"/>
    <cellStyle name="Normal 41 2 6 3_ESA Table 3A_3H" xfId="35980" xr:uid="{5B4FF01B-BC13-4D08-AF0D-97E783C96391}"/>
    <cellStyle name="Normal 41 2 6 4" xfId="12071" xr:uid="{00000000-0005-0000-0000-0000342F0000}"/>
    <cellStyle name="Normal 41 2 6 4 3" xfId="27169" xr:uid="{00000000-0005-0000-0000-00002E6A0000}"/>
    <cellStyle name="Normal 41 2 6 4_ESA Table 3A_3H" xfId="35983" xr:uid="{99BA7CE5-DE7D-4E14-AF72-33FB5AB162E5}"/>
    <cellStyle name="Normal 41 2 6 5" xfId="7050" xr:uid="{00000000-0005-0000-0000-0000971B0000}"/>
    <cellStyle name="Normal 41 2 6 5 3" xfId="22152" xr:uid="{00000000-0005-0000-0000-000095560000}"/>
    <cellStyle name="Normal 41 2 6 5_ESA Table 3A_3H" xfId="35984" xr:uid="{B47CFC04-7B0D-4EDD-A95E-60C3D7D7A71B}"/>
    <cellStyle name="Normal 41 2 6 7" xfId="17139" xr:uid="{00000000-0005-0000-0000-000000430000}"/>
    <cellStyle name="Normal 41 2 6_ESA Table 3A_3H" xfId="35976" xr:uid="{80EEFF4B-0D93-44EB-B27B-6DC80FEFD352}"/>
    <cellStyle name="Normal 41 2 7" xfId="2828" xr:uid="{00000000-0005-0000-0000-0000190B0000}"/>
    <cellStyle name="Normal 41 2 7 2" xfId="12906" xr:uid="{00000000-0005-0000-0000-000077320000}"/>
    <cellStyle name="Normal 41 2 7 2 3" xfId="28004" xr:uid="{00000000-0005-0000-0000-0000716D0000}"/>
    <cellStyle name="Normal 41 2 7 2_ESA Table 3A_3H" xfId="35986" xr:uid="{ED2CA2E2-22A8-4666-9404-D4082ECCE39E}"/>
    <cellStyle name="Normal 41 2 7 3" xfId="7886" xr:uid="{00000000-0005-0000-0000-0000DB1E0000}"/>
    <cellStyle name="Normal 41 2 7 3 3" xfId="22987" xr:uid="{00000000-0005-0000-0000-0000D8590000}"/>
    <cellStyle name="Normal 41 2 7 3_ESA Table 3A_3H" xfId="35987" xr:uid="{EBA94DDE-8B12-4E3D-A89E-0431973F5FA1}"/>
    <cellStyle name="Normal 41 2 7 5" xfId="17974" xr:uid="{00000000-0005-0000-0000-000043460000}"/>
    <cellStyle name="Normal 41 2 7_ESA Table 3A_3H" xfId="35985" xr:uid="{617492E4-281B-4C22-AEAC-EAEFED55AC2A}"/>
    <cellStyle name="Normal 41 2 8" xfId="4522" xr:uid="{00000000-0005-0000-0000-0000B7110000}"/>
    <cellStyle name="Normal 41 2 8 2" xfId="14577" xr:uid="{00000000-0005-0000-0000-0000FE380000}"/>
    <cellStyle name="Normal 41 2 8 2 3" xfId="29675" xr:uid="{00000000-0005-0000-0000-0000F8730000}"/>
    <cellStyle name="Normal 41 2 8 2_ESA Table 3A_3H" xfId="35989" xr:uid="{B54E8A83-FCAD-480C-9E3C-631F9422A87F}"/>
    <cellStyle name="Normal 41 2 8 3" xfId="9557" xr:uid="{00000000-0005-0000-0000-000062250000}"/>
    <cellStyle name="Normal 41 2 8 3 3" xfId="24658" xr:uid="{00000000-0005-0000-0000-00005F600000}"/>
    <cellStyle name="Normal 41 2 8 3_ESA Table 3A_3H" xfId="35990" xr:uid="{5932DA99-5B72-47F8-8EB0-6A896BB03814}"/>
    <cellStyle name="Normal 41 2 8 5" xfId="19645" xr:uid="{00000000-0005-0000-0000-0000CA4C0000}"/>
    <cellStyle name="Normal 41 2 8_ESA Table 3A_3H" xfId="35988" xr:uid="{45100551-D045-4668-8896-7DA6F69CD507}"/>
    <cellStyle name="Normal 41 2 9" xfId="11233" xr:uid="{00000000-0005-0000-0000-0000EE2B0000}"/>
    <cellStyle name="Normal 41 2 9 3" xfId="26333" xr:uid="{00000000-0005-0000-0000-0000EA660000}"/>
    <cellStyle name="Normal 41 2 9_ESA Table 3A_3H" xfId="35991" xr:uid="{97B4FAEE-B4D2-4C5F-8AE5-63CD8F3AA374}"/>
    <cellStyle name="Normal 41 2_ESA Table 3A_3H" xfId="35704" xr:uid="{CEE20544-4492-4F8B-867C-59AC9BE42465}"/>
    <cellStyle name="Normal 41_ESA Table 3A_3H" xfId="35703" xr:uid="{C5B7FC04-87C3-4505-B51E-A643C55DC5DF}"/>
    <cellStyle name="Normal 42" xfId="172" xr:uid="{00000000-0005-0000-0000-0000AC000000}"/>
    <cellStyle name="Normal 42 2" xfId="851" xr:uid="{00000000-0005-0000-0000-00005F030000}"/>
    <cellStyle name="Normal 42 2 10" xfId="6213" xr:uid="{00000000-0005-0000-0000-000052180000}"/>
    <cellStyle name="Normal 42 2 10 3" xfId="21317" xr:uid="{00000000-0005-0000-0000-000052530000}"/>
    <cellStyle name="Normal 42 2 10_ESA Table 3A_3H" xfId="35994" xr:uid="{6813194E-6B9D-475B-BD3E-EB9131954FAB}"/>
    <cellStyle name="Normal 42 2 12" xfId="16302" xr:uid="{00000000-0005-0000-0000-0000BB3F0000}"/>
    <cellStyle name="Normal 42 2 2" xfId="1177" xr:uid="{00000000-0005-0000-0000-0000A6040000}"/>
    <cellStyle name="Normal 42 2 2 11" xfId="16356" xr:uid="{00000000-0005-0000-0000-0000F13F0000}"/>
    <cellStyle name="Normal 42 2 2 2" xfId="1285" xr:uid="{00000000-0005-0000-0000-000012050000}"/>
    <cellStyle name="Normal 42 2 2 2 10" xfId="16460" xr:uid="{00000000-0005-0000-0000-000059400000}"/>
    <cellStyle name="Normal 42 2 2 2 2" xfId="1502" xr:uid="{00000000-0005-0000-0000-0000EB050000}"/>
    <cellStyle name="Normal 42 2 2 2 2 2" xfId="1923" xr:uid="{00000000-0005-0000-0000-000090070000}"/>
    <cellStyle name="Normal 42 2 2 2 2 2 2" xfId="2762" xr:uid="{00000000-0005-0000-0000-0000D70A0000}"/>
    <cellStyle name="Normal 42 2 2 2 2 2 2 2" xfId="4452" xr:uid="{00000000-0005-0000-0000-000071110000}"/>
    <cellStyle name="Normal 42 2 2 2 2 2 2 2 2" xfId="14525" xr:uid="{00000000-0005-0000-0000-0000CA380000}"/>
    <cellStyle name="Normal 42 2 2 2 2 2 2 2 2 3" xfId="29623" xr:uid="{00000000-0005-0000-0000-0000C4730000}"/>
    <cellStyle name="Normal 42 2 2 2 2 2 2 2 2_ESA Table 3A_3H" xfId="36001" xr:uid="{F0A1952F-57CB-4FC8-9FA2-A983522BF1F8}"/>
    <cellStyle name="Normal 42 2 2 2 2 2 2 2 3" xfId="9505" xr:uid="{00000000-0005-0000-0000-00002E250000}"/>
    <cellStyle name="Normal 42 2 2 2 2 2 2 2 3 3" xfId="24606" xr:uid="{00000000-0005-0000-0000-00002B600000}"/>
    <cellStyle name="Normal 42 2 2 2 2 2 2 2 3_ESA Table 3A_3H" xfId="36002" xr:uid="{524B9E7A-0A1A-48AE-9C94-45E9917F85BC}"/>
    <cellStyle name="Normal 42 2 2 2 2 2 2 2 5" xfId="19593" xr:uid="{00000000-0005-0000-0000-0000964C0000}"/>
    <cellStyle name="Normal 42 2 2 2 2 2 2 2_ESA Table 3A_3H" xfId="36000" xr:uid="{7DEDA453-8DA4-4FB5-A4AB-7CF22BE741A5}"/>
    <cellStyle name="Normal 42 2 2 2 2 2 2 3" xfId="6144" xr:uid="{00000000-0005-0000-0000-00000D180000}"/>
    <cellStyle name="Normal 42 2 2 2 2 2 2 3 2" xfId="16196" xr:uid="{00000000-0005-0000-0000-0000513F0000}"/>
    <cellStyle name="Normal 42 2 2 2 2 2 2 3 3" xfId="11176" xr:uid="{00000000-0005-0000-0000-0000B52B0000}"/>
    <cellStyle name="Normal 42 2 2 2 2 2 2 3 3 3" xfId="26277" xr:uid="{00000000-0005-0000-0000-0000B2660000}"/>
    <cellStyle name="Normal 42 2 2 2 2 2 2 3 3_ESA Table 3A_3H" xfId="36004" xr:uid="{BB4A0B87-E0C9-4729-A219-861DC571E160}"/>
    <cellStyle name="Normal 42 2 2 2 2 2 2 3 5" xfId="21264" xr:uid="{00000000-0005-0000-0000-00001D530000}"/>
    <cellStyle name="Normal 42 2 2 2 2 2 2 3_ESA Table 3A_3H" xfId="36003" xr:uid="{B21F17FF-1633-492B-A72E-84CB4F04B646}"/>
    <cellStyle name="Normal 42 2 2 2 2 2 2 4" xfId="12854" xr:uid="{00000000-0005-0000-0000-000043320000}"/>
    <cellStyle name="Normal 42 2 2 2 2 2 2 4 3" xfId="27952" xr:uid="{00000000-0005-0000-0000-00003D6D0000}"/>
    <cellStyle name="Normal 42 2 2 2 2 2 2 4_ESA Table 3A_3H" xfId="36005" xr:uid="{5380E971-079C-4DE8-BA09-6F9577723CBA}"/>
    <cellStyle name="Normal 42 2 2 2 2 2 2 5" xfId="7833" xr:uid="{00000000-0005-0000-0000-0000A61E0000}"/>
    <cellStyle name="Normal 42 2 2 2 2 2 2 5 3" xfId="22935" xr:uid="{00000000-0005-0000-0000-0000A4590000}"/>
    <cellStyle name="Normal 42 2 2 2 2 2 2 5_ESA Table 3A_3H" xfId="36006" xr:uid="{2861AD1F-F354-4200-89E2-740F27A3FE11}"/>
    <cellStyle name="Normal 42 2 2 2 2 2 2 7" xfId="17922" xr:uid="{00000000-0005-0000-0000-00000F460000}"/>
    <cellStyle name="Normal 42 2 2 2 2 2 2_ESA Table 3A_3H" xfId="35999" xr:uid="{BBC16E91-3CD6-4041-B57F-8A63F28741FB}"/>
    <cellStyle name="Normal 42 2 2 2 2 2 3" xfId="3615" xr:uid="{00000000-0005-0000-0000-00002C0E0000}"/>
    <cellStyle name="Normal 42 2 2 2 2 2 3 2" xfId="13689" xr:uid="{00000000-0005-0000-0000-000086350000}"/>
    <cellStyle name="Normal 42 2 2 2 2 2 3 2 3" xfId="28787" xr:uid="{00000000-0005-0000-0000-000080700000}"/>
    <cellStyle name="Normal 42 2 2 2 2 2 3 2_ESA Table 3A_3H" xfId="36008" xr:uid="{04FE7593-2649-432F-943B-D48B6D843206}"/>
    <cellStyle name="Normal 42 2 2 2 2 2 3 3" xfId="8669" xr:uid="{00000000-0005-0000-0000-0000EA210000}"/>
    <cellStyle name="Normal 42 2 2 2 2 2 3 3 3" xfId="23770" xr:uid="{00000000-0005-0000-0000-0000E75C0000}"/>
    <cellStyle name="Normal 42 2 2 2 2 2 3 3_ESA Table 3A_3H" xfId="36009" xr:uid="{9386B47F-3393-4541-8D96-8DA72E3C4759}"/>
    <cellStyle name="Normal 42 2 2 2 2 2 3 5" xfId="18757" xr:uid="{00000000-0005-0000-0000-000052490000}"/>
    <cellStyle name="Normal 42 2 2 2 2 2 3_ESA Table 3A_3H" xfId="36007" xr:uid="{71F29163-4536-415D-B89C-0E13B7CCE34D}"/>
    <cellStyle name="Normal 42 2 2 2 2 2 4" xfId="5308" xr:uid="{00000000-0005-0000-0000-0000C9140000}"/>
    <cellStyle name="Normal 42 2 2 2 2 2 4 2" xfId="15360" xr:uid="{00000000-0005-0000-0000-00000D3C0000}"/>
    <cellStyle name="Normal 42 2 2 2 2 2 4 2 3" xfId="30458" xr:uid="{00000000-0005-0000-0000-000007770000}"/>
    <cellStyle name="Normal 42 2 2 2 2 2 4 2_ESA Table 3A_3H" xfId="36011" xr:uid="{036425DA-E1E3-4E8B-9E09-E1617AAA51A7}"/>
    <cellStyle name="Normal 42 2 2 2 2 2 4 3" xfId="10340" xr:uid="{00000000-0005-0000-0000-000071280000}"/>
    <cellStyle name="Normal 42 2 2 2 2 2 4 3 3" xfId="25441" xr:uid="{00000000-0005-0000-0000-00006E630000}"/>
    <cellStyle name="Normal 42 2 2 2 2 2 4 3_ESA Table 3A_3H" xfId="36012" xr:uid="{A1A32FEF-12A9-4037-9AA3-74CD92F39BD6}"/>
    <cellStyle name="Normal 42 2 2 2 2 2 4 5" xfId="20428" xr:uid="{00000000-0005-0000-0000-0000D94F0000}"/>
    <cellStyle name="Normal 42 2 2 2 2 2 4_ESA Table 3A_3H" xfId="36010" xr:uid="{238A9946-0A0D-4141-94C3-51F761EA750B}"/>
    <cellStyle name="Normal 42 2 2 2 2 2 5" xfId="12018" xr:uid="{00000000-0005-0000-0000-0000FF2E0000}"/>
    <cellStyle name="Normal 42 2 2 2 2 2 5 3" xfId="27116" xr:uid="{00000000-0005-0000-0000-0000F9690000}"/>
    <cellStyle name="Normal 42 2 2 2 2 2 5_ESA Table 3A_3H" xfId="36013" xr:uid="{0479C624-CB1E-43FE-B81B-3237134BFEC6}"/>
    <cellStyle name="Normal 42 2 2 2 2 2 6" xfId="6997" xr:uid="{00000000-0005-0000-0000-0000621B0000}"/>
    <cellStyle name="Normal 42 2 2 2 2 2 6 3" xfId="22099" xr:uid="{00000000-0005-0000-0000-000060560000}"/>
    <cellStyle name="Normal 42 2 2 2 2 2 6_ESA Table 3A_3H" xfId="36014" xr:uid="{B11AD4D5-F0EC-4779-9F83-A204DDCA26AD}"/>
    <cellStyle name="Normal 42 2 2 2 2 2 8" xfId="17086" xr:uid="{00000000-0005-0000-0000-0000CB420000}"/>
    <cellStyle name="Normal 42 2 2 2 2 2_ESA Table 3A_3H" xfId="35998" xr:uid="{81C2584F-4568-487D-9A0A-076DAA051620}"/>
    <cellStyle name="Normal 42 2 2 2 2 3" xfId="2344" xr:uid="{00000000-0005-0000-0000-000035090000}"/>
    <cellStyle name="Normal 42 2 2 2 2 3 2" xfId="4034" xr:uid="{00000000-0005-0000-0000-0000CF0F0000}"/>
    <cellStyle name="Normal 42 2 2 2 2 3 2 2" xfId="14107" xr:uid="{00000000-0005-0000-0000-000028370000}"/>
    <cellStyle name="Normal 42 2 2 2 2 3 2 2 3" xfId="29205" xr:uid="{00000000-0005-0000-0000-000022720000}"/>
    <cellStyle name="Normal 42 2 2 2 2 3 2 2_ESA Table 3A_3H" xfId="36017" xr:uid="{528D914E-9346-437B-900C-B99F38A032E5}"/>
    <cellStyle name="Normal 42 2 2 2 2 3 2 3" xfId="9087" xr:uid="{00000000-0005-0000-0000-00008C230000}"/>
    <cellStyle name="Normal 42 2 2 2 2 3 2 3 3" xfId="24188" xr:uid="{00000000-0005-0000-0000-0000895E0000}"/>
    <cellStyle name="Normal 42 2 2 2 2 3 2 3_ESA Table 3A_3H" xfId="36018" xr:uid="{AAAA8D1F-6B52-46C0-9122-16DFC5ABBB94}"/>
    <cellStyle name="Normal 42 2 2 2 2 3 2 5" xfId="19175" xr:uid="{00000000-0005-0000-0000-0000F44A0000}"/>
    <cellStyle name="Normal 42 2 2 2 2 3 2_ESA Table 3A_3H" xfId="36016" xr:uid="{4C384B4D-9437-43E8-895E-1E5981FA4CA8}"/>
    <cellStyle name="Normal 42 2 2 2 2 3 3" xfId="5726" xr:uid="{00000000-0005-0000-0000-00006B160000}"/>
    <cellStyle name="Normal 42 2 2 2 2 3 3 2" xfId="15778" xr:uid="{00000000-0005-0000-0000-0000AF3D0000}"/>
    <cellStyle name="Normal 42 2 2 2 2 3 3 2 3" xfId="30876" xr:uid="{00000000-0005-0000-0000-0000A9780000}"/>
    <cellStyle name="Normal 42 2 2 2 2 3 3 2_ESA Table 3A_3H" xfId="36020" xr:uid="{FD310DBA-0D51-42B1-B3BD-1A2E503B3C9E}"/>
    <cellStyle name="Normal 42 2 2 2 2 3 3 3" xfId="10758" xr:uid="{00000000-0005-0000-0000-0000132A0000}"/>
    <cellStyle name="Normal 42 2 2 2 2 3 3 3 3" xfId="25859" xr:uid="{00000000-0005-0000-0000-000010650000}"/>
    <cellStyle name="Normal 42 2 2 2 2 3 3 3_ESA Table 3A_3H" xfId="36021" xr:uid="{B19ED968-0EA4-4DF3-AB09-27EEFD20DD81}"/>
    <cellStyle name="Normal 42 2 2 2 2 3 3 5" xfId="20846" xr:uid="{00000000-0005-0000-0000-00007B510000}"/>
    <cellStyle name="Normal 42 2 2 2 2 3 3_ESA Table 3A_3H" xfId="36019" xr:uid="{26D4C1B2-36D5-4599-9BC7-8ED5368CAC79}"/>
    <cellStyle name="Normal 42 2 2 2 2 3 4" xfId="12436" xr:uid="{00000000-0005-0000-0000-0000A1300000}"/>
    <cellStyle name="Normal 42 2 2 2 2 3 4 3" xfId="27534" xr:uid="{00000000-0005-0000-0000-00009B6B0000}"/>
    <cellStyle name="Normal 42 2 2 2 2 3 4_ESA Table 3A_3H" xfId="36022" xr:uid="{64CAA422-9E00-4B7F-ACFB-CD6E5CF96B52}"/>
    <cellStyle name="Normal 42 2 2 2 2 3 5" xfId="7415" xr:uid="{00000000-0005-0000-0000-0000041D0000}"/>
    <cellStyle name="Normal 42 2 2 2 2 3 5 3" xfId="22517" xr:uid="{00000000-0005-0000-0000-000002580000}"/>
    <cellStyle name="Normal 42 2 2 2 2 3 5_ESA Table 3A_3H" xfId="36023" xr:uid="{F8A66372-E2EE-4914-9159-5BBAEE86C11C}"/>
    <cellStyle name="Normal 42 2 2 2 2 3 7" xfId="17504" xr:uid="{00000000-0005-0000-0000-00006D440000}"/>
    <cellStyle name="Normal 42 2 2 2 2 3_ESA Table 3A_3H" xfId="36015" xr:uid="{0D5767A8-8590-415F-8A4D-09AF31FFD647}"/>
    <cellStyle name="Normal 42 2 2 2 2 4" xfId="3197" xr:uid="{00000000-0005-0000-0000-00008A0C0000}"/>
    <cellStyle name="Normal 42 2 2 2 2 4 2" xfId="13271" xr:uid="{00000000-0005-0000-0000-0000E4330000}"/>
    <cellStyle name="Normal 42 2 2 2 2 4 2 3" xfId="28369" xr:uid="{00000000-0005-0000-0000-0000DE6E0000}"/>
    <cellStyle name="Normal 42 2 2 2 2 4 2_ESA Table 3A_3H" xfId="36025" xr:uid="{117CC420-E38B-4AB6-8234-2AADD98B9074}"/>
    <cellStyle name="Normal 42 2 2 2 2 4 3" xfId="8251" xr:uid="{00000000-0005-0000-0000-000048200000}"/>
    <cellStyle name="Normal 42 2 2 2 2 4 3 3" xfId="23352" xr:uid="{00000000-0005-0000-0000-0000455B0000}"/>
    <cellStyle name="Normal 42 2 2 2 2 4 3_ESA Table 3A_3H" xfId="36026" xr:uid="{33171322-9345-4759-810C-26C1E77CAE31}"/>
    <cellStyle name="Normal 42 2 2 2 2 4 5" xfId="18339" xr:uid="{00000000-0005-0000-0000-0000B0470000}"/>
    <cellStyle name="Normal 42 2 2 2 2 4_ESA Table 3A_3H" xfId="36024" xr:uid="{2F447003-3200-475C-B947-B97C2DC2374A}"/>
    <cellStyle name="Normal 42 2 2 2 2 5" xfId="4890" xr:uid="{00000000-0005-0000-0000-000027130000}"/>
    <cellStyle name="Normal 42 2 2 2 2 5 2" xfId="14942" xr:uid="{00000000-0005-0000-0000-00006B3A0000}"/>
    <cellStyle name="Normal 42 2 2 2 2 5 2 3" xfId="30040" xr:uid="{00000000-0005-0000-0000-000065750000}"/>
    <cellStyle name="Normal 42 2 2 2 2 5 2_ESA Table 3A_3H" xfId="36028" xr:uid="{B30722F3-673C-41E4-965E-818DCDC00C2B}"/>
    <cellStyle name="Normal 42 2 2 2 2 5 3" xfId="9922" xr:uid="{00000000-0005-0000-0000-0000CF260000}"/>
    <cellStyle name="Normal 42 2 2 2 2 5 3 3" xfId="25023" xr:uid="{00000000-0005-0000-0000-0000CC610000}"/>
    <cellStyle name="Normal 42 2 2 2 2 5 3_ESA Table 3A_3H" xfId="36029" xr:uid="{4BF20583-FB78-4B06-B861-61740FEDB4B0}"/>
    <cellStyle name="Normal 42 2 2 2 2 5 5" xfId="20010" xr:uid="{00000000-0005-0000-0000-0000374E0000}"/>
    <cellStyle name="Normal 42 2 2 2 2 5_ESA Table 3A_3H" xfId="36027" xr:uid="{8FFD3023-CA04-491F-A9DF-6978EB811A08}"/>
    <cellStyle name="Normal 42 2 2 2 2 6" xfId="11600" xr:uid="{00000000-0005-0000-0000-00005D2D0000}"/>
    <cellStyle name="Normal 42 2 2 2 2 6 3" xfId="26698" xr:uid="{00000000-0005-0000-0000-000057680000}"/>
    <cellStyle name="Normal 42 2 2 2 2 6_ESA Table 3A_3H" xfId="36030" xr:uid="{9723EE18-C776-4762-B29A-2AB72F97C188}"/>
    <cellStyle name="Normal 42 2 2 2 2 7" xfId="6579" xr:uid="{00000000-0005-0000-0000-0000C0190000}"/>
    <cellStyle name="Normal 42 2 2 2 2 7 3" xfId="21681" xr:uid="{00000000-0005-0000-0000-0000BE540000}"/>
    <cellStyle name="Normal 42 2 2 2 2 7_ESA Table 3A_3H" xfId="36031" xr:uid="{C8839F0A-F02E-499C-9DA9-F52F52EB243E}"/>
    <cellStyle name="Normal 42 2 2 2 2 9" xfId="16668" xr:uid="{00000000-0005-0000-0000-000029410000}"/>
    <cellStyle name="Normal 42 2 2 2 2_ESA Table 3A_3H" xfId="35997" xr:uid="{AFC24952-20BB-4EDC-950E-29D552731541}"/>
    <cellStyle name="Normal 42 2 2 2 3" xfId="1715" xr:uid="{00000000-0005-0000-0000-0000C0060000}"/>
    <cellStyle name="Normal 42 2 2 2 3 2" xfId="2554" xr:uid="{00000000-0005-0000-0000-0000070A0000}"/>
    <cellStyle name="Normal 42 2 2 2 3 2 2" xfId="4244" xr:uid="{00000000-0005-0000-0000-0000A1100000}"/>
    <cellStyle name="Normal 42 2 2 2 3 2 2 2" xfId="14317" xr:uid="{00000000-0005-0000-0000-0000FA370000}"/>
    <cellStyle name="Normal 42 2 2 2 3 2 2 2 3" xfId="29415" xr:uid="{00000000-0005-0000-0000-0000F4720000}"/>
    <cellStyle name="Normal 42 2 2 2 3 2 2 2_ESA Table 3A_3H" xfId="36035" xr:uid="{47CC7C43-DBBE-48E0-A0DE-9953DC2D46F6}"/>
    <cellStyle name="Normal 42 2 2 2 3 2 2 3" xfId="9297" xr:uid="{00000000-0005-0000-0000-00005E240000}"/>
    <cellStyle name="Normal 42 2 2 2 3 2 2 3 3" xfId="24398" xr:uid="{00000000-0005-0000-0000-00005B5F0000}"/>
    <cellStyle name="Normal 42 2 2 2 3 2 2 3_ESA Table 3A_3H" xfId="36036" xr:uid="{3A30E784-5329-4F9D-ADE9-2D66E051635B}"/>
    <cellStyle name="Normal 42 2 2 2 3 2 2 5" xfId="19385" xr:uid="{00000000-0005-0000-0000-0000C64B0000}"/>
    <cellStyle name="Normal 42 2 2 2 3 2 2_ESA Table 3A_3H" xfId="36034" xr:uid="{7D6F7495-23F7-443B-9172-9F1EBD3CD2D6}"/>
    <cellStyle name="Normal 42 2 2 2 3 2 3" xfId="5936" xr:uid="{00000000-0005-0000-0000-00003D170000}"/>
    <cellStyle name="Normal 42 2 2 2 3 2 3 2" xfId="15988" xr:uid="{00000000-0005-0000-0000-0000813E0000}"/>
    <cellStyle name="Normal 42 2 2 2 3 2 3 2 3" xfId="31086" xr:uid="{00000000-0005-0000-0000-00007B790000}"/>
    <cellStyle name="Normal 42 2 2 2 3 2 3 2_ESA Table 3A_3H" xfId="36038" xr:uid="{A007709F-5172-4E95-AC5C-14D964995ABB}"/>
    <cellStyle name="Normal 42 2 2 2 3 2 3 3" xfId="10968" xr:uid="{00000000-0005-0000-0000-0000E52A0000}"/>
    <cellStyle name="Normal 42 2 2 2 3 2 3 3 3" xfId="26069" xr:uid="{00000000-0005-0000-0000-0000E2650000}"/>
    <cellStyle name="Normal 42 2 2 2 3 2 3 3_ESA Table 3A_3H" xfId="36039" xr:uid="{22A14B53-F385-4CE7-B798-0DDCE6905161}"/>
    <cellStyle name="Normal 42 2 2 2 3 2 3 5" xfId="21056" xr:uid="{00000000-0005-0000-0000-00004D520000}"/>
    <cellStyle name="Normal 42 2 2 2 3 2 3_ESA Table 3A_3H" xfId="36037" xr:uid="{57BD4304-AFD9-440F-8323-A0D18F8F301B}"/>
    <cellStyle name="Normal 42 2 2 2 3 2 4" xfId="12646" xr:uid="{00000000-0005-0000-0000-000073310000}"/>
    <cellStyle name="Normal 42 2 2 2 3 2 4 3" xfId="27744" xr:uid="{00000000-0005-0000-0000-00006D6C0000}"/>
    <cellStyle name="Normal 42 2 2 2 3 2 4_ESA Table 3A_3H" xfId="36040" xr:uid="{1A34828C-95BF-42FA-9D0B-A17DCE2AA1F5}"/>
    <cellStyle name="Normal 42 2 2 2 3 2 5" xfId="7625" xr:uid="{00000000-0005-0000-0000-0000D61D0000}"/>
    <cellStyle name="Normal 42 2 2 2 3 2 5 3" xfId="22727" xr:uid="{00000000-0005-0000-0000-0000D4580000}"/>
    <cellStyle name="Normal 42 2 2 2 3 2 5_ESA Table 3A_3H" xfId="36041" xr:uid="{98588EF8-8202-45BD-BF19-4D91524E8360}"/>
    <cellStyle name="Normal 42 2 2 2 3 2 7" xfId="17714" xr:uid="{00000000-0005-0000-0000-00003F450000}"/>
    <cellStyle name="Normal 42 2 2 2 3 2_ESA Table 3A_3H" xfId="36033" xr:uid="{6806B438-83F0-4C46-9F2F-C4654A78EE1B}"/>
    <cellStyle name="Normal 42 2 2 2 3 3" xfId="3407" xr:uid="{00000000-0005-0000-0000-00005C0D0000}"/>
    <cellStyle name="Normal 42 2 2 2 3 3 2" xfId="13481" xr:uid="{00000000-0005-0000-0000-0000B6340000}"/>
    <cellStyle name="Normal 42 2 2 2 3 3 2 3" xfId="28579" xr:uid="{00000000-0005-0000-0000-0000B06F0000}"/>
    <cellStyle name="Normal 42 2 2 2 3 3 2_ESA Table 3A_3H" xfId="36043" xr:uid="{051D7C6F-9C1B-42A0-86C0-F8CC6ED7834A}"/>
    <cellStyle name="Normal 42 2 2 2 3 3 3" xfId="8461" xr:uid="{00000000-0005-0000-0000-00001A210000}"/>
    <cellStyle name="Normal 42 2 2 2 3 3 3 3" xfId="23562" xr:uid="{00000000-0005-0000-0000-0000175C0000}"/>
    <cellStyle name="Normal 42 2 2 2 3 3 3_ESA Table 3A_3H" xfId="36044" xr:uid="{72FD8648-1844-4D8C-852C-8FCF84A026F6}"/>
    <cellStyle name="Normal 42 2 2 2 3 3 5" xfId="18549" xr:uid="{00000000-0005-0000-0000-000082480000}"/>
    <cellStyle name="Normal 42 2 2 2 3 3_ESA Table 3A_3H" xfId="36042" xr:uid="{8C86EFA8-DDE4-45F7-95E4-14CFC9AA5708}"/>
    <cellStyle name="Normal 42 2 2 2 3 4" xfId="5100" xr:uid="{00000000-0005-0000-0000-0000F9130000}"/>
    <cellStyle name="Normal 42 2 2 2 3 4 2" xfId="15152" xr:uid="{00000000-0005-0000-0000-00003D3B0000}"/>
    <cellStyle name="Normal 42 2 2 2 3 4 2 3" xfId="30250" xr:uid="{00000000-0005-0000-0000-000037760000}"/>
    <cellStyle name="Normal 42 2 2 2 3 4 2_ESA Table 3A_3H" xfId="36046" xr:uid="{A214868A-7399-4291-9899-45D7C292172E}"/>
    <cellStyle name="Normal 42 2 2 2 3 4 3" xfId="10132" xr:uid="{00000000-0005-0000-0000-0000A1270000}"/>
    <cellStyle name="Normal 42 2 2 2 3 4 3 3" xfId="25233" xr:uid="{00000000-0005-0000-0000-00009E620000}"/>
    <cellStyle name="Normal 42 2 2 2 3 4 3_ESA Table 3A_3H" xfId="36047" xr:uid="{A8AA5008-F540-4399-82FE-1664DAAC9341}"/>
    <cellStyle name="Normal 42 2 2 2 3 4 5" xfId="20220" xr:uid="{00000000-0005-0000-0000-0000094F0000}"/>
    <cellStyle name="Normal 42 2 2 2 3 4_ESA Table 3A_3H" xfId="36045" xr:uid="{FE83F341-BF3B-45AA-AB2B-3A764DBF6069}"/>
    <cellStyle name="Normal 42 2 2 2 3 5" xfId="11810" xr:uid="{00000000-0005-0000-0000-00002F2E0000}"/>
    <cellStyle name="Normal 42 2 2 2 3 5 3" xfId="26908" xr:uid="{00000000-0005-0000-0000-000029690000}"/>
    <cellStyle name="Normal 42 2 2 2 3 5_ESA Table 3A_3H" xfId="36048" xr:uid="{0B658E1E-E1B8-44EB-9F37-4EE4BC3E4C48}"/>
    <cellStyle name="Normal 42 2 2 2 3 6" xfId="6789" xr:uid="{00000000-0005-0000-0000-0000921A0000}"/>
    <cellStyle name="Normal 42 2 2 2 3 6 3" xfId="21891" xr:uid="{00000000-0005-0000-0000-000090550000}"/>
    <cellStyle name="Normal 42 2 2 2 3 6_ESA Table 3A_3H" xfId="36049" xr:uid="{6DFBCEAC-6689-4D4C-A02A-9EE3593C27A2}"/>
    <cellStyle name="Normal 42 2 2 2 3 8" xfId="16878" xr:uid="{00000000-0005-0000-0000-0000FB410000}"/>
    <cellStyle name="Normal 42 2 2 2 3_ESA Table 3A_3H" xfId="36032" xr:uid="{7ABBAC9C-CFEF-4998-A509-C081DB21C9EC}"/>
    <cellStyle name="Normal 42 2 2 2 4" xfId="2136" xr:uid="{00000000-0005-0000-0000-000065080000}"/>
    <cellStyle name="Normal 42 2 2 2 4 2" xfId="3826" xr:uid="{00000000-0005-0000-0000-0000FF0E0000}"/>
    <cellStyle name="Normal 42 2 2 2 4 2 2" xfId="13899" xr:uid="{00000000-0005-0000-0000-000058360000}"/>
    <cellStyle name="Normal 42 2 2 2 4 2 2 3" xfId="28997" xr:uid="{00000000-0005-0000-0000-000052710000}"/>
    <cellStyle name="Normal 42 2 2 2 4 2 2_ESA Table 3A_3H" xfId="36052" xr:uid="{F5D9568A-7858-4A53-BC77-D6107CF60216}"/>
    <cellStyle name="Normal 42 2 2 2 4 2 3" xfId="8879" xr:uid="{00000000-0005-0000-0000-0000BC220000}"/>
    <cellStyle name="Normal 42 2 2 2 4 2 3 3" xfId="23980" xr:uid="{00000000-0005-0000-0000-0000B95D0000}"/>
    <cellStyle name="Normal 42 2 2 2 4 2 3_ESA Table 3A_3H" xfId="36053" xr:uid="{FABE7997-36AF-486E-A09A-569ADDDAEA3D}"/>
    <cellStyle name="Normal 42 2 2 2 4 2 5" xfId="18967" xr:uid="{00000000-0005-0000-0000-0000244A0000}"/>
    <cellStyle name="Normal 42 2 2 2 4 2_ESA Table 3A_3H" xfId="36051" xr:uid="{7821CE13-8EAB-430D-A3DE-034F4BF6E870}"/>
    <cellStyle name="Normal 42 2 2 2 4 3" xfId="5518" xr:uid="{00000000-0005-0000-0000-00009B150000}"/>
    <cellStyle name="Normal 42 2 2 2 4 3 2" xfId="15570" xr:uid="{00000000-0005-0000-0000-0000DF3C0000}"/>
    <cellStyle name="Normal 42 2 2 2 4 3 2 3" xfId="30668" xr:uid="{00000000-0005-0000-0000-0000D9770000}"/>
    <cellStyle name="Normal 42 2 2 2 4 3 2_ESA Table 3A_3H" xfId="36055" xr:uid="{1F3F8CE0-C826-4C59-BCCE-4A4909C034C1}"/>
    <cellStyle name="Normal 42 2 2 2 4 3 3" xfId="10550" xr:uid="{00000000-0005-0000-0000-000043290000}"/>
    <cellStyle name="Normal 42 2 2 2 4 3 3 3" xfId="25651" xr:uid="{00000000-0005-0000-0000-000040640000}"/>
    <cellStyle name="Normal 42 2 2 2 4 3 3_ESA Table 3A_3H" xfId="36056" xr:uid="{CBB13790-EBF0-4B58-AC6C-5FCDD96A311B}"/>
    <cellStyle name="Normal 42 2 2 2 4 3 5" xfId="20638" xr:uid="{00000000-0005-0000-0000-0000AB500000}"/>
    <cellStyle name="Normal 42 2 2 2 4 3_ESA Table 3A_3H" xfId="36054" xr:uid="{17BD5E07-405B-416C-B5F0-A2E825E961A9}"/>
    <cellStyle name="Normal 42 2 2 2 4 4" xfId="12228" xr:uid="{00000000-0005-0000-0000-0000D12F0000}"/>
    <cellStyle name="Normal 42 2 2 2 4 4 3" xfId="27326" xr:uid="{00000000-0005-0000-0000-0000CB6A0000}"/>
    <cellStyle name="Normal 42 2 2 2 4 4_ESA Table 3A_3H" xfId="36057" xr:uid="{FCFF1C19-6750-41CC-A76C-1D398D0E1737}"/>
    <cellStyle name="Normal 42 2 2 2 4 5" xfId="7207" xr:uid="{00000000-0005-0000-0000-0000341C0000}"/>
    <cellStyle name="Normal 42 2 2 2 4 5 3" xfId="22309" xr:uid="{00000000-0005-0000-0000-000032570000}"/>
    <cellStyle name="Normal 42 2 2 2 4 5_ESA Table 3A_3H" xfId="36058" xr:uid="{2CDC6BA7-FD23-4622-95A3-60E5926AE40A}"/>
    <cellStyle name="Normal 42 2 2 2 4 7" xfId="17296" xr:uid="{00000000-0005-0000-0000-00009D430000}"/>
    <cellStyle name="Normal 42 2 2 2 4_ESA Table 3A_3H" xfId="36050" xr:uid="{44E697BD-7055-4C67-90AB-AC063D6A9389}"/>
    <cellStyle name="Normal 42 2 2 2 5" xfId="2989" xr:uid="{00000000-0005-0000-0000-0000BA0B0000}"/>
    <cellStyle name="Normal 42 2 2 2 5 2" xfId="13063" xr:uid="{00000000-0005-0000-0000-000014330000}"/>
    <cellStyle name="Normal 42 2 2 2 5 2 3" xfId="28161" xr:uid="{00000000-0005-0000-0000-00000E6E0000}"/>
    <cellStyle name="Normal 42 2 2 2 5 2_ESA Table 3A_3H" xfId="36060" xr:uid="{193B7AEA-94AA-43E1-AECF-81EB2C4ECBA1}"/>
    <cellStyle name="Normal 42 2 2 2 5 3" xfId="8043" xr:uid="{00000000-0005-0000-0000-0000781F0000}"/>
    <cellStyle name="Normal 42 2 2 2 5 3 3" xfId="23144" xr:uid="{00000000-0005-0000-0000-0000755A0000}"/>
    <cellStyle name="Normal 42 2 2 2 5 3_ESA Table 3A_3H" xfId="36061" xr:uid="{FF2E96D1-23EA-4476-A1E8-3F705E50076A}"/>
    <cellStyle name="Normal 42 2 2 2 5 5" xfId="18131" xr:uid="{00000000-0005-0000-0000-0000E0460000}"/>
    <cellStyle name="Normal 42 2 2 2 5_ESA Table 3A_3H" xfId="36059" xr:uid="{74899B31-07C1-4E64-B84C-A9951BB919C4}"/>
    <cellStyle name="Normal 42 2 2 2 6" xfId="4682" xr:uid="{00000000-0005-0000-0000-000057120000}"/>
    <cellStyle name="Normal 42 2 2 2 6 2" xfId="14734" xr:uid="{00000000-0005-0000-0000-00009B390000}"/>
    <cellStyle name="Normal 42 2 2 2 6 2 3" xfId="29832" xr:uid="{00000000-0005-0000-0000-000095740000}"/>
    <cellStyle name="Normal 42 2 2 2 6 2_ESA Table 3A_3H" xfId="36063" xr:uid="{2DCF4A4A-C9E2-48A4-9E5A-3D1423438F8A}"/>
    <cellStyle name="Normal 42 2 2 2 6 3" xfId="9714" xr:uid="{00000000-0005-0000-0000-0000FF250000}"/>
    <cellStyle name="Normal 42 2 2 2 6 3 3" xfId="24815" xr:uid="{00000000-0005-0000-0000-0000FC600000}"/>
    <cellStyle name="Normal 42 2 2 2 6 3_ESA Table 3A_3H" xfId="36064" xr:uid="{8B7F6A3C-6A88-4047-B2CC-9FBFA892B68A}"/>
    <cellStyle name="Normal 42 2 2 2 6 5" xfId="19802" xr:uid="{00000000-0005-0000-0000-0000674D0000}"/>
    <cellStyle name="Normal 42 2 2 2 6_ESA Table 3A_3H" xfId="36062" xr:uid="{F0DA4816-01DD-4CCF-8AF6-C7750C801070}"/>
    <cellStyle name="Normal 42 2 2 2 7" xfId="11392" xr:uid="{00000000-0005-0000-0000-00008D2C0000}"/>
    <cellStyle name="Normal 42 2 2 2 7 3" xfId="26490" xr:uid="{00000000-0005-0000-0000-000087670000}"/>
    <cellStyle name="Normal 42 2 2 2 7_ESA Table 3A_3H" xfId="36065" xr:uid="{C126AD60-5C45-4C34-9084-44661476D1FE}"/>
    <cellStyle name="Normal 42 2 2 2 8" xfId="6371" xr:uid="{00000000-0005-0000-0000-0000F0180000}"/>
    <cellStyle name="Normal 42 2 2 2 8 3" xfId="21473" xr:uid="{00000000-0005-0000-0000-0000EE530000}"/>
    <cellStyle name="Normal 42 2 2 2 8_ESA Table 3A_3H" xfId="36066" xr:uid="{53CAE370-BBFA-45BE-8F6E-8216B9D52728}"/>
    <cellStyle name="Normal 42 2 2 2_ESA Table 3A_3H" xfId="35996" xr:uid="{2EC567C7-5085-4C82-92F6-DBD2A9702DFE}"/>
    <cellStyle name="Normal 42 2 2 3" xfId="1398" xr:uid="{00000000-0005-0000-0000-000083050000}"/>
    <cellStyle name="Normal 42 2 2 3 2" xfId="1819" xr:uid="{00000000-0005-0000-0000-000028070000}"/>
    <cellStyle name="Normal 42 2 2 3 2 2" xfId="2658" xr:uid="{00000000-0005-0000-0000-00006F0A0000}"/>
    <cellStyle name="Normal 42 2 2 3 2 2 2" xfId="4348" xr:uid="{00000000-0005-0000-0000-000009110000}"/>
    <cellStyle name="Normal 42 2 2 3 2 2 2 2" xfId="14421" xr:uid="{00000000-0005-0000-0000-000062380000}"/>
    <cellStyle name="Normal 42 2 2 3 2 2 2 2 3" xfId="29519" xr:uid="{00000000-0005-0000-0000-00005C730000}"/>
    <cellStyle name="Normal 42 2 2 3 2 2 2 2_ESA Table 3A_3H" xfId="36071" xr:uid="{637E2D22-65AB-422B-87ED-60027048B991}"/>
    <cellStyle name="Normal 42 2 2 3 2 2 2 3" xfId="9401" xr:uid="{00000000-0005-0000-0000-0000C6240000}"/>
    <cellStyle name="Normal 42 2 2 3 2 2 2 3 3" xfId="24502" xr:uid="{00000000-0005-0000-0000-0000C35F0000}"/>
    <cellStyle name="Normal 42 2 2 3 2 2 2 3_ESA Table 3A_3H" xfId="36072" xr:uid="{28B0D0D3-90BA-4D51-A185-7B37E7A89415}"/>
    <cellStyle name="Normal 42 2 2 3 2 2 2 5" xfId="19489" xr:uid="{00000000-0005-0000-0000-00002E4C0000}"/>
    <cellStyle name="Normal 42 2 2 3 2 2 2_ESA Table 3A_3H" xfId="36070" xr:uid="{E752B73F-B5AA-4491-9CC7-1D98CFAD9C31}"/>
    <cellStyle name="Normal 42 2 2 3 2 2 3" xfId="6040" xr:uid="{00000000-0005-0000-0000-0000A5170000}"/>
    <cellStyle name="Normal 42 2 2 3 2 2 3 2" xfId="16092" xr:uid="{00000000-0005-0000-0000-0000E93E0000}"/>
    <cellStyle name="Normal 42 2 2 3 2 2 3 2 3" xfId="31190" xr:uid="{00000000-0005-0000-0000-0000E3790000}"/>
    <cellStyle name="Normal 42 2 2 3 2 2 3 2_ESA Table 3A_3H" xfId="36074" xr:uid="{F504FD91-928F-4BDE-A23A-51977F13057C}"/>
    <cellStyle name="Normal 42 2 2 3 2 2 3 3" xfId="11072" xr:uid="{00000000-0005-0000-0000-00004D2B0000}"/>
    <cellStyle name="Normal 42 2 2 3 2 2 3 3 3" xfId="26173" xr:uid="{00000000-0005-0000-0000-00004A660000}"/>
    <cellStyle name="Normal 42 2 2 3 2 2 3 3_ESA Table 3A_3H" xfId="36075" xr:uid="{C31E7DA7-0A11-4402-9FA7-99E347696280}"/>
    <cellStyle name="Normal 42 2 2 3 2 2 3 5" xfId="21160" xr:uid="{00000000-0005-0000-0000-0000B5520000}"/>
    <cellStyle name="Normal 42 2 2 3 2 2 3_ESA Table 3A_3H" xfId="36073" xr:uid="{B606590B-CC75-4792-92AF-E759917E2FFF}"/>
    <cellStyle name="Normal 42 2 2 3 2 2 4" xfId="12750" xr:uid="{00000000-0005-0000-0000-0000DB310000}"/>
    <cellStyle name="Normal 42 2 2 3 2 2 4 3" xfId="27848" xr:uid="{00000000-0005-0000-0000-0000D56C0000}"/>
    <cellStyle name="Normal 42 2 2 3 2 2 4_ESA Table 3A_3H" xfId="36076" xr:uid="{48DA934B-864C-4881-8F08-2480B8FBFC6B}"/>
    <cellStyle name="Normal 42 2 2 3 2 2 5" xfId="7729" xr:uid="{00000000-0005-0000-0000-00003E1E0000}"/>
    <cellStyle name="Normal 42 2 2 3 2 2 5 3" xfId="22831" xr:uid="{00000000-0005-0000-0000-00003C590000}"/>
    <cellStyle name="Normal 42 2 2 3 2 2 5_ESA Table 3A_3H" xfId="36077" xr:uid="{98A0F134-1C81-4FEC-A222-055250FDF474}"/>
    <cellStyle name="Normal 42 2 2 3 2 2 7" xfId="17818" xr:uid="{00000000-0005-0000-0000-0000A7450000}"/>
    <cellStyle name="Normal 42 2 2 3 2 2_ESA Table 3A_3H" xfId="36069" xr:uid="{F9989470-4EC8-491B-8022-36A58979E816}"/>
    <cellStyle name="Normal 42 2 2 3 2 3" xfId="3511" xr:uid="{00000000-0005-0000-0000-0000C40D0000}"/>
    <cellStyle name="Normal 42 2 2 3 2 3 2" xfId="13585" xr:uid="{00000000-0005-0000-0000-00001E350000}"/>
    <cellStyle name="Normal 42 2 2 3 2 3 2 3" xfId="28683" xr:uid="{00000000-0005-0000-0000-000018700000}"/>
    <cellStyle name="Normal 42 2 2 3 2 3 2_ESA Table 3A_3H" xfId="36079" xr:uid="{564956D1-3251-47E5-96A6-1C070E142FDD}"/>
    <cellStyle name="Normal 42 2 2 3 2 3 3" xfId="8565" xr:uid="{00000000-0005-0000-0000-000082210000}"/>
    <cellStyle name="Normal 42 2 2 3 2 3 3 3" xfId="23666" xr:uid="{00000000-0005-0000-0000-00007F5C0000}"/>
    <cellStyle name="Normal 42 2 2 3 2 3 3_ESA Table 3A_3H" xfId="36080" xr:uid="{D9FDFA56-69DA-4246-BA2F-A4B36CC879DC}"/>
    <cellStyle name="Normal 42 2 2 3 2 3 5" xfId="18653" xr:uid="{00000000-0005-0000-0000-0000EA480000}"/>
    <cellStyle name="Normal 42 2 2 3 2 3_ESA Table 3A_3H" xfId="36078" xr:uid="{CD174B83-9775-4CBC-AFAB-7247CC3E1C39}"/>
    <cellStyle name="Normal 42 2 2 3 2 4" xfId="5204" xr:uid="{00000000-0005-0000-0000-000061140000}"/>
    <cellStyle name="Normal 42 2 2 3 2 4 2" xfId="15256" xr:uid="{00000000-0005-0000-0000-0000A53B0000}"/>
    <cellStyle name="Normal 42 2 2 3 2 4 2 3" xfId="30354" xr:uid="{00000000-0005-0000-0000-00009F760000}"/>
    <cellStyle name="Normal 42 2 2 3 2 4 2_ESA Table 3A_3H" xfId="36082" xr:uid="{640682A6-5C4A-4632-9581-8500CD0E7214}"/>
    <cellStyle name="Normal 42 2 2 3 2 4 3" xfId="10236" xr:uid="{00000000-0005-0000-0000-000009280000}"/>
    <cellStyle name="Normal 42 2 2 3 2 4 3 3" xfId="25337" xr:uid="{00000000-0005-0000-0000-000006630000}"/>
    <cellStyle name="Normal 42 2 2 3 2 4 3_ESA Table 3A_3H" xfId="36083" xr:uid="{A8473CAB-DDE7-4572-B8F3-D404BDB1DEEF}"/>
    <cellStyle name="Normal 42 2 2 3 2 4 5" xfId="20324" xr:uid="{00000000-0005-0000-0000-0000714F0000}"/>
    <cellStyle name="Normal 42 2 2 3 2 4_ESA Table 3A_3H" xfId="36081" xr:uid="{5D0C516B-43E3-493D-A881-F759BE53D68C}"/>
    <cellStyle name="Normal 42 2 2 3 2 5" xfId="11914" xr:uid="{00000000-0005-0000-0000-0000972E0000}"/>
    <cellStyle name="Normal 42 2 2 3 2 5 3" xfId="27012" xr:uid="{00000000-0005-0000-0000-000091690000}"/>
    <cellStyle name="Normal 42 2 2 3 2 5_ESA Table 3A_3H" xfId="36084" xr:uid="{71A00B99-16C8-4AFF-9BD6-DC8E32C38115}"/>
    <cellStyle name="Normal 42 2 2 3 2 6" xfId="6893" xr:uid="{00000000-0005-0000-0000-0000FA1A0000}"/>
    <cellStyle name="Normal 42 2 2 3 2 6 3" xfId="21995" xr:uid="{00000000-0005-0000-0000-0000F8550000}"/>
    <cellStyle name="Normal 42 2 2 3 2 6_ESA Table 3A_3H" xfId="36085" xr:uid="{9B70915B-85BE-4A70-9ABF-A722C41006EA}"/>
    <cellStyle name="Normal 42 2 2 3 2 8" xfId="16982" xr:uid="{00000000-0005-0000-0000-000063420000}"/>
    <cellStyle name="Normal 42 2 2 3 2_ESA Table 3A_3H" xfId="36068" xr:uid="{CE6BB86E-1776-4728-8DAB-ACFB8A0F0A3B}"/>
    <cellStyle name="Normal 42 2 2 3 3" xfId="2240" xr:uid="{00000000-0005-0000-0000-0000CD080000}"/>
    <cellStyle name="Normal 42 2 2 3 3 2" xfId="3930" xr:uid="{00000000-0005-0000-0000-0000670F0000}"/>
    <cellStyle name="Normal 42 2 2 3 3 2 2" xfId="14003" xr:uid="{00000000-0005-0000-0000-0000C0360000}"/>
    <cellStyle name="Normal 42 2 2 3 3 2 2 3" xfId="29101" xr:uid="{00000000-0005-0000-0000-0000BA710000}"/>
    <cellStyle name="Normal 42 2 2 3 3 2 2_ESA Table 3A_3H" xfId="36088" xr:uid="{0CAF8A4C-F277-4A25-A69C-CBDCEC843D2F}"/>
    <cellStyle name="Normal 42 2 2 3 3 2 3" xfId="8983" xr:uid="{00000000-0005-0000-0000-000024230000}"/>
    <cellStyle name="Normal 42 2 2 3 3 2 3 3" xfId="24084" xr:uid="{00000000-0005-0000-0000-0000215E0000}"/>
    <cellStyle name="Normal 42 2 2 3 3 2 3_ESA Table 3A_3H" xfId="36089" xr:uid="{97CD61C6-A1FC-4830-AA31-F2D88CE53F89}"/>
    <cellStyle name="Normal 42 2 2 3 3 2 5" xfId="19071" xr:uid="{00000000-0005-0000-0000-00008C4A0000}"/>
    <cellStyle name="Normal 42 2 2 3 3 2_ESA Table 3A_3H" xfId="36087" xr:uid="{DEA073BC-A630-42E4-B570-BD64049B7A5D}"/>
    <cellStyle name="Normal 42 2 2 3 3 3" xfId="5622" xr:uid="{00000000-0005-0000-0000-000003160000}"/>
    <cellStyle name="Normal 42 2 2 3 3 3 2" xfId="15674" xr:uid="{00000000-0005-0000-0000-0000473D0000}"/>
    <cellStyle name="Normal 42 2 2 3 3 3 2 3" xfId="30772" xr:uid="{00000000-0005-0000-0000-000041780000}"/>
    <cellStyle name="Normal 42 2 2 3 3 3 2_ESA Table 3A_3H" xfId="36091" xr:uid="{1F53A9E8-93BC-451B-8DBD-F5EB961CFDDE}"/>
    <cellStyle name="Normal 42 2 2 3 3 3 3" xfId="10654" xr:uid="{00000000-0005-0000-0000-0000AB290000}"/>
    <cellStyle name="Normal 42 2 2 3 3 3 3 3" xfId="25755" xr:uid="{00000000-0005-0000-0000-0000A8640000}"/>
    <cellStyle name="Normal 42 2 2 3 3 3 3_ESA Table 3A_3H" xfId="36092" xr:uid="{DA62D3B6-66DA-4C3A-8981-C64F05A54732}"/>
    <cellStyle name="Normal 42 2 2 3 3 3 5" xfId="20742" xr:uid="{00000000-0005-0000-0000-000013510000}"/>
    <cellStyle name="Normal 42 2 2 3 3 3_ESA Table 3A_3H" xfId="36090" xr:uid="{C03F9F1A-6B8D-4287-B681-CB1E2A9C884C}"/>
    <cellStyle name="Normal 42 2 2 3 3 4" xfId="12332" xr:uid="{00000000-0005-0000-0000-000039300000}"/>
    <cellStyle name="Normal 42 2 2 3 3 4 3" xfId="27430" xr:uid="{00000000-0005-0000-0000-0000336B0000}"/>
    <cellStyle name="Normal 42 2 2 3 3 4_ESA Table 3A_3H" xfId="36093" xr:uid="{CA4D43CC-D10E-419A-86AE-D152C9EFBB53}"/>
    <cellStyle name="Normal 42 2 2 3 3 5" xfId="7311" xr:uid="{00000000-0005-0000-0000-00009C1C0000}"/>
    <cellStyle name="Normal 42 2 2 3 3 5 3" xfId="22413" xr:uid="{00000000-0005-0000-0000-00009A570000}"/>
    <cellStyle name="Normal 42 2 2 3 3 5_ESA Table 3A_3H" xfId="36094" xr:uid="{5C215D46-E8FA-4D8C-9A68-D807247767EC}"/>
    <cellStyle name="Normal 42 2 2 3 3 7" xfId="17400" xr:uid="{00000000-0005-0000-0000-000005440000}"/>
    <cellStyle name="Normal 42 2 2 3 3_ESA Table 3A_3H" xfId="36086" xr:uid="{D0ED433E-11DB-46F9-8597-486370414AA3}"/>
    <cellStyle name="Normal 42 2 2 3 4" xfId="3093" xr:uid="{00000000-0005-0000-0000-0000220C0000}"/>
    <cellStyle name="Normal 42 2 2 3 4 2" xfId="13167" xr:uid="{00000000-0005-0000-0000-00007C330000}"/>
    <cellStyle name="Normal 42 2 2 3 4 2 3" xfId="28265" xr:uid="{00000000-0005-0000-0000-0000766E0000}"/>
    <cellStyle name="Normal 42 2 2 3 4 2_ESA Table 3A_3H" xfId="36096" xr:uid="{6F36EAD2-887A-4DC2-AB3A-89406269B602}"/>
    <cellStyle name="Normal 42 2 2 3 4 3" xfId="8147" xr:uid="{00000000-0005-0000-0000-0000E01F0000}"/>
    <cellStyle name="Normal 42 2 2 3 4 3 3" xfId="23248" xr:uid="{00000000-0005-0000-0000-0000DD5A0000}"/>
    <cellStyle name="Normal 42 2 2 3 4 3_ESA Table 3A_3H" xfId="36097" xr:uid="{BB37B85C-F8F3-4FC8-8FD6-CD1B8024372B}"/>
    <cellStyle name="Normal 42 2 2 3 4 5" xfId="18235" xr:uid="{00000000-0005-0000-0000-000048470000}"/>
    <cellStyle name="Normal 42 2 2 3 4_ESA Table 3A_3H" xfId="36095" xr:uid="{B00917D7-D6DD-4CEC-9E23-E5FC67FA7696}"/>
    <cellStyle name="Normal 42 2 2 3 5" xfId="4786" xr:uid="{00000000-0005-0000-0000-0000BF120000}"/>
    <cellStyle name="Normal 42 2 2 3 5 2" xfId="14838" xr:uid="{00000000-0005-0000-0000-0000033A0000}"/>
    <cellStyle name="Normal 42 2 2 3 5 2 3" xfId="29936" xr:uid="{00000000-0005-0000-0000-0000FD740000}"/>
    <cellStyle name="Normal 42 2 2 3 5 2_ESA Table 3A_3H" xfId="36099" xr:uid="{AA1A69C6-16AA-4D80-A407-0C91FB1F2CDB}"/>
    <cellStyle name="Normal 42 2 2 3 5 3" xfId="9818" xr:uid="{00000000-0005-0000-0000-000067260000}"/>
    <cellStyle name="Normal 42 2 2 3 5 3 3" xfId="24919" xr:uid="{00000000-0005-0000-0000-000064610000}"/>
    <cellStyle name="Normal 42 2 2 3 5 3_ESA Table 3A_3H" xfId="36100" xr:uid="{0639B565-5CA0-4B78-935E-B87FA5743E2C}"/>
    <cellStyle name="Normal 42 2 2 3 5 5" xfId="19906" xr:uid="{00000000-0005-0000-0000-0000CF4D0000}"/>
    <cellStyle name="Normal 42 2 2 3 5_ESA Table 3A_3H" xfId="36098" xr:uid="{7DA72CB6-BA43-47BE-B70A-3181E79910A5}"/>
    <cellStyle name="Normal 42 2 2 3 6" xfId="11496" xr:uid="{00000000-0005-0000-0000-0000F52C0000}"/>
    <cellStyle name="Normal 42 2 2 3 6 3" xfId="26594" xr:uid="{00000000-0005-0000-0000-0000EF670000}"/>
    <cellStyle name="Normal 42 2 2 3 6_ESA Table 3A_3H" xfId="36101" xr:uid="{E64F557D-556D-4552-8058-7AA683F39244}"/>
    <cellStyle name="Normal 42 2 2 3 7" xfId="6475" xr:uid="{00000000-0005-0000-0000-000058190000}"/>
    <cellStyle name="Normal 42 2 2 3 7 3" xfId="21577" xr:uid="{00000000-0005-0000-0000-000056540000}"/>
    <cellStyle name="Normal 42 2 2 3 7_ESA Table 3A_3H" xfId="36102" xr:uid="{18FBFA19-3BF0-41FD-8DF2-540E6C1B63AB}"/>
    <cellStyle name="Normal 42 2 2 3 9" xfId="16564" xr:uid="{00000000-0005-0000-0000-0000C1400000}"/>
    <cellStyle name="Normal 42 2 2 3_ESA Table 3A_3H" xfId="36067" xr:uid="{4D92D1EE-C9FC-4847-AEBE-D114AB08A408}"/>
    <cellStyle name="Normal 42 2 2 4" xfId="1611" xr:uid="{00000000-0005-0000-0000-000058060000}"/>
    <cellStyle name="Normal 42 2 2 4 2" xfId="2450" xr:uid="{00000000-0005-0000-0000-00009F090000}"/>
    <cellStyle name="Normal 42 2 2 4 2 2" xfId="4140" xr:uid="{00000000-0005-0000-0000-000039100000}"/>
    <cellStyle name="Normal 42 2 2 4 2 2 2" xfId="14213" xr:uid="{00000000-0005-0000-0000-000092370000}"/>
    <cellStyle name="Normal 42 2 2 4 2 2 2 3" xfId="29311" xr:uid="{00000000-0005-0000-0000-00008C720000}"/>
    <cellStyle name="Normal 42 2 2 4 2 2 2_ESA Table 3A_3H" xfId="36106" xr:uid="{87D5D604-0C24-47EE-9E52-5F15BE0D1F9E}"/>
    <cellStyle name="Normal 42 2 2 4 2 2 3" xfId="9193" xr:uid="{00000000-0005-0000-0000-0000F6230000}"/>
    <cellStyle name="Normal 42 2 2 4 2 2 3 3" xfId="24294" xr:uid="{00000000-0005-0000-0000-0000F35E0000}"/>
    <cellStyle name="Normal 42 2 2 4 2 2 3_ESA Table 3A_3H" xfId="36107" xr:uid="{75BE023D-FC63-4EA8-A14A-48AD38DCB2D5}"/>
    <cellStyle name="Normal 42 2 2 4 2 2 5" xfId="19281" xr:uid="{00000000-0005-0000-0000-00005E4B0000}"/>
    <cellStyle name="Normal 42 2 2 4 2 2_ESA Table 3A_3H" xfId="36105" xr:uid="{C53F6BEA-44A7-41E3-BF45-E6FF77F0FDED}"/>
    <cellStyle name="Normal 42 2 2 4 2 3" xfId="5832" xr:uid="{00000000-0005-0000-0000-0000D5160000}"/>
    <cellStyle name="Normal 42 2 2 4 2 3 2" xfId="15884" xr:uid="{00000000-0005-0000-0000-0000193E0000}"/>
    <cellStyle name="Normal 42 2 2 4 2 3 2 3" xfId="30982" xr:uid="{00000000-0005-0000-0000-000013790000}"/>
    <cellStyle name="Normal 42 2 2 4 2 3 2_ESA Table 3A_3H" xfId="36109" xr:uid="{DAAF312B-705D-4A8A-8784-A0DEBBB050FD}"/>
    <cellStyle name="Normal 42 2 2 4 2 3 3" xfId="10864" xr:uid="{00000000-0005-0000-0000-00007D2A0000}"/>
    <cellStyle name="Normal 42 2 2 4 2 3 3 3" xfId="25965" xr:uid="{00000000-0005-0000-0000-00007A650000}"/>
    <cellStyle name="Normal 42 2 2 4 2 3 3_ESA Table 3A_3H" xfId="36110" xr:uid="{729446E7-DA27-4454-9CE4-23BBE3B14439}"/>
    <cellStyle name="Normal 42 2 2 4 2 3 5" xfId="20952" xr:uid="{00000000-0005-0000-0000-0000E5510000}"/>
    <cellStyle name="Normal 42 2 2 4 2 3_ESA Table 3A_3H" xfId="36108" xr:uid="{12348C96-EE63-4422-810C-4B512F05717E}"/>
    <cellStyle name="Normal 42 2 2 4 2 4" xfId="12542" xr:uid="{00000000-0005-0000-0000-00000B310000}"/>
    <cellStyle name="Normal 42 2 2 4 2 4 3" xfId="27640" xr:uid="{00000000-0005-0000-0000-0000056C0000}"/>
    <cellStyle name="Normal 42 2 2 4 2 4_ESA Table 3A_3H" xfId="36111" xr:uid="{BBDB3EE5-3D75-41FC-A3AF-1358885B5F8C}"/>
    <cellStyle name="Normal 42 2 2 4 2 5" xfId="7521" xr:uid="{00000000-0005-0000-0000-00006E1D0000}"/>
    <cellStyle name="Normal 42 2 2 4 2 5 3" xfId="22623" xr:uid="{00000000-0005-0000-0000-00006C580000}"/>
    <cellStyle name="Normal 42 2 2 4 2 5_ESA Table 3A_3H" xfId="36112" xr:uid="{360235AB-117E-42ED-A0D9-4DE867D8EE1E}"/>
    <cellStyle name="Normal 42 2 2 4 2 7" xfId="17610" xr:uid="{00000000-0005-0000-0000-0000D7440000}"/>
    <cellStyle name="Normal 42 2 2 4 2_ESA Table 3A_3H" xfId="36104" xr:uid="{FCC9887A-5AAE-48F3-9A62-7C5F73E562E9}"/>
    <cellStyle name="Normal 42 2 2 4 3" xfId="3303" xr:uid="{00000000-0005-0000-0000-0000F40C0000}"/>
    <cellStyle name="Normal 42 2 2 4 3 2" xfId="13377" xr:uid="{00000000-0005-0000-0000-00004E340000}"/>
    <cellStyle name="Normal 42 2 2 4 3 2 3" xfId="28475" xr:uid="{00000000-0005-0000-0000-0000486F0000}"/>
    <cellStyle name="Normal 42 2 2 4 3 2_ESA Table 3A_3H" xfId="36114" xr:uid="{A2E4E418-EC34-4C07-B16F-DA636052678D}"/>
    <cellStyle name="Normal 42 2 2 4 3 3" xfId="8357" xr:uid="{00000000-0005-0000-0000-0000B2200000}"/>
    <cellStyle name="Normal 42 2 2 4 3 3 3" xfId="23458" xr:uid="{00000000-0005-0000-0000-0000AF5B0000}"/>
    <cellStyle name="Normal 42 2 2 4 3 3_ESA Table 3A_3H" xfId="36115" xr:uid="{E5A8968B-1907-45E1-BEA7-9213645A36A7}"/>
    <cellStyle name="Normal 42 2 2 4 3 5" xfId="18445" xr:uid="{00000000-0005-0000-0000-00001A480000}"/>
    <cellStyle name="Normal 42 2 2 4 3_ESA Table 3A_3H" xfId="36113" xr:uid="{984105EF-5244-4FF5-958B-C0B8071CA970}"/>
    <cellStyle name="Normal 42 2 2 4 4" xfId="4996" xr:uid="{00000000-0005-0000-0000-000091130000}"/>
    <cellStyle name="Normal 42 2 2 4 4 2" xfId="15048" xr:uid="{00000000-0005-0000-0000-0000D53A0000}"/>
    <cellStyle name="Normal 42 2 2 4 4 2 3" xfId="30146" xr:uid="{00000000-0005-0000-0000-0000CF750000}"/>
    <cellStyle name="Normal 42 2 2 4 4 2_ESA Table 3A_3H" xfId="36117" xr:uid="{6F8F6C86-1996-412B-9650-7206CD444321}"/>
    <cellStyle name="Normal 42 2 2 4 4 3" xfId="10028" xr:uid="{00000000-0005-0000-0000-000039270000}"/>
    <cellStyle name="Normal 42 2 2 4 4 3 3" xfId="25129" xr:uid="{00000000-0005-0000-0000-000036620000}"/>
    <cellStyle name="Normal 42 2 2 4 4 3_ESA Table 3A_3H" xfId="36118" xr:uid="{2100CF4A-90D4-437C-8B74-5099E2CC2801}"/>
    <cellStyle name="Normal 42 2 2 4 4 5" xfId="20116" xr:uid="{00000000-0005-0000-0000-0000A14E0000}"/>
    <cellStyle name="Normal 42 2 2 4 4_ESA Table 3A_3H" xfId="36116" xr:uid="{1449BEDD-36D4-4C53-A320-5A0AEAED6A30}"/>
    <cellStyle name="Normal 42 2 2 4 5" xfId="11706" xr:uid="{00000000-0005-0000-0000-0000C72D0000}"/>
    <cellStyle name="Normal 42 2 2 4 5 3" xfId="26804" xr:uid="{00000000-0005-0000-0000-0000C1680000}"/>
    <cellStyle name="Normal 42 2 2 4 5_ESA Table 3A_3H" xfId="36119" xr:uid="{9613F9B0-B483-4A5D-AC66-987A24194199}"/>
    <cellStyle name="Normal 42 2 2 4 6" xfId="6685" xr:uid="{00000000-0005-0000-0000-00002A1A0000}"/>
    <cellStyle name="Normal 42 2 2 4 6 3" xfId="21787" xr:uid="{00000000-0005-0000-0000-000028550000}"/>
    <cellStyle name="Normal 42 2 2 4 6_ESA Table 3A_3H" xfId="36120" xr:uid="{BD756A58-F1E7-4DA6-ADD3-E35AD51B27B8}"/>
    <cellStyle name="Normal 42 2 2 4 8" xfId="16774" xr:uid="{00000000-0005-0000-0000-000093410000}"/>
    <cellStyle name="Normal 42 2 2 4_ESA Table 3A_3H" xfId="36103" xr:uid="{1275C5DC-50C2-4A30-BEB6-0A536DEC8584}"/>
    <cellStyle name="Normal 42 2 2 5" xfId="2032" xr:uid="{00000000-0005-0000-0000-0000FD070000}"/>
    <cellStyle name="Normal 42 2 2 5 2" xfId="3722" xr:uid="{00000000-0005-0000-0000-0000970E0000}"/>
    <cellStyle name="Normal 42 2 2 5 2 2" xfId="13795" xr:uid="{00000000-0005-0000-0000-0000F0350000}"/>
    <cellStyle name="Normal 42 2 2 5 2 2 3" xfId="28893" xr:uid="{00000000-0005-0000-0000-0000EA700000}"/>
    <cellStyle name="Normal 42 2 2 5 2 2_ESA Table 3A_3H" xfId="36123" xr:uid="{C5685AA7-6C5C-439F-80D7-03A78EADEE14}"/>
    <cellStyle name="Normal 42 2 2 5 2 3" xfId="8775" xr:uid="{00000000-0005-0000-0000-000054220000}"/>
    <cellStyle name="Normal 42 2 2 5 2 3 3" xfId="23876" xr:uid="{00000000-0005-0000-0000-0000515D0000}"/>
    <cellStyle name="Normal 42 2 2 5 2 3_ESA Table 3A_3H" xfId="36124" xr:uid="{B9397104-8788-46A8-B3E5-8A060578EF71}"/>
    <cellStyle name="Normal 42 2 2 5 2 5" xfId="18863" xr:uid="{00000000-0005-0000-0000-0000BC490000}"/>
    <cellStyle name="Normal 42 2 2 5 2_ESA Table 3A_3H" xfId="36122" xr:uid="{F64C23D1-ACD5-4A19-A5F4-3246F8A2B410}"/>
    <cellStyle name="Normal 42 2 2 5 3" xfId="5414" xr:uid="{00000000-0005-0000-0000-000033150000}"/>
    <cellStyle name="Normal 42 2 2 5 3 2" xfId="15466" xr:uid="{00000000-0005-0000-0000-0000773C0000}"/>
    <cellStyle name="Normal 42 2 2 5 3 2 3" xfId="30564" xr:uid="{00000000-0005-0000-0000-000071770000}"/>
    <cellStyle name="Normal 42 2 2 5 3 2_ESA Table 3A_3H" xfId="36126" xr:uid="{A1439111-7A5D-47ED-8ADC-34FE28A9816C}"/>
    <cellStyle name="Normal 42 2 2 5 3 3" xfId="10446" xr:uid="{00000000-0005-0000-0000-0000DB280000}"/>
    <cellStyle name="Normal 42 2 2 5 3 3 3" xfId="25547" xr:uid="{00000000-0005-0000-0000-0000D8630000}"/>
    <cellStyle name="Normal 42 2 2 5 3 3_ESA Table 3A_3H" xfId="36127" xr:uid="{65247CC3-C16B-476B-BCA9-EEC26F2A96F5}"/>
    <cellStyle name="Normal 42 2 2 5 3 5" xfId="20534" xr:uid="{00000000-0005-0000-0000-000043500000}"/>
    <cellStyle name="Normal 42 2 2 5 3_ESA Table 3A_3H" xfId="36125" xr:uid="{95E3B0B7-3D95-43FE-91F9-D438B333239B}"/>
    <cellStyle name="Normal 42 2 2 5 4" xfId="12124" xr:uid="{00000000-0005-0000-0000-0000692F0000}"/>
    <cellStyle name="Normal 42 2 2 5 4 3" xfId="27222" xr:uid="{00000000-0005-0000-0000-0000636A0000}"/>
    <cellStyle name="Normal 42 2 2 5 4_ESA Table 3A_3H" xfId="36128" xr:uid="{A11CD808-6273-4644-9353-096D70A76258}"/>
    <cellStyle name="Normal 42 2 2 5 5" xfId="7103" xr:uid="{00000000-0005-0000-0000-0000CC1B0000}"/>
    <cellStyle name="Normal 42 2 2 5 5 3" xfId="22205" xr:uid="{00000000-0005-0000-0000-0000CA560000}"/>
    <cellStyle name="Normal 42 2 2 5 5_ESA Table 3A_3H" xfId="36129" xr:uid="{0786EA92-2DB0-4A8B-89EE-3457BFC07D28}"/>
    <cellStyle name="Normal 42 2 2 5 7" xfId="17192" xr:uid="{00000000-0005-0000-0000-000035430000}"/>
    <cellStyle name="Normal 42 2 2 5_ESA Table 3A_3H" xfId="36121" xr:uid="{5BC425EC-C9ED-45AD-9161-755EE673F54B}"/>
    <cellStyle name="Normal 42 2 2 6" xfId="2885" xr:uid="{00000000-0005-0000-0000-0000520B0000}"/>
    <cellStyle name="Normal 42 2 2 6 2" xfId="12959" xr:uid="{00000000-0005-0000-0000-0000AC320000}"/>
    <cellStyle name="Normal 42 2 2 6 2 3" xfId="28057" xr:uid="{00000000-0005-0000-0000-0000A66D0000}"/>
    <cellStyle name="Normal 42 2 2 6 2_ESA Table 3A_3H" xfId="36131" xr:uid="{01423C17-E10A-45E4-82C9-35FF292E9562}"/>
    <cellStyle name="Normal 42 2 2 6 3" xfId="7939" xr:uid="{00000000-0005-0000-0000-0000101F0000}"/>
    <cellStyle name="Normal 42 2 2 6 3 3" xfId="23040" xr:uid="{00000000-0005-0000-0000-00000D5A0000}"/>
    <cellStyle name="Normal 42 2 2 6 3_ESA Table 3A_3H" xfId="36132" xr:uid="{D3F705BA-4159-43A8-913B-1611AA4D554D}"/>
    <cellStyle name="Normal 42 2 2 6 5" xfId="18027" xr:uid="{00000000-0005-0000-0000-000078460000}"/>
    <cellStyle name="Normal 42 2 2 6_ESA Table 3A_3H" xfId="36130" xr:uid="{5D66F228-5824-4BC8-B495-8896360981AB}"/>
    <cellStyle name="Normal 42 2 2 7" xfId="4578" xr:uid="{00000000-0005-0000-0000-0000EF110000}"/>
    <cellStyle name="Normal 42 2 2 7 2" xfId="14630" xr:uid="{00000000-0005-0000-0000-000033390000}"/>
    <cellStyle name="Normal 42 2 2 7 2 3" xfId="29728" xr:uid="{00000000-0005-0000-0000-00002D740000}"/>
    <cellStyle name="Normal 42 2 2 7 2_ESA Table 3A_3H" xfId="36134" xr:uid="{BC811B70-986A-4BC8-97BF-99C9A9D0B1CB}"/>
    <cellStyle name="Normal 42 2 2 7 3" xfId="9610" xr:uid="{00000000-0005-0000-0000-000097250000}"/>
    <cellStyle name="Normal 42 2 2 7 3 3" xfId="24711" xr:uid="{00000000-0005-0000-0000-000094600000}"/>
    <cellStyle name="Normal 42 2 2 7 3_ESA Table 3A_3H" xfId="36135" xr:uid="{2ACBEF87-D336-4C6A-B15B-69CE62FB07FB}"/>
    <cellStyle name="Normal 42 2 2 7 5" xfId="19698" xr:uid="{00000000-0005-0000-0000-0000FF4C0000}"/>
    <cellStyle name="Normal 42 2 2 7_ESA Table 3A_3H" xfId="36133" xr:uid="{E26E05E0-58C0-4B7D-AC94-4A7DCA1919E2}"/>
    <cellStyle name="Normal 42 2 2 8" xfId="11288" xr:uid="{00000000-0005-0000-0000-0000252C0000}"/>
    <cellStyle name="Normal 42 2 2 8 3" xfId="26386" xr:uid="{00000000-0005-0000-0000-00001F670000}"/>
    <cellStyle name="Normal 42 2 2 8_ESA Table 3A_3H" xfId="36136" xr:uid="{C5578D50-0FAF-476F-9182-FEC340102E36}"/>
    <cellStyle name="Normal 42 2 2 9" xfId="6267" xr:uid="{00000000-0005-0000-0000-000088180000}"/>
    <cellStyle name="Normal 42 2 2 9 3" xfId="21369" xr:uid="{00000000-0005-0000-0000-000086530000}"/>
    <cellStyle name="Normal 42 2 2 9_ESA Table 3A_3H" xfId="36137" xr:uid="{41E2B2E1-4A23-45C1-90EC-227F6734F725}"/>
    <cellStyle name="Normal 42 2 2_ESA Table 3A_3H" xfId="35995" xr:uid="{F23485B7-304D-406C-9CBC-9882623A2796}"/>
    <cellStyle name="Normal 42 2 3" xfId="1231" xr:uid="{00000000-0005-0000-0000-0000DC040000}"/>
    <cellStyle name="Normal 42 2 3 10" xfId="16408" xr:uid="{00000000-0005-0000-0000-000025400000}"/>
    <cellStyle name="Normal 42 2 3 2" xfId="1450" xr:uid="{00000000-0005-0000-0000-0000B7050000}"/>
    <cellStyle name="Normal 42 2 3 2 2" xfId="1871" xr:uid="{00000000-0005-0000-0000-00005C070000}"/>
    <cellStyle name="Normal 42 2 3 2 2 2" xfId="2710" xr:uid="{00000000-0005-0000-0000-0000A30A0000}"/>
    <cellStyle name="Normal 42 2 3 2 2 2 2" xfId="4400" xr:uid="{00000000-0005-0000-0000-00003D110000}"/>
    <cellStyle name="Normal 42 2 3 2 2 2 2 2" xfId="14473" xr:uid="{00000000-0005-0000-0000-000096380000}"/>
    <cellStyle name="Normal 42 2 3 2 2 2 2 2 3" xfId="29571" xr:uid="{00000000-0005-0000-0000-000090730000}"/>
    <cellStyle name="Normal 42 2 3 2 2 2 2 2_ESA Table 3A_3H" xfId="36143" xr:uid="{A864D98C-2198-4A26-A043-196143461516}"/>
    <cellStyle name="Normal 42 2 3 2 2 2 2 3" xfId="9453" xr:uid="{00000000-0005-0000-0000-0000FA240000}"/>
    <cellStyle name="Normal 42 2 3 2 2 2 2 3 3" xfId="24554" xr:uid="{00000000-0005-0000-0000-0000F75F0000}"/>
    <cellStyle name="Normal 42 2 3 2 2 2 2 3_ESA Table 3A_3H" xfId="36144" xr:uid="{FD9B8F3D-E902-43B1-85EF-51EC49A3D36B}"/>
    <cellStyle name="Normal 42 2 3 2 2 2 2 5" xfId="19541" xr:uid="{00000000-0005-0000-0000-0000624C0000}"/>
    <cellStyle name="Normal 42 2 3 2 2 2 2_ESA Table 3A_3H" xfId="36142" xr:uid="{949DD302-5626-4E56-B104-B6D05C152298}"/>
    <cellStyle name="Normal 42 2 3 2 2 2 3" xfId="6092" xr:uid="{00000000-0005-0000-0000-0000D9170000}"/>
    <cellStyle name="Normal 42 2 3 2 2 2 3 2" xfId="16144" xr:uid="{00000000-0005-0000-0000-00001D3F0000}"/>
    <cellStyle name="Normal 42 2 3 2 2 2 3 2 3" xfId="31242" xr:uid="{00000000-0005-0000-0000-0000177A0000}"/>
    <cellStyle name="Normal 42 2 3 2 2 2 3 2_ESA Table 3A_3H" xfId="36146" xr:uid="{A09F782E-60A3-41CA-B531-9177EC50A9A4}"/>
    <cellStyle name="Normal 42 2 3 2 2 2 3 3" xfId="11124" xr:uid="{00000000-0005-0000-0000-0000812B0000}"/>
    <cellStyle name="Normal 42 2 3 2 2 2 3 3 3" xfId="26225" xr:uid="{00000000-0005-0000-0000-00007E660000}"/>
    <cellStyle name="Normal 42 2 3 2 2 2 3 3_ESA Table 3A_3H" xfId="36147" xr:uid="{56FB45B6-364F-4164-811B-3C6E71C66F81}"/>
    <cellStyle name="Normal 42 2 3 2 2 2 3 5" xfId="21212" xr:uid="{00000000-0005-0000-0000-0000E9520000}"/>
    <cellStyle name="Normal 42 2 3 2 2 2 3_ESA Table 3A_3H" xfId="36145" xr:uid="{8A1A2847-2053-467A-AE97-ABDAC1C41D9E}"/>
    <cellStyle name="Normal 42 2 3 2 2 2 4" xfId="12802" xr:uid="{00000000-0005-0000-0000-00000F320000}"/>
    <cellStyle name="Normal 42 2 3 2 2 2 4 3" xfId="27900" xr:uid="{00000000-0005-0000-0000-0000096D0000}"/>
    <cellStyle name="Normal 42 2 3 2 2 2 4_ESA Table 3A_3H" xfId="36148" xr:uid="{55E4275A-E565-44B7-A6EA-DB37EC3B9907}"/>
    <cellStyle name="Normal 42 2 3 2 2 2 5" xfId="7781" xr:uid="{00000000-0005-0000-0000-0000721E0000}"/>
    <cellStyle name="Normal 42 2 3 2 2 2 5 3" xfId="22883" xr:uid="{00000000-0005-0000-0000-000070590000}"/>
    <cellStyle name="Normal 42 2 3 2 2 2 5_ESA Table 3A_3H" xfId="36149" xr:uid="{D25CBBE7-109A-4684-B912-746A499680E4}"/>
    <cellStyle name="Normal 42 2 3 2 2 2 7" xfId="17870" xr:uid="{00000000-0005-0000-0000-0000DB450000}"/>
    <cellStyle name="Normal 42 2 3 2 2 2_ESA Table 3A_3H" xfId="36141" xr:uid="{C67DD457-FDAF-4AF7-9422-891F6279F691}"/>
    <cellStyle name="Normal 42 2 3 2 2 3" xfId="3563" xr:uid="{00000000-0005-0000-0000-0000F80D0000}"/>
    <cellStyle name="Normal 42 2 3 2 2 3 2" xfId="13637" xr:uid="{00000000-0005-0000-0000-000052350000}"/>
    <cellStyle name="Normal 42 2 3 2 2 3 2 3" xfId="28735" xr:uid="{00000000-0005-0000-0000-00004C700000}"/>
    <cellStyle name="Normal 42 2 3 2 2 3 2_ESA Table 3A_3H" xfId="36151" xr:uid="{FB1D056C-B98F-4EA0-A922-AF5DC1254455}"/>
    <cellStyle name="Normal 42 2 3 2 2 3 3" xfId="8617" xr:uid="{00000000-0005-0000-0000-0000B6210000}"/>
    <cellStyle name="Normal 42 2 3 2 2 3 3 3" xfId="23718" xr:uid="{00000000-0005-0000-0000-0000B35C0000}"/>
    <cellStyle name="Normal 42 2 3 2 2 3 3_ESA Table 3A_3H" xfId="36152" xr:uid="{9C1EE3ED-C6E8-42EF-B3B3-678124A2C176}"/>
    <cellStyle name="Normal 42 2 3 2 2 3 5" xfId="18705" xr:uid="{00000000-0005-0000-0000-00001E490000}"/>
    <cellStyle name="Normal 42 2 3 2 2 3_ESA Table 3A_3H" xfId="36150" xr:uid="{E9626E9C-D7BF-497B-9CE8-0D3358AA42BF}"/>
    <cellStyle name="Normal 42 2 3 2 2 4" xfId="5256" xr:uid="{00000000-0005-0000-0000-000095140000}"/>
    <cellStyle name="Normal 42 2 3 2 2 4 2" xfId="15308" xr:uid="{00000000-0005-0000-0000-0000D93B0000}"/>
    <cellStyle name="Normal 42 2 3 2 2 4 2 3" xfId="30406" xr:uid="{00000000-0005-0000-0000-0000D3760000}"/>
    <cellStyle name="Normal 42 2 3 2 2 4 2_ESA Table 3A_3H" xfId="36154" xr:uid="{805326C1-5E65-4DEC-8CCD-B77A9DDD0574}"/>
    <cellStyle name="Normal 42 2 3 2 2 4 3" xfId="10288" xr:uid="{00000000-0005-0000-0000-00003D280000}"/>
    <cellStyle name="Normal 42 2 3 2 2 4 3 3" xfId="25389" xr:uid="{00000000-0005-0000-0000-00003A630000}"/>
    <cellStyle name="Normal 42 2 3 2 2 4 3_ESA Table 3A_3H" xfId="36155" xr:uid="{BA1E3B53-344E-4FB7-A1CF-268B645B0D3E}"/>
    <cellStyle name="Normal 42 2 3 2 2 4 5" xfId="20376" xr:uid="{00000000-0005-0000-0000-0000A54F0000}"/>
    <cellStyle name="Normal 42 2 3 2 2 4_ESA Table 3A_3H" xfId="36153" xr:uid="{DB8410C5-0DAB-487C-BA1A-13CC656280DE}"/>
    <cellStyle name="Normal 42 2 3 2 2 5" xfId="11966" xr:uid="{00000000-0005-0000-0000-0000CB2E0000}"/>
    <cellStyle name="Normal 42 2 3 2 2 5 3" xfId="27064" xr:uid="{00000000-0005-0000-0000-0000C5690000}"/>
    <cellStyle name="Normal 42 2 3 2 2 5_ESA Table 3A_3H" xfId="36156" xr:uid="{CB70A591-5D31-485C-BE32-64D4D95181FA}"/>
    <cellStyle name="Normal 42 2 3 2 2 6" xfId="6945" xr:uid="{00000000-0005-0000-0000-00002E1B0000}"/>
    <cellStyle name="Normal 42 2 3 2 2 6 3" xfId="22047" xr:uid="{00000000-0005-0000-0000-00002C560000}"/>
    <cellStyle name="Normal 42 2 3 2 2 6_ESA Table 3A_3H" xfId="36157" xr:uid="{E1DA050F-8655-4F06-B101-9AB29E03D44E}"/>
    <cellStyle name="Normal 42 2 3 2 2 8" xfId="17034" xr:uid="{00000000-0005-0000-0000-000097420000}"/>
    <cellStyle name="Normal 42 2 3 2 2_ESA Table 3A_3H" xfId="36140" xr:uid="{4025F14A-8A40-4FF2-8AE8-BEE93C079C61}"/>
    <cellStyle name="Normal 42 2 3 2 3" xfId="2292" xr:uid="{00000000-0005-0000-0000-000001090000}"/>
    <cellStyle name="Normal 42 2 3 2 3 2" xfId="3982" xr:uid="{00000000-0005-0000-0000-00009B0F0000}"/>
    <cellStyle name="Normal 42 2 3 2 3 2 2" xfId="14055" xr:uid="{00000000-0005-0000-0000-0000F4360000}"/>
    <cellStyle name="Normal 42 2 3 2 3 2 2 3" xfId="29153" xr:uid="{00000000-0005-0000-0000-0000EE710000}"/>
    <cellStyle name="Normal 42 2 3 2 3 2 2_ESA Table 3A_3H" xfId="36160" xr:uid="{5BA42938-B89F-4797-A798-7E7881C968F3}"/>
    <cellStyle name="Normal 42 2 3 2 3 2 3" xfId="9035" xr:uid="{00000000-0005-0000-0000-000058230000}"/>
    <cellStyle name="Normal 42 2 3 2 3 2 3 3" xfId="24136" xr:uid="{00000000-0005-0000-0000-0000555E0000}"/>
    <cellStyle name="Normal 42 2 3 2 3 2 3_ESA Table 3A_3H" xfId="36161" xr:uid="{FE31D8D8-A745-488D-A3D9-0495A14C730D}"/>
    <cellStyle name="Normal 42 2 3 2 3 2 5" xfId="19123" xr:uid="{00000000-0005-0000-0000-0000C04A0000}"/>
    <cellStyle name="Normal 42 2 3 2 3 2_ESA Table 3A_3H" xfId="36159" xr:uid="{6D530878-6F9C-4911-9C6A-B8FA9AE65FB2}"/>
    <cellStyle name="Normal 42 2 3 2 3 3" xfId="5674" xr:uid="{00000000-0005-0000-0000-000037160000}"/>
    <cellStyle name="Normal 42 2 3 2 3 3 2" xfId="15726" xr:uid="{00000000-0005-0000-0000-00007B3D0000}"/>
    <cellStyle name="Normal 42 2 3 2 3 3 2 3" xfId="30824" xr:uid="{00000000-0005-0000-0000-000075780000}"/>
    <cellStyle name="Normal 42 2 3 2 3 3 2_ESA Table 3A_3H" xfId="36163" xr:uid="{2190343A-E412-4A24-920D-205ACCAC70F7}"/>
    <cellStyle name="Normal 42 2 3 2 3 3 3" xfId="10706" xr:uid="{00000000-0005-0000-0000-0000DF290000}"/>
    <cellStyle name="Normal 42 2 3 2 3 3 3 3" xfId="25807" xr:uid="{00000000-0005-0000-0000-0000DC640000}"/>
    <cellStyle name="Normal 42 2 3 2 3 3 3_ESA Table 3A_3H" xfId="36164" xr:uid="{869901A7-525B-40CB-BE2C-96674D93C7FB}"/>
    <cellStyle name="Normal 42 2 3 2 3 3 5" xfId="20794" xr:uid="{00000000-0005-0000-0000-000047510000}"/>
    <cellStyle name="Normal 42 2 3 2 3 3_ESA Table 3A_3H" xfId="36162" xr:uid="{A13144FA-EF55-471D-8A4A-BE3FD42E1BE9}"/>
    <cellStyle name="Normal 42 2 3 2 3 4" xfId="12384" xr:uid="{00000000-0005-0000-0000-00006D300000}"/>
    <cellStyle name="Normal 42 2 3 2 3 4 3" xfId="27482" xr:uid="{00000000-0005-0000-0000-0000676B0000}"/>
    <cellStyle name="Normal 42 2 3 2 3 4_ESA Table 3A_3H" xfId="36165" xr:uid="{CEBD0022-8260-41BC-BA09-BC8159977858}"/>
    <cellStyle name="Normal 42 2 3 2 3 5" xfId="7363" xr:uid="{00000000-0005-0000-0000-0000D01C0000}"/>
    <cellStyle name="Normal 42 2 3 2 3 5 3" xfId="22465" xr:uid="{00000000-0005-0000-0000-0000CE570000}"/>
    <cellStyle name="Normal 42 2 3 2 3 5_ESA Table 3A_3H" xfId="36166" xr:uid="{9A2553D6-08B8-4BD5-A1BD-44111D647F38}"/>
    <cellStyle name="Normal 42 2 3 2 3 7" xfId="17452" xr:uid="{00000000-0005-0000-0000-000039440000}"/>
    <cellStyle name="Normal 42 2 3 2 3_ESA Table 3A_3H" xfId="36158" xr:uid="{C4A9C68E-10BE-430D-BCF1-02B1FE6C4A97}"/>
    <cellStyle name="Normal 42 2 3 2 4" xfId="3145" xr:uid="{00000000-0005-0000-0000-0000560C0000}"/>
    <cellStyle name="Normal 42 2 3 2 4 2" xfId="13219" xr:uid="{00000000-0005-0000-0000-0000B0330000}"/>
    <cellStyle name="Normal 42 2 3 2 4 2 3" xfId="28317" xr:uid="{00000000-0005-0000-0000-0000AA6E0000}"/>
    <cellStyle name="Normal 42 2 3 2 4 2_ESA Table 3A_3H" xfId="36168" xr:uid="{61C053C1-7060-4AA6-BCD6-FEFD6B9C7B28}"/>
    <cellStyle name="Normal 42 2 3 2 4 3" xfId="8199" xr:uid="{00000000-0005-0000-0000-000014200000}"/>
    <cellStyle name="Normal 42 2 3 2 4 3 3" xfId="23300" xr:uid="{00000000-0005-0000-0000-0000115B0000}"/>
    <cellStyle name="Normal 42 2 3 2 4 3_ESA Table 3A_3H" xfId="36169" xr:uid="{C80452D3-021F-4865-9C9D-4D15F1057742}"/>
    <cellStyle name="Normal 42 2 3 2 4 5" xfId="18287" xr:uid="{00000000-0005-0000-0000-00007C470000}"/>
    <cellStyle name="Normal 42 2 3 2 4_ESA Table 3A_3H" xfId="36167" xr:uid="{4277C734-11EE-4F0A-A8C4-E0CD63CB7C23}"/>
    <cellStyle name="Normal 42 2 3 2 5" xfId="4838" xr:uid="{00000000-0005-0000-0000-0000F3120000}"/>
    <cellStyle name="Normal 42 2 3 2 5 2" xfId="14890" xr:uid="{00000000-0005-0000-0000-0000373A0000}"/>
    <cellStyle name="Normal 42 2 3 2 5 2 3" xfId="29988" xr:uid="{00000000-0005-0000-0000-000031750000}"/>
    <cellStyle name="Normal 42 2 3 2 5 2_ESA Table 3A_3H" xfId="36171" xr:uid="{04AD7ABA-DF97-4A8B-8C9C-A5BE9BEAC23E}"/>
    <cellStyle name="Normal 42 2 3 2 5 3" xfId="9870" xr:uid="{00000000-0005-0000-0000-00009B260000}"/>
    <cellStyle name="Normal 42 2 3 2 5 3 3" xfId="24971" xr:uid="{00000000-0005-0000-0000-000098610000}"/>
    <cellStyle name="Normal 42 2 3 2 5 3_ESA Table 3A_3H" xfId="36172" xr:uid="{09B9549D-EDFC-4E95-B68A-A4DA3E35E584}"/>
    <cellStyle name="Normal 42 2 3 2 5 5" xfId="19958" xr:uid="{00000000-0005-0000-0000-0000034E0000}"/>
    <cellStyle name="Normal 42 2 3 2 5_ESA Table 3A_3H" xfId="36170" xr:uid="{CCC1F99E-4A54-4419-8A7B-2FE6DD6DCA74}"/>
    <cellStyle name="Normal 42 2 3 2 6" xfId="11548" xr:uid="{00000000-0005-0000-0000-0000292D0000}"/>
    <cellStyle name="Normal 42 2 3 2 6 3" xfId="26646" xr:uid="{00000000-0005-0000-0000-000023680000}"/>
    <cellStyle name="Normal 42 2 3 2 6_ESA Table 3A_3H" xfId="36173" xr:uid="{428612FB-E8F6-443C-9533-AFD638741B3E}"/>
    <cellStyle name="Normal 42 2 3 2 7" xfId="6527" xr:uid="{00000000-0005-0000-0000-00008C190000}"/>
    <cellStyle name="Normal 42 2 3 2 7 3" xfId="21629" xr:uid="{00000000-0005-0000-0000-00008A540000}"/>
    <cellStyle name="Normal 42 2 3 2 7_ESA Table 3A_3H" xfId="36174" xr:uid="{03A92FE2-5D16-42AF-AE3B-57820153D078}"/>
    <cellStyle name="Normal 42 2 3 2 9" xfId="16616" xr:uid="{00000000-0005-0000-0000-0000F5400000}"/>
    <cellStyle name="Normal 42 2 3 2_ESA Table 3A_3H" xfId="36139" xr:uid="{21D9A343-8F6C-4681-98A5-08BEB7700ECF}"/>
    <cellStyle name="Normal 42 2 3 3" xfId="1663" xr:uid="{00000000-0005-0000-0000-00008C060000}"/>
    <cellStyle name="Normal 42 2 3 3 2" xfId="2502" xr:uid="{00000000-0005-0000-0000-0000D3090000}"/>
    <cellStyle name="Normal 42 2 3 3 2 2" xfId="4192" xr:uid="{00000000-0005-0000-0000-00006D100000}"/>
    <cellStyle name="Normal 42 2 3 3 2 2 2" xfId="14265" xr:uid="{00000000-0005-0000-0000-0000C6370000}"/>
    <cellStyle name="Normal 42 2 3 3 2 2 2 3" xfId="29363" xr:uid="{00000000-0005-0000-0000-0000C0720000}"/>
    <cellStyle name="Normal 42 2 3 3 2 2 2_ESA Table 3A_3H" xfId="36178" xr:uid="{8DDD4281-0C64-423D-B22F-45079CA28D38}"/>
    <cellStyle name="Normal 42 2 3 3 2 2 3" xfId="9245" xr:uid="{00000000-0005-0000-0000-00002A240000}"/>
    <cellStyle name="Normal 42 2 3 3 2 2 3 3" xfId="24346" xr:uid="{00000000-0005-0000-0000-0000275F0000}"/>
    <cellStyle name="Normal 42 2 3 3 2 2 3_ESA Table 3A_3H" xfId="36179" xr:uid="{B3862ED2-3082-4331-AA89-8436B63A9467}"/>
    <cellStyle name="Normal 42 2 3 3 2 2 5" xfId="19333" xr:uid="{00000000-0005-0000-0000-0000924B0000}"/>
    <cellStyle name="Normal 42 2 3 3 2 2_ESA Table 3A_3H" xfId="36177" xr:uid="{1711A7D6-1DCA-4568-B4F0-07A5D653821B}"/>
    <cellStyle name="Normal 42 2 3 3 2 3" xfId="5884" xr:uid="{00000000-0005-0000-0000-000009170000}"/>
    <cellStyle name="Normal 42 2 3 3 2 3 2" xfId="15936" xr:uid="{00000000-0005-0000-0000-00004D3E0000}"/>
    <cellStyle name="Normal 42 2 3 3 2 3 2 3" xfId="31034" xr:uid="{00000000-0005-0000-0000-000047790000}"/>
    <cellStyle name="Normal 42 2 3 3 2 3 2_ESA Table 3A_3H" xfId="36181" xr:uid="{8CCC20A6-46F2-4FBF-AB28-EB7EDE25F930}"/>
    <cellStyle name="Normal 42 2 3 3 2 3 3" xfId="10916" xr:uid="{00000000-0005-0000-0000-0000B12A0000}"/>
    <cellStyle name="Normal 42 2 3 3 2 3 3 3" xfId="26017" xr:uid="{00000000-0005-0000-0000-0000AE650000}"/>
    <cellStyle name="Normal 42 2 3 3 2 3 3_ESA Table 3A_3H" xfId="36182" xr:uid="{A7A030A4-401D-46C7-8B6E-B8B36A59614C}"/>
    <cellStyle name="Normal 42 2 3 3 2 3 5" xfId="21004" xr:uid="{00000000-0005-0000-0000-000019520000}"/>
    <cellStyle name="Normal 42 2 3 3 2 3_ESA Table 3A_3H" xfId="36180" xr:uid="{7B14643B-3188-4027-90EE-5E8B756FA18F}"/>
    <cellStyle name="Normal 42 2 3 3 2 4" xfId="12594" xr:uid="{00000000-0005-0000-0000-00003F310000}"/>
    <cellStyle name="Normal 42 2 3 3 2 4 3" xfId="27692" xr:uid="{00000000-0005-0000-0000-0000396C0000}"/>
    <cellStyle name="Normal 42 2 3 3 2 4_ESA Table 3A_3H" xfId="36183" xr:uid="{40F09947-30F8-4B4E-A30A-842725099FE6}"/>
    <cellStyle name="Normal 42 2 3 3 2 5" xfId="7573" xr:uid="{00000000-0005-0000-0000-0000A21D0000}"/>
    <cellStyle name="Normal 42 2 3 3 2 5 3" xfId="22675" xr:uid="{00000000-0005-0000-0000-0000A0580000}"/>
    <cellStyle name="Normal 42 2 3 3 2 5_ESA Table 3A_3H" xfId="36184" xr:uid="{AD313015-A430-4F2D-BF2D-4FA62C7CFC13}"/>
    <cellStyle name="Normal 42 2 3 3 2 7" xfId="17662" xr:uid="{00000000-0005-0000-0000-00000B450000}"/>
    <cellStyle name="Normal 42 2 3 3 2_ESA Table 3A_3H" xfId="36176" xr:uid="{AC09B7E0-B01A-4C5F-B807-03BC28DA2A9A}"/>
    <cellStyle name="Normal 42 2 3 3 3" xfId="3355" xr:uid="{00000000-0005-0000-0000-0000280D0000}"/>
    <cellStyle name="Normal 42 2 3 3 3 2" xfId="13429" xr:uid="{00000000-0005-0000-0000-000082340000}"/>
    <cellStyle name="Normal 42 2 3 3 3 2 3" xfId="28527" xr:uid="{00000000-0005-0000-0000-00007C6F0000}"/>
    <cellStyle name="Normal 42 2 3 3 3 2_ESA Table 3A_3H" xfId="36186" xr:uid="{0615FBFB-C6A8-4962-B27C-194669654E34}"/>
    <cellStyle name="Normal 42 2 3 3 3 3" xfId="8409" xr:uid="{00000000-0005-0000-0000-0000E6200000}"/>
    <cellStyle name="Normal 42 2 3 3 3 3 3" xfId="23510" xr:uid="{00000000-0005-0000-0000-0000E35B0000}"/>
    <cellStyle name="Normal 42 2 3 3 3 3_ESA Table 3A_3H" xfId="36187" xr:uid="{0E3A50BF-56F9-4F0F-9212-961289F2A608}"/>
    <cellStyle name="Normal 42 2 3 3 3 5" xfId="18497" xr:uid="{00000000-0005-0000-0000-00004E480000}"/>
    <cellStyle name="Normal 42 2 3 3 3_ESA Table 3A_3H" xfId="36185" xr:uid="{7DA266F5-480D-4947-823A-84CD9F1B82A7}"/>
    <cellStyle name="Normal 42 2 3 3 4" xfId="5048" xr:uid="{00000000-0005-0000-0000-0000C5130000}"/>
    <cellStyle name="Normal 42 2 3 3 4 2" xfId="15100" xr:uid="{00000000-0005-0000-0000-0000093B0000}"/>
    <cellStyle name="Normal 42 2 3 3 4 2 3" xfId="30198" xr:uid="{00000000-0005-0000-0000-000003760000}"/>
    <cellStyle name="Normal 42 2 3 3 4 2_ESA Table 3A_3H" xfId="36189" xr:uid="{3D7C2338-8449-48E6-B004-DE59E3C5B764}"/>
    <cellStyle name="Normal 42 2 3 3 4 3" xfId="10080" xr:uid="{00000000-0005-0000-0000-00006D270000}"/>
    <cellStyle name="Normal 42 2 3 3 4 3 3" xfId="25181" xr:uid="{00000000-0005-0000-0000-00006A620000}"/>
    <cellStyle name="Normal 42 2 3 3 4 3_ESA Table 3A_3H" xfId="36190" xr:uid="{8AF29253-06A6-480F-A45B-A10EC9EE44C1}"/>
    <cellStyle name="Normal 42 2 3 3 4 5" xfId="20168" xr:uid="{00000000-0005-0000-0000-0000D54E0000}"/>
    <cellStyle name="Normal 42 2 3 3 4_ESA Table 3A_3H" xfId="36188" xr:uid="{C314A06C-81E9-412C-B8EE-985DEB0579EE}"/>
    <cellStyle name="Normal 42 2 3 3 5" xfId="11758" xr:uid="{00000000-0005-0000-0000-0000FB2D0000}"/>
    <cellStyle name="Normal 42 2 3 3 5 3" xfId="26856" xr:uid="{00000000-0005-0000-0000-0000F5680000}"/>
    <cellStyle name="Normal 42 2 3 3 5_ESA Table 3A_3H" xfId="36191" xr:uid="{F0CF9895-E708-45FE-B012-F76935E37D85}"/>
    <cellStyle name="Normal 42 2 3 3 6" xfId="6737" xr:uid="{00000000-0005-0000-0000-00005E1A0000}"/>
    <cellStyle name="Normal 42 2 3 3 6 3" xfId="21839" xr:uid="{00000000-0005-0000-0000-00005C550000}"/>
    <cellStyle name="Normal 42 2 3 3 6_ESA Table 3A_3H" xfId="36192" xr:uid="{1F8A2FD2-BD5C-4508-A983-1BC1AB7E513D}"/>
    <cellStyle name="Normal 42 2 3 3 8" xfId="16826" xr:uid="{00000000-0005-0000-0000-0000C7410000}"/>
    <cellStyle name="Normal 42 2 3 3_ESA Table 3A_3H" xfId="36175" xr:uid="{3AF62C85-C76A-4604-AB27-70A449F61568}"/>
    <cellStyle name="Normal 42 2 3 4" xfId="2084" xr:uid="{00000000-0005-0000-0000-000031080000}"/>
    <cellStyle name="Normal 42 2 3 4 2" xfId="3774" xr:uid="{00000000-0005-0000-0000-0000CB0E0000}"/>
    <cellStyle name="Normal 42 2 3 4 2 2" xfId="13847" xr:uid="{00000000-0005-0000-0000-000024360000}"/>
    <cellStyle name="Normal 42 2 3 4 2 2 3" xfId="28945" xr:uid="{00000000-0005-0000-0000-00001E710000}"/>
    <cellStyle name="Normal 42 2 3 4 2 2_ESA Table 3A_3H" xfId="36195" xr:uid="{B5760EEC-D7D0-4612-9694-5583E289A69B}"/>
    <cellStyle name="Normal 42 2 3 4 2 3" xfId="8827" xr:uid="{00000000-0005-0000-0000-000088220000}"/>
    <cellStyle name="Normal 42 2 3 4 2 3 3" xfId="23928" xr:uid="{00000000-0005-0000-0000-0000855D0000}"/>
    <cellStyle name="Normal 42 2 3 4 2 3_ESA Table 3A_3H" xfId="36196" xr:uid="{D91D196B-9BBD-485A-B9BE-94D687623BF1}"/>
    <cellStyle name="Normal 42 2 3 4 2 5" xfId="18915" xr:uid="{00000000-0005-0000-0000-0000F0490000}"/>
    <cellStyle name="Normal 42 2 3 4 2_ESA Table 3A_3H" xfId="36194" xr:uid="{64590333-F4EA-4C48-B2DB-FE75A9DF2CF3}"/>
    <cellStyle name="Normal 42 2 3 4 3" xfId="5466" xr:uid="{00000000-0005-0000-0000-000067150000}"/>
    <cellStyle name="Normal 42 2 3 4 3 2" xfId="15518" xr:uid="{00000000-0005-0000-0000-0000AB3C0000}"/>
    <cellStyle name="Normal 42 2 3 4 3 2 3" xfId="30616" xr:uid="{00000000-0005-0000-0000-0000A5770000}"/>
    <cellStyle name="Normal 42 2 3 4 3 2_ESA Table 3A_3H" xfId="36198" xr:uid="{4D736190-74DF-4CEC-81D6-CD3CFA2374DC}"/>
    <cellStyle name="Normal 42 2 3 4 3 3" xfId="10498" xr:uid="{00000000-0005-0000-0000-00000F290000}"/>
    <cellStyle name="Normal 42 2 3 4 3 3 3" xfId="25599" xr:uid="{00000000-0005-0000-0000-00000C640000}"/>
    <cellStyle name="Normal 42 2 3 4 3 3_ESA Table 3A_3H" xfId="36199" xr:uid="{584012DB-2F32-49BA-BDAD-F41D3CFFB40A}"/>
    <cellStyle name="Normal 42 2 3 4 3 5" xfId="20586" xr:uid="{00000000-0005-0000-0000-000077500000}"/>
    <cellStyle name="Normal 42 2 3 4 3_ESA Table 3A_3H" xfId="36197" xr:uid="{61F18E1C-E0BE-4AF5-BCA4-95DB2FBBFCF1}"/>
    <cellStyle name="Normal 42 2 3 4 4" xfId="12176" xr:uid="{00000000-0005-0000-0000-00009D2F0000}"/>
    <cellStyle name="Normal 42 2 3 4 4 3" xfId="27274" xr:uid="{00000000-0005-0000-0000-0000976A0000}"/>
    <cellStyle name="Normal 42 2 3 4 4_ESA Table 3A_3H" xfId="36200" xr:uid="{A3B3C4E6-1829-4F49-89B0-FE59A4987F43}"/>
    <cellStyle name="Normal 42 2 3 4 5" xfId="7155" xr:uid="{00000000-0005-0000-0000-0000001C0000}"/>
    <cellStyle name="Normal 42 2 3 4 5 3" xfId="22257" xr:uid="{00000000-0005-0000-0000-0000FE560000}"/>
    <cellStyle name="Normal 42 2 3 4 5_ESA Table 3A_3H" xfId="36201" xr:uid="{5D469D4E-040F-46EE-B42F-6A2763191A96}"/>
    <cellStyle name="Normal 42 2 3 4 7" xfId="17244" xr:uid="{00000000-0005-0000-0000-000069430000}"/>
    <cellStyle name="Normal 42 2 3 4_ESA Table 3A_3H" xfId="36193" xr:uid="{3A63B4DC-4C7A-4C6A-A841-B67D6367B110}"/>
    <cellStyle name="Normal 42 2 3 5" xfId="2937" xr:uid="{00000000-0005-0000-0000-0000860B0000}"/>
    <cellStyle name="Normal 42 2 3 5 2" xfId="13011" xr:uid="{00000000-0005-0000-0000-0000E0320000}"/>
    <cellStyle name="Normal 42 2 3 5 2 3" xfId="28109" xr:uid="{00000000-0005-0000-0000-0000DA6D0000}"/>
    <cellStyle name="Normal 42 2 3 5 2_ESA Table 3A_3H" xfId="36203" xr:uid="{D4D913E0-B93D-4C57-91DD-5A043F6181D9}"/>
    <cellStyle name="Normal 42 2 3 5 3" xfId="7991" xr:uid="{00000000-0005-0000-0000-0000441F0000}"/>
    <cellStyle name="Normal 42 2 3 5 3 3" xfId="23092" xr:uid="{00000000-0005-0000-0000-0000415A0000}"/>
    <cellStyle name="Normal 42 2 3 5 3_ESA Table 3A_3H" xfId="36204" xr:uid="{8C659B14-5356-4D65-85B8-A4EEE5E16F50}"/>
    <cellStyle name="Normal 42 2 3 5 5" xfId="18079" xr:uid="{00000000-0005-0000-0000-0000AC460000}"/>
    <cellStyle name="Normal 42 2 3 5_ESA Table 3A_3H" xfId="36202" xr:uid="{B939307F-17AA-437C-AFA6-50C5EF3AD25F}"/>
    <cellStyle name="Normal 42 2 3 6" xfId="4630" xr:uid="{00000000-0005-0000-0000-000023120000}"/>
    <cellStyle name="Normal 42 2 3 6 2" xfId="14682" xr:uid="{00000000-0005-0000-0000-000067390000}"/>
    <cellStyle name="Normal 42 2 3 6 2 3" xfId="29780" xr:uid="{00000000-0005-0000-0000-000061740000}"/>
    <cellStyle name="Normal 42 2 3 6 2_ESA Table 3A_3H" xfId="36206" xr:uid="{B733E00E-5CCC-45B6-99D0-7005F11E1504}"/>
    <cellStyle name="Normal 42 2 3 6 3" xfId="9662" xr:uid="{00000000-0005-0000-0000-0000CB250000}"/>
    <cellStyle name="Normal 42 2 3 6 3 3" xfId="24763" xr:uid="{00000000-0005-0000-0000-0000C8600000}"/>
    <cellStyle name="Normal 42 2 3 6 3_ESA Table 3A_3H" xfId="36207" xr:uid="{C3E5A4E7-A3D4-4836-9BA3-CCE15B6B1F38}"/>
    <cellStyle name="Normal 42 2 3 6 5" xfId="19750" xr:uid="{00000000-0005-0000-0000-0000334D0000}"/>
    <cellStyle name="Normal 42 2 3 6_ESA Table 3A_3H" xfId="36205" xr:uid="{CBA0C3EB-1406-4CCC-8549-1785C3285C19}"/>
    <cellStyle name="Normal 42 2 3 7" xfId="11340" xr:uid="{00000000-0005-0000-0000-0000592C0000}"/>
    <cellStyle name="Normal 42 2 3 7 3" xfId="26438" xr:uid="{00000000-0005-0000-0000-000053670000}"/>
    <cellStyle name="Normal 42 2 3 7_ESA Table 3A_3H" xfId="36208" xr:uid="{ECD52FEC-9791-429B-9E25-6C3EF531E005}"/>
    <cellStyle name="Normal 42 2 3 8" xfId="6319" xr:uid="{00000000-0005-0000-0000-0000BC180000}"/>
    <cellStyle name="Normal 42 2 3 8 3" xfId="21421" xr:uid="{00000000-0005-0000-0000-0000BA530000}"/>
    <cellStyle name="Normal 42 2 3 8_ESA Table 3A_3H" xfId="36209" xr:uid="{99123731-4411-4660-954A-7C1AE96B575A}"/>
    <cellStyle name="Normal 42 2 3_ESA Table 3A_3H" xfId="36138" xr:uid="{F291F60C-8092-4882-B3D2-35426682FE20}"/>
    <cellStyle name="Normal 42 2 4" xfId="1344" xr:uid="{00000000-0005-0000-0000-00004D050000}"/>
    <cellStyle name="Normal 42 2 4 2" xfId="1767" xr:uid="{00000000-0005-0000-0000-0000F4060000}"/>
    <cellStyle name="Normal 42 2 4 2 2" xfId="2606" xr:uid="{00000000-0005-0000-0000-00003B0A0000}"/>
    <cellStyle name="Normal 42 2 4 2 2 2" xfId="4296" xr:uid="{00000000-0005-0000-0000-0000D5100000}"/>
    <cellStyle name="Normal 42 2 4 2 2 2 2" xfId="14369" xr:uid="{00000000-0005-0000-0000-00002E380000}"/>
    <cellStyle name="Normal 42 2 4 2 2 2 2 3" xfId="29467" xr:uid="{00000000-0005-0000-0000-000028730000}"/>
    <cellStyle name="Normal 42 2 4 2 2 2 2_ESA Table 3A_3H" xfId="36214" xr:uid="{9FD2E44A-AAAA-4B0A-AC12-C17D65045EBE}"/>
    <cellStyle name="Normal 42 2 4 2 2 2 3" xfId="9349" xr:uid="{00000000-0005-0000-0000-000092240000}"/>
    <cellStyle name="Normal 42 2 4 2 2 2 3 3" xfId="24450" xr:uid="{00000000-0005-0000-0000-00008F5F0000}"/>
    <cellStyle name="Normal 42 2 4 2 2 2 3_ESA Table 3A_3H" xfId="36215" xr:uid="{963E3407-3D53-496C-B254-C173788F2E1C}"/>
    <cellStyle name="Normal 42 2 4 2 2 2 5" xfId="19437" xr:uid="{00000000-0005-0000-0000-0000FA4B0000}"/>
    <cellStyle name="Normal 42 2 4 2 2 2_ESA Table 3A_3H" xfId="36213" xr:uid="{FB12DBFB-71AE-466F-A1DA-C05EDF737063}"/>
    <cellStyle name="Normal 42 2 4 2 2 3" xfId="5988" xr:uid="{00000000-0005-0000-0000-000071170000}"/>
    <cellStyle name="Normal 42 2 4 2 2 3 2" xfId="16040" xr:uid="{00000000-0005-0000-0000-0000B53E0000}"/>
    <cellStyle name="Normal 42 2 4 2 2 3 2 3" xfId="31138" xr:uid="{00000000-0005-0000-0000-0000AF790000}"/>
    <cellStyle name="Normal 42 2 4 2 2 3 2_ESA Table 3A_3H" xfId="36217" xr:uid="{E27E0355-12E2-4289-9458-7604E792FBD8}"/>
    <cellStyle name="Normal 42 2 4 2 2 3 3" xfId="11020" xr:uid="{00000000-0005-0000-0000-0000192B0000}"/>
    <cellStyle name="Normal 42 2 4 2 2 3 3 3" xfId="26121" xr:uid="{00000000-0005-0000-0000-000016660000}"/>
    <cellStyle name="Normal 42 2 4 2 2 3 3_ESA Table 3A_3H" xfId="36218" xr:uid="{9AD5B325-76B8-4B12-AD47-D6B08A40A8AE}"/>
    <cellStyle name="Normal 42 2 4 2 2 3 5" xfId="21108" xr:uid="{00000000-0005-0000-0000-000081520000}"/>
    <cellStyle name="Normal 42 2 4 2 2 3_ESA Table 3A_3H" xfId="36216" xr:uid="{7EF9CFC0-971D-4AC8-8C07-0549D60E618C}"/>
    <cellStyle name="Normal 42 2 4 2 2 4" xfId="12698" xr:uid="{00000000-0005-0000-0000-0000A7310000}"/>
    <cellStyle name="Normal 42 2 4 2 2 4 3" xfId="27796" xr:uid="{00000000-0005-0000-0000-0000A16C0000}"/>
    <cellStyle name="Normal 42 2 4 2 2 4_ESA Table 3A_3H" xfId="36219" xr:uid="{65D193D1-0481-4745-83D4-09E3CF458C25}"/>
    <cellStyle name="Normal 42 2 4 2 2 5" xfId="7677" xr:uid="{00000000-0005-0000-0000-00000A1E0000}"/>
    <cellStyle name="Normal 42 2 4 2 2 5 3" xfId="22779" xr:uid="{00000000-0005-0000-0000-000008590000}"/>
    <cellStyle name="Normal 42 2 4 2 2 5_ESA Table 3A_3H" xfId="36220" xr:uid="{186C0A68-7B09-4BC2-A743-4184EF763C6A}"/>
    <cellStyle name="Normal 42 2 4 2 2 7" xfId="17766" xr:uid="{00000000-0005-0000-0000-000073450000}"/>
    <cellStyle name="Normal 42 2 4 2 2_ESA Table 3A_3H" xfId="36212" xr:uid="{2706CA48-9B75-4995-9137-D168BBF763D0}"/>
    <cellStyle name="Normal 42 2 4 2 3" xfId="3459" xr:uid="{00000000-0005-0000-0000-0000900D0000}"/>
    <cellStyle name="Normal 42 2 4 2 3 2" xfId="13533" xr:uid="{00000000-0005-0000-0000-0000EA340000}"/>
    <cellStyle name="Normal 42 2 4 2 3 2 3" xfId="28631" xr:uid="{00000000-0005-0000-0000-0000E46F0000}"/>
    <cellStyle name="Normal 42 2 4 2 3 2_ESA Table 3A_3H" xfId="36222" xr:uid="{69BF617C-7049-410E-AF4A-629879D4A379}"/>
    <cellStyle name="Normal 42 2 4 2 3 3" xfId="8513" xr:uid="{00000000-0005-0000-0000-00004E210000}"/>
    <cellStyle name="Normal 42 2 4 2 3 3 3" xfId="23614" xr:uid="{00000000-0005-0000-0000-00004B5C0000}"/>
    <cellStyle name="Normal 42 2 4 2 3 3_ESA Table 3A_3H" xfId="36223" xr:uid="{7BC0A0D9-811A-47CF-AFBF-415D040E47D6}"/>
    <cellStyle name="Normal 42 2 4 2 3 5" xfId="18601" xr:uid="{00000000-0005-0000-0000-0000B6480000}"/>
    <cellStyle name="Normal 42 2 4 2 3_ESA Table 3A_3H" xfId="36221" xr:uid="{D1A8CD4F-63A9-4420-AB68-304F71C98085}"/>
    <cellStyle name="Normal 42 2 4 2 4" xfId="5152" xr:uid="{00000000-0005-0000-0000-00002D140000}"/>
    <cellStyle name="Normal 42 2 4 2 4 2" xfId="15204" xr:uid="{00000000-0005-0000-0000-0000713B0000}"/>
    <cellStyle name="Normal 42 2 4 2 4 2 3" xfId="30302" xr:uid="{00000000-0005-0000-0000-00006B760000}"/>
    <cellStyle name="Normal 42 2 4 2 4 2_ESA Table 3A_3H" xfId="36225" xr:uid="{AEDEDF14-2160-401B-960A-5759798ED95A}"/>
    <cellStyle name="Normal 42 2 4 2 4 3" xfId="10184" xr:uid="{00000000-0005-0000-0000-0000D5270000}"/>
    <cellStyle name="Normal 42 2 4 2 4 3 3" xfId="25285" xr:uid="{00000000-0005-0000-0000-0000D2620000}"/>
    <cellStyle name="Normal 42 2 4 2 4 3_ESA Table 3A_3H" xfId="36226" xr:uid="{B0CBEBDB-B4BB-4123-A4C9-70AA42A5E48A}"/>
    <cellStyle name="Normal 42 2 4 2 4 5" xfId="20272" xr:uid="{00000000-0005-0000-0000-00003D4F0000}"/>
    <cellStyle name="Normal 42 2 4 2 4_ESA Table 3A_3H" xfId="36224" xr:uid="{417ED926-3C98-44A8-AC56-50DDAABCA520}"/>
    <cellStyle name="Normal 42 2 4 2 5" xfId="11862" xr:uid="{00000000-0005-0000-0000-0000632E0000}"/>
    <cellStyle name="Normal 42 2 4 2 5 3" xfId="26960" xr:uid="{00000000-0005-0000-0000-00005D690000}"/>
    <cellStyle name="Normal 42 2 4 2 5_ESA Table 3A_3H" xfId="36227" xr:uid="{1D03689D-67AD-4E96-A3CB-C939B3C0AF77}"/>
    <cellStyle name="Normal 42 2 4 2 6" xfId="6841" xr:uid="{00000000-0005-0000-0000-0000C61A0000}"/>
    <cellStyle name="Normal 42 2 4 2 6 3" xfId="21943" xr:uid="{00000000-0005-0000-0000-0000C4550000}"/>
    <cellStyle name="Normal 42 2 4 2 6_ESA Table 3A_3H" xfId="36228" xr:uid="{BDFD30F8-F10B-4E8F-A915-B3D389F44A02}"/>
    <cellStyle name="Normal 42 2 4 2 8" xfId="16930" xr:uid="{00000000-0005-0000-0000-00002F420000}"/>
    <cellStyle name="Normal 42 2 4 2_ESA Table 3A_3H" xfId="36211" xr:uid="{958AD091-E468-422A-B832-153C6E8700D8}"/>
    <cellStyle name="Normal 42 2 4 3" xfId="2188" xr:uid="{00000000-0005-0000-0000-000099080000}"/>
    <cellStyle name="Normal 42 2 4 3 2" xfId="3878" xr:uid="{00000000-0005-0000-0000-0000330F0000}"/>
    <cellStyle name="Normal 42 2 4 3 2 2" xfId="13951" xr:uid="{00000000-0005-0000-0000-00008C360000}"/>
    <cellStyle name="Normal 42 2 4 3 2 2 3" xfId="29049" xr:uid="{00000000-0005-0000-0000-000086710000}"/>
    <cellStyle name="Normal 42 2 4 3 2 2_ESA Table 3A_3H" xfId="36231" xr:uid="{350E3C8E-F680-427E-B247-B82FAC590B74}"/>
    <cellStyle name="Normal 42 2 4 3 2 3" xfId="8931" xr:uid="{00000000-0005-0000-0000-0000F0220000}"/>
    <cellStyle name="Normal 42 2 4 3 2 3 3" xfId="24032" xr:uid="{00000000-0005-0000-0000-0000ED5D0000}"/>
    <cellStyle name="Normal 42 2 4 3 2 3_ESA Table 3A_3H" xfId="36232" xr:uid="{F39F01FC-8EF8-4F07-A9D6-BBBCC197A22B}"/>
    <cellStyle name="Normal 42 2 4 3 2 5" xfId="19019" xr:uid="{00000000-0005-0000-0000-0000584A0000}"/>
    <cellStyle name="Normal 42 2 4 3 2_ESA Table 3A_3H" xfId="36230" xr:uid="{14236FEF-4287-4D54-B3B4-AC20CC98EDA0}"/>
    <cellStyle name="Normal 42 2 4 3 3" xfId="5570" xr:uid="{00000000-0005-0000-0000-0000CF150000}"/>
    <cellStyle name="Normal 42 2 4 3 3 2" xfId="15622" xr:uid="{00000000-0005-0000-0000-0000133D0000}"/>
    <cellStyle name="Normal 42 2 4 3 3 2 3" xfId="30720" xr:uid="{00000000-0005-0000-0000-00000D780000}"/>
    <cellStyle name="Normal 42 2 4 3 3 2_ESA Table 3A_3H" xfId="36234" xr:uid="{D312B8A1-9744-4687-99F0-430C385C5339}"/>
    <cellStyle name="Normal 42 2 4 3 3 3" xfId="10602" xr:uid="{00000000-0005-0000-0000-000077290000}"/>
    <cellStyle name="Normal 42 2 4 3 3 3 3" xfId="25703" xr:uid="{00000000-0005-0000-0000-000074640000}"/>
    <cellStyle name="Normal 42 2 4 3 3 3_ESA Table 3A_3H" xfId="36235" xr:uid="{F97E8D47-2B3D-46DE-B1B1-BC6CCB5CFE58}"/>
    <cellStyle name="Normal 42 2 4 3 3 5" xfId="20690" xr:uid="{00000000-0005-0000-0000-0000DF500000}"/>
    <cellStyle name="Normal 42 2 4 3 3_ESA Table 3A_3H" xfId="36233" xr:uid="{C3FEAFC2-61DB-49A8-851C-C38BAEB048D6}"/>
    <cellStyle name="Normal 42 2 4 3 4" xfId="12280" xr:uid="{00000000-0005-0000-0000-000005300000}"/>
    <cellStyle name="Normal 42 2 4 3 4 3" xfId="27378" xr:uid="{00000000-0005-0000-0000-0000FF6A0000}"/>
    <cellStyle name="Normal 42 2 4 3 4_ESA Table 3A_3H" xfId="36236" xr:uid="{6C2EA6AD-1BDD-49CE-BD5E-359482FC0DE1}"/>
    <cellStyle name="Normal 42 2 4 3 5" xfId="7259" xr:uid="{00000000-0005-0000-0000-0000681C0000}"/>
    <cellStyle name="Normal 42 2 4 3 5 3" xfId="22361" xr:uid="{00000000-0005-0000-0000-000066570000}"/>
    <cellStyle name="Normal 42 2 4 3 5_ESA Table 3A_3H" xfId="36237" xr:uid="{0495FC65-59E1-461F-AC11-53059AD0C8BB}"/>
    <cellStyle name="Normal 42 2 4 3 7" xfId="17348" xr:uid="{00000000-0005-0000-0000-0000D1430000}"/>
    <cellStyle name="Normal 42 2 4 3_ESA Table 3A_3H" xfId="36229" xr:uid="{6DE2A1A2-0AF1-4C8F-9B44-9613753F579A}"/>
    <cellStyle name="Normal 42 2 4 4" xfId="3041" xr:uid="{00000000-0005-0000-0000-0000EE0B0000}"/>
    <cellStyle name="Normal 42 2 4 4 2" xfId="13115" xr:uid="{00000000-0005-0000-0000-000048330000}"/>
    <cellStyle name="Normal 42 2 4 4 2 3" xfId="28213" xr:uid="{00000000-0005-0000-0000-0000426E0000}"/>
    <cellStyle name="Normal 42 2 4 4 2_ESA Table 3A_3H" xfId="36239" xr:uid="{7F41AF6C-E71A-4AB9-AFDB-58DAE522C0B5}"/>
    <cellStyle name="Normal 42 2 4 4 3" xfId="8095" xr:uid="{00000000-0005-0000-0000-0000AC1F0000}"/>
    <cellStyle name="Normal 42 2 4 4 3 3" xfId="23196" xr:uid="{00000000-0005-0000-0000-0000A95A0000}"/>
    <cellStyle name="Normal 42 2 4 4 3_ESA Table 3A_3H" xfId="36240" xr:uid="{4AA49B6C-6C70-40AD-9964-DAFCBCF582CD}"/>
    <cellStyle name="Normal 42 2 4 4 5" xfId="18183" xr:uid="{00000000-0005-0000-0000-000014470000}"/>
    <cellStyle name="Normal 42 2 4 4_ESA Table 3A_3H" xfId="36238" xr:uid="{D8B6FCC3-5A8D-4E70-A390-F38BDB59432B}"/>
    <cellStyle name="Normal 42 2 4 5" xfId="4734" xr:uid="{00000000-0005-0000-0000-00008B120000}"/>
    <cellStyle name="Normal 42 2 4 5 2" xfId="14786" xr:uid="{00000000-0005-0000-0000-0000CF390000}"/>
    <cellStyle name="Normal 42 2 4 5 2 3" xfId="29884" xr:uid="{00000000-0005-0000-0000-0000C9740000}"/>
    <cellStyle name="Normal 42 2 4 5 2_ESA Table 3A_3H" xfId="36242" xr:uid="{9DBE7BA3-14CC-47C6-9799-0E1B239DE7A1}"/>
    <cellStyle name="Normal 42 2 4 5 3" xfId="9766" xr:uid="{00000000-0005-0000-0000-000033260000}"/>
    <cellStyle name="Normal 42 2 4 5 3 3" xfId="24867" xr:uid="{00000000-0005-0000-0000-000030610000}"/>
    <cellStyle name="Normal 42 2 4 5 3_ESA Table 3A_3H" xfId="36243" xr:uid="{EF45CEA3-2AB2-456D-A5DE-882F128D3836}"/>
    <cellStyle name="Normal 42 2 4 5 5" xfId="19854" xr:uid="{00000000-0005-0000-0000-00009B4D0000}"/>
    <cellStyle name="Normal 42 2 4 5_ESA Table 3A_3H" xfId="36241" xr:uid="{82FD08EF-2331-4910-B19C-8CEF44CDCF3F}"/>
    <cellStyle name="Normal 42 2 4 6" xfId="11444" xr:uid="{00000000-0005-0000-0000-0000C12C0000}"/>
    <cellStyle name="Normal 42 2 4 6 3" xfId="26542" xr:uid="{00000000-0005-0000-0000-0000BB670000}"/>
    <cellStyle name="Normal 42 2 4 6_ESA Table 3A_3H" xfId="36244" xr:uid="{4694A5E2-AEE1-40C4-97AF-5CD21F57F7BB}"/>
    <cellStyle name="Normal 42 2 4 7" xfId="6423" xr:uid="{00000000-0005-0000-0000-000024190000}"/>
    <cellStyle name="Normal 42 2 4 7 3" xfId="21525" xr:uid="{00000000-0005-0000-0000-000022540000}"/>
    <cellStyle name="Normal 42 2 4 7_ESA Table 3A_3H" xfId="36245" xr:uid="{DCF72452-69EC-4FCB-A596-2DCBC9F7751F}"/>
    <cellStyle name="Normal 42 2 4 9" xfId="16512" xr:uid="{00000000-0005-0000-0000-00008D400000}"/>
    <cellStyle name="Normal 42 2 4_ESA Table 3A_3H" xfId="36210" xr:uid="{87702ECB-F00C-4D52-9273-CAD1E6192EA4}"/>
    <cellStyle name="Normal 42 2 5" xfId="1557" xr:uid="{00000000-0005-0000-0000-000022060000}"/>
    <cellStyle name="Normal 42 2 5 2" xfId="2398" xr:uid="{00000000-0005-0000-0000-00006B090000}"/>
    <cellStyle name="Normal 42 2 5 2 2" xfId="4088" xr:uid="{00000000-0005-0000-0000-000005100000}"/>
    <cellStyle name="Normal 42 2 5 2 2 2" xfId="14161" xr:uid="{00000000-0005-0000-0000-00005E370000}"/>
    <cellStyle name="Normal 42 2 5 2 2 2 3" xfId="29259" xr:uid="{00000000-0005-0000-0000-000058720000}"/>
    <cellStyle name="Normal 42 2 5 2 2 2_ESA Table 3A_3H" xfId="36249" xr:uid="{C1948B4B-241C-4B92-8FE4-50D8F2A89303}"/>
    <cellStyle name="Normal 42 2 5 2 2 3" xfId="9141" xr:uid="{00000000-0005-0000-0000-0000C2230000}"/>
    <cellStyle name="Normal 42 2 5 2 2 3 3" xfId="24242" xr:uid="{00000000-0005-0000-0000-0000BF5E0000}"/>
    <cellStyle name="Normal 42 2 5 2 2 3_ESA Table 3A_3H" xfId="36250" xr:uid="{0C2EB905-9E96-483D-9475-0EE55914B9CE}"/>
    <cellStyle name="Normal 42 2 5 2 2 5" xfId="19229" xr:uid="{00000000-0005-0000-0000-00002A4B0000}"/>
    <cellStyle name="Normal 42 2 5 2 2_ESA Table 3A_3H" xfId="36248" xr:uid="{84804BEC-A381-4915-BD12-C9DF391BBF88}"/>
    <cellStyle name="Normal 42 2 5 2 3" xfId="5780" xr:uid="{00000000-0005-0000-0000-0000A1160000}"/>
    <cellStyle name="Normal 42 2 5 2 3 2" xfId="15832" xr:uid="{00000000-0005-0000-0000-0000E53D0000}"/>
    <cellStyle name="Normal 42 2 5 2 3 2 3" xfId="30930" xr:uid="{00000000-0005-0000-0000-0000DF780000}"/>
    <cellStyle name="Normal 42 2 5 2 3 2_ESA Table 3A_3H" xfId="36252" xr:uid="{0B6DDBCC-A0F5-4CEB-A24F-6CBF37FE168D}"/>
    <cellStyle name="Normal 42 2 5 2 3 3" xfId="10812" xr:uid="{00000000-0005-0000-0000-0000492A0000}"/>
    <cellStyle name="Normal 42 2 5 2 3 3 3" xfId="25913" xr:uid="{00000000-0005-0000-0000-000046650000}"/>
    <cellStyle name="Normal 42 2 5 2 3 3_ESA Table 3A_3H" xfId="36253" xr:uid="{D705F43C-EA9B-46DB-97DF-6A5239C1AA64}"/>
    <cellStyle name="Normal 42 2 5 2 3 5" xfId="20900" xr:uid="{00000000-0005-0000-0000-0000B1510000}"/>
    <cellStyle name="Normal 42 2 5 2 3_ESA Table 3A_3H" xfId="36251" xr:uid="{A4142D7D-CBFA-40C0-B5FF-9630CB17F9FD}"/>
    <cellStyle name="Normal 42 2 5 2 4" xfId="12490" xr:uid="{00000000-0005-0000-0000-0000D7300000}"/>
    <cellStyle name="Normal 42 2 5 2 4 3" xfId="27588" xr:uid="{00000000-0005-0000-0000-0000D16B0000}"/>
    <cellStyle name="Normal 42 2 5 2 4_ESA Table 3A_3H" xfId="36254" xr:uid="{6EE5130B-5A83-48D5-8EBF-433CF0499FD6}"/>
    <cellStyle name="Normal 42 2 5 2 5" xfId="7469" xr:uid="{00000000-0005-0000-0000-00003A1D0000}"/>
    <cellStyle name="Normal 42 2 5 2 5 3" xfId="22571" xr:uid="{00000000-0005-0000-0000-000038580000}"/>
    <cellStyle name="Normal 42 2 5 2 5_ESA Table 3A_3H" xfId="36255" xr:uid="{539196A8-3880-43F0-97EE-59B8E1ADC906}"/>
    <cellStyle name="Normal 42 2 5 2 7" xfId="17558" xr:uid="{00000000-0005-0000-0000-0000A3440000}"/>
    <cellStyle name="Normal 42 2 5 2_ESA Table 3A_3H" xfId="36247" xr:uid="{A9FB77FC-3D9A-451D-B298-75E642665F0C}"/>
    <cellStyle name="Normal 42 2 5 3" xfId="3251" xr:uid="{00000000-0005-0000-0000-0000C00C0000}"/>
    <cellStyle name="Normal 42 2 5 3 2" xfId="13325" xr:uid="{00000000-0005-0000-0000-00001A340000}"/>
    <cellStyle name="Normal 42 2 5 3 2 3" xfId="28423" xr:uid="{00000000-0005-0000-0000-0000146F0000}"/>
    <cellStyle name="Normal 42 2 5 3 2_ESA Table 3A_3H" xfId="36257" xr:uid="{92A78DB0-C793-41A7-B6FB-70AE1AE7E5B4}"/>
    <cellStyle name="Normal 42 2 5 3 3" xfId="8305" xr:uid="{00000000-0005-0000-0000-00007E200000}"/>
    <cellStyle name="Normal 42 2 5 3 3 3" xfId="23406" xr:uid="{00000000-0005-0000-0000-00007B5B0000}"/>
    <cellStyle name="Normal 42 2 5 3 3_ESA Table 3A_3H" xfId="36258" xr:uid="{E7EA8E2B-64E1-4813-B5D3-F20FF426708B}"/>
    <cellStyle name="Normal 42 2 5 3 5" xfId="18393" xr:uid="{00000000-0005-0000-0000-0000E6470000}"/>
    <cellStyle name="Normal 42 2 5 3_ESA Table 3A_3H" xfId="36256" xr:uid="{93461104-64CA-4B37-9F9B-D43023A29B55}"/>
    <cellStyle name="Normal 42 2 5 4" xfId="4944" xr:uid="{00000000-0005-0000-0000-00005D130000}"/>
    <cellStyle name="Normal 42 2 5 4 2" xfId="14996" xr:uid="{00000000-0005-0000-0000-0000A13A0000}"/>
    <cellStyle name="Normal 42 2 5 4 2 3" xfId="30094" xr:uid="{00000000-0005-0000-0000-00009B750000}"/>
    <cellStyle name="Normal 42 2 5 4 2_ESA Table 3A_3H" xfId="36260" xr:uid="{34DF1B16-BF62-428D-9839-6B1CAB07CD4F}"/>
    <cellStyle name="Normal 42 2 5 4 3" xfId="9976" xr:uid="{00000000-0005-0000-0000-000005270000}"/>
    <cellStyle name="Normal 42 2 5 4 3 3" xfId="25077" xr:uid="{00000000-0005-0000-0000-000002620000}"/>
    <cellStyle name="Normal 42 2 5 4 3_ESA Table 3A_3H" xfId="36261" xr:uid="{FB7006AA-4301-4DEE-BB38-B0F8A39F52BF}"/>
    <cellStyle name="Normal 42 2 5 4 5" xfId="20064" xr:uid="{00000000-0005-0000-0000-00006D4E0000}"/>
    <cellStyle name="Normal 42 2 5 4_ESA Table 3A_3H" xfId="36259" xr:uid="{7B77F507-FF9F-43D8-8BA3-77E20AD22019}"/>
    <cellStyle name="Normal 42 2 5 5" xfId="11654" xr:uid="{00000000-0005-0000-0000-0000932D0000}"/>
    <cellStyle name="Normal 42 2 5 5 3" xfId="26752" xr:uid="{00000000-0005-0000-0000-00008D680000}"/>
    <cellStyle name="Normal 42 2 5 5_ESA Table 3A_3H" xfId="36262" xr:uid="{4E835C0D-16A8-43F0-8606-B6DA5C81DFF3}"/>
    <cellStyle name="Normal 42 2 5 6" xfId="6633" xr:uid="{00000000-0005-0000-0000-0000F6190000}"/>
    <cellStyle name="Normal 42 2 5 6 3" xfId="21735" xr:uid="{00000000-0005-0000-0000-0000F4540000}"/>
    <cellStyle name="Normal 42 2 5 6_ESA Table 3A_3H" xfId="36263" xr:uid="{CC21BDB6-7FA9-41D9-9329-EA98C381C2EB}"/>
    <cellStyle name="Normal 42 2 5 8" xfId="16722" xr:uid="{00000000-0005-0000-0000-00005F410000}"/>
    <cellStyle name="Normal 42 2 5_ESA Table 3A_3H" xfId="36246" xr:uid="{7311A475-851F-4BD4-82DF-A60BF6FCD9A2}"/>
    <cellStyle name="Normal 42 2 6" xfId="1978" xr:uid="{00000000-0005-0000-0000-0000C7070000}"/>
    <cellStyle name="Normal 42 2 6 2" xfId="3670" xr:uid="{00000000-0005-0000-0000-0000630E0000}"/>
    <cellStyle name="Normal 42 2 6 2 2" xfId="13743" xr:uid="{00000000-0005-0000-0000-0000BC350000}"/>
    <cellStyle name="Normal 42 2 6 2 2 3" xfId="28841" xr:uid="{00000000-0005-0000-0000-0000B6700000}"/>
    <cellStyle name="Normal 42 2 6 2 2_ESA Table 3A_3H" xfId="36266" xr:uid="{59203645-A215-4413-A326-70F5532AB754}"/>
    <cellStyle name="Normal 42 2 6 2 3" xfId="8723" xr:uid="{00000000-0005-0000-0000-000020220000}"/>
    <cellStyle name="Normal 42 2 6 2 3 3" xfId="23824" xr:uid="{00000000-0005-0000-0000-00001D5D0000}"/>
    <cellStyle name="Normal 42 2 6 2 3_ESA Table 3A_3H" xfId="36267" xr:uid="{18FB9D14-92DC-4D13-9D34-E9E3FCC600D3}"/>
    <cellStyle name="Normal 42 2 6 2 5" xfId="18811" xr:uid="{00000000-0005-0000-0000-000088490000}"/>
    <cellStyle name="Normal 42 2 6 2_ESA Table 3A_3H" xfId="36265" xr:uid="{4D370DB4-4888-4BED-B34F-454CFDE20500}"/>
    <cellStyle name="Normal 42 2 6 3" xfId="5362" xr:uid="{00000000-0005-0000-0000-0000FF140000}"/>
    <cellStyle name="Normal 42 2 6 3 2" xfId="15414" xr:uid="{00000000-0005-0000-0000-0000433C0000}"/>
    <cellStyle name="Normal 42 2 6 3 2 3" xfId="30512" xr:uid="{00000000-0005-0000-0000-00003D770000}"/>
    <cellStyle name="Normal 42 2 6 3 2_ESA Table 3A_3H" xfId="36269" xr:uid="{D979BEA8-7CB5-4B26-A730-8A60E2B0E7C4}"/>
    <cellStyle name="Normal 42 2 6 3 3" xfId="10394" xr:uid="{00000000-0005-0000-0000-0000A7280000}"/>
    <cellStyle name="Normal 42 2 6 3 3 3" xfId="25495" xr:uid="{00000000-0005-0000-0000-0000A4630000}"/>
    <cellStyle name="Normal 42 2 6 3 3_ESA Table 3A_3H" xfId="36270" xr:uid="{A6D72195-D3E1-4DCB-A6EF-4B3D6D38227A}"/>
    <cellStyle name="Normal 42 2 6 3 5" xfId="20482" xr:uid="{00000000-0005-0000-0000-00000F500000}"/>
    <cellStyle name="Normal 42 2 6 3_ESA Table 3A_3H" xfId="36268" xr:uid="{15C596AF-17AB-4F0A-8901-28C2E9F590D8}"/>
    <cellStyle name="Normal 42 2 6 4" xfId="12072" xr:uid="{00000000-0005-0000-0000-0000352F0000}"/>
    <cellStyle name="Normal 42 2 6 4 3" xfId="27170" xr:uid="{00000000-0005-0000-0000-00002F6A0000}"/>
    <cellStyle name="Normal 42 2 6 4_ESA Table 3A_3H" xfId="36271" xr:uid="{EA0FEE0F-A91E-4EC3-86C2-161F835B5D6B}"/>
    <cellStyle name="Normal 42 2 6 5" xfId="7051" xr:uid="{00000000-0005-0000-0000-0000981B0000}"/>
    <cellStyle name="Normal 42 2 6 5 3" xfId="22153" xr:uid="{00000000-0005-0000-0000-000096560000}"/>
    <cellStyle name="Normal 42 2 6 5_ESA Table 3A_3H" xfId="36272" xr:uid="{E2BA6BF0-1F7C-4556-8491-E5D418A73C13}"/>
    <cellStyle name="Normal 42 2 6 7" xfId="17140" xr:uid="{00000000-0005-0000-0000-000001430000}"/>
    <cellStyle name="Normal 42 2 6_ESA Table 3A_3H" xfId="36264" xr:uid="{E9BAC0B2-DC16-4F6A-9D48-9D9FC7F5ADB6}"/>
    <cellStyle name="Normal 42 2 7" xfId="2829" xr:uid="{00000000-0005-0000-0000-00001A0B0000}"/>
    <cellStyle name="Normal 42 2 7 2" xfId="12907" xr:uid="{00000000-0005-0000-0000-000078320000}"/>
    <cellStyle name="Normal 42 2 7 2 3" xfId="28005" xr:uid="{00000000-0005-0000-0000-0000726D0000}"/>
    <cellStyle name="Normal 42 2 7 2_ESA Table 3A_3H" xfId="36274" xr:uid="{C6FCE914-8721-4B43-AB00-90C0E0EB0152}"/>
    <cellStyle name="Normal 42 2 7 3" xfId="7887" xr:uid="{00000000-0005-0000-0000-0000DC1E0000}"/>
    <cellStyle name="Normal 42 2 7 3 3" xfId="22988" xr:uid="{00000000-0005-0000-0000-0000D9590000}"/>
    <cellStyle name="Normal 42 2 7 3_ESA Table 3A_3H" xfId="36275" xr:uid="{E35CD72C-1906-4853-BAD1-DC6ACE55439F}"/>
    <cellStyle name="Normal 42 2 7 5" xfId="17975" xr:uid="{00000000-0005-0000-0000-000044460000}"/>
    <cellStyle name="Normal 42 2 7_ESA Table 3A_3H" xfId="36273" xr:uid="{0FD15BD9-4999-4AF4-92D7-09655AD23A95}"/>
    <cellStyle name="Normal 42 2 8" xfId="4523" xr:uid="{00000000-0005-0000-0000-0000B8110000}"/>
    <cellStyle name="Normal 42 2 8 2" xfId="14578" xr:uid="{00000000-0005-0000-0000-0000FF380000}"/>
    <cellStyle name="Normal 42 2 8 2 3" xfId="29676" xr:uid="{00000000-0005-0000-0000-0000F9730000}"/>
    <cellStyle name="Normal 42 2 8 2_ESA Table 3A_3H" xfId="36277" xr:uid="{BE35B247-5969-4018-9847-3EE6C22A33CD}"/>
    <cellStyle name="Normal 42 2 8 3" xfId="9558" xr:uid="{00000000-0005-0000-0000-000063250000}"/>
    <cellStyle name="Normal 42 2 8 3 3" xfId="24659" xr:uid="{00000000-0005-0000-0000-000060600000}"/>
    <cellStyle name="Normal 42 2 8 3_ESA Table 3A_3H" xfId="36278" xr:uid="{4EC27920-75F7-466A-B4B3-BFB5B462B4F4}"/>
    <cellStyle name="Normal 42 2 8 5" xfId="19646" xr:uid="{00000000-0005-0000-0000-0000CB4C0000}"/>
    <cellStyle name="Normal 42 2 8_ESA Table 3A_3H" xfId="36276" xr:uid="{9CF939BD-F5EB-45B9-AB67-406B14C65413}"/>
    <cellStyle name="Normal 42 2 9" xfId="11234" xr:uid="{00000000-0005-0000-0000-0000EF2B0000}"/>
    <cellStyle name="Normal 42 2 9 3" xfId="26334" xr:uid="{00000000-0005-0000-0000-0000EB660000}"/>
    <cellStyle name="Normal 42 2 9_ESA Table 3A_3H" xfId="36279" xr:uid="{A6916839-AF78-48AE-AC10-B23E293D3E00}"/>
    <cellStyle name="Normal 42 2_ESA Table 3A_3H" xfId="35993" xr:uid="{EFB5722C-FB38-48F5-A2A3-2F54F8AE2AAF}"/>
    <cellStyle name="Normal 42_ESA Table 3A_3H" xfId="35992" xr:uid="{CB2EF644-666B-4542-A4E6-2853398032B2}"/>
    <cellStyle name="Normal 43" xfId="173" xr:uid="{00000000-0005-0000-0000-0000AD000000}"/>
    <cellStyle name="Normal 43 2" xfId="852" xr:uid="{00000000-0005-0000-0000-000060030000}"/>
    <cellStyle name="Normal 43 2 10" xfId="6214" xr:uid="{00000000-0005-0000-0000-000053180000}"/>
    <cellStyle name="Normal 43 2 10 3" xfId="21318" xr:uid="{00000000-0005-0000-0000-000053530000}"/>
    <cellStyle name="Normal 43 2 10_ESA Table 3A_3H" xfId="36282" xr:uid="{AE98F8F4-3C5B-4098-A2EB-D697EDFC2DE4}"/>
    <cellStyle name="Normal 43 2 12" xfId="16303" xr:uid="{00000000-0005-0000-0000-0000BC3F0000}"/>
    <cellStyle name="Normal 43 2 2" xfId="1178" xr:uid="{00000000-0005-0000-0000-0000A7040000}"/>
    <cellStyle name="Normal 43 2 2 11" xfId="16357" xr:uid="{00000000-0005-0000-0000-0000F23F0000}"/>
    <cellStyle name="Normal 43 2 2 2" xfId="1286" xr:uid="{00000000-0005-0000-0000-000013050000}"/>
    <cellStyle name="Normal 43 2 2 2 10" xfId="16461" xr:uid="{00000000-0005-0000-0000-00005A400000}"/>
    <cellStyle name="Normal 43 2 2 2 2" xfId="1503" xr:uid="{00000000-0005-0000-0000-0000EC050000}"/>
    <cellStyle name="Normal 43 2 2 2 2 2" xfId="1924" xr:uid="{00000000-0005-0000-0000-000091070000}"/>
    <cellStyle name="Normal 43 2 2 2 2 2 2" xfId="2763" xr:uid="{00000000-0005-0000-0000-0000D80A0000}"/>
    <cellStyle name="Normal 43 2 2 2 2 2 2 2" xfId="4453" xr:uid="{00000000-0005-0000-0000-000072110000}"/>
    <cellStyle name="Normal 43 2 2 2 2 2 2 2 2" xfId="14526" xr:uid="{00000000-0005-0000-0000-0000CB380000}"/>
    <cellStyle name="Normal 43 2 2 2 2 2 2 2 2 3" xfId="29624" xr:uid="{00000000-0005-0000-0000-0000C5730000}"/>
    <cellStyle name="Normal 43 2 2 2 2 2 2 2 2_ESA Table 3A_3H" xfId="36289" xr:uid="{0D322C9F-1F67-4247-A904-ACF27B98D7D4}"/>
    <cellStyle name="Normal 43 2 2 2 2 2 2 2 3" xfId="9506" xr:uid="{00000000-0005-0000-0000-00002F250000}"/>
    <cellStyle name="Normal 43 2 2 2 2 2 2 2 3 3" xfId="24607" xr:uid="{00000000-0005-0000-0000-00002C600000}"/>
    <cellStyle name="Normal 43 2 2 2 2 2 2 2 3_ESA Table 3A_3H" xfId="36290" xr:uid="{4706B08A-AFB4-499E-9111-3CD17C0CEEE4}"/>
    <cellStyle name="Normal 43 2 2 2 2 2 2 2 5" xfId="19594" xr:uid="{00000000-0005-0000-0000-0000974C0000}"/>
    <cellStyle name="Normal 43 2 2 2 2 2 2 2_ESA Table 3A_3H" xfId="36288" xr:uid="{B2FCCBB8-06E2-40C5-B654-0D973E0CFBF6}"/>
    <cellStyle name="Normal 43 2 2 2 2 2 2 3" xfId="6145" xr:uid="{00000000-0005-0000-0000-00000E180000}"/>
    <cellStyle name="Normal 43 2 2 2 2 2 2 3 2" xfId="16197" xr:uid="{00000000-0005-0000-0000-0000523F0000}"/>
    <cellStyle name="Normal 43 2 2 2 2 2 2 3 3" xfId="11177" xr:uid="{00000000-0005-0000-0000-0000B62B0000}"/>
    <cellStyle name="Normal 43 2 2 2 2 2 2 3 3 3" xfId="26278" xr:uid="{00000000-0005-0000-0000-0000B3660000}"/>
    <cellStyle name="Normal 43 2 2 2 2 2 2 3 3_ESA Table 3A_3H" xfId="36292" xr:uid="{9F299D3A-DF09-409A-8D99-F167A43AB118}"/>
    <cellStyle name="Normal 43 2 2 2 2 2 2 3 5" xfId="21265" xr:uid="{00000000-0005-0000-0000-00001E530000}"/>
    <cellStyle name="Normal 43 2 2 2 2 2 2 3_ESA Table 3A_3H" xfId="36291" xr:uid="{A7E80B6B-5AAD-4BB7-A916-E471A0158736}"/>
    <cellStyle name="Normal 43 2 2 2 2 2 2 4" xfId="12855" xr:uid="{00000000-0005-0000-0000-000044320000}"/>
    <cellStyle name="Normal 43 2 2 2 2 2 2 4 3" xfId="27953" xr:uid="{00000000-0005-0000-0000-00003E6D0000}"/>
    <cellStyle name="Normal 43 2 2 2 2 2 2 4_ESA Table 3A_3H" xfId="36293" xr:uid="{C78DAE2E-FBAC-4BCC-8D75-9BB3F8569D32}"/>
    <cellStyle name="Normal 43 2 2 2 2 2 2 5" xfId="7834" xr:uid="{00000000-0005-0000-0000-0000A71E0000}"/>
    <cellStyle name="Normal 43 2 2 2 2 2 2 5 3" xfId="22936" xr:uid="{00000000-0005-0000-0000-0000A5590000}"/>
    <cellStyle name="Normal 43 2 2 2 2 2 2 5_ESA Table 3A_3H" xfId="36294" xr:uid="{2308D146-F458-4AB4-90E1-8772BDDD17AC}"/>
    <cellStyle name="Normal 43 2 2 2 2 2 2 7" xfId="17923" xr:uid="{00000000-0005-0000-0000-000010460000}"/>
    <cellStyle name="Normal 43 2 2 2 2 2 2_ESA Table 3A_3H" xfId="36287" xr:uid="{FCC91ACB-B842-402B-9867-0350911CA976}"/>
    <cellStyle name="Normal 43 2 2 2 2 2 3" xfId="3616" xr:uid="{00000000-0005-0000-0000-00002D0E0000}"/>
    <cellStyle name="Normal 43 2 2 2 2 2 3 2" xfId="13690" xr:uid="{00000000-0005-0000-0000-000087350000}"/>
    <cellStyle name="Normal 43 2 2 2 2 2 3 2 3" xfId="28788" xr:uid="{00000000-0005-0000-0000-000081700000}"/>
    <cellStyle name="Normal 43 2 2 2 2 2 3 2_ESA Table 3A_3H" xfId="36296" xr:uid="{F5999028-67F2-44AB-9D6C-1BAAD8171BA4}"/>
    <cellStyle name="Normal 43 2 2 2 2 2 3 3" xfId="8670" xr:uid="{00000000-0005-0000-0000-0000EB210000}"/>
    <cellStyle name="Normal 43 2 2 2 2 2 3 3 3" xfId="23771" xr:uid="{00000000-0005-0000-0000-0000E85C0000}"/>
    <cellStyle name="Normal 43 2 2 2 2 2 3 3_ESA Table 3A_3H" xfId="36297" xr:uid="{675A8F55-1174-4629-BDCD-C50794FDD145}"/>
    <cellStyle name="Normal 43 2 2 2 2 2 3 5" xfId="18758" xr:uid="{00000000-0005-0000-0000-000053490000}"/>
    <cellStyle name="Normal 43 2 2 2 2 2 3_ESA Table 3A_3H" xfId="36295" xr:uid="{D5774FA3-70AC-4797-B4B6-197D240B56FB}"/>
    <cellStyle name="Normal 43 2 2 2 2 2 4" xfId="5309" xr:uid="{00000000-0005-0000-0000-0000CA140000}"/>
    <cellStyle name="Normal 43 2 2 2 2 2 4 2" xfId="15361" xr:uid="{00000000-0005-0000-0000-00000E3C0000}"/>
    <cellStyle name="Normal 43 2 2 2 2 2 4 2 3" xfId="30459" xr:uid="{00000000-0005-0000-0000-000008770000}"/>
    <cellStyle name="Normal 43 2 2 2 2 2 4 2_ESA Table 3A_3H" xfId="36299" xr:uid="{E31F7F91-EDAC-4F9F-8C4A-F68E144D8F3A}"/>
    <cellStyle name="Normal 43 2 2 2 2 2 4 3" xfId="10341" xr:uid="{00000000-0005-0000-0000-000072280000}"/>
    <cellStyle name="Normal 43 2 2 2 2 2 4 3 3" xfId="25442" xr:uid="{00000000-0005-0000-0000-00006F630000}"/>
    <cellStyle name="Normal 43 2 2 2 2 2 4 3_ESA Table 3A_3H" xfId="36300" xr:uid="{D1DB0A3B-424F-41AE-A927-77BFBA563208}"/>
    <cellStyle name="Normal 43 2 2 2 2 2 4 5" xfId="20429" xr:uid="{00000000-0005-0000-0000-0000DA4F0000}"/>
    <cellStyle name="Normal 43 2 2 2 2 2 4_ESA Table 3A_3H" xfId="36298" xr:uid="{D744B1E0-C8C3-40C0-8662-93F71EB5F4B8}"/>
    <cellStyle name="Normal 43 2 2 2 2 2 5" xfId="12019" xr:uid="{00000000-0005-0000-0000-0000002F0000}"/>
    <cellStyle name="Normal 43 2 2 2 2 2 5 3" xfId="27117" xr:uid="{00000000-0005-0000-0000-0000FA690000}"/>
    <cellStyle name="Normal 43 2 2 2 2 2 5_ESA Table 3A_3H" xfId="36301" xr:uid="{BC1B1880-B5BB-456B-8DEA-0ED372ECF2A8}"/>
    <cellStyle name="Normal 43 2 2 2 2 2 6" xfId="6998" xr:uid="{00000000-0005-0000-0000-0000631B0000}"/>
    <cellStyle name="Normal 43 2 2 2 2 2 6 3" xfId="22100" xr:uid="{00000000-0005-0000-0000-000061560000}"/>
    <cellStyle name="Normal 43 2 2 2 2 2 6_ESA Table 3A_3H" xfId="36302" xr:uid="{B633FFB2-9E4F-4E0F-B284-E0C13CD5E31E}"/>
    <cellStyle name="Normal 43 2 2 2 2 2 8" xfId="17087" xr:uid="{00000000-0005-0000-0000-0000CC420000}"/>
    <cellStyle name="Normal 43 2 2 2 2 2_ESA Table 3A_3H" xfId="36286" xr:uid="{AAD093E5-6688-42A3-8673-71618FD9A797}"/>
    <cellStyle name="Normal 43 2 2 2 2 3" xfId="2345" xr:uid="{00000000-0005-0000-0000-000036090000}"/>
    <cellStyle name="Normal 43 2 2 2 2 3 2" xfId="4035" xr:uid="{00000000-0005-0000-0000-0000D00F0000}"/>
    <cellStyle name="Normal 43 2 2 2 2 3 2 2" xfId="14108" xr:uid="{00000000-0005-0000-0000-000029370000}"/>
    <cellStyle name="Normal 43 2 2 2 2 3 2 2 3" xfId="29206" xr:uid="{00000000-0005-0000-0000-000023720000}"/>
    <cellStyle name="Normal 43 2 2 2 2 3 2 2_ESA Table 3A_3H" xfId="36305" xr:uid="{88DED8DE-E2D5-4799-B4A5-7B99720FA7FE}"/>
    <cellStyle name="Normal 43 2 2 2 2 3 2 3" xfId="9088" xr:uid="{00000000-0005-0000-0000-00008D230000}"/>
    <cellStyle name="Normal 43 2 2 2 2 3 2 3 3" xfId="24189" xr:uid="{00000000-0005-0000-0000-00008A5E0000}"/>
    <cellStyle name="Normal 43 2 2 2 2 3 2 3_ESA Table 3A_3H" xfId="36306" xr:uid="{127623E7-97EB-4205-AC06-7D483966C540}"/>
    <cellStyle name="Normal 43 2 2 2 2 3 2 5" xfId="19176" xr:uid="{00000000-0005-0000-0000-0000F54A0000}"/>
    <cellStyle name="Normal 43 2 2 2 2 3 2_ESA Table 3A_3H" xfId="36304" xr:uid="{16047B4F-2097-4B64-81D2-218A4A726D0B}"/>
    <cellStyle name="Normal 43 2 2 2 2 3 3" xfId="5727" xr:uid="{00000000-0005-0000-0000-00006C160000}"/>
    <cellStyle name="Normal 43 2 2 2 2 3 3 2" xfId="15779" xr:uid="{00000000-0005-0000-0000-0000B03D0000}"/>
    <cellStyle name="Normal 43 2 2 2 2 3 3 2 3" xfId="30877" xr:uid="{00000000-0005-0000-0000-0000AA780000}"/>
    <cellStyle name="Normal 43 2 2 2 2 3 3 2_ESA Table 3A_3H" xfId="36308" xr:uid="{E1E9E705-D6DA-4403-B819-EEE7814C1246}"/>
    <cellStyle name="Normal 43 2 2 2 2 3 3 3" xfId="10759" xr:uid="{00000000-0005-0000-0000-0000142A0000}"/>
    <cellStyle name="Normal 43 2 2 2 2 3 3 3 3" xfId="25860" xr:uid="{00000000-0005-0000-0000-000011650000}"/>
    <cellStyle name="Normal 43 2 2 2 2 3 3 3_ESA Table 3A_3H" xfId="36309" xr:uid="{91EF79C1-1855-4F0E-944A-5272281BDE0A}"/>
    <cellStyle name="Normal 43 2 2 2 2 3 3 5" xfId="20847" xr:uid="{00000000-0005-0000-0000-00007C510000}"/>
    <cellStyle name="Normal 43 2 2 2 2 3 3_ESA Table 3A_3H" xfId="36307" xr:uid="{6B968F31-9EDF-4FA1-8CBF-F4BF902CE80C}"/>
    <cellStyle name="Normal 43 2 2 2 2 3 4" xfId="12437" xr:uid="{00000000-0005-0000-0000-0000A2300000}"/>
    <cellStyle name="Normal 43 2 2 2 2 3 4 3" xfId="27535" xr:uid="{00000000-0005-0000-0000-00009C6B0000}"/>
    <cellStyle name="Normal 43 2 2 2 2 3 4_ESA Table 3A_3H" xfId="36310" xr:uid="{F172842E-8625-4AC9-A426-C0475B705827}"/>
    <cellStyle name="Normal 43 2 2 2 2 3 5" xfId="7416" xr:uid="{00000000-0005-0000-0000-0000051D0000}"/>
    <cellStyle name="Normal 43 2 2 2 2 3 5 3" xfId="22518" xr:uid="{00000000-0005-0000-0000-000003580000}"/>
    <cellStyle name="Normal 43 2 2 2 2 3 5_ESA Table 3A_3H" xfId="36311" xr:uid="{0DB51859-9A69-4EE8-B635-28382F7EE5B5}"/>
    <cellStyle name="Normal 43 2 2 2 2 3 7" xfId="17505" xr:uid="{00000000-0005-0000-0000-00006E440000}"/>
    <cellStyle name="Normal 43 2 2 2 2 3_ESA Table 3A_3H" xfId="36303" xr:uid="{D553D146-E9C6-4FF8-BDE7-31C35727BE20}"/>
    <cellStyle name="Normal 43 2 2 2 2 4" xfId="3198" xr:uid="{00000000-0005-0000-0000-00008B0C0000}"/>
    <cellStyle name="Normal 43 2 2 2 2 4 2" xfId="13272" xr:uid="{00000000-0005-0000-0000-0000E5330000}"/>
    <cellStyle name="Normal 43 2 2 2 2 4 2 3" xfId="28370" xr:uid="{00000000-0005-0000-0000-0000DF6E0000}"/>
    <cellStyle name="Normal 43 2 2 2 2 4 2_ESA Table 3A_3H" xfId="36313" xr:uid="{E7753D00-8B20-4C92-B603-F834CB12B1AE}"/>
    <cellStyle name="Normal 43 2 2 2 2 4 3" xfId="8252" xr:uid="{00000000-0005-0000-0000-000049200000}"/>
    <cellStyle name="Normal 43 2 2 2 2 4 3 3" xfId="23353" xr:uid="{00000000-0005-0000-0000-0000465B0000}"/>
    <cellStyle name="Normal 43 2 2 2 2 4 3_ESA Table 3A_3H" xfId="36314" xr:uid="{9D844372-5592-414B-8E1C-05EFE1B10C9B}"/>
    <cellStyle name="Normal 43 2 2 2 2 4 5" xfId="18340" xr:uid="{00000000-0005-0000-0000-0000B1470000}"/>
    <cellStyle name="Normal 43 2 2 2 2 4_ESA Table 3A_3H" xfId="36312" xr:uid="{A2CF0BB8-E71A-4483-BC10-AF63DF3D71BA}"/>
    <cellStyle name="Normal 43 2 2 2 2 5" xfId="4891" xr:uid="{00000000-0005-0000-0000-000028130000}"/>
    <cellStyle name="Normal 43 2 2 2 2 5 2" xfId="14943" xr:uid="{00000000-0005-0000-0000-00006C3A0000}"/>
    <cellStyle name="Normal 43 2 2 2 2 5 2 3" xfId="30041" xr:uid="{00000000-0005-0000-0000-000066750000}"/>
    <cellStyle name="Normal 43 2 2 2 2 5 2_ESA Table 3A_3H" xfId="36316" xr:uid="{319CCBD2-7B47-4D2A-87EC-5818304152F4}"/>
    <cellStyle name="Normal 43 2 2 2 2 5 3" xfId="9923" xr:uid="{00000000-0005-0000-0000-0000D0260000}"/>
    <cellStyle name="Normal 43 2 2 2 2 5 3 3" xfId="25024" xr:uid="{00000000-0005-0000-0000-0000CD610000}"/>
    <cellStyle name="Normal 43 2 2 2 2 5 3_ESA Table 3A_3H" xfId="36317" xr:uid="{8DFD604A-09BF-4589-8B4B-AB8D5F2F3F5C}"/>
    <cellStyle name="Normal 43 2 2 2 2 5 5" xfId="20011" xr:uid="{00000000-0005-0000-0000-0000384E0000}"/>
    <cellStyle name="Normal 43 2 2 2 2 5_ESA Table 3A_3H" xfId="36315" xr:uid="{7664A11C-E253-4F17-8174-41F06D283CF2}"/>
    <cellStyle name="Normal 43 2 2 2 2 6" xfId="11601" xr:uid="{00000000-0005-0000-0000-00005E2D0000}"/>
    <cellStyle name="Normal 43 2 2 2 2 6 3" xfId="26699" xr:uid="{00000000-0005-0000-0000-000058680000}"/>
    <cellStyle name="Normal 43 2 2 2 2 6_ESA Table 3A_3H" xfId="36318" xr:uid="{D80FE155-B943-47BD-AF37-EE99E2C8EB6E}"/>
    <cellStyle name="Normal 43 2 2 2 2 7" xfId="6580" xr:uid="{00000000-0005-0000-0000-0000C1190000}"/>
    <cellStyle name="Normal 43 2 2 2 2 7 3" xfId="21682" xr:uid="{00000000-0005-0000-0000-0000BF540000}"/>
    <cellStyle name="Normal 43 2 2 2 2 7_ESA Table 3A_3H" xfId="36319" xr:uid="{982648F8-E56E-4F03-8066-D82EAE2F2CD7}"/>
    <cellStyle name="Normal 43 2 2 2 2 9" xfId="16669" xr:uid="{00000000-0005-0000-0000-00002A410000}"/>
    <cellStyle name="Normal 43 2 2 2 2_ESA Table 3A_3H" xfId="36285" xr:uid="{00469098-3528-4A9D-B452-1050F273A333}"/>
    <cellStyle name="Normal 43 2 2 2 3" xfId="1716" xr:uid="{00000000-0005-0000-0000-0000C1060000}"/>
    <cellStyle name="Normal 43 2 2 2 3 2" xfId="2555" xr:uid="{00000000-0005-0000-0000-0000080A0000}"/>
    <cellStyle name="Normal 43 2 2 2 3 2 2" xfId="4245" xr:uid="{00000000-0005-0000-0000-0000A2100000}"/>
    <cellStyle name="Normal 43 2 2 2 3 2 2 2" xfId="14318" xr:uid="{00000000-0005-0000-0000-0000FB370000}"/>
    <cellStyle name="Normal 43 2 2 2 3 2 2 2 3" xfId="29416" xr:uid="{00000000-0005-0000-0000-0000F5720000}"/>
    <cellStyle name="Normal 43 2 2 2 3 2 2 2_ESA Table 3A_3H" xfId="36323" xr:uid="{883FB9A5-2AEE-412A-B37D-6369D2F1EA12}"/>
    <cellStyle name="Normal 43 2 2 2 3 2 2 3" xfId="9298" xr:uid="{00000000-0005-0000-0000-00005F240000}"/>
    <cellStyle name="Normal 43 2 2 2 3 2 2 3 3" xfId="24399" xr:uid="{00000000-0005-0000-0000-00005C5F0000}"/>
    <cellStyle name="Normal 43 2 2 2 3 2 2 3_ESA Table 3A_3H" xfId="36324" xr:uid="{9AA9D1AC-25BE-4121-8F2C-EFB685F5A1DF}"/>
    <cellStyle name="Normal 43 2 2 2 3 2 2 5" xfId="19386" xr:uid="{00000000-0005-0000-0000-0000C74B0000}"/>
    <cellStyle name="Normal 43 2 2 2 3 2 2_ESA Table 3A_3H" xfId="36322" xr:uid="{0B529A4B-B3F1-4DF5-90D2-0405A39496ED}"/>
    <cellStyle name="Normal 43 2 2 2 3 2 3" xfId="5937" xr:uid="{00000000-0005-0000-0000-00003E170000}"/>
    <cellStyle name="Normal 43 2 2 2 3 2 3 2" xfId="15989" xr:uid="{00000000-0005-0000-0000-0000823E0000}"/>
    <cellStyle name="Normal 43 2 2 2 3 2 3 2 3" xfId="31087" xr:uid="{00000000-0005-0000-0000-00007C790000}"/>
    <cellStyle name="Normal 43 2 2 2 3 2 3 2_ESA Table 3A_3H" xfId="36326" xr:uid="{C77661D9-8CF4-4FEC-838B-533FBAF4EF1D}"/>
    <cellStyle name="Normal 43 2 2 2 3 2 3 3" xfId="10969" xr:uid="{00000000-0005-0000-0000-0000E62A0000}"/>
    <cellStyle name="Normal 43 2 2 2 3 2 3 3 3" xfId="26070" xr:uid="{00000000-0005-0000-0000-0000E3650000}"/>
    <cellStyle name="Normal 43 2 2 2 3 2 3 3_ESA Table 3A_3H" xfId="36327" xr:uid="{CEA78543-31CD-471F-B82B-46DC7F522E3D}"/>
    <cellStyle name="Normal 43 2 2 2 3 2 3 5" xfId="21057" xr:uid="{00000000-0005-0000-0000-00004E520000}"/>
    <cellStyle name="Normal 43 2 2 2 3 2 3_ESA Table 3A_3H" xfId="36325" xr:uid="{5DEAD9A6-919B-4B57-A546-BEB58D75BD54}"/>
    <cellStyle name="Normal 43 2 2 2 3 2 4" xfId="12647" xr:uid="{00000000-0005-0000-0000-000074310000}"/>
    <cellStyle name="Normal 43 2 2 2 3 2 4 3" xfId="27745" xr:uid="{00000000-0005-0000-0000-00006E6C0000}"/>
    <cellStyle name="Normal 43 2 2 2 3 2 4_ESA Table 3A_3H" xfId="36328" xr:uid="{373174F2-F5D2-4232-A8E0-CAC3B0CC7BD7}"/>
    <cellStyle name="Normal 43 2 2 2 3 2 5" xfId="7626" xr:uid="{00000000-0005-0000-0000-0000D71D0000}"/>
    <cellStyle name="Normal 43 2 2 2 3 2 5 3" xfId="22728" xr:uid="{00000000-0005-0000-0000-0000D5580000}"/>
    <cellStyle name="Normal 43 2 2 2 3 2 5_ESA Table 3A_3H" xfId="36329" xr:uid="{5C1E61BE-B8D5-418E-830A-88B8C7D9BC11}"/>
    <cellStyle name="Normal 43 2 2 2 3 2 7" xfId="17715" xr:uid="{00000000-0005-0000-0000-000040450000}"/>
    <cellStyle name="Normal 43 2 2 2 3 2_ESA Table 3A_3H" xfId="36321" xr:uid="{8E84AE30-DD90-49DB-A241-D7C66E08F8BD}"/>
    <cellStyle name="Normal 43 2 2 2 3 3" xfId="3408" xr:uid="{00000000-0005-0000-0000-00005D0D0000}"/>
    <cellStyle name="Normal 43 2 2 2 3 3 2" xfId="13482" xr:uid="{00000000-0005-0000-0000-0000B7340000}"/>
    <cellStyle name="Normal 43 2 2 2 3 3 2 3" xfId="28580" xr:uid="{00000000-0005-0000-0000-0000B16F0000}"/>
    <cellStyle name="Normal 43 2 2 2 3 3 2_ESA Table 3A_3H" xfId="36331" xr:uid="{BE4F72DC-A37A-4923-AFEA-8A5194382419}"/>
    <cellStyle name="Normal 43 2 2 2 3 3 3" xfId="8462" xr:uid="{00000000-0005-0000-0000-00001B210000}"/>
    <cellStyle name="Normal 43 2 2 2 3 3 3 3" xfId="23563" xr:uid="{00000000-0005-0000-0000-0000185C0000}"/>
    <cellStyle name="Normal 43 2 2 2 3 3 3_ESA Table 3A_3H" xfId="36332" xr:uid="{6F96C594-B466-4F8C-A124-1850211EAA6E}"/>
    <cellStyle name="Normal 43 2 2 2 3 3 5" xfId="18550" xr:uid="{00000000-0005-0000-0000-000083480000}"/>
    <cellStyle name="Normal 43 2 2 2 3 3_ESA Table 3A_3H" xfId="36330" xr:uid="{92EB1785-B101-47D0-BF2D-6F00682B73B2}"/>
    <cellStyle name="Normal 43 2 2 2 3 4" xfId="5101" xr:uid="{00000000-0005-0000-0000-0000FA130000}"/>
    <cellStyle name="Normal 43 2 2 2 3 4 2" xfId="15153" xr:uid="{00000000-0005-0000-0000-00003E3B0000}"/>
    <cellStyle name="Normal 43 2 2 2 3 4 2 3" xfId="30251" xr:uid="{00000000-0005-0000-0000-000038760000}"/>
    <cellStyle name="Normal 43 2 2 2 3 4 2_ESA Table 3A_3H" xfId="36334" xr:uid="{EBB5D479-9368-480B-ABA2-14177CA966CA}"/>
    <cellStyle name="Normal 43 2 2 2 3 4 3" xfId="10133" xr:uid="{00000000-0005-0000-0000-0000A2270000}"/>
    <cellStyle name="Normal 43 2 2 2 3 4 3 3" xfId="25234" xr:uid="{00000000-0005-0000-0000-00009F620000}"/>
    <cellStyle name="Normal 43 2 2 2 3 4 3_ESA Table 3A_3H" xfId="36335" xr:uid="{B33557F7-96DD-4E7C-8CD7-9637F7E17ECD}"/>
    <cellStyle name="Normal 43 2 2 2 3 4 5" xfId="20221" xr:uid="{00000000-0005-0000-0000-00000A4F0000}"/>
    <cellStyle name="Normal 43 2 2 2 3 4_ESA Table 3A_3H" xfId="36333" xr:uid="{4F31BDBD-FC7B-4A27-A7A3-7BD0C3703710}"/>
    <cellStyle name="Normal 43 2 2 2 3 5" xfId="11811" xr:uid="{00000000-0005-0000-0000-0000302E0000}"/>
    <cellStyle name="Normal 43 2 2 2 3 5 3" xfId="26909" xr:uid="{00000000-0005-0000-0000-00002A690000}"/>
    <cellStyle name="Normal 43 2 2 2 3 5_ESA Table 3A_3H" xfId="36336" xr:uid="{1E13937A-5818-48B7-AB24-0679B1DA88D3}"/>
    <cellStyle name="Normal 43 2 2 2 3 6" xfId="6790" xr:uid="{00000000-0005-0000-0000-0000931A0000}"/>
    <cellStyle name="Normal 43 2 2 2 3 6 3" xfId="21892" xr:uid="{00000000-0005-0000-0000-000091550000}"/>
    <cellStyle name="Normal 43 2 2 2 3 6_ESA Table 3A_3H" xfId="36337" xr:uid="{AD04B6BB-653B-41AD-BA43-A49621A9984E}"/>
    <cellStyle name="Normal 43 2 2 2 3 8" xfId="16879" xr:uid="{00000000-0005-0000-0000-0000FC410000}"/>
    <cellStyle name="Normal 43 2 2 2 3_ESA Table 3A_3H" xfId="36320" xr:uid="{E8E86A7A-877B-4738-B15E-F44012E5601B}"/>
    <cellStyle name="Normal 43 2 2 2 4" xfId="2137" xr:uid="{00000000-0005-0000-0000-000066080000}"/>
    <cellStyle name="Normal 43 2 2 2 4 2" xfId="3827" xr:uid="{00000000-0005-0000-0000-0000000F0000}"/>
    <cellStyle name="Normal 43 2 2 2 4 2 2" xfId="13900" xr:uid="{00000000-0005-0000-0000-000059360000}"/>
    <cellStyle name="Normal 43 2 2 2 4 2 2 3" xfId="28998" xr:uid="{00000000-0005-0000-0000-000053710000}"/>
    <cellStyle name="Normal 43 2 2 2 4 2 2_ESA Table 3A_3H" xfId="36340" xr:uid="{4EA225DE-3C54-4E52-9BC2-149544A79BA4}"/>
    <cellStyle name="Normal 43 2 2 2 4 2 3" xfId="8880" xr:uid="{00000000-0005-0000-0000-0000BD220000}"/>
    <cellStyle name="Normal 43 2 2 2 4 2 3 3" xfId="23981" xr:uid="{00000000-0005-0000-0000-0000BA5D0000}"/>
    <cellStyle name="Normal 43 2 2 2 4 2 3_ESA Table 3A_3H" xfId="36341" xr:uid="{25049C48-B383-43A5-A642-CC2294A984F0}"/>
    <cellStyle name="Normal 43 2 2 2 4 2 5" xfId="18968" xr:uid="{00000000-0005-0000-0000-0000254A0000}"/>
    <cellStyle name="Normal 43 2 2 2 4 2_ESA Table 3A_3H" xfId="36339" xr:uid="{3699A8EE-F713-499A-A8ED-DB76EFC5C5ED}"/>
    <cellStyle name="Normal 43 2 2 2 4 3" xfId="5519" xr:uid="{00000000-0005-0000-0000-00009C150000}"/>
    <cellStyle name="Normal 43 2 2 2 4 3 2" xfId="15571" xr:uid="{00000000-0005-0000-0000-0000E03C0000}"/>
    <cellStyle name="Normal 43 2 2 2 4 3 2 3" xfId="30669" xr:uid="{00000000-0005-0000-0000-0000DA770000}"/>
    <cellStyle name="Normal 43 2 2 2 4 3 2_ESA Table 3A_3H" xfId="36343" xr:uid="{262318B1-4DD8-456A-BE9D-540987576E21}"/>
    <cellStyle name="Normal 43 2 2 2 4 3 3" xfId="10551" xr:uid="{00000000-0005-0000-0000-000044290000}"/>
    <cellStyle name="Normal 43 2 2 2 4 3 3 3" xfId="25652" xr:uid="{00000000-0005-0000-0000-000041640000}"/>
    <cellStyle name="Normal 43 2 2 2 4 3 3_ESA Table 3A_3H" xfId="36344" xr:uid="{645C3266-2FDF-48AC-94E7-FA25937D6E75}"/>
    <cellStyle name="Normal 43 2 2 2 4 3 5" xfId="20639" xr:uid="{00000000-0005-0000-0000-0000AC500000}"/>
    <cellStyle name="Normal 43 2 2 2 4 3_ESA Table 3A_3H" xfId="36342" xr:uid="{E4827752-4662-4A3B-A04D-2CCD7F76509B}"/>
    <cellStyle name="Normal 43 2 2 2 4 4" xfId="12229" xr:uid="{00000000-0005-0000-0000-0000D22F0000}"/>
    <cellStyle name="Normal 43 2 2 2 4 4 3" xfId="27327" xr:uid="{00000000-0005-0000-0000-0000CC6A0000}"/>
    <cellStyle name="Normal 43 2 2 2 4 4_ESA Table 3A_3H" xfId="36345" xr:uid="{8BC0FD9F-B5B1-4332-B5FE-D8FB8F21FCA7}"/>
    <cellStyle name="Normal 43 2 2 2 4 5" xfId="7208" xr:uid="{00000000-0005-0000-0000-0000351C0000}"/>
    <cellStyle name="Normal 43 2 2 2 4 5 3" xfId="22310" xr:uid="{00000000-0005-0000-0000-000033570000}"/>
    <cellStyle name="Normal 43 2 2 2 4 5_ESA Table 3A_3H" xfId="36346" xr:uid="{6F2708CD-4151-49FD-8F98-AFE118A2D818}"/>
    <cellStyle name="Normal 43 2 2 2 4 7" xfId="17297" xr:uid="{00000000-0005-0000-0000-00009E430000}"/>
    <cellStyle name="Normal 43 2 2 2 4_ESA Table 3A_3H" xfId="36338" xr:uid="{65CAC5B2-5539-457B-85F5-24B04A209759}"/>
    <cellStyle name="Normal 43 2 2 2 5" xfId="2990" xr:uid="{00000000-0005-0000-0000-0000BB0B0000}"/>
    <cellStyle name="Normal 43 2 2 2 5 2" xfId="13064" xr:uid="{00000000-0005-0000-0000-000015330000}"/>
    <cellStyle name="Normal 43 2 2 2 5 2 3" xfId="28162" xr:uid="{00000000-0005-0000-0000-00000F6E0000}"/>
    <cellStyle name="Normal 43 2 2 2 5 2_ESA Table 3A_3H" xfId="36348" xr:uid="{3B6FCD3A-F3F5-4C98-9CD0-EE2FD80EC5BB}"/>
    <cellStyle name="Normal 43 2 2 2 5 3" xfId="8044" xr:uid="{00000000-0005-0000-0000-0000791F0000}"/>
    <cellStyle name="Normal 43 2 2 2 5 3 3" xfId="23145" xr:uid="{00000000-0005-0000-0000-0000765A0000}"/>
    <cellStyle name="Normal 43 2 2 2 5 3_ESA Table 3A_3H" xfId="36349" xr:uid="{C318EDB4-82AF-4077-BB36-3A143E5CE648}"/>
    <cellStyle name="Normal 43 2 2 2 5 5" xfId="18132" xr:uid="{00000000-0005-0000-0000-0000E1460000}"/>
    <cellStyle name="Normal 43 2 2 2 5_ESA Table 3A_3H" xfId="36347" xr:uid="{6DFAF261-A0E3-4EA1-8C25-6D4092A07224}"/>
    <cellStyle name="Normal 43 2 2 2 6" xfId="4683" xr:uid="{00000000-0005-0000-0000-000058120000}"/>
    <cellStyle name="Normal 43 2 2 2 6 2" xfId="14735" xr:uid="{00000000-0005-0000-0000-00009C390000}"/>
    <cellStyle name="Normal 43 2 2 2 6 2 3" xfId="29833" xr:uid="{00000000-0005-0000-0000-000096740000}"/>
    <cellStyle name="Normal 43 2 2 2 6 2_ESA Table 3A_3H" xfId="36351" xr:uid="{12E527DC-D24F-4620-B6F1-CCAF3FA653A5}"/>
    <cellStyle name="Normal 43 2 2 2 6 3" xfId="9715" xr:uid="{00000000-0005-0000-0000-000000260000}"/>
    <cellStyle name="Normal 43 2 2 2 6 3 3" xfId="24816" xr:uid="{00000000-0005-0000-0000-0000FD600000}"/>
    <cellStyle name="Normal 43 2 2 2 6 3_ESA Table 3A_3H" xfId="36352" xr:uid="{CC22B4F6-2BA9-4829-B24D-CD1D690FEBBF}"/>
    <cellStyle name="Normal 43 2 2 2 6 5" xfId="19803" xr:uid="{00000000-0005-0000-0000-0000684D0000}"/>
    <cellStyle name="Normal 43 2 2 2 6_ESA Table 3A_3H" xfId="36350" xr:uid="{454CEEF4-711E-4AB6-BED4-6BB519BA6F04}"/>
    <cellStyle name="Normal 43 2 2 2 7" xfId="11393" xr:uid="{00000000-0005-0000-0000-00008E2C0000}"/>
    <cellStyle name="Normal 43 2 2 2 7 3" xfId="26491" xr:uid="{00000000-0005-0000-0000-000088670000}"/>
    <cellStyle name="Normal 43 2 2 2 7_ESA Table 3A_3H" xfId="36353" xr:uid="{30F9E99A-3E61-4E12-B809-2DBE6CA27959}"/>
    <cellStyle name="Normal 43 2 2 2 8" xfId="6372" xr:uid="{00000000-0005-0000-0000-0000F1180000}"/>
    <cellStyle name="Normal 43 2 2 2 8 3" xfId="21474" xr:uid="{00000000-0005-0000-0000-0000EF530000}"/>
    <cellStyle name="Normal 43 2 2 2 8_ESA Table 3A_3H" xfId="36354" xr:uid="{E1794C32-12B0-45D1-A21C-0B91B0E7F72B}"/>
    <cellStyle name="Normal 43 2 2 2_ESA Table 3A_3H" xfId="36284" xr:uid="{3DB4993B-CB71-414D-8035-D561BEB100BC}"/>
    <cellStyle name="Normal 43 2 2 3" xfId="1399" xr:uid="{00000000-0005-0000-0000-000084050000}"/>
    <cellStyle name="Normal 43 2 2 3 2" xfId="1820" xr:uid="{00000000-0005-0000-0000-000029070000}"/>
    <cellStyle name="Normal 43 2 2 3 2 2" xfId="2659" xr:uid="{00000000-0005-0000-0000-0000700A0000}"/>
    <cellStyle name="Normal 43 2 2 3 2 2 2" xfId="4349" xr:uid="{00000000-0005-0000-0000-00000A110000}"/>
    <cellStyle name="Normal 43 2 2 3 2 2 2 2" xfId="14422" xr:uid="{00000000-0005-0000-0000-000063380000}"/>
    <cellStyle name="Normal 43 2 2 3 2 2 2 2 3" xfId="29520" xr:uid="{00000000-0005-0000-0000-00005D730000}"/>
    <cellStyle name="Normal 43 2 2 3 2 2 2 2_ESA Table 3A_3H" xfId="36359" xr:uid="{CB9FD331-3C26-4570-9355-B3F7EE194CCD}"/>
    <cellStyle name="Normal 43 2 2 3 2 2 2 3" xfId="9402" xr:uid="{00000000-0005-0000-0000-0000C7240000}"/>
    <cellStyle name="Normal 43 2 2 3 2 2 2 3 3" xfId="24503" xr:uid="{00000000-0005-0000-0000-0000C45F0000}"/>
    <cellStyle name="Normal 43 2 2 3 2 2 2 3_ESA Table 3A_3H" xfId="36360" xr:uid="{4B95D47D-B38D-4647-BD7E-393C6D2366BF}"/>
    <cellStyle name="Normal 43 2 2 3 2 2 2 5" xfId="19490" xr:uid="{00000000-0005-0000-0000-00002F4C0000}"/>
    <cellStyle name="Normal 43 2 2 3 2 2 2_ESA Table 3A_3H" xfId="36358" xr:uid="{83983C45-54E5-4325-B8B3-0C09F1BF2812}"/>
    <cellStyle name="Normal 43 2 2 3 2 2 3" xfId="6041" xr:uid="{00000000-0005-0000-0000-0000A6170000}"/>
    <cellStyle name="Normal 43 2 2 3 2 2 3 2" xfId="16093" xr:uid="{00000000-0005-0000-0000-0000EA3E0000}"/>
    <cellStyle name="Normal 43 2 2 3 2 2 3 2 3" xfId="31191" xr:uid="{00000000-0005-0000-0000-0000E4790000}"/>
    <cellStyle name="Normal 43 2 2 3 2 2 3 2_ESA Table 3A_3H" xfId="36362" xr:uid="{D82A539D-B0F5-4CFB-B2D6-1A5247EA71EC}"/>
    <cellStyle name="Normal 43 2 2 3 2 2 3 3" xfId="11073" xr:uid="{00000000-0005-0000-0000-00004E2B0000}"/>
    <cellStyle name="Normal 43 2 2 3 2 2 3 3 3" xfId="26174" xr:uid="{00000000-0005-0000-0000-00004B660000}"/>
    <cellStyle name="Normal 43 2 2 3 2 2 3 3_ESA Table 3A_3H" xfId="36363" xr:uid="{BC5C5E67-A0AD-4079-B131-322446625313}"/>
    <cellStyle name="Normal 43 2 2 3 2 2 3 5" xfId="21161" xr:uid="{00000000-0005-0000-0000-0000B6520000}"/>
    <cellStyle name="Normal 43 2 2 3 2 2 3_ESA Table 3A_3H" xfId="36361" xr:uid="{2FA7F095-1A0A-4A40-97A7-F5441D321BAB}"/>
    <cellStyle name="Normal 43 2 2 3 2 2 4" xfId="12751" xr:uid="{00000000-0005-0000-0000-0000DC310000}"/>
    <cellStyle name="Normal 43 2 2 3 2 2 4 3" xfId="27849" xr:uid="{00000000-0005-0000-0000-0000D66C0000}"/>
    <cellStyle name="Normal 43 2 2 3 2 2 4_ESA Table 3A_3H" xfId="36364" xr:uid="{BC9777EF-0C9D-4963-92F6-134594310C15}"/>
    <cellStyle name="Normal 43 2 2 3 2 2 5" xfId="7730" xr:uid="{00000000-0005-0000-0000-00003F1E0000}"/>
    <cellStyle name="Normal 43 2 2 3 2 2 5 3" xfId="22832" xr:uid="{00000000-0005-0000-0000-00003D590000}"/>
    <cellStyle name="Normal 43 2 2 3 2 2 5_ESA Table 3A_3H" xfId="36365" xr:uid="{BD71A9B4-BF95-418C-97D9-85DAE824B5B2}"/>
    <cellStyle name="Normal 43 2 2 3 2 2 7" xfId="17819" xr:uid="{00000000-0005-0000-0000-0000A8450000}"/>
    <cellStyle name="Normal 43 2 2 3 2 2_ESA Table 3A_3H" xfId="36357" xr:uid="{F01AB9E0-8910-46B3-B9CF-0C52A5DBC5FD}"/>
    <cellStyle name="Normal 43 2 2 3 2 3" xfId="3512" xr:uid="{00000000-0005-0000-0000-0000C50D0000}"/>
    <cellStyle name="Normal 43 2 2 3 2 3 2" xfId="13586" xr:uid="{00000000-0005-0000-0000-00001F350000}"/>
    <cellStyle name="Normal 43 2 2 3 2 3 2 3" xfId="28684" xr:uid="{00000000-0005-0000-0000-000019700000}"/>
    <cellStyle name="Normal 43 2 2 3 2 3 2_ESA Table 3A_3H" xfId="36367" xr:uid="{B058E377-3D55-44A4-9213-299EEAC08625}"/>
    <cellStyle name="Normal 43 2 2 3 2 3 3" xfId="8566" xr:uid="{00000000-0005-0000-0000-000083210000}"/>
    <cellStyle name="Normal 43 2 2 3 2 3 3 3" xfId="23667" xr:uid="{00000000-0005-0000-0000-0000805C0000}"/>
    <cellStyle name="Normal 43 2 2 3 2 3 3_ESA Table 3A_3H" xfId="36368" xr:uid="{70D8FCE0-AD0C-4708-889B-A27854239577}"/>
    <cellStyle name="Normal 43 2 2 3 2 3 5" xfId="18654" xr:uid="{00000000-0005-0000-0000-0000EB480000}"/>
    <cellStyle name="Normal 43 2 2 3 2 3_ESA Table 3A_3H" xfId="36366" xr:uid="{8764F37D-C12A-4825-A645-62DB18A785B7}"/>
    <cellStyle name="Normal 43 2 2 3 2 4" xfId="5205" xr:uid="{00000000-0005-0000-0000-000062140000}"/>
    <cellStyle name="Normal 43 2 2 3 2 4 2" xfId="15257" xr:uid="{00000000-0005-0000-0000-0000A63B0000}"/>
    <cellStyle name="Normal 43 2 2 3 2 4 2 3" xfId="30355" xr:uid="{00000000-0005-0000-0000-0000A0760000}"/>
    <cellStyle name="Normal 43 2 2 3 2 4 2_ESA Table 3A_3H" xfId="36370" xr:uid="{10B9B71F-3C0E-4E49-9560-D12C5B0344F7}"/>
    <cellStyle name="Normal 43 2 2 3 2 4 3" xfId="10237" xr:uid="{00000000-0005-0000-0000-00000A280000}"/>
    <cellStyle name="Normal 43 2 2 3 2 4 3 3" xfId="25338" xr:uid="{00000000-0005-0000-0000-000007630000}"/>
    <cellStyle name="Normal 43 2 2 3 2 4 3_ESA Table 3A_3H" xfId="36371" xr:uid="{9F25E0EF-8C2B-4DB0-9414-A19707B8B26B}"/>
    <cellStyle name="Normal 43 2 2 3 2 4 5" xfId="20325" xr:uid="{00000000-0005-0000-0000-0000724F0000}"/>
    <cellStyle name="Normal 43 2 2 3 2 4_ESA Table 3A_3H" xfId="36369" xr:uid="{A35AE1C1-2ECD-4B4F-AC4E-AAAF17ED4E1D}"/>
    <cellStyle name="Normal 43 2 2 3 2 5" xfId="11915" xr:uid="{00000000-0005-0000-0000-0000982E0000}"/>
    <cellStyle name="Normal 43 2 2 3 2 5 3" xfId="27013" xr:uid="{00000000-0005-0000-0000-000092690000}"/>
    <cellStyle name="Normal 43 2 2 3 2 5_ESA Table 3A_3H" xfId="36372" xr:uid="{8287EEE2-7A93-4F26-A0AB-B2989B3F2641}"/>
    <cellStyle name="Normal 43 2 2 3 2 6" xfId="6894" xr:uid="{00000000-0005-0000-0000-0000FB1A0000}"/>
    <cellStyle name="Normal 43 2 2 3 2 6 3" xfId="21996" xr:uid="{00000000-0005-0000-0000-0000F9550000}"/>
    <cellStyle name="Normal 43 2 2 3 2 6_ESA Table 3A_3H" xfId="36373" xr:uid="{31ECDA76-F990-42E2-AF02-24A7C462674F}"/>
    <cellStyle name="Normal 43 2 2 3 2 8" xfId="16983" xr:uid="{00000000-0005-0000-0000-000064420000}"/>
    <cellStyle name="Normal 43 2 2 3 2_ESA Table 3A_3H" xfId="36356" xr:uid="{15BDA71A-1D40-4632-B86D-40A35679E10C}"/>
    <cellStyle name="Normal 43 2 2 3 3" xfId="2241" xr:uid="{00000000-0005-0000-0000-0000CE080000}"/>
    <cellStyle name="Normal 43 2 2 3 3 2" xfId="3931" xr:uid="{00000000-0005-0000-0000-0000680F0000}"/>
    <cellStyle name="Normal 43 2 2 3 3 2 2" xfId="14004" xr:uid="{00000000-0005-0000-0000-0000C1360000}"/>
    <cellStyle name="Normal 43 2 2 3 3 2 2 3" xfId="29102" xr:uid="{00000000-0005-0000-0000-0000BB710000}"/>
    <cellStyle name="Normal 43 2 2 3 3 2 2_ESA Table 3A_3H" xfId="36376" xr:uid="{BDF74814-D5BA-494F-9881-3A76AF448D5B}"/>
    <cellStyle name="Normal 43 2 2 3 3 2 3" xfId="8984" xr:uid="{00000000-0005-0000-0000-000025230000}"/>
    <cellStyle name="Normal 43 2 2 3 3 2 3 3" xfId="24085" xr:uid="{00000000-0005-0000-0000-0000225E0000}"/>
    <cellStyle name="Normal 43 2 2 3 3 2 3_ESA Table 3A_3H" xfId="36377" xr:uid="{2A8D3373-494A-45E2-9E7D-5C6DE7D1085A}"/>
    <cellStyle name="Normal 43 2 2 3 3 2 5" xfId="19072" xr:uid="{00000000-0005-0000-0000-00008D4A0000}"/>
    <cellStyle name="Normal 43 2 2 3 3 2_ESA Table 3A_3H" xfId="36375" xr:uid="{9E360B01-F75D-4682-AA4F-A327F6A83BDA}"/>
    <cellStyle name="Normal 43 2 2 3 3 3" xfId="5623" xr:uid="{00000000-0005-0000-0000-000004160000}"/>
    <cellStyle name="Normal 43 2 2 3 3 3 2" xfId="15675" xr:uid="{00000000-0005-0000-0000-0000483D0000}"/>
    <cellStyle name="Normal 43 2 2 3 3 3 2 3" xfId="30773" xr:uid="{00000000-0005-0000-0000-000042780000}"/>
    <cellStyle name="Normal 43 2 2 3 3 3 2_ESA Table 3A_3H" xfId="36379" xr:uid="{F0F6AF3F-3F28-4614-89FE-B2375105C16A}"/>
    <cellStyle name="Normal 43 2 2 3 3 3 3" xfId="10655" xr:uid="{00000000-0005-0000-0000-0000AC290000}"/>
    <cellStyle name="Normal 43 2 2 3 3 3 3 3" xfId="25756" xr:uid="{00000000-0005-0000-0000-0000A9640000}"/>
    <cellStyle name="Normal 43 2 2 3 3 3 3_ESA Table 3A_3H" xfId="36380" xr:uid="{FA909647-1C65-4568-B4DB-0083CEBB6DDB}"/>
    <cellStyle name="Normal 43 2 2 3 3 3 5" xfId="20743" xr:uid="{00000000-0005-0000-0000-000014510000}"/>
    <cellStyle name="Normal 43 2 2 3 3 3_ESA Table 3A_3H" xfId="36378" xr:uid="{597F92E5-90B9-4B3D-8991-D94BABBE9668}"/>
    <cellStyle name="Normal 43 2 2 3 3 4" xfId="12333" xr:uid="{00000000-0005-0000-0000-00003A300000}"/>
    <cellStyle name="Normal 43 2 2 3 3 4 3" xfId="27431" xr:uid="{00000000-0005-0000-0000-0000346B0000}"/>
    <cellStyle name="Normal 43 2 2 3 3 4_ESA Table 3A_3H" xfId="36381" xr:uid="{E8EBC4F6-E854-4A2C-8A51-23C11F585A55}"/>
    <cellStyle name="Normal 43 2 2 3 3 5" xfId="7312" xr:uid="{00000000-0005-0000-0000-00009D1C0000}"/>
    <cellStyle name="Normal 43 2 2 3 3 5 3" xfId="22414" xr:uid="{00000000-0005-0000-0000-00009B570000}"/>
    <cellStyle name="Normal 43 2 2 3 3 5_ESA Table 3A_3H" xfId="36382" xr:uid="{01C1CE62-AEC6-429B-888C-07C2C6694917}"/>
    <cellStyle name="Normal 43 2 2 3 3 7" xfId="17401" xr:uid="{00000000-0005-0000-0000-000006440000}"/>
    <cellStyle name="Normal 43 2 2 3 3_ESA Table 3A_3H" xfId="36374" xr:uid="{A84D0C04-84AF-405B-879E-EF96BD0B1B1A}"/>
    <cellStyle name="Normal 43 2 2 3 4" xfId="3094" xr:uid="{00000000-0005-0000-0000-0000230C0000}"/>
    <cellStyle name="Normal 43 2 2 3 4 2" xfId="13168" xr:uid="{00000000-0005-0000-0000-00007D330000}"/>
    <cellStyle name="Normal 43 2 2 3 4 2 3" xfId="28266" xr:uid="{00000000-0005-0000-0000-0000776E0000}"/>
    <cellStyle name="Normal 43 2 2 3 4 2_ESA Table 3A_3H" xfId="36384" xr:uid="{A3476419-2D3B-4BC0-9CCA-E183E1E49839}"/>
    <cellStyle name="Normal 43 2 2 3 4 3" xfId="8148" xr:uid="{00000000-0005-0000-0000-0000E11F0000}"/>
    <cellStyle name="Normal 43 2 2 3 4 3 3" xfId="23249" xr:uid="{00000000-0005-0000-0000-0000DE5A0000}"/>
    <cellStyle name="Normal 43 2 2 3 4 3_ESA Table 3A_3H" xfId="36385" xr:uid="{4FD1BDA9-D41A-4BEB-9127-2C9DAADD7D1B}"/>
    <cellStyle name="Normal 43 2 2 3 4 5" xfId="18236" xr:uid="{00000000-0005-0000-0000-000049470000}"/>
    <cellStyle name="Normal 43 2 2 3 4_ESA Table 3A_3H" xfId="36383" xr:uid="{F50C27CC-6AEF-4FB5-8091-8846638B26F3}"/>
    <cellStyle name="Normal 43 2 2 3 5" xfId="4787" xr:uid="{00000000-0005-0000-0000-0000C0120000}"/>
    <cellStyle name="Normal 43 2 2 3 5 2" xfId="14839" xr:uid="{00000000-0005-0000-0000-0000043A0000}"/>
    <cellStyle name="Normal 43 2 2 3 5 2 3" xfId="29937" xr:uid="{00000000-0005-0000-0000-0000FE740000}"/>
    <cellStyle name="Normal 43 2 2 3 5 2_ESA Table 3A_3H" xfId="36387" xr:uid="{540703CB-CFBE-4655-BAFC-84F89C3E7C78}"/>
    <cellStyle name="Normal 43 2 2 3 5 3" xfId="9819" xr:uid="{00000000-0005-0000-0000-000068260000}"/>
    <cellStyle name="Normal 43 2 2 3 5 3 3" xfId="24920" xr:uid="{00000000-0005-0000-0000-000065610000}"/>
    <cellStyle name="Normal 43 2 2 3 5 3_ESA Table 3A_3H" xfId="36388" xr:uid="{AFE622A2-9163-480D-B03E-925C6AB2994A}"/>
    <cellStyle name="Normal 43 2 2 3 5 5" xfId="19907" xr:uid="{00000000-0005-0000-0000-0000D04D0000}"/>
    <cellStyle name="Normal 43 2 2 3 5_ESA Table 3A_3H" xfId="36386" xr:uid="{74E9952B-2B05-475B-B591-25B85F6EC37C}"/>
    <cellStyle name="Normal 43 2 2 3 6" xfId="11497" xr:uid="{00000000-0005-0000-0000-0000F62C0000}"/>
    <cellStyle name="Normal 43 2 2 3 6 3" xfId="26595" xr:uid="{00000000-0005-0000-0000-0000F0670000}"/>
    <cellStyle name="Normal 43 2 2 3 6_ESA Table 3A_3H" xfId="36389" xr:uid="{E1C521EC-5141-413D-A03D-4522BA99BE0B}"/>
    <cellStyle name="Normal 43 2 2 3 7" xfId="6476" xr:uid="{00000000-0005-0000-0000-000059190000}"/>
    <cellStyle name="Normal 43 2 2 3 7 3" xfId="21578" xr:uid="{00000000-0005-0000-0000-000057540000}"/>
    <cellStyle name="Normal 43 2 2 3 7_ESA Table 3A_3H" xfId="36390" xr:uid="{0BDB9ECE-EE5D-4D4D-85AF-6C7FDD6F4DC0}"/>
    <cellStyle name="Normal 43 2 2 3 9" xfId="16565" xr:uid="{00000000-0005-0000-0000-0000C2400000}"/>
    <cellStyle name="Normal 43 2 2 3_ESA Table 3A_3H" xfId="36355" xr:uid="{5347C1E1-EF43-40BF-B0A4-9CDBD2A92E08}"/>
    <cellStyle name="Normal 43 2 2 4" xfId="1612" xr:uid="{00000000-0005-0000-0000-000059060000}"/>
    <cellStyle name="Normal 43 2 2 4 2" xfId="2451" xr:uid="{00000000-0005-0000-0000-0000A0090000}"/>
    <cellStyle name="Normal 43 2 2 4 2 2" xfId="4141" xr:uid="{00000000-0005-0000-0000-00003A100000}"/>
    <cellStyle name="Normal 43 2 2 4 2 2 2" xfId="14214" xr:uid="{00000000-0005-0000-0000-000093370000}"/>
    <cellStyle name="Normal 43 2 2 4 2 2 2 3" xfId="29312" xr:uid="{00000000-0005-0000-0000-00008D720000}"/>
    <cellStyle name="Normal 43 2 2 4 2 2 2_ESA Table 3A_3H" xfId="36394" xr:uid="{A825572F-8CC1-467F-9B16-D726EF5E6343}"/>
    <cellStyle name="Normal 43 2 2 4 2 2 3" xfId="9194" xr:uid="{00000000-0005-0000-0000-0000F7230000}"/>
    <cellStyle name="Normal 43 2 2 4 2 2 3 3" xfId="24295" xr:uid="{00000000-0005-0000-0000-0000F45E0000}"/>
    <cellStyle name="Normal 43 2 2 4 2 2 3_ESA Table 3A_3H" xfId="36395" xr:uid="{4427C4A8-3FC6-4581-BF49-21AD0003E9C2}"/>
    <cellStyle name="Normal 43 2 2 4 2 2 5" xfId="19282" xr:uid="{00000000-0005-0000-0000-00005F4B0000}"/>
    <cellStyle name="Normal 43 2 2 4 2 2_ESA Table 3A_3H" xfId="36393" xr:uid="{D701D136-51FF-4E28-ABAE-AD8D64F6B448}"/>
    <cellStyle name="Normal 43 2 2 4 2 3" xfId="5833" xr:uid="{00000000-0005-0000-0000-0000D6160000}"/>
    <cellStyle name="Normal 43 2 2 4 2 3 2" xfId="15885" xr:uid="{00000000-0005-0000-0000-00001A3E0000}"/>
    <cellStyle name="Normal 43 2 2 4 2 3 2 3" xfId="30983" xr:uid="{00000000-0005-0000-0000-000014790000}"/>
    <cellStyle name="Normal 43 2 2 4 2 3 2_ESA Table 3A_3H" xfId="36397" xr:uid="{98A1F771-6A90-46F4-A5BE-9F9B2DD7FE43}"/>
    <cellStyle name="Normal 43 2 2 4 2 3 3" xfId="10865" xr:uid="{00000000-0005-0000-0000-00007E2A0000}"/>
    <cellStyle name="Normal 43 2 2 4 2 3 3 3" xfId="25966" xr:uid="{00000000-0005-0000-0000-00007B650000}"/>
    <cellStyle name="Normal 43 2 2 4 2 3 3_ESA Table 3A_3H" xfId="36398" xr:uid="{8812D8A7-0203-4ACA-A673-234B6B9E3D1C}"/>
    <cellStyle name="Normal 43 2 2 4 2 3 5" xfId="20953" xr:uid="{00000000-0005-0000-0000-0000E6510000}"/>
    <cellStyle name="Normal 43 2 2 4 2 3_ESA Table 3A_3H" xfId="36396" xr:uid="{37725B8F-DCD1-4D0B-97E0-3DEEB12CF95B}"/>
    <cellStyle name="Normal 43 2 2 4 2 4" xfId="12543" xr:uid="{00000000-0005-0000-0000-00000C310000}"/>
    <cellStyle name="Normal 43 2 2 4 2 4 3" xfId="27641" xr:uid="{00000000-0005-0000-0000-0000066C0000}"/>
    <cellStyle name="Normal 43 2 2 4 2 4_ESA Table 3A_3H" xfId="36399" xr:uid="{73629D03-83B4-4E20-A10B-FF01903DDE9C}"/>
    <cellStyle name="Normal 43 2 2 4 2 5" xfId="7522" xr:uid="{00000000-0005-0000-0000-00006F1D0000}"/>
    <cellStyle name="Normal 43 2 2 4 2 5 3" xfId="22624" xr:uid="{00000000-0005-0000-0000-00006D580000}"/>
    <cellStyle name="Normal 43 2 2 4 2 5_ESA Table 3A_3H" xfId="36400" xr:uid="{0DAAC9A6-D3C3-46D5-A1A5-6ECF606DE5EE}"/>
    <cellStyle name="Normal 43 2 2 4 2 7" xfId="17611" xr:uid="{00000000-0005-0000-0000-0000D8440000}"/>
    <cellStyle name="Normal 43 2 2 4 2_ESA Table 3A_3H" xfId="36392" xr:uid="{89F7B7A9-0906-49A2-8CBF-DC86E8C55197}"/>
    <cellStyle name="Normal 43 2 2 4 3" xfId="3304" xr:uid="{00000000-0005-0000-0000-0000F50C0000}"/>
    <cellStyle name="Normal 43 2 2 4 3 2" xfId="13378" xr:uid="{00000000-0005-0000-0000-00004F340000}"/>
    <cellStyle name="Normal 43 2 2 4 3 2 3" xfId="28476" xr:uid="{00000000-0005-0000-0000-0000496F0000}"/>
    <cellStyle name="Normal 43 2 2 4 3 2_ESA Table 3A_3H" xfId="36402" xr:uid="{7922BCC2-CD01-4D0F-9231-558D38B36E5E}"/>
    <cellStyle name="Normal 43 2 2 4 3 3" xfId="8358" xr:uid="{00000000-0005-0000-0000-0000B3200000}"/>
    <cellStyle name="Normal 43 2 2 4 3 3 3" xfId="23459" xr:uid="{00000000-0005-0000-0000-0000B05B0000}"/>
    <cellStyle name="Normal 43 2 2 4 3 3_ESA Table 3A_3H" xfId="36403" xr:uid="{ED8AB923-D214-4DE1-AE16-9623C08BF34B}"/>
    <cellStyle name="Normal 43 2 2 4 3 5" xfId="18446" xr:uid="{00000000-0005-0000-0000-00001B480000}"/>
    <cellStyle name="Normal 43 2 2 4 3_ESA Table 3A_3H" xfId="36401" xr:uid="{13569099-DCD2-45EA-8567-6BA2DCB360A6}"/>
    <cellStyle name="Normal 43 2 2 4 4" xfId="4997" xr:uid="{00000000-0005-0000-0000-000092130000}"/>
    <cellStyle name="Normal 43 2 2 4 4 2" xfId="15049" xr:uid="{00000000-0005-0000-0000-0000D63A0000}"/>
    <cellStyle name="Normal 43 2 2 4 4 2 3" xfId="30147" xr:uid="{00000000-0005-0000-0000-0000D0750000}"/>
    <cellStyle name="Normal 43 2 2 4 4 2_ESA Table 3A_3H" xfId="36405" xr:uid="{1180A637-EBB3-49CA-94EA-6BCE28E544A5}"/>
    <cellStyle name="Normal 43 2 2 4 4 3" xfId="10029" xr:uid="{00000000-0005-0000-0000-00003A270000}"/>
    <cellStyle name="Normal 43 2 2 4 4 3 3" xfId="25130" xr:uid="{00000000-0005-0000-0000-000037620000}"/>
    <cellStyle name="Normal 43 2 2 4 4 3_ESA Table 3A_3H" xfId="36406" xr:uid="{CF0569A3-E21C-44BE-9D74-B7C52A0310F8}"/>
    <cellStyle name="Normal 43 2 2 4 4 5" xfId="20117" xr:uid="{00000000-0005-0000-0000-0000A24E0000}"/>
    <cellStyle name="Normal 43 2 2 4 4_ESA Table 3A_3H" xfId="36404" xr:uid="{63752E3D-19B5-4671-B752-DB4ABE70DE6E}"/>
    <cellStyle name="Normal 43 2 2 4 5" xfId="11707" xr:uid="{00000000-0005-0000-0000-0000C82D0000}"/>
    <cellStyle name="Normal 43 2 2 4 5 3" xfId="26805" xr:uid="{00000000-0005-0000-0000-0000C2680000}"/>
    <cellStyle name="Normal 43 2 2 4 5_ESA Table 3A_3H" xfId="36407" xr:uid="{6DADD928-CF57-4FCC-B0D5-5C23FFB6F0EB}"/>
    <cellStyle name="Normal 43 2 2 4 6" xfId="6686" xr:uid="{00000000-0005-0000-0000-00002B1A0000}"/>
    <cellStyle name="Normal 43 2 2 4 6 3" xfId="21788" xr:uid="{00000000-0005-0000-0000-000029550000}"/>
    <cellStyle name="Normal 43 2 2 4 6_ESA Table 3A_3H" xfId="36408" xr:uid="{119FC269-7E53-48F1-908E-2388DD9FDDFE}"/>
    <cellStyle name="Normal 43 2 2 4 8" xfId="16775" xr:uid="{00000000-0005-0000-0000-000094410000}"/>
    <cellStyle name="Normal 43 2 2 4_ESA Table 3A_3H" xfId="36391" xr:uid="{647D1E62-A4D2-4EFE-B336-AC53C0A3FF71}"/>
    <cellStyle name="Normal 43 2 2 5" xfId="2033" xr:uid="{00000000-0005-0000-0000-0000FE070000}"/>
    <cellStyle name="Normal 43 2 2 5 2" xfId="3723" xr:uid="{00000000-0005-0000-0000-0000980E0000}"/>
    <cellStyle name="Normal 43 2 2 5 2 2" xfId="13796" xr:uid="{00000000-0005-0000-0000-0000F1350000}"/>
    <cellStyle name="Normal 43 2 2 5 2 2 3" xfId="28894" xr:uid="{00000000-0005-0000-0000-0000EB700000}"/>
    <cellStyle name="Normal 43 2 2 5 2 2_ESA Table 3A_3H" xfId="36411" xr:uid="{7C07BFCE-741F-434F-BCA5-CD00733BBDBF}"/>
    <cellStyle name="Normal 43 2 2 5 2 3" xfId="8776" xr:uid="{00000000-0005-0000-0000-000055220000}"/>
    <cellStyle name="Normal 43 2 2 5 2 3 3" xfId="23877" xr:uid="{00000000-0005-0000-0000-0000525D0000}"/>
    <cellStyle name="Normal 43 2 2 5 2 3_ESA Table 3A_3H" xfId="36412" xr:uid="{45BCEF0E-1AA9-4394-B697-D41D37EE9650}"/>
    <cellStyle name="Normal 43 2 2 5 2 5" xfId="18864" xr:uid="{00000000-0005-0000-0000-0000BD490000}"/>
    <cellStyle name="Normal 43 2 2 5 2_ESA Table 3A_3H" xfId="36410" xr:uid="{414A75E3-7A85-4ABB-8560-0778A2B3C47F}"/>
    <cellStyle name="Normal 43 2 2 5 3" xfId="5415" xr:uid="{00000000-0005-0000-0000-000034150000}"/>
    <cellStyle name="Normal 43 2 2 5 3 2" xfId="15467" xr:uid="{00000000-0005-0000-0000-0000783C0000}"/>
    <cellStyle name="Normal 43 2 2 5 3 2 3" xfId="30565" xr:uid="{00000000-0005-0000-0000-000072770000}"/>
    <cellStyle name="Normal 43 2 2 5 3 2_ESA Table 3A_3H" xfId="36414" xr:uid="{6CDFA845-57CB-4393-9BA8-8F75F07EED3C}"/>
    <cellStyle name="Normal 43 2 2 5 3 3" xfId="10447" xr:uid="{00000000-0005-0000-0000-0000DC280000}"/>
    <cellStyle name="Normal 43 2 2 5 3 3 3" xfId="25548" xr:uid="{00000000-0005-0000-0000-0000D9630000}"/>
    <cellStyle name="Normal 43 2 2 5 3 3_ESA Table 3A_3H" xfId="36415" xr:uid="{7E357750-B5F1-445F-8F15-601D57A6C6F9}"/>
    <cellStyle name="Normal 43 2 2 5 3 5" xfId="20535" xr:uid="{00000000-0005-0000-0000-000044500000}"/>
    <cellStyle name="Normal 43 2 2 5 3_ESA Table 3A_3H" xfId="36413" xr:uid="{991B3887-93CA-4847-9E0C-6D25DE2FEA5F}"/>
    <cellStyle name="Normal 43 2 2 5 4" xfId="12125" xr:uid="{00000000-0005-0000-0000-00006A2F0000}"/>
    <cellStyle name="Normal 43 2 2 5 4 3" xfId="27223" xr:uid="{00000000-0005-0000-0000-0000646A0000}"/>
    <cellStyle name="Normal 43 2 2 5 4_ESA Table 3A_3H" xfId="36416" xr:uid="{F9664AB6-8943-4C48-858B-102F5D0576A5}"/>
    <cellStyle name="Normal 43 2 2 5 5" xfId="7104" xr:uid="{00000000-0005-0000-0000-0000CD1B0000}"/>
    <cellStyle name="Normal 43 2 2 5 5 3" xfId="22206" xr:uid="{00000000-0005-0000-0000-0000CB560000}"/>
    <cellStyle name="Normal 43 2 2 5 5_ESA Table 3A_3H" xfId="36417" xr:uid="{E2D97ECF-1A2A-4434-ACBD-CBB52C763379}"/>
    <cellStyle name="Normal 43 2 2 5 7" xfId="17193" xr:uid="{00000000-0005-0000-0000-000036430000}"/>
    <cellStyle name="Normal 43 2 2 5_ESA Table 3A_3H" xfId="36409" xr:uid="{38E0C673-2746-4ECB-9828-7E407C67066C}"/>
    <cellStyle name="Normal 43 2 2 6" xfId="2886" xr:uid="{00000000-0005-0000-0000-0000530B0000}"/>
    <cellStyle name="Normal 43 2 2 6 2" xfId="12960" xr:uid="{00000000-0005-0000-0000-0000AD320000}"/>
    <cellStyle name="Normal 43 2 2 6 2 3" xfId="28058" xr:uid="{00000000-0005-0000-0000-0000A76D0000}"/>
    <cellStyle name="Normal 43 2 2 6 2_ESA Table 3A_3H" xfId="36419" xr:uid="{63154280-5EC2-4CB5-9A7B-4A7D1F38D326}"/>
    <cellStyle name="Normal 43 2 2 6 3" xfId="7940" xr:uid="{00000000-0005-0000-0000-0000111F0000}"/>
    <cellStyle name="Normal 43 2 2 6 3 3" xfId="23041" xr:uid="{00000000-0005-0000-0000-00000E5A0000}"/>
    <cellStyle name="Normal 43 2 2 6 3_ESA Table 3A_3H" xfId="36420" xr:uid="{A9701405-1437-4D9B-A84F-423E0AB62FF9}"/>
    <cellStyle name="Normal 43 2 2 6 5" xfId="18028" xr:uid="{00000000-0005-0000-0000-000079460000}"/>
    <cellStyle name="Normal 43 2 2 6_ESA Table 3A_3H" xfId="36418" xr:uid="{84D50A8E-F92F-45BA-9AA0-5E7D27CDAAB1}"/>
    <cellStyle name="Normal 43 2 2 7" xfId="4579" xr:uid="{00000000-0005-0000-0000-0000F0110000}"/>
    <cellStyle name="Normal 43 2 2 7 2" xfId="14631" xr:uid="{00000000-0005-0000-0000-000034390000}"/>
    <cellStyle name="Normal 43 2 2 7 2 3" xfId="29729" xr:uid="{00000000-0005-0000-0000-00002E740000}"/>
    <cellStyle name="Normal 43 2 2 7 2_ESA Table 3A_3H" xfId="36422" xr:uid="{11B946C9-42F9-419A-A39D-4810E6F8A51A}"/>
    <cellStyle name="Normal 43 2 2 7 3" xfId="9611" xr:uid="{00000000-0005-0000-0000-000098250000}"/>
    <cellStyle name="Normal 43 2 2 7 3 3" xfId="24712" xr:uid="{00000000-0005-0000-0000-000095600000}"/>
    <cellStyle name="Normal 43 2 2 7 3_ESA Table 3A_3H" xfId="36423" xr:uid="{80992955-D6AE-48D1-ABA3-B5D1321D27BB}"/>
    <cellStyle name="Normal 43 2 2 7 5" xfId="19699" xr:uid="{00000000-0005-0000-0000-0000004D0000}"/>
    <cellStyle name="Normal 43 2 2 7_ESA Table 3A_3H" xfId="36421" xr:uid="{5AB16F92-BCDF-44BF-9250-18F7B4F5576B}"/>
    <cellStyle name="Normal 43 2 2 8" xfId="11289" xr:uid="{00000000-0005-0000-0000-0000262C0000}"/>
    <cellStyle name="Normal 43 2 2 8 3" xfId="26387" xr:uid="{00000000-0005-0000-0000-000020670000}"/>
    <cellStyle name="Normal 43 2 2 8_ESA Table 3A_3H" xfId="36424" xr:uid="{76CC26E2-AE9C-4837-8DEB-FEEC3C8D7626}"/>
    <cellStyle name="Normal 43 2 2 9" xfId="6268" xr:uid="{00000000-0005-0000-0000-000089180000}"/>
    <cellStyle name="Normal 43 2 2 9 3" xfId="21370" xr:uid="{00000000-0005-0000-0000-000087530000}"/>
    <cellStyle name="Normal 43 2 2 9_ESA Table 3A_3H" xfId="36425" xr:uid="{C10C51C5-049B-4C1F-8456-EB3098AA9F61}"/>
    <cellStyle name="Normal 43 2 2_ESA Table 3A_3H" xfId="36283" xr:uid="{DBF0AE6F-633A-4EE4-87E5-474680D095C5}"/>
    <cellStyle name="Normal 43 2 3" xfId="1232" xr:uid="{00000000-0005-0000-0000-0000DD040000}"/>
    <cellStyle name="Normal 43 2 3 10" xfId="16409" xr:uid="{00000000-0005-0000-0000-000026400000}"/>
    <cellStyle name="Normal 43 2 3 2" xfId="1451" xr:uid="{00000000-0005-0000-0000-0000B8050000}"/>
    <cellStyle name="Normal 43 2 3 2 2" xfId="1872" xr:uid="{00000000-0005-0000-0000-00005D070000}"/>
    <cellStyle name="Normal 43 2 3 2 2 2" xfId="2711" xr:uid="{00000000-0005-0000-0000-0000A40A0000}"/>
    <cellStyle name="Normal 43 2 3 2 2 2 2" xfId="4401" xr:uid="{00000000-0005-0000-0000-00003E110000}"/>
    <cellStyle name="Normal 43 2 3 2 2 2 2 2" xfId="14474" xr:uid="{00000000-0005-0000-0000-000097380000}"/>
    <cellStyle name="Normal 43 2 3 2 2 2 2 2 3" xfId="29572" xr:uid="{00000000-0005-0000-0000-000091730000}"/>
    <cellStyle name="Normal 43 2 3 2 2 2 2 2_ESA Table 3A_3H" xfId="36431" xr:uid="{929CAF10-172E-4E92-BDDC-922FC1264B7D}"/>
    <cellStyle name="Normal 43 2 3 2 2 2 2 3" xfId="9454" xr:uid="{00000000-0005-0000-0000-0000FB240000}"/>
    <cellStyle name="Normal 43 2 3 2 2 2 2 3 3" xfId="24555" xr:uid="{00000000-0005-0000-0000-0000F85F0000}"/>
    <cellStyle name="Normal 43 2 3 2 2 2 2 3_ESA Table 3A_3H" xfId="36432" xr:uid="{EC31156A-81AD-41A6-9341-DB4386E85C22}"/>
    <cellStyle name="Normal 43 2 3 2 2 2 2 5" xfId="19542" xr:uid="{00000000-0005-0000-0000-0000634C0000}"/>
    <cellStyle name="Normal 43 2 3 2 2 2 2_ESA Table 3A_3H" xfId="36430" xr:uid="{AA5C72F8-2938-44F7-A7B1-5BCDAB199979}"/>
    <cellStyle name="Normal 43 2 3 2 2 2 3" xfId="6093" xr:uid="{00000000-0005-0000-0000-0000DA170000}"/>
    <cellStyle name="Normal 43 2 3 2 2 2 3 2" xfId="16145" xr:uid="{00000000-0005-0000-0000-00001E3F0000}"/>
    <cellStyle name="Normal 43 2 3 2 2 2 3 2 3" xfId="31243" xr:uid="{00000000-0005-0000-0000-0000187A0000}"/>
    <cellStyle name="Normal 43 2 3 2 2 2 3 2_ESA Table 3A_3H" xfId="36434" xr:uid="{F8AF0AED-7CC1-4F82-A4AC-268D6366B95B}"/>
    <cellStyle name="Normal 43 2 3 2 2 2 3 3" xfId="11125" xr:uid="{00000000-0005-0000-0000-0000822B0000}"/>
    <cellStyle name="Normal 43 2 3 2 2 2 3 3 3" xfId="26226" xr:uid="{00000000-0005-0000-0000-00007F660000}"/>
    <cellStyle name="Normal 43 2 3 2 2 2 3 3_ESA Table 3A_3H" xfId="36435" xr:uid="{E8D95B77-EC7D-4F3B-ABF4-5B7C989997AE}"/>
    <cellStyle name="Normal 43 2 3 2 2 2 3 5" xfId="21213" xr:uid="{00000000-0005-0000-0000-0000EA520000}"/>
    <cellStyle name="Normal 43 2 3 2 2 2 3_ESA Table 3A_3H" xfId="36433" xr:uid="{C3409183-E399-414B-A891-B9E5A323BB0C}"/>
    <cellStyle name="Normal 43 2 3 2 2 2 4" xfId="12803" xr:uid="{00000000-0005-0000-0000-000010320000}"/>
    <cellStyle name="Normal 43 2 3 2 2 2 4 3" xfId="27901" xr:uid="{00000000-0005-0000-0000-00000A6D0000}"/>
    <cellStyle name="Normal 43 2 3 2 2 2 4_ESA Table 3A_3H" xfId="36436" xr:uid="{35813A9C-2944-4E33-BB63-BD61E3738317}"/>
    <cellStyle name="Normal 43 2 3 2 2 2 5" xfId="7782" xr:uid="{00000000-0005-0000-0000-0000731E0000}"/>
    <cellStyle name="Normal 43 2 3 2 2 2 5 3" xfId="22884" xr:uid="{00000000-0005-0000-0000-000071590000}"/>
    <cellStyle name="Normal 43 2 3 2 2 2 5_ESA Table 3A_3H" xfId="36437" xr:uid="{6E4DF241-2788-452A-BB88-DB8E8B28945F}"/>
    <cellStyle name="Normal 43 2 3 2 2 2 7" xfId="17871" xr:uid="{00000000-0005-0000-0000-0000DC450000}"/>
    <cellStyle name="Normal 43 2 3 2 2 2_ESA Table 3A_3H" xfId="36429" xr:uid="{46603C57-7C29-4225-8BDA-0C89E255B778}"/>
    <cellStyle name="Normal 43 2 3 2 2 3" xfId="3564" xr:uid="{00000000-0005-0000-0000-0000F90D0000}"/>
    <cellStyle name="Normal 43 2 3 2 2 3 2" xfId="13638" xr:uid="{00000000-0005-0000-0000-000053350000}"/>
    <cellStyle name="Normal 43 2 3 2 2 3 2 3" xfId="28736" xr:uid="{00000000-0005-0000-0000-00004D700000}"/>
    <cellStyle name="Normal 43 2 3 2 2 3 2_ESA Table 3A_3H" xfId="36439" xr:uid="{CB988872-B479-4AEB-BC3E-3AB1DC39C7F0}"/>
    <cellStyle name="Normal 43 2 3 2 2 3 3" xfId="8618" xr:uid="{00000000-0005-0000-0000-0000B7210000}"/>
    <cellStyle name="Normal 43 2 3 2 2 3 3 3" xfId="23719" xr:uid="{00000000-0005-0000-0000-0000B45C0000}"/>
    <cellStyle name="Normal 43 2 3 2 2 3 3_ESA Table 3A_3H" xfId="36440" xr:uid="{FE1C451F-8369-4FAD-A765-4EEEF8FE005F}"/>
    <cellStyle name="Normal 43 2 3 2 2 3 5" xfId="18706" xr:uid="{00000000-0005-0000-0000-00001F490000}"/>
    <cellStyle name="Normal 43 2 3 2 2 3_ESA Table 3A_3H" xfId="36438" xr:uid="{B273A35B-765F-42E6-8C59-B438359575A7}"/>
    <cellStyle name="Normal 43 2 3 2 2 4" xfId="5257" xr:uid="{00000000-0005-0000-0000-000096140000}"/>
    <cellStyle name="Normal 43 2 3 2 2 4 2" xfId="15309" xr:uid="{00000000-0005-0000-0000-0000DA3B0000}"/>
    <cellStyle name="Normal 43 2 3 2 2 4 2 3" xfId="30407" xr:uid="{00000000-0005-0000-0000-0000D4760000}"/>
    <cellStyle name="Normal 43 2 3 2 2 4 2_ESA Table 3A_3H" xfId="36442" xr:uid="{AC615A41-8C02-4B21-9821-13C6385ABA81}"/>
    <cellStyle name="Normal 43 2 3 2 2 4 3" xfId="10289" xr:uid="{00000000-0005-0000-0000-00003E280000}"/>
    <cellStyle name="Normal 43 2 3 2 2 4 3 3" xfId="25390" xr:uid="{00000000-0005-0000-0000-00003B630000}"/>
    <cellStyle name="Normal 43 2 3 2 2 4 3_ESA Table 3A_3H" xfId="36443" xr:uid="{047B91D0-D84C-4533-86BB-09617AC7FB06}"/>
    <cellStyle name="Normal 43 2 3 2 2 4 5" xfId="20377" xr:uid="{00000000-0005-0000-0000-0000A64F0000}"/>
    <cellStyle name="Normal 43 2 3 2 2 4_ESA Table 3A_3H" xfId="36441" xr:uid="{F772007C-4CBA-4824-82EB-B9D59C3A7496}"/>
    <cellStyle name="Normal 43 2 3 2 2 5" xfId="11967" xr:uid="{00000000-0005-0000-0000-0000CC2E0000}"/>
    <cellStyle name="Normal 43 2 3 2 2 5 3" xfId="27065" xr:uid="{00000000-0005-0000-0000-0000C6690000}"/>
    <cellStyle name="Normal 43 2 3 2 2 5_ESA Table 3A_3H" xfId="36444" xr:uid="{73AED092-27BB-4788-BB2E-5895ED31ADE0}"/>
    <cellStyle name="Normal 43 2 3 2 2 6" xfId="6946" xr:uid="{00000000-0005-0000-0000-00002F1B0000}"/>
    <cellStyle name="Normal 43 2 3 2 2 6 3" xfId="22048" xr:uid="{00000000-0005-0000-0000-00002D560000}"/>
    <cellStyle name="Normal 43 2 3 2 2 6_ESA Table 3A_3H" xfId="36445" xr:uid="{46E4036C-8595-4BD1-899A-9936A47D12E7}"/>
    <cellStyle name="Normal 43 2 3 2 2 8" xfId="17035" xr:uid="{00000000-0005-0000-0000-000098420000}"/>
    <cellStyle name="Normal 43 2 3 2 2_ESA Table 3A_3H" xfId="36428" xr:uid="{8693DD40-C1A7-4C26-9DEE-E1E8D244EB2C}"/>
    <cellStyle name="Normal 43 2 3 2 3" xfId="2293" xr:uid="{00000000-0005-0000-0000-000002090000}"/>
    <cellStyle name="Normal 43 2 3 2 3 2" xfId="3983" xr:uid="{00000000-0005-0000-0000-00009C0F0000}"/>
    <cellStyle name="Normal 43 2 3 2 3 2 2" xfId="14056" xr:uid="{00000000-0005-0000-0000-0000F5360000}"/>
    <cellStyle name="Normal 43 2 3 2 3 2 2 3" xfId="29154" xr:uid="{00000000-0005-0000-0000-0000EF710000}"/>
    <cellStyle name="Normal 43 2 3 2 3 2 2_ESA Table 3A_3H" xfId="36448" xr:uid="{1DB4CE45-D943-4FFA-8DEF-65C21A0F90D3}"/>
    <cellStyle name="Normal 43 2 3 2 3 2 3" xfId="9036" xr:uid="{00000000-0005-0000-0000-000059230000}"/>
    <cellStyle name="Normal 43 2 3 2 3 2 3 3" xfId="24137" xr:uid="{00000000-0005-0000-0000-0000565E0000}"/>
    <cellStyle name="Normal 43 2 3 2 3 2 3_ESA Table 3A_3H" xfId="36449" xr:uid="{B2CDC524-7701-4A6C-85E1-08B86827DB29}"/>
    <cellStyle name="Normal 43 2 3 2 3 2 5" xfId="19124" xr:uid="{00000000-0005-0000-0000-0000C14A0000}"/>
    <cellStyle name="Normal 43 2 3 2 3 2_ESA Table 3A_3H" xfId="36447" xr:uid="{E7D5741F-AACB-46A8-9942-101428F1854C}"/>
    <cellStyle name="Normal 43 2 3 2 3 3" xfId="5675" xr:uid="{00000000-0005-0000-0000-000038160000}"/>
    <cellStyle name="Normal 43 2 3 2 3 3 2" xfId="15727" xr:uid="{00000000-0005-0000-0000-00007C3D0000}"/>
    <cellStyle name="Normal 43 2 3 2 3 3 2 3" xfId="30825" xr:uid="{00000000-0005-0000-0000-000076780000}"/>
    <cellStyle name="Normal 43 2 3 2 3 3 2_ESA Table 3A_3H" xfId="36451" xr:uid="{40D7F2C8-9912-4614-8D95-C3364EEF9150}"/>
    <cellStyle name="Normal 43 2 3 2 3 3 3" xfId="10707" xr:uid="{00000000-0005-0000-0000-0000E0290000}"/>
    <cellStyle name="Normal 43 2 3 2 3 3 3 3" xfId="25808" xr:uid="{00000000-0005-0000-0000-0000DD640000}"/>
    <cellStyle name="Normal 43 2 3 2 3 3 3_ESA Table 3A_3H" xfId="36452" xr:uid="{3A864905-5C0D-4C9C-874E-BAAB3D803C9C}"/>
    <cellStyle name="Normal 43 2 3 2 3 3 5" xfId="20795" xr:uid="{00000000-0005-0000-0000-000048510000}"/>
    <cellStyle name="Normal 43 2 3 2 3 3_ESA Table 3A_3H" xfId="36450" xr:uid="{DFFB9CA8-3F37-4497-9FEB-F9117D6BD1E9}"/>
    <cellStyle name="Normal 43 2 3 2 3 4" xfId="12385" xr:uid="{00000000-0005-0000-0000-00006E300000}"/>
    <cellStyle name="Normal 43 2 3 2 3 4 3" xfId="27483" xr:uid="{00000000-0005-0000-0000-0000686B0000}"/>
    <cellStyle name="Normal 43 2 3 2 3 4_ESA Table 3A_3H" xfId="36453" xr:uid="{E6558130-D4DF-4373-BEA9-E6881BA99AF2}"/>
    <cellStyle name="Normal 43 2 3 2 3 5" xfId="7364" xr:uid="{00000000-0005-0000-0000-0000D11C0000}"/>
    <cellStyle name="Normal 43 2 3 2 3 5 3" xfId="22466" xr:uid="{00000000-0005-0000-0000-0000CF570000}"/>
    <cellStyle name="Normal 43 2 3 2 3 5_ESA Table 3A_3H" xfId="36454" xr:uid="{1E42FCC2-0435-4DE3-901C-34C1BA8D2832}"/>
    <cellStyle name="Normal 43 2 3 2 3 7" xfId="17453" xr:uid="{00000000-0005-0000-0000-00003A440000}"/>
    <cellStyle name="Normal 43 2 3 2 3_ESA Table 3A_3H" xfId="36446" xr:uid="{F466E469-07FE-4244-BCF6-5C0E00F5B567}"/>
    <cellStyle name="Normal 43 2 3 2 4" xfId="3146" xr:uid="{00000000-0005-0000-0000-0000570C0000}"/>
    <cellStyle name="Normal 43 2 3 2 4 2" xfId="13220" xr:uid="{00000000-0005-0000-0000-0000B1330000}"/>
    <cellStyle name="Normal 43 2 3 2 4 2 3" xfId="28318" xr:uid="{00000000-0005-0000-0000-0000AB6E0000}"/>
    <cellStyle name="Normal 43 2 3 2 4 2_ESA Table 3A_3H" xfId="36456" xr:uid="{2DFE0D57-5FA7-45CD-8187-E5EC79ACFEFE}"/>
    <cellStyle name="Normal 43 2 3 2 4 3" xfId="8200" xr:uid="{00000000-0005-0000-0000-000015200000}"/>
    <cellStyle name="Normal 43 2 3 2 4 3 3" xfId="23301" xr:uid="{00000000-0005-0000-0000-0000125B0000}"/>
    <cellStyle name="Normal 43 2 3 2 4 3_ESA Table 3A_3H" xfId="36457" xr:uid="{11289854-2DC2-42C7-AC6F-76D9FBC07735}"/>
    <cellStyle name="Normal 43 2 3 2 4 5" xfId="18288" xr:uid="{00000000-0005-0000-0000-00007D470000}"/>
    <cellStyle name="Normal 43 2 3 2 4_ESA Table 3A_3H" xfId="36455" xr:uid="{AD680A28-5371-4F0D-99EF-A45EC8D56D52}"/>
    <cellStyle name="Normal 43 2 3 2 5" xfId="4839" xr:uid="{00000000-0005-0000-0000-0000F4120000}"/>
    <cellStyle name="Normal 43 2 3 2 5 2" xfId="14891" xr:uid="{00000000-0005-0000-0000-0000383A0000}"/>
    <cellStyle name="Normal 43 2 3 2 5 2 3" xfId="29989" xr:uid="{00000000-0005-0000-0000-000032750000}"/>
    <cellStyle name="Normal 43 2 3 2 5 2_ESA Table 3A_3H" xfId="36459" xr:uid="{5E5BCA23-7045-4A3C-BEC3-A62BEDBC59A2}"/>
    <cellStyle name="Normal 43 2 3 2 5 3" xfId="9871" xr:uid="{00000000-0005-0000-0000-00009C260000}"/>
    <cellStyle name="Normal 43 2 3 2 5 3 3" xfId="24972" xr:uid="{00000000-0005-0000-0000-000099610000}"/>
    <cellStyle name="Normal 43 2 3 2 5 3_ESA Table 3A_3H" xfId="36460" xr:uid="{551617A4-553F-4364-B3C9-E2C9A3DD2DA9}"/>
    <cellStyle name="Normal 43 2 3 2 5 5" xfId="19959" xr:uid="{00000000-0005-0000-0000-0000044E0000}"/>
    <cellStyle name="Normal 43 2 3 2 5_ESA Table 3A_3H" xfId="36458" xr:uid="{03765054-83BF-4352-A366-57185A97C921}"/>
    <cellStyle name="Normal 43 2 3 2 6" xfId="11549" xr:uid="{00000000-0005-0000-0000-00002A2D0000}"/>
    <cellStyle name="Normal 43 2 3 2 6 3" xfId="26647" xr:uid="{00000000-0005-0000-0000-000024680000}"/>
    <cellStyle name="Normal 43 2 3 2 6_ESA Table 3A_3H" xfId="36461" xr:uid="{DE48D497-3B1D-4FF1-AF53-F6290ED8AE79}"/>
    <cellStyle name="Normal 43 2 3 2 7" xfId="6528" xr:uid="{00000000-0005-0000-0000-00008D190000}"/>
    <cellStyle name="Normal 43 2 3 2 7 3" xfId="21630" xr:uid="{00000000-0005-0000-0000-00008B540000}"/>
    <cellStyle name="Normal 43 2 3 2 7_ESA Table 3A_3H" xfId="36462" xr:uid="{84F6F33D-527E-4429-B911-0F9205C301AF}"/>
    <cellStyle name="Normal 43 2 3 2 9" xfId="16617" xr:uid="{00000000-0005-0000-0000-0000F6400000}"/>
    <cellStyle name="Normal 43 2 3 2_ESA Table 3A_3H" xfId="36427" xr:uid="{468101B7-2E53-477A-A16C-3CF4A5AD71AB}"/>
    <cellStyle name="Normal 43 2 3 3" xfId="1664" xr:uid="{00000000-0005-0000-0000-00008D060000}"/>
    <cellStyle name="Normal 43 2 3 3 2" xfId="2503" xr:uid="{00000000-0005-0000-0000-0000D4090000}"/>
    <cellStyle name="Normal 43 2 3 3 2 2" xfId="4193" xr:uid="{00000000-0005-0000-0000-00006E100000}"/>
    <cellStyle name="Normal 43 2 3 3 2 2 2" xfId="14266" xr:uid="{00000000-0005-0000-0000-0000C7370000}"/>
    <cellStyle name="Normal 43 2 3 3 2 2 2 3" xfId="29364" xr:uid="{00000000-0005-0000-0000-0000C1720000}"/>
    <cellStyle name="Normal 43 2 3 3 2 2 2_ESA Table 3A_3H" xfId="36466" xr:uid="{E50AF097-AEE8-42C1-8D0D-A5A400F45829}"/>
    <cellStyle name="Normal 43 2 3 3 2 2 3" xfId="9246" xr:uid="{00000000-0005-0000-0000-00002B240000}"/>
    <cellStyle name="Normal 43 2 3 3 2 2 3 3" xfId="24347" xr:uid="{00000000-0005-0000-0000-0000285F0000}"/>
    <cellStyle name="Normal 43 2 3 3 2 2 3_ESA Table 3A_3H" xfId="36467" xr:uid="{B042F909-26FF-4AF8-BEFE-5367A132B730}"/>
    <cellStyle name="Normal 43 2 3 3 2 2 5" xfId="19334" xr:uid="{00000000-0005-0000-0000-0000934B0000}"/>
    <cellStyle name="Normal 43 2 3 3 2 2_ESA Table 3A_3H" xfId="36465" xr:uid="{3141EA2A-64DF-41A3-AB0B-37F16EEFBD9A}"/>
    <cellStyle name="Normal 43 2 3 3 2 3" xfId="5885" xr:uid="{00000000-0005-0000-0000-00000A170000}"/>
    <cellStyle name="Normal 43 2 3 3 2 3 2" xfId="15937" xr:uid="{00000000-0005-0000-0000-00004E3E0000}"/>
    <cellStyle name="Normal 43 2 3 3 2 3 2 3" xfId="31035" xr:uid="{00000000-0005-0000-0000-000048790000}"/>
    <cellStyle name="Normal 43 2 3 3 2 3 2_ESA Table 3A_3H" xfId="36469" xr:uid="{E2FA30BD-89CF-49E0-A3C5-771FAEB5BE81}"/>
    <cellStyle name="Normal 43 2 3 3 2 3 3" xfId="10917" xr:uid="{00000000-0005-0000-0000-0000B22A0000}"/>
    <cellStyle name="Normal 43 2 3 3 2 3 3 3" xfId="26018" xr:uid="{00000000-0005-0000-0000-0000AF650000}"/>
    <cellStyle name="Normal 43 2 3 3 2 3 3_ESA Table 3A_3H" xfId="36470" xr:uid="{408E5195-F08A-4A2F-AE41-57C41587F962}"/>
    <cellStyle name="Normal 43 2 3 3 2 3 5" xfId="21005" xr:uid="{00000000-0005-0000-0000-00001A520000}"/>
    <cellStyle name="Normal 43 2 3 3 2 3_ESA Table 3A_3H" xfId="36468" xr:uid="{3B8A168E-7A73-43C8-B454-2CA7E36B34E8}"/>
    <cellStyle name="Normal 43 2 3 3 2 4" xfId="12595" xr:uid="{00000000-0005-0000-0000-000040310000}"/>
    <cellStyle name="Normal 43 2 3 3 2 4 3" xfId="27693" xr:uid="{00000000-0005-0000-0000-00003A6C0000}"/>
    <cellStyle name="Normal 43 2 3 3 2 4_ESA Table 3A_3H" xfId="36471" xr:uid="{0421F652-3397-4485-92DF-8C7E5860249E}"/>
    <cellStyle name="Normal 43 2 3 3 2 5" xfId="7574" xr:uid="{00000000-0005-0000-0000-0000A31D0000}"/>
    <cellStyle name="Normal 43 2 3 3 2 5 3" xfId="22676" xr:uid="{00000000-0005-0000-0000-0000A1580000}"/>
    <cellStyle name="Normal 43 2 3 3 2 5_ESA Table 3A_3H" xfId="36472" xr:uid="{C8738AF7-8A85-4736-AE68-595F7D9BF4A9}"/>
    <cellStyle name="Normal 43 2 3 3 2 7" xfId="17663" xr:uid="{00000000-0005-0000-0000-00000C450000}"/>
    <cellStyle name="Normal 43 2 3 3 2_ESA Table 3A_3H" xfId="36464" xr:uid="{FEA3930F-29BF-4A97-86C1-4DDFF1F0C665}"/>
    <cellStyle name="Normal 43 2 3 3 3" xfId="3356" xr:uid="{00000000-0005-0000-0000-0000290D0000}"/>
    <cellStyle name="Normal 43 2 3 3 3 2" xfId="13430" xr:uid="{00000000-0005-0000-0000-000083340000}"/>
    <cellStyle name="Normal 43 2 3 3 3 2 3" xfId="28528" xr:uid="{00000000-0005-0000-0000-00007D6F0000}"/>
    <cellStyle name="Normal 43 2 3 3 3 2_ESA Table 3A_3H" xfId="36474" xr:uid="{106A00EC-701D-422B-B310-CC2D79E65DFE}"/>
    <cellStyle name="Normal 43 2 3 3 3 3" xfId="8410" xr:uid="{00000000-0005-0000-0000-0000E7200000}"/>
    <cellStyle name="Normal 43 2 3 3 3 3 3" xfId="23511" xr:uid="{00000000-0005-0000-0000-0000E45B0000}"/>
    <cellStyle name="Normal 43 2 3 3 3 3_ESA Table 3A_3H" xfId="36475" xr:uid="{6981B7B2-3FE1-45A1-9D68-A18EB0762CDB}"/>
    <cellStyle name="Normal 43 2 3 3 3 5" xfId="18498" xr:uid="{00000000-0005-0000-0000-00004F480000}"/>
    <cellStyle name="Normal 43 2 3 3 3_ESA Table 3A_3H" xfId="36473" xr:uid="{3C5896D5-ED44-4306-9B4C-DCA53E22C38D}"/>
    <cellStyle name="Normal 43 2 3 3 4" xfId="5049" xr:uid="{00000000-0005-0000-0000-0000C6130000}"/>
    <cellStyle name="Normal 43 2 3 3 4 2" xfId="15101" xr:uid="{00000000-0005-0000-0000-00000A3B0000}"/>
    <cellStyle name="Normal 43 2 3 3 4 2 3" xfId="30199" xr:uid="{00000000-0005-0000-0000-000004760000}"/>
    <cellStyle name="Normal 43 2 3 3 4 2_ESA Table 3A_3H" xfId="36477" xr:uid="{D3CA1B8A-A814-4F3C-8C88-4F98647C9F32}"/>
    <cellStyle name="Normal 43 2 3 3 4 3" xfId="10081" xr:uid="{00000000-0005-0000-0000-00006E270000}"/>
    <cellStyle name="Normal 43 2 3 3 4 3 3" xfId="25182" xr:uid="{00000000-0005-0000-0000-00006B620000}"/>
    <cellStyle name="Normal 43 2 3 3 4 3_ESA Table 3A_3H" xfId="36478" xr:uid="{6638B86F-2490-4C85-AA14-894460E82E36}"/>
    <cellStyle name="Normal 43 2 3 3 4 5" xfId="20169" xr:uid="{00000000-0005-0000-0000-0000D64E0000}"/>
    <cellStyle name="Normal 43 2 3 3 4_ESA Table 3A_3H" xfId="36476" xr:uid="{EAE6864A-153D-48A5-B19C-E75E57EF9BFF}"/>
    <cellStyle name="Normal 43 2 3 3 5" xfId="11759" xr:uid="{00000000-0005-0000-0000-0000FC2D0000}"/>
    <cellStyle name="Normal 43 2 3 3 5 3" xfId="26857" xr:uid="{00000000-0005-0000-0000-0000F6680000}"/>
    <cellStyle name="Normal 43 2 3 3 5_ESA Table 3A_3H" xfId="36479" xr:uid="{DC40DE36-46AB-4E1D-8B52-56F4FF08EE52}"/>
    <cellStyle name="Normal 43 2 3 3 6" xfId="6738" xr:uid="{00000000-0005-0000-0000-00005F1A0000}"/>
    <cellStyle name="Normal 43 2 3 3 6 3" xfId="21840" xr:uid="{00000000-0005-0000-0000-00005D550000}"/>
    <cellStyle name="Normal 43 2 3 3 6_ESA Table 3A_3H" xfId="36480" xr:uid="{DF46B106-0592-4FF1-86D3-B7D283662BEE}"/>
    <cellStyle name="Normal 43 2 3 3 8" xfId="16827" xr:uid="{00000000-0005-0000-0000-0000C8410000}"/>
    <cellStyle name="Normal 43 2 3 3_ESA Table 3A_3H" xfId="36463" xr:uid="{0DC08A47-CC8A-40D7-B803-C45538051044}"/>
    <cellStyle name="Normal 43 2 3 4" xfId="2085" xr:uid="{00000000-0005-0000-0000-000032080000}"/>
    <cellStyle name="Normal 43 2 3 4 2" xfId="3775" xr:uid="{00000000-0005-0000-0000-0000CC0E0000}"/>
    <cellStyle name="Normal 43 2 3 4 2 2" xfId="13848" xr:uid="{00000000-0005-0000-0000-000025360000}"/>
    <cellStyle name="Normal 43 2 3 4 2 2 3" xfId="28946" xr:uid="{00000000-0005-0000-0000-00001F710000}"/>
    <cellStyle name="Normal 43 2 3 4 2 2_ESA Table 3A_3H" xfId="36483" xr:uid="{180E89C6-E7A6-4BEC-B0F0-0393F0CCE758}"/>
    <cellStyle name="Normal 43 2 3 4 2 3" xfId="8828" xr:uid="{00000000-0005-0000-0000-000089220000}"/>
    <cellStyle name="Normal 43 2 3 4 2 3 3" xfId="23929" xr:uid="{00000000-0005-0000-0000-0000865D0000}"/>
    <cellStyle name="Normal 43 2 3 4 2 3_ESA Table 3A_3H" xfId="36484" xr:uid="{974C35EB-1C3D-46FF-9C93-2B92540E7227}"/>
    <cellStyle name="Normal 43 2 3 4 2 5" xfId="18916" xr:uid="{00000000-0005-0000-0000-0000F1490000}"/>
    <cellStyle name="Normal 43 2 3 4 2_ESA Table 3A_3H" xfId="36482" xr:uid="{182EBAF4-53B1-4EEC-AEBF-9FEF5F01E20A}"/>
    <cellStyle name="Normal 43 2 3 4 3" xfId="5467" xr:uid="{00000000-0005-0000-0000-000068150000}"/>
    <cellStyle name="Normal 43 2 3 4 3 2" xfId="15519" xr:uid="{00000000-0005-0000-0000-0000AC3C0000}"/>
    <cellStyle name="Normal 43 2 3 4 3 2 3" xfId="30617" xr:uid="{00000000-0005-0000-0000-0000A6770000}"/>
    <cellStyle name="Normal 43 2 3 4 3 2_ESA Table 3A_3H" xfId="36486" xr:uid="{E408A369-7464-4259-A432-FC0FF0BA4A3A}"/>
    <cellStyle name="Normal 43 2 3 4 3 3" xfId="10499" xr:uid="{00000000-0005-0000-0000-000010290000}"/>
    <cellStyle name="Normal 43 2 3 4 3 3 3" xfId="25600" xr:uid="{00000000-0005-0000-0000-00000D640000}"/>
    <cellStyle name="Normal 43 2 3 4 3 3_ESA Table 3A_3H" xfId="36487" xr:uid="{BB89E534-50B7-44A8-9E15-D08E87595D2E}"/>
    <cellStyle name="Normal 43 2 3 4 3 5" xfId="20587" xr:uid="{00000000-0005-0000-0000-000078500000}"/>
    <cellStyle name="Normal 43 2 3 4 3_ESA Table 3A_3H" xfId="36485" xr:uid="{7DBBD726-CE03-45C4-A16A-6844C075FEE3}"/>
    <cellStyle name="Normal 43 2 3 4 4" xfId="12177" xr:uid="{00000000-0005-0000-0000-00009E2F0000}"/>
    <cellStyle name="Normal 43 2 3 4 4 3" xfId="27275" xr:uid="{00000000-0005-0000-0000-0000986A0000}"/>
    <cellStyle name="Normal 43 2 3 4 4_ESA Table 3A_3H" xfId="36488" xr:uid="{D26CF916-8B8F-43E5-A9A2-F4BF1A69D57A}"/>
    <cellStyle name="Normal 43 2 3 4 5" xfId="7156" xr:uid="{00000000-0005-0000-0000-0000011C0000}"/>
    <cellStyle name="Normal 43 2 3 4 5 3" xfId="22258" xr:uid="{00000000-0005-0000-0000-0000FF560000}"/>
    <cellStyle name="Normal 43 2 3 4 5_ESA Table 3A_3H" xfId="36489" xr:uid="{A913E0A7-0CD5-4EA6-8974-6AC477B3CCBC}"/>
    <cellStyle name="Normal 43 2 3 4 7" xfId="17245" xr:uid="{00000000-0005-0000-0000-00006A430000}"/>
    <cellStyle name="Normal 43 2 3 4_ESA Table 3A_3H" xfId="36481" xr:uid="{93833B30-29AF-47BE-91ED-946A6401EBBE}"/>
    <cellStyle name="Normal 43 2 3 5" xfId="2938" xr:uid="{00000000-0005-0000-0000-0000870B0000}"/>
    <cellStyle name="Normal 43 2 3 5 2" xfId="13012" xr:uid="{00000000-0005-0000-0000-0000E1320000}"/>
    <cellStyle name="Normal 43 2 3 5 2 3" xfId="28110" xr:uid="{00000000-0005-0000-0000-0000DB6D0000}"/>
    <cellStyle name="Normal 43 2 3 5 2_ESA Table 3A_3H" xfId="36491" xr:uid="{0C4A801F-C849-4E68-B726-566247BDBE9D}"/>
    <cellStyle name="Normal 43 2 3 5 3" xfId="7992" xr:uid="{00000000-0005-0000-0000-0000451F0000}"/>
    <cellStyle name="Normal 43 2 3 5 3 3" xfId="23093" xr:uid="{00000000-0005-0000-0000-0000425A0000}"/>
    <cellStyle name="Normal 43 2 3 5 3_ESA Table 3A_3H" xfId="36492" xr:uid="{C0BD5D35-802E-417E-8457-4CA904DE65A6}"/>
    <cellStyle name="Normal 43 2 3 5 5" xfId="18080" xr:uid="{00000000-0005-0000-0000-0000AD460000}"/>
    <cellStyle name="Normal 43 2 3 5_ESA Table 3A_3H" xfId="36490" xr:uid="{6FF4ED41-E8AF-4E45-8200-A4D5143DEC2F}"/>
    <cellStyle name="Normal 43 2 3 6" xfId="4631" xr:uid="{00000000-0005-0000-0000-000024120000}"/>
    <cellStyle name="Normal 43 2 3 6 2" xfId="14683" xr:uid="{00000000-0005-0000-0000-000068390000}"/>
    <cellStyle name="Normal 43 2 3 6 2 3" xfId="29781" xr:uid="{00000000-0005-0000-0000-000062740000}"/>
    <cellStyle name="Normal 43 2 3 6 2_ESA Table 3A_3H" xfId="36494" xr:uid="{249A26EB-6170-4194-88AA-12F95AC4D89A}"/>
    <cellStyle name="Normal 43 2 3 6 3" xfId="9663" xr:uid="{00000000-0005-0000-0000-0000CC250000}"/>
    <cellStyle name="Normal 43 2 3 6 3 3" xfId="24764" xr:uid="{00000000-0005-0000-0000-0000C9600000}"/>
    <cellStyle name="Normal 43 2 3 6 3_ESA Table 3A_3H" xfId="36495" xr:uid="{741B5AB4-8358-4BC0-8E08-3CEF97BA3194}"/>
    <cellStyle name="Normal 43 2 3 6 5" xfId="19751" xr:uid="{00000000-0005-0000-0000-0000344D0000}"/>
    <cellStyle name="Normal 43 2 3 6_ESA Table 3A_3H" xfId="36493" xr:uid="{969EA60C-DF79-4CAC-AECE-8EACE4862BD3}"/>
    <cellStyle name="Normal 43 2 3 7" xfId="11341" xr:uid="{00000000-0005-0000-0000-00005A2C0000}"/>
    <cellStyle name="Normal 43 2 3 7 3" xfId="26439" xr:uid="{00000000-0005-0000-0000-000054670000}"/>
    <cellStyle name="Normal 43 2 3 7_ESA Table 3A_3H" xfId="36496" xr:uid="{14783088-2C9F-4A6A-8099-BD8CBFF8A246}"/>
    <cellStyle name="Normal 43 2 3 8" xfId="6320" xr:uid="{00000000-0005-0000-0000-0000BD180000}"/>
    <cellStyle name="Normal 43 2 3 8 3" xfId="21422" xr:uid="{00000000-0005-0000-0000-0000BB530000}"/>
    <cellStyle name="Normal 43 2 3 8_ESA Table 3A_3H" xfId="36497" xr:uid="{18C05D2E-FF13-4B77-A448-7ADE79D0D754}"/>
    <cellStyle name="Normal 43 2 3_ESA Table 3A_3H" xfId="36426" xr:uid="{C15F95D9-5070-45BD-B163-7E6C5E0B70A6}"/>
    <cellStyle name="Normal 43 2 4" xfId="1345" xr:uid="{00000000-0005-0000-0000-00004E050000}"/>
    <cellStyle name="Normal 43 2 4 2" xfId="1768" xr:uid="{00000000-0005-0000-0000-0000F5060000}"/>
    <cellStyle name="Normal 43 2 4 2 2" xfId="2607" xr:uid="{00000000-0005-0000-0000-00003C0A0000}"/>
    <cellStyle name="Normal 43 2 4 2 2 2" xfId="4297" xr:uid="{00000000-0005-0000-0000-0000D6100000}"/>
    <cellStyle name="Normal 43 2 4 2 2 2 2" xfId="14370" xr:uid="{00000000-0005-0000-0000-00002F380000}"/>
    <cellStyle name="Normal 43 2 4 2 2 2 2 3" xfId="29468" xr:uid="{00000000-0005-0000-0000-000029730000}"/>
    <cellStyle name="Normal 43 2 4 2 2 2 2_ESA Table 3A_3H" xfId="36502" xr:uid="{4A1E1975-BD3F-446B-81C1-EFF0A7AEAE47}"/>
    <cellStyle name="Normal 43 2 4 2 2 2 3" xfId="9350" xr:uid="{00000000-0005-0000-0000-000093240000}"/>
    <cellStyle name="Normal 43 2 4 2 2 2 3 3" xfId="24451" xr:uid="{00000000-0005-0000-0000-0000905F0000}"/>
    <cellStyle name="Normal 43 2 4 2 2 2 3_ESA Table 3A_3H" xfId="36503" xr:uid="{AB7ACA58-20F9-4750-B7A9-A582F58CED8C}"/>
    <cellStyle name="Normal 43 2 4 2 2 2 5" xfId="19438" xr:uid="{00000000-0005-0000-0000-0000FB4B0000}"/>
    <cellStyle name="Normal 43 2 4 2 2 2_ESA Table 3A_3H" xfId="36501" xr:uid="{9DFEDCB4-FFE9-4BD7-A3C8-A67077E75570}"/>
    <cellStyle name="Normal 43 2 4 2 2 3" xfId="5989" xr:uid="{00000000-0005-0000-0000-000072170000}"/>
    <cellStyle name="Normal 43 2 4 2 2 3 2" xfId="16041" xr:uid="{00000000-0005-0000-0000-0000B63E0000}"/>
    <cellStyle name="Normal 43 2 4 2 2 3 2 3" xfId="31139" xr:uid="{00000000-0005-0000-0000-0000B0790000}"/>
    <cellStyle name="Normal 43 2 4 2 2 3 2_ESA Table 3A_3H" xfId="36505" xr:uid="{73519D86-F25E-4477-8004-E0A53741F4F3}"/>
    <cellStyle name="Normal 43 2 4 2 2 3 3" xfId="11021" xr:uid="{00000000-0005-0000-0000-00001A2B0000}"/>
    <cellStyle name="Normal 43 2 4 2 2 3 3 3" xfId="26122" xr:uid="{00000000-0005-0000-0000-000017660000}"/>
    <cellStyle name="Normal 43 2 4 2 2 3 3_ESA Table 3A_3H" xfId="36506" xr:uid="{B2502C55-480C-455D-B8CF-6629670516C3}"/>
    <cellStyle name="Normal 43 2 4 2 2 3 5" xfId="21109" xr:uid="{00000000-0005-0000-0000-000082520000}"/>
    <cellStyle name="Normal 43 2 4 2 2 3_ESA Table 3A_3H" xfId="36504" xr:uid="{E5B22C6E-C968-4FD9-8E98-A37A37DEE414}"/>
    <cellStyle name="Normal 43 2 4 2 2 4" xfId="12699" xr:uid="{00000000-0005-0000-0000-0000A8310000}"/>
    <cellStyle name="Normal 43 2 4 2 2 4 3" xfId="27797" xr:uid="{00000000-0005-0000-0000-0000A26C0000}"/>
    <cellStyle name="Normal 43 2 4 2 2 4_ESA Table 3A_3H" xfId="36507" xr:uid="{47635600-A5E3-45B4-A449-AC5BEC316A86}"/>
    <cellStyle name="Normal 43 2 4 2 2 5" xfId="7678" xr:uid="{00000000-0005-0000-0000-00000B1E0000}"/>
    <cellStyle name="Normal 43 2 4 2 2 5 3" xfId="22780" xr:uid="{00000000-0005-0000-0000-000009590000}"/>
    <cellStyle name="Normal 43 2 4 2 2 5_ESA Table 3A_3H" xfId="36508" xr:uid="{933B0067-CE8C-49B7-B904-D83ED281A6DB}"/>
    <cellStyle name="Normal 43 2 4 2 2 7" xfId="17767" xr:uid="{00000000-0005-0000-0000-000074450000}"/>
    <cellStyle name="Normal 43 2 4 2 2_ESA Table 3A_3H" xfId="36500" xr:uid="{B1FCBBA6-DACB-4CC2-A3AD-4488D58AD650}"/>
    <cellStyle name="Normal 43 2 4 2 3" xfId="3460" xr:uid="{00000000-0005-0000-0000-0000910D0000}"/>
    <cellStyle name="Normal 43 2 4 2 3 2" xfId="13534" xr:uid="{00000000-0005-0000-0000-0000EB340000}"/>
    <cellStyle name="Normal 43 2 4 2 3 2 3" xfId="28632" xr:uid="{00000000-0005-0000-0000-0000E56F0000}"/>
    <cellStyle name="Normal 43 2 4 2 3 2_ESA Table 3A_3H" xfId="36510" xr:uid="{FC2B8FFA-FFCF-4C0E-BED9-7FDA2F406E1A}"/>
    <cellStyle name="Normal 43 2 4 2 3 3" xfId="8514" xr:uid="{00000000-0005-0000-0000-00004F210000}"/>
    <cellStyle name="Normal 43 2 4 2 3 3 3" xfId="23615" xr:uid="{00000000-0005-0000-0000-00004C5C0000}"/>
    <cellStyle name="Normal 43 2 4 2 3 3_ESA Table 3A_3H" xfId="36511" xr:uid="{EBE8C415-9A04-4FC0-AC47-79D9C3CDAE6D}"/>
    <cellStyle name="Normal 43 2 4 2 3 5" xfId="18602" xr:uid="{00000000-0005-0000-0000-0000B7480000}"/>
    <cellStyle name="Normal 43 2 4 2 3_ESA Table 3A_3H" xfId="36509" xr:uid="{A4C903C0-5C5F-4151-A1D5-8187B76328C1}"/>
    <cellStyle name="Normal 43 2 4 2 4" xfId="5153" xr:uid="{00000000-0005-0000-0000-00002E140000}"/>
    <cellStyle name="Normal 43 2 4 2 4 2" xfId="15205" xr:uid="{00000000-0005-0000-0000-0000723B0000}"/>
    <cellStyle name="Normal 43 2 4 2 4 2 3" xfId="30303" xr:uid="{00000000-0005-0000-0000-00006C760000}"/>
    <cellStyle name="Normal 43 2 4 2 4 2_ESA Table 3A_3H" xfId="36513" xr:uid="{C3075D55-137B-404A-BB5D-0FED2F309B66}"/>
    <cellStyle name="Normal 43 2 4 2 4 3" xfId="10185" xr:uid="{00000000-0005-0000-0000-0000D6270000}"/>
    <cellStyle name="Normal 43 2 4 2 4 3 3" xfId="25286" xr:uid="{00000000-0005-0000-0000-0000D3620000}"/>
    <cellStyle name="Normal 43 2 4 2 4 3_ESA Table 3A_3H" xfId="36514" xr:uid="{060693EA-9B7C-47EB-8E92-C728607F30AD}"/>
    <cellStyle name="Normal 43 2 4 2 4 5" xfId="20273" xr:uid="{00000000-0005-0000-0000-00003E4F0000}"/>
    <cellStyle name="Normal 43 2 4 2 4_ESA Table 3A_3H" xfId="36512" xr:uid="{D1A76B0D-9292-4752-AFB2-1E78FA020F3A}"/>
    <cellStyle name="Normal 43 2 4 2 5" xfId="11863" xr:uid="{00000000-0005-0000-0000-0000642E0000}"/>
    <cellStyle name="Normal 43 2 4 2 5 3" xfId="26961" xr:uid="{00000000-0005-0000-0000-00005E690000}"/>
    <cellStyle name="Normal 43 2 4 2 5_ESA Table 3A_3H" xfId="36515" xr:uid="{97D712B1-A631-499C-98C2-A46CA35FDF12}"/>
    <cellStyle name="Normal 43 2 4 2 6" xfId="6842" xr:uid="{00000000-0005-0000-0000-0000C71A0000}"/>
    <cellStyle name="Normal 43 2 4 2 6 3" xfId="21944" xr:uid="{00000000-0005-0000-0000-0000C5550000}"/>
    <cellStyle name="Normal 43 2 4 2 6_ESA Table 3A_3H" xfId="36516" xr:uid="{D8880A99-AF69-45A6-A965-250D2D6556F4}"/>
    <cellStyle name="Normal 43 2 4 2 8" xfId="16931" xr:uid="{00000000-0005-0000-0000-000030420000}"/>
    <cellStyle name="Normal 43 2 4 2_ESA Table 3A_3H" xfId="36499" xr:uid="{8B56F21A-25EB-4424-B333-CC13AB396421}"/>
    <cellStyle name="Normal 43 2 4 3" xfId="2189" xr:uid="{00000000-0005-0000-0000-00009A080000}"/>
    <cellStyle name="Normal 43 2 4 3 2" xfId="3879" xr:uid="{00000000-0005-0000-0000-0000340F0000}"/>
    <cellStyle name="Normal 43 2 4 3 2 2" xfId="13952" xr:uid="{00000000-0005-0000-0000-00008D360000}"/>
    <cellStyle name="Normal 43 2 4 3 2 2 3" xfId="29050" xr:uid="{00000000-0005-0000-0000-000087710000}"/>
    <cellStyle name="Normal 43 2 4 3 2 2_ESA Table 3A_3H" xfId="36519" xr:uid="{28D07700-F8BF-46F1-B398-492C3395DB11}"/>
    <cellStyle name="Normal 43 2 4 3 2 3" xfId="8932" xr:uid="{00000000-0005-0000-0000-0000F1220000}"/>
    <cellStyle name="Normal 43 2 4 3 2 3 3" xfId="24033" xr:uid="{00000000-0005-0000-0000-0000EE5D0000}"/>
    <cellStyle name="Normal 43 2 4 3 2 3_ESA Table 3A_3H" xfId="36520" xr:uid="{DD101E32-17FF-491C-8CED-0866994F16C7}"/>
    <cellStyle name="Normal 43 2 4 3 2 5" xfId="19020" xr:uid="{00000000-0005-0000-0000-0000594A0000}"/>
    <cellStyle name="Normal 43 2 4 3 2_ESA Table 3A_3H" xfId="36518" xr:uid="{04568699-E1C2-4AD6-8A1C-35F48C9A3F90}"/>
    <cellStyle name="Normal 43 2 4 3 3" xfId="5571" xr:uid="{00000000-0005-0000-0000-0000D0150000}"/>
    <cellStyle name="Normal 43 2 4 3 3 2" xfId="15623" xr:uid="{00000000-0005-0000-0000-0000143D0000}"/>
    <cellStyle name="Normal 43 2 4 3 3 2 3" xfId="30721" xr:uid="{00000000-0005-0000-0000-00000E780000}"/>
    <cellStyle name="Normal 43 2 4 3 3 2_ESA Table 3A_3H" xfId="36522" xr:uid="{C3FDCFA4-E51C-4521-BFDD-95FBB2A8DBCE}"/>
    <cellStyle name="Normal 43 2 4 3 3 3" xfId="10603" xr:uid="{00000000-0005-0000-0000-000078290000}"/>
    <cellStyle name="Normal 43 2 4 3 3 3 3" xfId="25704" xr:uid="{00000000-0005-0000-0000-000075640000}"/>
    <cellStyle name="Normal 43 2 4 3 3 3_ESA Table 3A_3H" xfId="36523" xr:uid="{2BF65297-13C3-4F33-B9C7-2AA5AE618678}"/>
    <cellStyle name="Normal 43 2 4 3 3 5" xfId="20691" xr:uid="{00000000-0005-0000-0000-0000E0500000}"/>
    <cellStyle name="Normal 43 2 4 3 3_ESA Table 3A_3H" xfId="36521" xr:uid="{8CE55C5D-F68B-4A87-BB62-7FE5A6417A85}"/>
    <cellStyle name="Normal 43 2 4 3 4" xfId="12281" xr:uid="{00000000-0005-0000-0000-000006300000}"/>
    <cellStyle name="Normal 43 2 4 3 4 3" xfId="27379" xr:uid="{00000000-0005-0000-0000-0000006B0000}"/>
    <cellStyle name="Normal 43 2 4 3 4_ESA Table 3A_3H" xfId="36524" xr:uid="{34C97923-E9DE-41A0-9718-BA6EF88BEC3D}"/>
    <cellStyle name="Normal 43 2 4 3 5" xfId="7260" xr:uid="{00000000-0005-0000-0000-0000691C0000}"/>
    <cellStyle name="Normal 43 2 4 3 5 3" xfId="22362" xr:uid="{00000000-0005-0000-0000-000067570000}"/>
    <cellStyle name="Normal 43 2 4 3 5_ESA Table 3A_3H" xfId="36525" xr:uid="{2E22DD02-596C-44B7-B201-B52EBAD75EAD}"/>
    <cellStyle name="Normal 43 2 4 3 7" xfId="17349" xr:uid="{00000000-0005-0000-0000-0000D2430000}"/>
    <cellStyle name="Normal 43 2 4 3_ESA Table 3A_3H" xfId="36517" xr:uid="{DF125EC4-80AF-4ACA-9F95-6B84234B50A2}"/>
    <cellStyle name="Normal 43 2 4 4" xfId="3042" xr:uid="{00000000-0005-0000-0000-0000EF0B0000}"/>
    <cellStyle name="Normal 43 2 4 4 2" xfId="13116" xr:uid="{00000000-0005-0000-0000-000049330000}"/>
    <cellStyle name="Normal 43 2 4 4 2 3" xfId="28214" xr:uid="{00000000-0005-0000-0000-0000436E0000}"/>
    <cellStyle name="Normal 43 2 4 4 2_ESA Table 3A_3H" xfId="36527" xr:uid="{F7925358-D466-4443-961B-32DD3C778711}"/>
    <cellStyle name="Normal 43 2 4 4 3" xfId="8096" xr:uid="{00000000-0005-0000-0000-0000AD1F0000}"/>
    <cellStyle name="Normal 43 2 4 4 3 3" xfId="23197" xr:uid="{00000000-0005-0000-0000-0000AA5A0000}"/>
    <cellStyle name="Normal 43 2 4 4 3_ESA Table 3A_3H" xfId="36528" xr:uid="{CFB617AB-4322-4EE3-B65F-CEC8BAFBC988}"/>
    <cellStyle name="Normal 43 2 4 4 5" xfId="18184" xr:uid="{00000000-0005-0000-0000-000015470000}"/>
    <cellStyle name="Normal 43 2 4 4_ESA Table 3A_3H" xfId="36526" xr:uid="{4B27AC47-D86A-401C-8A7F-94423A331367}"/>
    <cellStyle name="Normal 43 2 4 5" xfId="4735" xr:uid="{00000000-0005-0000-0000-00008C120000}"/>
    <cellStyle name="Normal 43 2 4 5 2" xfId="14787" xr:uid="{00000000-0005-0000-0000-0000D0390000}"/>
    <cellStyle name="Normal 43 2 4 5 2 3" xfId="29885" xr:uid="{00000000-0005-0000-0000-0000CA740000}"/>
    <cellStyle name="Normal 43 2 4 5 2_ESA Table 3A_3H" xfId="36530" xr:uid="{4C678474-4347-444B-8D12-F0938847F956}"/>
    <cellStyle name="Normal 43 2 4 5 3" xfId="9767" xr:uid="{00000000-0005-0000-0000-000034260000}"/>
    <cellStyle name="Normal 43 2 4 5 3 3" xfId="24868" xr:uid="{00000000-0005-0000-0000-000031610000}"/>
    <cellStyle name="Normal 43 2 4 5 3_ESA Table 3A_3H" xfId="36531" xr:uid="{9EAEBAE8-069F-45DA-AEAE-2AA2AD8F7DDC}"/>
    <cellStyle name="Normal 43 2 4 5 5" xfId="19855" xr:uid="{00000000-0005-0000-0000-00009C4D0000}"/>
    <cellStyle name="Normal 43 2 4 5_ESA Table 3A_3H" xfId="36529" xr:uid="{369530F5-A19F-4EE8-9DA8-C32CB35D284E}"/>
    <cellStyle name="Normal 43 2 4 6" xfId="11445" xr:uid="{00000000-0005-0000-0000-0000C22C0000}"/>
    <cellStyle name="Normal 43 2 4 6 3" xfId="26543" xr:uid="{00000000-0005-0000-0000-0000BC670000}"/>
    <cellStyle name="Normal 43 2 4 6_ESA Table 3A_3H" xfId="36532" xr:uid="{69D9D582-FB40-4CF6-90E4-F1514A23F688}"/>
    <cellStyle name="Normal 43 2 4 7" xfId="6424" xr:uid="{00000000-0005-0000-0000-000025190000}"/>
    <cellStyle name="Normal 43 2 4 7 3" xfId="21526" xr:uid="{00000000-0005-0000-0000-000023540000}"/>
    <cellStyle name="Normal 43 2 4 7_ESA Table 3A_3H" xfId="36533" xr:uid="{41CFC83C-D9FF-4B15-867A-DC75A02E5556}"/>
    <cellStyle name="Normal 43 2 4 9" xfId="16513" xr:uid="{00000000-0005-0000-0000-00008E400000}"/>
    <cellStyle name="Normal 43 2 4_ESA Table 3A_3H" xfId="36498" xr:uid="{6B7E76A0-6B5F-4C94-A8AB-53F0E70F0FC1}"/>
    <cellStyle name="Normal 43 2 5" xfId="1558" xr:uid="{00000000-0005-0000-0000-000023060000}"/>
    <cellStyle name="Normal 43 2 5 2" xfId="2399" xr:uid="{00000000-0005-0000-0000-00006C090000}"/>
    <cellStyle name="Normal 43 2 5 2 2" xfId="4089" xr:uid="{00000000-0005-0000-0000-000006100000}"/>
    <cellStyle name="Normal 43 2 5 2 2 2" xfId="14162" xr:uid="{00000000-0005-0000-0000-00005F370000}"/>
    <cellStyle name="Normal 43 2 5 2 2 2 3" xfId="29260" xr:uid="{00000000-0005-0000-0000-000059720000}"/>
    <cellStyle name="Normal 43 2 5 2 2 2_ESA Table 3A_3H" xfId="36537" xr:uid="{23051F79-BEDB-4B4B-9C00-E73660EE4D7E}"/>
    <cellStyle name="Normal 43 2 5 2 2 3" xfId="9142" xr:uid="{00000000-0005-0000-0000-0000C3230000}"/>
    <cellStyle name="Normal 43 2 5 2 2 3 3" xfId="24243" xr:uid="{00000000-0005-0000-0000-0000C05E0000}"/>
    <cellStyle name="Normal 43 2 5 2 2 3_ESA Table 3A_3H" xfId="36538" xr:uid="{83CEB78F-7794-4EA4-AAFD-6D661C5F0A83}"/>
    <cellStyle name="Normal 43 2 5 2 2 5" xfId="19230" xr:uid="{00000000-0005-0000-0000-00002B4B0000}"/>
    <cellStyle name="Normal 43 2 5 2 2_ESA Table 3A_3H" xfId="36536" xr:uid="{3B520553-A869-4CEA-A733-899712B7ECC4}"/>
    <cellStyle name="Normal 43 2 5 2 3" xfId="5781" xr:uid="{00000000-0005-0000-0000-0000A2160000}"/>
    <cellStyle name="Normal 43 2 5 2 3 2" xfId="15833" xr:uid="{00000000-0005-0000-0000-0000E63D0000}"/>
    <cellStyle name="Normal 43 2 5 2 3 2 3" xfId="30931" xr:uid="{00000000-0005-0000-0000-0000E0780000}"/>
    <cellStyle name="Normal 43 2 5 2 3 2_ESA Table 3A_3H" xfId="36540" xr:uid="{9E56B485-7446-4135-B303-91B261BB9955}"/>
    <cellStyle name="Normal 43 2 5 2 3 3" xfId="10813" xr:uid="{00000000-0005-0000-0000-00004A2A0000}"/>
    <cellStyle name="Normal 43 2 5 2 3 3 3" xfId="25914" xr:uid="{00000000-0005-0000-0000-000047650000}"/>
    <cellStyle name="Normal 43 2 5 2 3 3_ESA Table 3A_3H" xfId="36541" xr:uid="{E42F9EF8-EA7F-4D94-8FCA-90A9AFE845E0}"/>
    <cellStyle name="Normal 43 2 5 2 3 5" xfId="20901" xr:uid="{00000000-0005-0000-0000-0000B2510000}"/>
    <cellStyle name="Normal 43 2 5 2 3_ESA Table 3A_3H" xfId="36539" xr:uid="{792E09EB-0132-4F2A-B23F-4AEF96C23958}"/>
    <cellStyle name="Normal 43 2 5 2 4" xfId="12491" xr:uid="{00000000-0005-0000-0000-0000D8300000}"/>
    <cellStyle name="Normal 43 2 5 2 4 3" xfId="27589" xr:uid="{00000000-0005-0000-0000-0000D26B0000}"/>
    <cellStyle name="Normal 43 2 5 2 4_ESA Table 3A_3H" xfId="36542" xr:uid="{3E3D0D19-A82A-4895-935D-04EFB106382D}"/>
    <cellStyle name="Normal 43 2 5 2 5" xfId="7470" xr:uid="{00000000-0005-0000-0000-00003B1D0000}"/>
    <cellStyle name="Normal 43 2 5 2 5 3" xfId="22572" xr:uid="{00000000-0005-0000-0000-000039580000}"/>
    <cellStyle name="Normal 43 2 5 2 5_ESA Table 3A_3H" xfId="36543" xr:uid="{FF2B524E-2891-4A72-B7BD-37BAD6774CA1}"/>
    <cellStyle name="Normal 43 2 5 2 7" xfId="17559" xr:uid="{00000000-0005-0000-0000-0000A4440000}"/>
    <cellStyle name="Normal 43 2 5 2_ESA Table 3A_3H" xfId="36535" xr:uid="{C25CA0E6-26CB-4668-ADBB-0C77A9F813C6}"/>
    <cellStyle name="Normal 43 2 5 3" xfId="3252" xr:uid="{00000000-0005-0000-0000-0000C10C0000}"/>
    <cellStyle name="Normal 43 2 5 3 2" xfId="13326" xr:uid="{00000000-0005-0000-0000-00001B340000}"/>
    <cellStyle name="Normal 43 2 5 3 2 3" xfId="28424" xr:uid="{00000000-0005-0000-0000-0000156F0000}"/>
    <cellStyle name="Normal 43 2 5 3 2_ESA Table 3A_3H" xfId="36545" xr:uid="{FEC3063C-CB74-4041-9FC6-6AE0708C2882}"/>
    <cellStyle name="Normal 43 2 5 3 3" xfId="8306" xr:uid="{00000000-0005-0000-0000-00007F200000}"/>
    <cellStyle name="Normal 43 2 5 3 3 3" xfId="23407" xr:uid="{00000000-0005-0000-0000-00007C5B0000}"/>
    <cellStyle name="Normal 43 2 5 3 3_ESA Table 3A_3H" xfId="36546" xr:uid="{D439C3D6-15CE-4507-B808-261B8BD0DA32}"/>
    <cellStyle name="Normal 43 2 5 3 5" xfId="18394" xr:uid="{00000000-0005-0000-0000-0000E7470000}"/>
    <cellStyle name="Normal 43 2 5 3_ESA Table 3A_3H" xfId="36544" xr:uid="{25D7EAB3-005C-4AEB-95C6-FE1598FC317B}"/>
    <cellStyle name="Normal 43 2 5 4" xfId="4945" xr:uid="{00000000-0005-0000-0000-00005E130000}"/>
    <cellStyle name="Normal 43 2 5 4 2" xfId="14997" xr:uid="{00000000-0005-0000-0000-0000A23A0000}"/>
    <cellStyle name="Normal 43 2 5 4 2 3" xfId="30095" xr:uid="{00000000-0005-0000-0000-00009C750000}"/>
    <cellStyle name="Normal 43 2 5 4 2_ESA Table 3A_3H" xfId="36548" xr:uid="{07999D9E-48A8-4ECF-9AB7-A44ACCCC743B}"/>
    <cellStyle name="Normal 43 2 5 4 3" xfId="9977" xr:uid="{00000000-0005-0000-0000-000006270000}"/>
    <cellStyle name="Normal 43 2 5 4 3 3" xfId="25078" xr:uid="{00000000-0005-0000-0000-000003620000}"/>
    <cellStyle name="Normal 43 2 5 4 3_ESA Table 3A_3H" xfId="36549" xr:uid="{050AE206-E8FF-43D9-808D-AC95B660BA17}"/>
    <cellStyle name="Normal 43 2 5 4 5" xfId="20065" xr:uid="{00000000-0005-0000-0000-00006E4E0000}"/>
    <cellStyle name="Normal 43 2 5 4_ESA Table 3A_3H" xfId="36547" xr:uid="{7ECEF190-4CDE-4553-BC22-685A7E77756B}"/>
    <cellStyle name="Normal 43 2 5 5" xfId="11655" xr:uid="{00000000-0005-0000-0000-0000942D0000}"/>
    <cellStyle name="Normal 43 2 5 5 3" xfId="26753" xr:uid="{00000000-0005-0000-0000-00008E680000}"/>
    <cellStyle name="Normal 43 2 5 5_ESA Table 3A_3H" xfId="36550" xr:uid="{5C8CCABF-E124-424E-ABBE-503CE5303F35}"/>
    <cellStyle name="Normal 43 2 5 6" xfId="6634" xr:uid="{00000000-0005-0000-0000-0000F7190000}"/>
    <cellStyle name="Normal 43 2 5 6 3" xfId="21736" xr:uid="{00000000-0005-0000-0000-0000F5540000}"/>
    <cellStyle name="Normal 43 2 5 6_ESA Table 3A_3H" xfId="36551" xr:uid="{660C3AE0-EBB1-4565-B3A8-32C3DB60A315}"/>
    <cellStyle name="Normal 43 2 5 8" xfId="16723" xr:uid="{00000000-0005-0000-0000-000060410000}"/>
    <cellStyle name="Normal 43 2 5_ESA Table 3A_3H" xfId="36534" xr:uid="{48D4CEE4-8B77-4DA1-8C36-10F127191538}"/>
    <cellStyle name="Normal 43 2 6" xfId="1979" xr:uid="{00000000-0005-0000-0000-0000C8070000}"/>
    <cellStyle name="Normal 43 2 6 2" xfId="3671" xr:uid="{00000000-0005-0000-0000-0000640E0000}"/>
    <cellStyle name="Normal 43 2 6 2 2" xfId="13744" xr:uid="{00000000-0005-0000-0000-0000BD350000}"/>
    <cellStyle name="Normal 43 2 6 2 2 3" xfId="28842" xr:uid="{00000000-0005-0000-0000-0000B7700000}"/>
    <cellStyle name="Normal 43 2 6 2 2_ESA Table 3A_3H" xfId="36554" xr:uid="{635032BB-81EE-4CD1-83FB-D8D55CCC14AA}"/>
    <cellStyle name="Normal 43 2 6 2 3" xfId="8724" xr:uid="{00000000-0005-0000-0000-000021220000}"/>
    <cellStyle name="Normal 43 2 6 2 3 3" xfId="23825" xr:uid="{00000000-0005-0000-0000-00001E5D0000}"/>
    <cellStyle name="Normal 43 2 6 2 3_ESA Table 3A_3H" xfId="36555" xr:uid="{D15D2D4E-ABB7-45E3-BB9C-6AD1EE2B6E07}"/>
    <cellStyle name="Normal 43 2 6 2 5" xfId="18812" xr:uid="{00000000-0005-0000-0000-000089490000}"/>
    <cellStyle name="Normal 43 2 6 2_ESA Table 3A_3H" xfId="36553" xr:uid="{0CD27F73-9C27-4DF6-A516-78EDF4706B8C}"/>
    <cellStyle name="Normal 43 2 6 3" xfId="5363" xr:uid="{00000000-0005-0000-0000-000000150000}"/>
    <cellStyle name="Normal 43 2 6 3 2" xfId="15415" xr:uid="{00000000-0005-0000-0000-0000443C0000}"/>
    <cellStyle name="Normal 43 2 6 3 2 3" xfId="30513" xr:uid="{00000000-0005-0000-0000-00003E770000}"/>
    <cellStyle name="Normal 43 2 6 3 2_ESA Table 3A_3H" xfId="36557" xr:uid="{D84D8270-5679-43EF-AFC6-32D7CE8E3B51}"/>
    <cellStyle name="Normal 43 2 6 3 3" xfId="10395" xr:uid="{00000000-0005-0000-0000-0000A8280000}"/>
    <cellStyle name="Normal 43 2 6 3 3 3" xfId="25496" xr:uid="{00000000-0005-0000-0000-0000A5630000}"/>
    <cellStyle name="Normal 43 2 6 3 3_ESA Table 3A_3H" xfId="36558" xr:uid="{DFDFCA07-CA5D-4D91-A669-FE605B783A84}"/>
    <cellStyle name="Normal 43 2 6 3 5" xfId="20483" xr:uid="{00000000-0005-0000-0000-000010500000}"/>
    <cellStyle name="Normal 43 2 6 3_ESA Table 3A_3H" xfId="36556" xr:uid="{A92A61F6-107F-4D9F-91C4-CDBC9A59EF54}"/>
    <cellStyle name="Normal 43 2 6 4" xfId="12073" xr:uid="{00000000-0005-0000-0000-0000362F0000}"/>
    <cellStyle name="Normal 43 2 6 4 3" xfId="27171" xr:uid="{00000000-0005-0000-0000-0000306A0000}"/>
    <cellStyle name="Normal 43 2 6 4_ESA Table 3A_3H" xfId="36559" xr:uid="{F6691111-3B67-442C-91E8-4E41F797BB8B}"/>
    <cellStyle name="Normal 43 2 6 5" xfId="7052" xr:uid="{00000000-0005-0000-0000-0000991B0000}"/>
    <cellStyle name="Normal 43 2 6 5 3" xfId="22154" xr:uid="{00000000-0005-0000-0000-000097560000}"/>
    <cellStyle name="Normal 43 2 6 5_ESA Table 3A_3H" xfId="36560" xr:uid="{571A069F-120D-4A3D-8059-82BEC7B91F34}"/>
    <cellStyle name="Normal 43 2 6 7" xfId="17141" xr:uid="{00000000-0005-0000-0000-000002430000}"/>
    <cellStyle name="Normal 43 2 6_ESA Table 3A_3H" xfId="36552" xr:uid="{4FEB1E5E-5A15-401C-93F3-967E0F2D40A6}"/>
    <cellStyle name="Normal 43 2 7" xfId="2830" xr:uid="{00000000-0005-0000-0000-00001B0B0000}"/>
    <cellStyle name="Normal 43 2 7 2" xfId="12908" xr:uid="{00000000-0005-0000-0000-000079320000}"/>
    <cellStyle name="Normal 43 2 7 2 3" xfId="28006" xr:uid="{00000000-0005-0000-0000-0000736D0000}"/>
    <cellStyle name="Normal 43 2 7 2_ESA Table 3A_3H" xfId="36562" xr:uid="{BD2D4956-0CB0-469D-A6AE-C7B06E5CBE9F}"/>
    <cellStyle name="Normal 43 2 7 3" xfId="7888" xr:uid="{00000000-0005-0000-0000-0000DD1E0000}"/>
    <cellStyle name="Normal 43 2 7 3 3" xfId="22989" xr:uid="{00000000-0005-0000-0000-0000DA590000}"/>
    <cellStyle name="Normal 43 2 7 3_ESA Table 3A_3H" xfId="36563" xr:uid="{F8C5B861-0596-4939-B13A-C06FDB111A70}"/>
    <cellStyle name="Normal 43 2 7 5" xfId="17976" xr:uid="{00000000-0005-0000-0000-000045460000}"/>
    <cellStyle name="Normal 43 2 7_ESA Table 3A_3H" xfId="36561" xr:uid="{C625081C-C680-4A30-AE71-F48DCCE31F2B}"/>
    <cellStyle name="Normal 43 2 8" xfId="4524" xr:uid="{00000000-0005-0000-0000-0000B9110000}"/>
    <cellStyle name="Normal 43 2 8 2" xfId="14579" xr:uid="{00000000-0005-0000-0000-000000390000}"/>
    <cellStyle name="Normal 43 2 8 2 3" xfId="29677" xr:uid="{00000000-0005-0000-0000-0000FA730000}"/>
    <cellStyle name="Normal 43 2 8 2_ESA Table 3A_3H" xfId="36565" xr:uid="{BE2FC6A6-F8A2-4444-B384-AA1E2E37DA7C}"/>
    <cellStyle name="Normal 43 2 8 3" xfId="9559" xr:uid="{00000000-0005-0000-0000-000064250000}"/>
    <cellStyle name="Normal 43 2 8 3 3" xfId="24660" xr:uid="{00000000-0005-0000-0000-000061600000}"/>
    <cellStyle name="Normal 43 2 8 3_ESA Table 3A_3H" xfId="36566" xr:uid="{3C499B2B-E15D-45A6-BD39-7E2E4DFEA41E}"/>
    <cellStyle name="Normal 43 2 8 5" xfId="19647" xr:uid="{00000000-0005-0000-0000-0000CC4C0000}"/>
    <cellStyle name="Normal 43 2 8_ESA Table 3A_3H" xfId="36564" xr:uid="{25B4074E-CB3C-4556-A00F-63725AB5578B}"/>
    <cellStyle name="Normal 43 2 9" xfId="11235" xr:uid="{00000000-0005-0000-0000-0000F02B0000}"/>
    <cellStyle name="Normal 43 2 9 3" xfId="26335" xr:uid="{00000000-0005-0000-0000-0000EC660000}"/>
    <cellStyle name="Normal 43 2 9_ESA Table 3A_3H" xfId="36567" xr:uid="{BD38D7D6-99C0-449B-958E-9D2FCC423D94}"/>
    <cellStyle name="Normal 43 2_ESA Table 3A_3H" xfId="36281" xr:uid="{2E544B8A-DA4A-4BAD-B5EC-DB3220780E4B}"/>
    <cellStyle name="Normal 43_ESA Table 3A_3H" xfId="36280" xr:uid="{FBAC2F65-08B3-4E8F-9208-C1487D1CDE8D}"/>
    <cellStyle name="Normal 44" xfId="174" xr:uid="{00000000-0005-0000-0000-0000AE000000}"/>
    <cellStyle name="Normal 44 2" xfId="853" xr:uid="{00000000-0005-0000-0000-000061030000}"/>
    <cellStyle name="Normal 44 2 10" xfId="6215" xr:uid="{00000000-0005-0000-0000-000054180000}"/>
    <cellStyle name="Normal 44 2 10 3" xfId="21319" xr:uid="{00000000-0005-0000-0000-000054530000}"/>
    <cellStyle name="Normal 44 2 10_ESA Table 3A_3H" xfId="36570" xr:uid="{271FF515-24BE-4080-96D0-85DE3CD77D5E}"/>
    <cellStyle name="Normal 44 2 12" xfId="16304" xr:uid="{00000000-0005-0000-0000-0000BD3F0000}"/>
    <cellStyle name="Normal 44 2 2" xfId="1179" xr:uid="{00000000-0005-0000-0000-0000A8040000}"/>
    <cellStyle name="Normal 44 2 2 11" xfId="16358" xr:uid="{00000000-0005-0000-0000-0000F33F0000}"/>
    <cellStyle name="Normal 44 2 2 2" xfId="1287" xr:uid="{00000000-0005-0000-0000-000014050000}"/>
    <cellStyle name="Normal 44 2 2 2 10" xfId="16462" xr:uid="{00000000-0005-0000-0000-00005B400000}"/>
    <cellStyle name="Normal 44 2 2 2 2" xfId="1504" xr:uid="{00000000-0005-0000-0000-0000ED050000}"/>
    <cellStyle name="Normal 44 2 2 2 2 2" xfId="1925" xr:uid="{00000000-0005-0000-0000-000092070000}"/>
    <cellStyle name="Normal 44 2 2 2 2 2 2" xfId="2764" xr:uid="{00000000-0005-0000-0000-0000D90A0000}"/>
    <cellStyle name="Normal 44 2 2 2 2 2 2 2" xfId="4454" xr:uid="{00000000-0005-0000-0000-000073110000}"/>
    <cellStyle name="Normal 44 2 2 2 2 2 2 2 2" xfId="14527" xr:uid="{00000000-0005-0000-0000-0000CC380000}"/>
    <cellStyle name="Normal 44 2 2 2 2 2 2 2 2 3" xfId="29625" xr:uid="{00000000-0005-0000-0000-0000C6730000}"/>
    <cellStyle name="Normal 44 2 2 2 2 2 2 2 2_ESA Table 3A_3H" xfId="36577" xr:uid="{1ED26761-B362-40EC-8171-BF2E0E2CC87D}"/>
    <cellStyle name="Normal 44 2 2 2 2 2 2 2 3" xfId="9507" xr:uid="{00000000-0005-0000-0000-000030250000}"/>
    <cellStyle name="Normal 44 2 2 2 2 2 2 2 3 3" xfId="24608" xr:uid="{00000000-0005-0000-0000-00002D600000}"/>
    <cellStyle name="Normal 44 2 2 2 2 2 2 2 3_ESA Table 3A_3H" xfId="36578" xr:uid="{A52238D8-2AC1-47AA-9FFC-C596C8D0DE22}"/>
    <cellStyle name="Normal 44 2 2 2 2 2 2 2 5" xfId="19595" xr:uid="{00000000-0005-0000-0000-0000984C0000}"/>
    <cellStyle name="Normal 44 2 2 2 2 2 2 2_ESA Table 3A_3H" xfId="36576" xr:uid="{1B18C6E2-1D2A-4426-9005-E58F88436B36}"/>
    <cellStyle name="Normal 44 2 2 2 2 2 2 3" xfId="6146" xr:uid="{00000000-0005-0000-0000-00000F180000}"/>
    <cellStyle name="Normal 44 2 2 2 2 2 2 3 2" xfId="16198" xr:uid="{00000000-0005-0000-0000-0000533F0000}"/>
    <cellStyle name="Normal 44 2 2 2 2 2 2 3 3" xfId="11178" xr:uid="{00000000-0005-0000-0000-0000B72B0000}"/>
    <cellStyle name="Normal 44 2 2 2 2 2 2 3 3 3" xfId="26279" xr:uid="{00000000-0005-0000-0000-0000B4660000}"/>
    <cellStyle name="Normal 44 2 2 2 2 2 2 3 3_ESA Table 3A_3H" xfId="36580" xr:uid="{4AE7DF48-F9E3-4A9A-9182-58EE0FA605A4}"/>
    <cellStyle name="Normal 44 2 2 2 2 2 2 3 5" xfId="21266" xr:uid="{00000000-0005-0000-0000-00001F530000}"/>
    <cellStyle name="Normal 44 2 2 2 2 2 2 3_ESA Table 3A_3H" xfId="36579" xr:uid="{269E3FC1-1F2C-4E2B-9583-E9840BB5790B}"/>
    <cellStyle name="Normal 44 2 2 2 2 2 2 4" xfId="12856" xr:uid="{00000000-0005-0000-0000-000045320000}"/>
    <cellStyle name="Normal 44 2 2 2 2 2 2 4 3" xfId="27954" xr:uid="{00000000-0005-0000-0000-00003F6D0000}"/>
    <cellStyle name="Normal 44 2 2 2 2 2 2 4_ESA Table 3A_3H" xfId="36581" xr:uid="{DB7D3C10-0B91-435C-9498-8A3C63340ABC}"/>
    <cellStyle name="Normal 44 2 2 2 2 2 2 5" xfId="7835" xr:uid="{00000000-0005-0000-0000-0000A81E0000}"/>
    <cellStyle name="Normal 44 2 2 2 2 2 2 5 3" xfId="22937" xr:uid="{00000000-0005-0000-0000-0000A6590000}"/>
    <cellStyle name="Normal 44 2 2 2 2 2 2 5_ESA Table 3A_3H" xfId="36582" xr:uid="{DD090FA5-48A3-420E-8A90-389C5C098E97}"/>
    <cellStyle name="Normal 44 2 2 2 2 2 2 7" xfId="17924" xr:uid="{00000000-0005-0000-0000-000011460000}"/>
    <cellStyle name="Normal 44 2 2 2 2 2 2_ESA Table 3A_3H" xfId="36575" xr:uid="{5B6CC780-63CF-4075-A75D-2801BCB801BF}"/>
    <cellStyle name="Normal 44 2 2 2 2 2 3" xfId="3617" xr:uid="{00000000-0005-0000-0000-00002E0E0000}"/>
    <cellStyle name="Normal 44 2 2 2 2 2 3 2" xfId="13691" xr:uid="{00000000-0005-0000-0000-000088350000}"/>
    <cellStyle name="Normal 44 2 2 2 2 2 3 2 3" xfId="28789" xr:uid="{00000000-0005-0000-0000-000082700000}"/>
    <cellStyle name="Normal 44 2 2 2 2 2 3 2_ESA Table 3A_3H" xfId="36584" xr:uid="{3C6A7658-5C97-4A5F-860D-BB182EFFFD4C}"/>
    <cellStyle name="Normal 44 2 2 2 2 2 3 3" xfId="8671" xr:uid="{00000000-0005-0000-0000-0000EC210000}"/>
    <cellStyle name="Normal 44 2 2 2 2 2 3 3 3" xfId="23772" xr:uid="{00000000-0005-0000-0000-0000E95C0000}"/>
    <cellStyle name="Normal 44 2 2 2 2 2 3 3_ESA Table 3A_3H" xfId="36585" xr:uid="{E3B71708-FF1F-4460-8D8E-36950F1EF836}"/>
    <cellStyle name="Normal 44 2 2 2 2 2 3 5" xfId="18759" xr:uid="{00000000-0005-0000-0000-000054490000}"/>
    <cellStyle name="Normal 44 2 2 2 2 2 3_ESA Table 3A_3H" xfId="36583" xr:uid="{44C96F68-3E29-484A-A9F9-7B781C77CCCD}"/>
    <cellStyle name="Normal 44 2 2 2 2 2 4" xfId="5310" xr:uid="{00000000-0005-0000-0000-0000CB140000}"/>
    <cellStyle name="Normal 44 2 2 2 2 2 4 2" xfId="15362" xr:uid="{00000000-0005-0000-0000-00000F3C0000}"/>
    <cellStyle name="Normal 44 2 2 2 2 2 4 2 3" xfId="30460" xr:uid="{00000000-0005-0000-0000-000009770000}"/>
    <cellStyle name="Normal 44 2 2 2 2 2 4 2_ESA Table 3A_3H" xfId="36587" xr:uid="{44315C73-1ED1-42D4-B3A9-CCCC95692620}"/>
    <cellStyle name="Normal 44 2 2 2 2 2 4 3" xfId="10342" xr:uid="{00000000-0005-0000-0000-000073280000}"/>
    <cellStyle name="Normal 44 2 2 2 2 2 4 3 3" xfId="25443" xr:uid="{00000000-0005-0000-0000-000070630000}"/>
    <cellStyle name="Normal 44 2 2 2 2 2 4 3_ESA Table 3A_3H" xfId="36588" xr:uid="{6042F6B1-CF53-454C-9DC8-868998121521}"/>
    <cellStyle name="Normal 44 2 2 2 2 2 4 5" xfId="20430" xr:uid="{00000000-0005-0000-0000-0000DB4F0000}"/>
    <cellStyle name="Normal 44 2 2 2 2 2 4_ESA Table 3A_3H" xfId="36586" xr:uid="{0721D59B-4F66-4918-91FC-9660EEB14489}"/>
    <cellStyle name="Normal 44 2 2 2 2 2 5" xfId="12020" xr:uid="{00000000-0005-0000-0000-0000012F0000}"/>
    <cellStyle name="Normal 44 2 2 2 2 2 5 3" xfId="27118" xr:uid="{00000000-0005-0000-0000-0000FB690000}"/>
    <cellStyle name="Normal 44 2 2 2 2 2 5_ESA Table 3A_3H" xfId="36589" xr:uid="{15FD6DBA-C0BA-40F1-958E-FD7B1BC1C063}"/>
    <cellStyle name="Normal 44 2 2 2 2 2 6" xfId="6999" xr:uid="{00000000-0005-0000-0000-0000641B0000}"/>
    <cellStyle name="Normal 44 2 2 2 2 2 6 3" xfId="22101" xr:uid="{00000000-0005-0000-0000-000062560000}"/>
    <cellStyle name="Normal 44 2 2 2 2 2 6_ESA Table 3A_3H" xfId="36590" xr:uid="{565C6D9B-DB21-49BB-81C9-B37784737C58}"/>
    <cellStyle name="Normal 44 2 2 2 2 2 8" xfId="17088" xr:uid="{00000000-0005-0000-0000-0000CD420000}"/>
    <cellStyle name="Normal 44 2 2 2 2 2_ESA Table 3A_3H" xfId="36574" xr:uid="{D1F973F5-7AC8-421A-950D-318A80932922}"/>
    <cellStyle name="Normal 44 2 2 2 2 3" xfId="2346" xr:uid="{00000000-0005-0000-0000-000037090000}"/>
    <cellStyle name="Normal 44 2 2 2 2 3 2" xfId="4036" xr:uid="{00000000-0005-0000-0000-0000D10F0000}"/>
    <cellStyle name="Normal 44 2 2 2 2 3 2 2" xfId="14109" xr:uid="{00000000-0005-0000-0000-00002A370000}"/>
    <cellStyle name="Normal 44 2 2 2 2 3 2 2 3" xfId="29207" xr:uid="{00000000-0005-0000-0000-000024720000}"/>
    <cellStyle name="Normal 44 2 2 2 2 3 2 2_ESA Table 3A_3H" xfId="36593" xr:uid="{4F31B247-A63F-4AA4-BAF0-816DA88C193D}"/>
    <cellStyle name="Normal 44 2 2 2 2 3 2 3" xfId="9089" xr:uid="{00000000-0005-0000-0000-00008E230000}"/>
    <cellStyle name="Normal 44 2 2 2 2 3 2 3 3" xfId="24190" xr:uid="{00000000-0005-0000-0000-00008B5E0000}"/>
    <cellStyle name="Normal 44 2 2 2 2 3 2 3_ESA Table 3A_3H" xfId="36594" xr:uid="{0617F634-E472-409B-8BFF-8CCF2D0DFF54}"/>
    <cellStyle name="Normal 44 2 2 2 2 3 2 5" xfId="19177" xr:uid="{00000000-0005-0000-0000-0000F64A0000}"/>
    <cellStyle name="Normal 44 2 2 2 2 3 2_ESA Table 3A_3H" xfId="36592" xr:uid="{F05E7063-27C4-400D-8EF6-885A46952112}"/>
    <cellStyle name="Normal 44 2 2 2 2 3 3" xfId="5728" xr:uid="{00000000-0005-0000-0000-00006D160000}"/>
    <cellStyle name="Normal 44 2 2 2 2 3 3 2" xfId="15780" xr:uid="{00000000-0005-0000-0000-0000B13D0000}"/>
    <cellStyle name="Normal 44 2 2 2 2 3 3 2 3" xfId="30878" xr:uid="{00000000-0005-0000-0000-0000AB780000}"/>
    <cellStyle name="Normal 44 2 2 2 2 3 3 2_ESA Table 3A_3H" xfId="36596" xr:uid="{26CAC0D4-6801-4B50-A39E-4282CB73A730}"/>
    <cellStyle name="Normal 44 2 2 2 2 3 3 3" xfId="10760" xr:uid="{00000000-0005-0000-0000-0000152A0000}"/>
    <cellStyle name="Normal 44 2 2 2 2 3 3 3 3" xfId="25861" xr:uid="{00000000-0005-0000-0000-000012650000}"/>
    <cellStyle name="Normal 44 2 2 2 2 3 3 3_ESA Table 3A_3H" xfId="36597" xr:uid="{CB99376A-EA30-4729-835A-B01CBC5D84C1}"/>
    <cellStyle name="Normal 44 2 2 2 2 3 3 5" xfId="20848" xr:uid="{00000000-0005-0000-0000-00007D510000}"/>
    <cellStyle name="Normal 44 2 2 2 2 3 3_ESA Table 3A_3H" xfId="36595" xr:uid="{B2F51765-986C-43CC-B5FB-D2BDD7C834FA}"/>
    <cellStyle name="Normal 44 2 2 2 2 3 4" xfId="12438" xr:uid="{00000000-0005-0000-0000-0000A3300000}"/>
    <cellStyle name="Normal 44 2 2 2 2 3 4 3" xfId="27536" xr:uid="{00000000-0005-0000-0000-00009D6B0000}"/>
    <cellStyle name="Normal 44 2 2 2 2 3 4_ESA Table 3A_3H" xfId="36598" xr:uid="{FE23D816-41D4-49B1-B34C-81030774BE61}"/>
    <cellStyle name="Normal 44 2 2 2 2 3 5" xfId="7417" xr:uid="{00000000-0005-0000-0000-0000061D0000}"/>
    <cellStyle name="Normal 44 2 2 2 2 3 5 3" xfId="22519" xr:uid="{00000000-0005-0000-0000-000004580000}"/>
    <cellStyle name="Normal 44 2 2 2 2 3 5_ESA Table 3A_3H" xfId="36599" xr:uid="{DEEBCC56-22FD-4B11-9ADB-8CEE99966BE4}"/>
    <cellStyle name="Normal 44 2 2 2 2 3 7" xfId="17506" xr:uid="{00000000-0005-0000-0000-00006F440000}"/>
    <cellStyle name="Normal 44 2 2 2 2 3_ESA Table 3A_3H" xfId="36591" xr:uid="{44028254-5755-45B4-BB51-5F52B1C02B04}"/>
    <cellStyle name="Normal 44 2 2 2 2 4" xfId="3199" xr:uid="{00000000-0005-0000-0000-00008C0C0000}"/>
    <cellStyle name="Normal 44 2 2 2 2 4 2" xfId="13273" xr:uid="{00000000-0005-0000-0000-0000E6330000}"/>
    <cellStyle name="Normal 44 2 2 2 2 4 2 3" xfId="28371" xr:uid="{00000000-0005-0000-0000-0000E06E0000}"/>
    <cellStyle name="Normal 44 2 2 2 2 4 2_ESA Table 3A_3H" xfId="36601" xr:uid="{AAFAB542-2F60-4AD5-B081-012173771466}"/>
    <cellStyle name="Normal 44 2 2 2 2 4 3" xfId="8253" xr:uid="{00000000-0005-0000-0000-00004A200000}"/>
    <cellStyle name="Normal 44 2 2 2 2 4 3 3" xfId="23354" xr:uid="{00000000-0005-0000-0000-0000475B0000}"/>
    <cellStyle name="Normal 44 2 2 2 2 4 3_ESA Table 3A_3H" xfId="36602" xr:uid="{C7CBA56F-D695-4D9C-A6C4-9368C7CF0B06}"/>
    <cellStyle name="Normal 44 2 2 2 2 4 5" xfId="18341" xr:uid="{00000000-0005-0000-0000-0000B2470000}"/>
    <cellStyle name="Normal 44 2 2 2 2 4_ESA Table 3A_3H" xfId="36600" xr:uid="{F4C859A0-C3C6-4214-863D-68716C135849}"/>
    <cellStyle name="Normal 44 2 2 2 2 5" xfId="4892" xr:uid="{00000000-0005-0000-0000-000029130000}"/>
    <cellStyle name="Normal 44 2 2 2 2 5 2" xfId="14944" xr:uid="{00000000-0005-0000-0000-00006D3A0000}"/>
    <cellStyle name="Normal 44 2 2 2 2 5 2 3" xfId="30042" xr:uid="{00000000-0005-0000-0000-000067750000}"/>
    <cellStyle name="Normal 44 2 2 2 2 5 2_ESA Table 3A_3H" xfId="36604" xr:uid="{1C0A87B7-A040-4AE5-B2F0-E55DB142EEEA}"/>
    <cellStyle name="Normal 44 2 2 2 2 5 3" xfId="9924" xr:uid="{00000000-0005-0000-0000-0000D1260000}"/>
    <cellStyle name="Normal 44 2 2 2 2 5 3 3" xfId="25025" xr:uid="{00000000-0005-0000-0000-0000CE610000}"/>
    <cellStyle name="Normal 44 2 2 2 2 5 3_ESA Table 3A_3H" xfId="36605" xr:uid="{9746514C-0506-486E-88D1-0C47261C2E6E}"/>
    <cellStyle name="Normal 44 2 2 2 2 5 5" xfId="20012" xr:uid="{00000000-0005-0000-0000-0000394E0000}"/>
    <cellStyle name="Normal 44 2 2 2 2 5_ESA Table 3A_3H" xfId="36603" xr:uid="{C08F73FD-76D5-424E-A15C-EEE5B92B7F88}"/>
    <cellStyle name="Normal 44 2 2 2 2 6" xfId="11602" xr:uid="{00000000-0005-0000-0000-00005F2D0000}"/>
    <cellStyle name="Normal 44 2 2 2 2 6 3" xfId="26700" xr:uid="{00000000-0005-0000-0000-000059680000}"/>
    <cellStyle name="Normal 44 2 2 2 2 6_ESA Table 3A_3H" xfId="36606" xr:uid="{B8B0A362-291E-4917-B4FB-4F8AE66F54FE}"/>
    <cellStyle name="Normal 44 2 2 2 2 7" xfId="6581" xr:uid="{00000000-0005-0000-0000-0000C2190000}"/>
    <cellStyle name="Normal 44 2 2 2 2 7 3" xfId="21683" xr:uid="{00000000-0005-0000-0000-0000C0540000}"/>
    <cellStyle name="Normal 44 2 2 2 2 7_ESA Table 3A_3H" xfId="36607" xr:uid="{DF69BDAD-9612-4F42-B14C-56514D24CD92}"/>
    <cellStyle name="Normal 44 2 2 2 2 9" xfId="16670" xr:uid="{00000000-0005-0000-0000-00002B410000}"/>
    <cellStyle name="Normal 44 2 2 2 2_ESA Table 3A_3H" xfId="36573" xr:uid="{59D362B9-F296-48C1-9421-9FABAEED8F7A}"/>
    <cellStyle name="Normal 44 2 2 2 3" xfId="1717" xr:uid="{00000000-0005-0000-0000-0000C2060000}"/>
    <cellStyle name="Normal 44 2 2 2 3 2" xfId="2556" xr:uid="{00000000-0005-0000-0000-0000090A0000}"/>
    <cellStyle name="Normal 44 2 2 2 3 2 2" xfId="4246" xr:uid="{00000000-0005-0000-0000-0000A3100000}"/>
    <cellStyle name="Normal 44 2 2 2 3 2 2 2" xfId="14319" xr:uid="{00000000-0005-0000-0000-0000FC370000}"/>
    <cellStyle name="Normal 44 2 2 2 3 2 2 2 3" xfId="29417" xr:uid="{00000000-0005-0000-0000-0000F6720000}"/>
    <cellStyle name="Normal 44 2 2 2 3 2 2 2_ESA Table 3A_3H" xfId="36611" xr:uid="{7CAF52ED-C69A-4AFC-9C92-916B6AD946EA}"/>
    <cellStyle name="Normal 44 2 2 2 3 2 2 3" xfId="9299" xr:uid="{00000000-0005-0000-0000-000060240000}"/>
    <cellStyle name="Normal 44 2 2 2 3 2 2 3 3" xfId="24400" xr:uid="{00000000-0005-0000-0000-00005D5F0000}"/>
    <cellStyle name="Normal 44 2 2 2 3 2 2 3_ESA Table 3A_3H" xfId="36612" xr:uid="{40046E91-0550-43CF-A44E-DA22322D9B93}"/>
    <cellStyle name="Normal 44 2 2 2 3 2 2 5" xfId="19387" xr:uid="{00000000-0005-0000-0000-0000C84B0000}"/>
    <cellStyle name="Normal 44 2 2 2 3 2 2_ESA Table 3A_3H" xfId="36610" xr:uid="{D08BC2D4-2A57-4E27-9F9E-31B7EC781194}"/>
    <cellStyle name="Normal 44 2 2 2 3 2 3" xfId="5938" xr:uid="{00000000-0005-0000-0000-00003F170000}"/>
    <cellStyle name="Normal 44 2 2 2 3 2 3 2" xfId="15990" xr:uid="{00000000-0005-0000-0000-0000833E0000}"/>
    <cellStyle name="Normal 44 2 2 2 3 2 3 2 3" xfId="31088" xr:uid="{00000000-0005-0000-0000-00007D790000}"/>
    <cellStyle name="Normal 44 2 2 2 3 2 3 2_ESA Table 3A_3H" xfId="36614" xr:uid="{24960EBC-3092-4CD6-8FC3-DEC27E96A602}"/>
    <cellStyle name="Normal 44 2 2 2 3 2 3 3" xfId="10970" xr:uid="{00000000-0005-0000-0000-0000E72A0000}"/>
    <cellStyle name="Normal 44 2 2 2 3 2 3 3 3" xfId="26071" xr:uid="{00000000-0005-0000-0000-0000E4650000}"/>
    <cellStyle name="Normal 44 2 2 2 3 2 3 3_ESA Table 3A_3H" xfId="36615" xr:uid="{00FE2F2D-04EC-4D6F-992A-D8A29BBD35EB}"/>
    <cellStyle name="Normal 44 2 2 2 3 2 3 5" xfId="21058" xr:uid="{00000000-0005-0000-0000-00004F520000}"/>
    <cellStyle name="Normal 44 2 2 2 3 2 3_ESA Table 3A_3H" xfId="36613" xr:uid="{1E56A72B-B7F4-4F21-B31C-D65BEBC5B42B}"/>
    <cellStyle name="Normal 44 2 2 2 3 2 4" xfId="12648" xr:uid="{00000000-0005-0000-0000-000075310000}"/>
    <cellStyle name="Normal 44 2 2 2 3 2 4 3" xfId="27746" xr:uid="{00000000-0005-0000-0000-00006F6C0000}"/>
    <cellStyle name="Normal 44 2 2 2 3 2 4_ESA Table 3A_3H" xfId="36616" xr:uid="{19B9212F-864C-472A-8FC6-AAAB93617A90}"/>
    <cellStyle name="Normal 44 2 2 2 3 2 5" xfId="7627" xr:uid="{00000000-0005-0000-0000-0000D81D0000}"/>
    <cellStyle name="Normal 44 2 2 2 3 2 5 3" xfId="22729" xr:uid="{00000000-0005-0000-0000-0000D6580000}"/>
    <cellStyle name="Normal 44 2 2 2 3 2 5_ESA Table 3A_3H" xfId="36617" xr:uid="{BE737A09-0C0A-486B-9704-1ED83F5ECED3}"/>
    <cellStyle name="Normal 44 2 2 2 3 2 7" xfId="17716" xr:uid="{00000000-0005-0000-0000-000041450000}"/>
    <cellStyle name="Normal 44 2 2 2 3 2_ESA Table 3A_3H" xfId="36609" xr:uid="{7AD2CE35-9E5C-4011-8024-3684AC32BA1F}"/>
    <cellStyle name="Normal 44 2 2 2 3 3" xfId="3409" xr:uid="{00000000-0005-0000-0000-00005E0D0000}"/>
    <cellStyle name="Normal 44 2 2 2 3 3 2" xfId="13483" xr:uid="{00000000-0005-0000-0000-0000B8340000}"/>
    <cellStyle name="Normal 44 2 2 2 3 3 2 3" xfId="28581" xr:uid="{00000000-0005-0000-0000-0000B26F0000}"/>
    <cellStyle name="Normal 44 2 2 2 3 3 2_ESA Table 3A_3H" xfId="36619" xr:uid="{A569F1DE-F9C3-4538-B1D2-60A53F5E2181}"/>
    <cellStyle name="Normal 44 2 2 2 3 3 3" xfId="8463" xr:uid="{00000000-0005-0000-0000-00001C210000}"/>
    <cellStyle name="Normal 44 2 2 2 3 3 3 3" xfId="23564" xr:uid="{00000000-0005-0000-0000-0000195C0000}"/>
    <cellStyle name="Normal 44 2 2 2 3 3 3_ESA Table 3A_3H" xfId="36620" xr:uid="{CB740125-E00C-4F82-8EF9-FE2AFB8E4709}"/>
    <cellStyle name="Normal 44 2 2 2 3 3 5" xfId="18551" xr:uid="{00000000-0005-0000-0000-000084480000}"/>
    <cellStyle name="Normal 44 2 2 2 3 3_ESA Table 3A_3H" xfId="36618" xr:uid="{4963C593-7FBC-4A12-B4FB-EBA745CBAD81}"/>
    <cellStyle name="Normal 44 2 2 2 3 4" xfId="5102" xr:uid="{00000000-0005-0000-0000-0000FB130000}"/>
    <cellStyle name="Normal 44 2 2 2 3 4 2" xfId="15154" xr:uid="{00000000-0005-0000-0000-00003F3B0000}"/>
    <cellStyle name="Normal 44 2 2 2 3 4 2 3" xfId="30252" xr:uid="{00000000-0005-0000-0000-000039760000}"/>
    <cellStyle name="Normal 44 2 2 2 3 4 2_ESA Table 3A_3H" xfId="36622" xr:uid="{243CAB43-DA0D-4D34-8FB9-2298178A0FA4}"/>
    <cellStyle name="Normal 44 2 2 2 3 4 3" xfId="10134" xr:uid="{00000000-0005-0000-0000-0000A3270000}"/>
    <cellStyle name="Normal 44 2 2 2 3 4 3 3" xfId="25235" xr:uid="{00000000-0005-0000-0000-0000A0620000}"/>
    <cellStyle name="Normal 44 2 2 2 3 4 3_ESA Table 3A_3H" xfId="36623" xr:uid="{8275EE81-8526-4943-B3BA-89E25DC0C50D}"/>
    <cellStyle name="Normal 44 2 2 2 3 4 5" xfId="20222" xr:uid="{00000000-0005-0000-0000-00000B4F0000}"/>
    <cellStyle name="Normal 44 2 2 2 3 4_ESA Table 3A_3H" xfId="36621" xr:uid="{B4063B22-2F11-4625-B3E9-ED13BFA016AB}"/>
    <cellStyle name="Normal 44 2 2 2 3 5" xfId="11812" xr:uid="{00000000-0005-0000-0000-0000312E0000}"/>
    <cellStyle name="Normal 44 2 2 2 3 5 3" xfId="26910" xr:uid="{00000000-0005-0000-0000-00002B690000}"/>
    <cellStyle name="Normal 44 2 2 2 3 5_ESA Table 3A_3H" xfId="36624" xr:uid="{FF61AC63-ECC7-432A-87DE-6FA8F9153A61}"/>
    <cellStyle name="Normal 44 2 2 2 3 6" xfId="6791" xr:uid="{00000000-0005-0000-0000-0000941A0000}"/>
    <cellStyle name="Normal 44 2 2 2 3 6 3" xfId="21893" xr:uid="{00000000-0005-0000-0000-000092550000}"/>
    <cellStyle name="Normal 44 2 2 2 3 6_ESA Table 3A_3H" xfId="36625" xr:uid="{192F9A9B-40BB-4B71-BAF2-C14DE82E806F}"/>
    <cellStyle name="Normal 44 2 2 2 3 8" xfId="16880" xr:uid="{00000000-0005-0000-0000-0000FD410000}"/>
    <cellStyle name="Normal 44 2 2 2 3_ESA Table 3A_3H" xfId="36608" xr:uid="{7B56E632-0F9D-455C-B41E-866C85CF77A2}"/>
    <cellStyle name="Normal 44 2 2 2 4" xfId="2138" xr:uid="{00000000-0005-0000-0000-000067080000}"/>
    <cellStyle name="Normal 44 2 2 2 4 2" xfId="3828" xr:uid="{00000000-0005-0000-0000-0000010F0000}"/>
    <cellStyle name="Normal 44 2 2 2 4 2 2" xfId="13901" xr:uid="{00000000-0005-0000-0000-00005A360000}"/>
    <cellStyle name="Normal 44 2 2 2 4 2 2 3" xfId="28999" xr:uid="{00000000-0005-0000-0000-000054710000}"/>
    <cellStyle name="Normal 44 2 2 2 4 2 2_ESA Table 3A_3H" xfId="36628" xr:uid="{51F08CC5-08F8-4CD5-8B92-389A2D819D82}"/>
    <cellStyle name="Normal 44 2 2 2 4 2 3" xfId="8881" xr:uid="{00000000-0005-0000-0000-0000BE220000}"/>
    <cellStyle name="Normal 44 2 2 2 4 2 3 3" xfId="23982" xr:uid="{00000000-0005-0000-0000-0000BB5D0000}"/>
    <cellStyle name="Normal 44 2 2 2 4 2 3_ESA Table 3A_3H" xfId="36629" xr:uid="{F4BB29D3-A49C-43B6-9B83-F97475E0AA3F}"/>
    <cellStyle name="Normal 44 2 2 2 4 2 5" xfId="18969" xr:uid="{00000000-0005-0000-0000-0000264A0000}"/>
    <cellStyle name="Normal 44 2 2 2 4 2_ESA Table 3A_3H" xfId="36627" xr:uid="{D4353E44-1635-440E-BC6B-71AE4DD1B8D9}"/>
    <cellStyle name="Normal 44 2 2 2 4 3" xfId="5520" xr:uid="{00000000-0005-0000-0000-00009D150000}"/>
    <cellStyle name="Normal 44 2 2 2 4 3 2" xfId="15572" xr:uid="{00000000-0005-0000-0000-0000E13C0000}"/>
    <cellStyle name="Normal 44 2 2 2 4 3 2 3" xfId="30670" xr:uid="{00000000-0005-0000-0000-0000DB770000}"/>
    <cellStyle name="Normal 44 2 2 2 4 3 2_ESA Table 3A_3H" xfId="36631" xr:uid="{818E311A-A167-404B-B062-FD83D7017F61}"/>
    <cellStyle name="Normal 44 2 2 2 4 3 3" xfId="10552" xr:uid="{00000000-0005-0000-0000-000045290000}"/>
    <cellStyle name="Normal 44 2 2 2 4 3 3 3" xfId="25653" xr:uid="{00000000-0005-0000-0000-000042640000}"/>
    <cellStyle name="Normal 44 2 2 2 4 3 3_ESA Table 3A_3H" xfId="36632" xr:uid="{6EB27E17-CF44-40CE-98CA-31D59030A692}"/>
    <cellStyle name="Normal 44 2 2 2 4 3 5" xfId="20640" xr:uid="{00000000-0005-0000-0000-0000AD500000}"/>
    <cellStyle name="Normal 44 2 2 2 4 3_ESA Table 3A_3H" xfId="36630" xr:uid="{E0D62997-E7C0-4FCB-ADEA-E3A78B5D079E}"/>
    <cellStyle name="Normal 44 2 2 2 4 4" xfId="12230" xr:uid="{00000000-0005-0000-0000-0000D32F0000}"/>
    <cellStyle name="Normal 44 2 2 2 4 4 3" xfId="27328" xr:uid="{00000000-0005-0000-0000-0000CD6A0000}"/>
    <cellStyle name="Normal 44 2 2 2 4 4_ESA Table 3A_3H" xfId="36633" xr:uid="{2F061926-3E7E-46F9-A1F2-83663B49AB87}"/>
    <cellStyle name="Normal 44 2 2 2 4 5" xfId="7209" xr:uid="{00000000-0005-0000-0000-0000361C0000}"/>
    <cellStyle name="Normal 44 2 2 2 4 5 3" xfId="22311" xr:uid="{00000000-0005-0000-0000-000034570000}"/>
    <cellStyle name="Normal 44 2 2 2 4 5_ESA Table 3A_3H" xfId="36634" xr:uid="{2410742D-8E66-40E1-8F26-2AFFD1764B7E}"/>
    <cellStyle name="Normal 44 2 2 2 4 7" xfId="17298" xr:uid="{00000000-0005-0000-0000-00009F430000}"/>
    <cellStyle name="Normal 44 2 2 2 4_ESA Table 3A_3H" xfId="36626" xr:uid="{0F47C6CF-4EA5-485C-8A3D-97F46265BECE}"/>
    <cellStyle name="Normal 44 2 2 2 5" xfId="2991" xr:uid="{00000000-0005-0000-0000-0000BC0B0000}"/>
    <cellStyle name="Normal 44 2 2 2 5 2" xfId="13065" xr:uid="{00000000-0005-0000-0000-000016330000}"/>
    <cellStyle name="Normal 44 2 2 2 5 2 3" xfId="28163" xr:uid="{00000000-0005-0000-0000-0000106E0000}"/>
    <cellStyle name="Normal 44 2 2 2 5 2_ESA Table 3A_3H" xfId="36636" xr:uid="{32284A77-4D86-4DA8-95FD-6988FAE94BFB}"/>
    <cellStyle name="Normal 44 2 2 2 5 3" xfId="8045" xr:uid="{00000000-0005-0000-0000-00007A1F0000}"/>
    <cellStyle name="Normal 44 2 2 2 5 3 3" xfId="23146" xr:uid="{00000000-0005-0000-0000-0000775A0000}"/>
    <cellStyle name="Normal 44 2 2 2 5 3_ESA Table 3A_3H" xfId="36637" xr:uid="{E171D661-A044-4453-B22D-05049F8088A9}"/>
    <cellStyle name="Normal 44 2 2 2 5 5" xfId="18133" xr:uid="{00000000-0005-0000-0000-0000E2460000}"/>
    <cellStyle name="Normal 44 2 2 2 5_ESA Table 3A_3H" xfId="36635" xr:uid="{336B5D78-9095-4BDF-95DD-B0A589EABFD0}"/>
    <cellStyle name="Normal 44 2 2 2 6" xfId="4684" xr:uid="{00000000-0005-0000-0000-000059120000}"/>
    <cellStyle name="Normal 44 2 2 2 6 2" xfId="14736" xr:uid="{00000000-0005-0000-0000-00009D390000}"/>
    <cellStyle name="Normal 44 2 2 2 6 2 3" xfId="29834" xr:uid="{00000000-0005-0000-0000-000097740000}"/>
    <cellStyle name="Normal 44 2 2 2 6 2_ESA Table 3A_3H" xfId="36639" xr:uid="{4FA42192-4E9C-4C3F-B918-8C8FD4D675A8}"/>
    <cellStyle name="Normal 44 2 2 2 6 3" xfId="9716" xr:uid="{00000000-0005-0000-0000-000001260000}"/>
    <cellStyle name="Normal 44 2 2 2 6 3 3" xfId="24817" xr:uid="{00000000-0005-0000-0000-0000FE600000}"/>
    <cellStyle name="Normal 44 2 2 2 6 3_ESA Table 3A_3H" xfId="36640" xr:uid="{EF742341-6E4E-46BF-96EC-AFA7361D68E2}"/>
    <cellStyle name="Normal 44 2 2 2 6 5" xfId="19804" xr:uid="{00000000-0005-0000-0000-0000694D0000}"/>
    <cellStyle name="Normal 44 2 2 2 6_ESA Table 3A_3H" xfId="36638" xr:uid="{D5249F6C-B03E-4459-9C6E-C907CF9DF31B}"/>
    <cellStyle name="Normal 44 2 2 2 7" xfId="11394" xr:uid="{00000000-0005-0000-0000-00008F2C0000}"/>
    <cellStyle name="Normal 44 2 2 2 7 3" xfId="26492" xr:uid="{00000000-0005-0000-0000-000089670000}"/>
    <cellStyle name="Normal 44 2 2 2 7_ESA Table 3A_3H" xfId="36641" xr:uid="{1A74825A-DFD2-418A-8399-22F790551056}"/>
    <cellStyle name="Normal 44 2 2 2 8" xfId="6373" xr:uid="{00000000-0005-0000-0000-0000F2180000}"/>
    <cellStyle name="Normal 44 2 2 2 8 3" xfId="21475" xr:uid="{00000000-0005-0000-0000-0000F0530000}"/>
    <cellStyle name="Normal 44 2 2 2 8_ESA Table 3A_3H" xfId="36642" xr:uid="{E0DD9B8E-DF8A-4AB4-B32E-1B67C2065F41}"/>
    <cellStyle name="Normal 44 2 2 2_ESA Table 3A_3H" xfId="36572" xr:uid="{CCA56E6D-7416-4D28-B0D2-076935BEEFAD}"/>
    <cellStyle name="Normal 44 2 2 3" xfId="1400" xr:uid="{00000000-0005-0000-0000-000085050000}"/>
    <cellStyle name="Normal 44 2 2 3 2" xfId="1821" xr:uid="{00000000-0005-0000-0000-00002A070000}"/>
    <cellStyle name="Normal 44 2 2 3 2 2" xfId="2660" xr:uid="{00000000-0005-0000-0000-0000710A0000}"/>
    <cellStyle name="Normal 44 2 2 3 2 2 2" xfId="4350" xr:uid="{00000000-0005-0000-0000-00000B110000}"/>
    <cellStyle name="Normal 44 2 2 3 2 2 2 2" xfId="14423" xr:uid="{00000000-0005-0000-0000-000064380000}"/>
    <cellStyle name="Normal 44 2 2 3 2 2 2 2 3" xfId="29521" xr:uid="{00000000-0005-0000-0000-00005E730000}"/>
    <cellStyle name="Normal 44 2 2 3 2 2 2 2_ESA Table 3A_3H" xfId="36647" xr:uid="{F27F046D-A2FF-4D8A-B54D-0DC0D23445F5}"/>
    <cellStyle name="Normal 44 2 2 3 2 2 2 3" xfId="9403" xr:uid="{00000000-0005-0000-0000-0000C8240000}"/>
    <cellStyle name="Normal 44 2 2 3 2 2 2 3 3" xfId="24504" xr:uid="{00000000-0005-0000-0000-0000C55F0000}"/>
    <cellStyle name="Normal 44 2 2 3 2 2 2 3_ESA Table 3A_3H" xfId="36648" xr:uid="{A90BD3B1-BF8B-4DB9-B066-787223E15792}"/>
    <cellStyle name="Normal 44 2 2 3 2 2 2 5" xfId="19491" xr:uid="{00000000-0005-0000-0000-0000304C0000}"/>
    <cellStyle name="Normal 44 2 2 3 2 2 2_ESA Table 3A_3H" xfId="36646" xr:uid="{6BBA2F33-6D64-4C8A-83F4-D2C04EB22A4C}"/>
    <cellStyle name="Normal 44 2 2 3 2 2 3" xfId="6042" xr:uid="{00000000-0005-0000-0000-0000A7170000}"/>
    <cellStyle name="Normal 44 2 2 3 2 2 3 2" xfId="16094" xr:uid="{00000000-0005-0000-0000-0000EB3E0000}"/>
    <cellStyle name="Normal 44 2 2 3 2 2 3 2 3" xfId="31192" xr:uid="{00000000-0005-0000-0000-0000E5790000}"/>
    <cellStyle name="Normal 44 2 2 3 2 2 3 2_ESA Table 3A_3H" xfId="36650" xr:uid="{4EA97AAF-0471-4E29-A19B-57C2A00216C3}"/>
    <cellStyle name="Normal 44 2 2 3 2 2 3 3" xfId="11074" xr:uid="{00000000-0005-0000-0000-00004F2B0000}"/>
    <cellStyle name="Normal 44 2 2 3 2 2 3 3 3" xfId="26175" xr:uid="{00000000-0005-0000-0000-00004C660000}"/>
    <cellStyle name="Normal 44 2 2 3 2 2 3 3_ESA Table 3A_3H" xfId="36651" xr:uid="{1215F843-6807-4EDB-ACEA-C7735B13940A}"/>
    <cellStyle name="Normal 44 2 2 3 2 2 3 5" xfId="21162" xr:uid="{00000000-0005-0000-0000-0000B7520000}"/>
    <cellStyle name="Normal 44 2 2 3 2 2 3_ESA Table 3A_3H" xfId="36649" xr:uid="{67B12587-3B95-400B-873A-2CA300C89C5B}"/>
    <cellStyle name="Normal 44 2 2 3 2 2 4" xfId="12752" xr:uid="{00000000-0005-0000-0000-0000DD310000}"/>
    <cellStyle name="Normal 44 2 2 3 2 2 4 3" xfId="27850" xr:uid="{00000000-0005-0000-0000-0000D76C0000}"/>
    <cellStyle name="Normal 44 2 2 3 2 2 4_ESA Table 3A_3H" xfId="36652" xr:uid="{760997C7-E743-436B-9D0F-57D18C60A7D5}"/>
    <cellStyle name="Normal 44 2 2 3 2 2 5" xfId="7731" xr:uid="{00000000-0005-0000-0000-0000401E0000}"/>
    <cellStyle name="Normal 44 2 2 3 2 2 5 3" xfId="22833" xr:uid="{00000000-0005-0000-0000-00003E590000}"/>
    <cellStyle name="Normal 44 2 2 3 2 2 5_ESA Table 3A_3H" xfId="36653" xr:uid="{03B114E2-781E-45A1-88B9-694E533AF4E7}"/>
    <cellStyle name="Normal 44 2 2 3 2 2 7" xfId="17820" xr:uid="{00000000-0005-0000-0000-0000A9450000}"/>
    <cellStyle name="Normal 44 2 2 3 2 2_ESA Table 3A_3H" xfId="36645" xr:uid="{0C662CF1-C2D3-4F24-ABA2-8E987C10E322}"/>
    <cellStyle name="Normal 44 2 2 3 2 3" xfId="3513" xr:uid="{00000000-0005-0000-0000-0000C60D0000}"/>
    <cellStyle name="Normal 44 2 2 3 2 3 2" xfId="13587" xr:uid="{00000000-0005-0000-0000-000020350000}"/>
    <cellStyle name="Normal 44 2 2 3 2 3 2 3" xfId="28685" xr:uid="{00000000-0005-0000-0000-00001A700000}"/>
    <cellStyle name="Normal 44 2 2 3 2 3 2_ESA Table 3A_3H" xfId="36655" xr:uid="{2AA93517-916D-4BB1-9B73-21E71DC829B6}"/>
    <cellStyle name="Normal 44 2 2 3 2 3 3" xfId="8567" xr:uid="{00000000-0005-0000-0000-000084210000}"/>
    <cellStyle name="Normal 44 2 2 3 2 3 3 3" xfId="23668" xr:uid="{00000000-0005-0000-0000-0000815C0000}"/>
    <cellStyle name="Normal 44 2 2 3 2 3 3_ESA Table 3A_3H" xfId="36656" xr:uid="{8EFEF26F-DE0A-443A-A25F-14418B2622F7}"/>
    <cellStyle name="Normal 44 2 2 3 2 3 5" xfId="18655" xr:uid="{00000000-0005-0000-0000-0000EC480000}"/>
    <cellStyle name="Normal 44 2 2 3 2 3_ESA Table 3A_3H" xfId="36654" xr:uid="{23599763-EE77-40FA-A25E-182795C4CFE7}"/>
    <cellStyle name="Normal 44 2 2 3 2 4" xfId="5206" xr:uid="{00000000-0005-0000-0000-000063140000}"/>
    <cellStyle name="Normal 44 2 2 3 2 4 2" xfId="15258" xr:uid="{00000000-0005-0000-0000-0000A73B0000}"/>
    <cellStyle name="Normal 44 2 2 3 2 4 2 3" xfId="30356" xr:uid="{00000000-0005-0000-0000-0000A1760000}"/>
    <cellStyle name="Normal 44 2 2 3 2 4 2_ESA Table 3A_3H" xfId="36658" xr:uid="{C396D30A-E40C-4888-A420-49B77425F160}"/>
    <cellStyle name="Normal 44 2 2 3 2 4 3" xfId="10238" xr:uid="{00000000-0005-0000-0000-00000B280000}"/>
    <cellStyle name="Normal 44 2 2 3 2 4 3 3" xfId="25339" xr:uid="{00000000-0005-0000-0000-000008630000}"/>
    <cellStyle name="Normal 44 2 2 3 2 4 3_ESA Table 3A_3H" xfId="36659" xr:uid="{B0A15AE7-ED33-4601-9A75-0DA7E6D2580C}"/>
    <cellStyle name="Normal 44 2 2 3 2 4 5" xfId="20326" xr:uid="{00000000-0005-0000-0000-0000734F0000}"/>
    <cellStyle name="Normal 44 2 2 3 2 4_ESA Table 3A_3H" xfId="36657" xr:uid="{E1DD67B4-2F27-4001-B51D-5DBB3727D03E}"/>
    <cellStyle name="Normal 44 2 2 3 2 5" xfId="11916" xr:uid="{00000000-0005-0000-0000-0000992E0000}"/>
    <cellStyle name="Normal 44 2 2 3 2 5 3" xfId="27014" xr:uid="{00000000-0005-0000-0000-000093690000}"/>
    <cellStyle name="Normal 44 2 2 3 2 5_ESA Table 3A_3H" xfId="36660" xr:uid="{D5B1D48E-6953-4A82-BE67-02FCE363B3CD}"/>
    <cellStyle name="Normal 44 2 2 3 2 6" xfId="6895" xr:uid="{00000000-0005-0000-0000-0000FC1A0000}"/>
    <cellStyle name="Normal 44 2 2 3 2 6 3" xfId="21997" xr:uid="{00000000-0005-0000-0000-0000FA550000}"/>
    <cellStyle name="Normal 44 2 2 3 2 6_ESA Table 3A_3H" xfId="36661" xr:uid="{98F3A1DC-8408-4FF7-9623-6D22924F54CD}"/>
    <cellStyle name="Normal 44 2 2 3 2 8" xfId="16984" xr:uid="{00000000-0005-0000-0000-000065420000}"/>
    <cellStyle name="Normal 44 2 2 3 2_ESA Table 3A_3H" xfId="36644" xr:uid="{05A2B4A4-4C67-4203-B282-A7DBD667F7B5}"/>
    <cellStyle name="Normal 44 2 2 3 3" xfId="2242" xr:uid="{00000000-0005-0000-0000-0000CF080000}"/>
    <cellStyle name="Normal 44 2 2 3 3 2" xfId="3932" xr:uid="{00000000-0005-0000-0000-0000690F0000}"/>
    <cellStyle name="Normal 44 2 2 3 3 2 2" xfId="14005" xr:uid="{00000000-0005-0000-0000-0000C2360000}"/>
    <cellStyle name="Normal 44 2 2 3 3 2 2 3" xfId="29103" xr:uid="{00000000-0005-0000-0000-0000BC710000}"/>
    <cellStyle name="Normal 44 2 2 3 3 2 2_ESA Table 3A_3H" xfId="36664" xr:uid="{298E0CE1-1A15-4601-B6E2-8B0B725EF03A}"/>
    <cellStyle name="Normal 44 2 2 3 3 2 3" xfId="8985" xr:uid="{00000000-0005-0000-0000-000026230000}"/>
    <cellStyle name="Normal 44 2 2 3 3 2 3 3" xfId="24086" xr:uid="{00000000-0005-0000-0000-0000235E0000}"/>
    <cellStyle name="Normal 44 2 2 3 3 2 3_ESA Table 3A_3H" xfId="36665" xr:uid="{0B5BE7D9-2FC4-4A99-9149-7E6C12174591}"/>
    <cellStyle name="Normal 44 2 2 3 3 2 5" xfId="19073" xr:uid="{00000000-0005-0000-0000-00008E4A0000}"/>
    <cellStyle name="Normal 44 2 2 3 3 2_ESA Table 3A_3H" xfId="36663" xr:uid="{4F8E9094-1AAB-4713-8DEE-0A5C51435086}"/>
    <cellStyle name="Normal 44 2 2 3 3 3" xfId="5624" xr:uid="{00000000-0005-0000-0000-000005160000}"/>
    <cellStyle name="Normal 44 2 2 3 3 3 2" xfId="15676" xr:uid="{00000000-0005-0000-0000-0000493D0000}"/>
    <cellStyle name="Normal 44 2 2 3 3 3 2 3" xfId="30774" xr:uid="{00000000-0005-0000-0000-000043780000}"/>
    <cellStyle name="Normal 44 2 2 3 3 3 2_ESA Table 3A_3H" xfId="36667" xr:uid="{0E959500-FDDB-44B8-BDA7-B48D255AB35F}"/>
    <cellStyle name="Normal 44 2 2 3 3 3 3" xfId="10656" xr:uid="{00000000-0005-0000-0000-0000AD290000}"/>
    <cellStyle name="Normal 44 2 2 3 3 3 3 3" xfId="25757" xr:uid="{00000000-0005-0000-0000-0000AA640000}"/>
    <cellStyle name="Normal 44 2 2 3 3 3 3_ESA Table 3A_3H" xfId="36668" xr:uid="{1B7ACF67-FE3A-4F5F-8305-9559AE208E8F}"/>
    <cellStyle name="Normal 44 2 2 3 3 3 5" xfId="20744" xr:uid="{00000000-0005-0000-0000-000015510000}"/>
    <cellStyle name="Normal 44 2 2 3 3 3_ESA Table 3A_3H" xfId="36666" xr:uid="{2D9B6BD1-182D-4D42-A173-6B2FE74363D1}"/>
    <cellStyle name="Normal 44 2 2 3 3 4" xfId="12334" xr:uid="{00000000-0005-0000-0000-00003B300000}"/>
    <cellStyle name="Normal 44 2 2 3 3 4 3" xfId="27432" xr:uid="{00000000-0005-0000-0000-0000356B0000}"/>
    <cellStyle name="Normal 44 2 2 3 3 4_ESA Table 3A_3H" xfId="36669" xr:uid="{C25EC1FA-E2D9-4087-A6A9-FB95D8296CBF}"/>
    <cellStyle name="Normal 44 2 2 3 3 5" xfId="7313" xr:uid="{00000000-0005-0000-0000-00009E1C0000}"/>
    <cellStyle name="Normal 44 2 2 3 3 5 3" xfId="22415" xr:uid="{00000000-0005-0000-0000-00009C570000}"/>
    <cellStyle name="Normal 44 2 2 3 3 5_ESA Table 3A_3H" xfId="36670" xr:uid="{AA6ABFD2-1CB0-4CA2-9F10-6719C8AF3B7D}"/>
    <cellStyle name="Normal 44 2 2 3 3 7" xfId="17402" xr:uid="{00000000-0005-0000-0000-000007440000}"/>
    <cellStyle name="Normal 44 2 2 3 3_ESA Table 3A_3H" xfId="36662" xr:uid="{0E45DD9B-79EB-4D81-878A-8D082CD554D6}"/>
    <cellStyle name="Normal 44 2 2 3 4" xfId="3095" xr:uid="{00000000-0005-0000-0000-0000240C0000}"/>
    <cellStyle name="Normal 44 2 2 3 4 2" xfId="13169" xr:uid="{00000000-0005-0000-0000-00007E330000}"/>
    <cellStyle name="Normal 44 2 2 3 4 2 3" xfId="28267" xr:uid="{00000000-0005-0000-0000-0000786E0000}"/>
    <cellStyle name="Normal 44 2 2 3 4 2_ESA Table 3A_3H" xfId="36672" xr:uid="{A8549996-D89B-4C0D-97AA-34499DCDE81A}"/>
    <cellStyle name="Normal 44 2 2 3 4 3" xfId="8149" xr:uid="{00000000-0005-0000-0000-0000E21F0000}"/>
    <cellStyle name="Normal 44 2 2 3 4 3 3" xfId="23250" xr:uid="{00000000-0005-0000-0000-0000DF5A0000}"/>
    <cellStyle name="Normal 44 2 2 3 4 3_ESA Table 3A_3H" xfId="36673" xr:uid="{D286A1A1-0AB9-42B9-A1EF-804B47CC6737}"/>
    <cellStyle name="Normal 44 2 2 3 4 5" xfId="18237" xr:uid="{00000000-0005-0000-0000-00004A470000}"/>
    <cellStyle name="Normal 44 2 2 3 4_ESA Table 3A_3H" xfId="36671" xr:uid="{DF8FBECC-A2C8-465A-BEE8-5D29526ACD1E}"/>
    <cellStyle name="Normal 44 2 2 3 5" xfId="4788" xr:uid="{00000000-0005-0000-0000-0000C1120000}"/>
    <cellStyle name="Normal 44 2 2 3 5 2" xfId="14840" xr:uid="{00000000-0005-0000-0000-0000053A0000}"/>
    <cellStyle name="Normal 44 2 2 3 5 2 3" xfId="29938" xr:uid="{00000000-0005-0000-0000-0000FF740000}"/>
    <cellStyle name="Normal 44 2 2 3 5 2_ESA Table 3A_3H" xfId="36675" xr:uid="{5AEE8229-CFE4-4B44-8B0B-C02491A78462}"/>
    <cellStyle name="Normal 44 2 2 3 5 3" xfId="9820" xr:uid="{00000000-0005-0000-0000-000069260000}"/>
    <cellStyle name="Normal 44 2 2 3 5 3 3" xfId="24921" xr:uid="{00000000-0005-0000-0000-000066610000}"/>
    <cellStyle name="Normal 44 2 2 3 5 3_ESA Table 3A_3H" xfId="36676" xr:uid="{8F3B116E-EFEA-4EA4-90D1-C70229CC4934}"/>
    <cellStyle name="Normal 44 2 2 3 5 5" xfId="19908" xr:uid="{00000000-0005-0000-0000-0000D14D0000}"/>
    <cellStyle name="Normal 44 2 2 3 5_ESA Table 3A_3H" xfId="36674" xr:uid="{B21CC617-719C-439D-8864-779CD76DEC43}"/>
    <cellStyle name="Normal 44 2 2 3 6" xfId="11498" xr:uid="{00000000-0005-0000-0000-0000F72C0000}"/>
    <cellStyle name="Normal 44 2 2 3 6 3" xfId="26596" xr:uid="{00000000-0005-0000-0000-0000F1670000}"/>
    <cellStyle name="Normal 44 2 2 3 6_ESA Table 3A_3H" xfId="36677" xr:uid="{84487397-2582-4355-98B3-CB5C927ED31F}"/>
    <cellStyle name="Normal 44 2 2 3 7" xfId="6477" xr:uid="{00000000-0005-0000-0000-00005A190000}"/>
    <cellStyle name="Normal 44 2 2 3 7 3" xfId="21579" xr:uid="{00000000-0005-0000-0000-000058540000}"/>
    <cellStyle name="Normal 44 2 2 3 7_ESA Table 3A_3H" xfId="36678" xr:uid="{35CAE1F8-D1DE-43E5-B229-CE2BE1A4CBD2}"/>
    <cellStyle name="Normal 44 2 2 3 9" xfId="16566" xr:uid="{00000000-0005-0000-0000-0000C3400000}"/>
    <cellStyle name="Normal 44 2 2 3_ESA Table 3A_3H" xfId="36643" xr:uid="{FBBD9E20-824D-4806-BAF0-BF04D9CA2D13}"/>
    <cellStyle name="Normal 44 2 2 4" xfId="1613" xr:uid="{00000000-0005-0000-0000-00005A060000}"/>
    <cellStyle name="Normal 44 2 2 4 2" xfId="2452" xr:uid="{00000000-0005-0000-0000-0000A1090000}"/>
    <cellStyle name="Normal 44 2 2 4 2 2" xfId="4142" xr:uid="{00000000-0005-0000-0000-00003B100000}"/>
    <cellStyle name="Normal 44 2 2 4 2 2 2" xfId="14215" xr:uid="{00000000-0005-0000-0000-000094370000}"/>
    <cellStyle name="Normal 44 2 2 4 2 2 2 3" xfId="29313" xr:uid="{00000000-0005-0000-0000-00008E720000}"/>
    <cellStyle name="Normal 44 2 2 4 2 2 2_ESA Table 3A_3H" xfId="36682" xr:uid="{43D2E57A-5EF7-4235-A18A-56DD078ABEA3}"/>
    <cellStyle name="Normal 44 2 2 4 2 2 3" xfId="9195" xr:uid="{00000000-0005-0000-0000-0000F8230000}"/>
    <cellStyle name="Normal 44 2 2 4 2 2 3 3" xfId="24296" xr:uid="{00000000-0005-0000-0000-0000F55E0000}"/>
    <cellStyle name="Normal 44 2 2 4 2 2 3_ESA Table 3A_3H" xfId="36683" xr:uid="{55063EC5-A708-43A8-A27A-58CA79AB2882}"/>
    <cellStyle name="Normal 44 2 2 4 2 2 5" xfId="19283" xr:uid="{00000000-0005-0000-0000-0000604B0000}"/>
    <cellStyle name="Normal 44 2 2 4 2 2_ESA Table 3A_3H" xfId="36681" xr:uid="{8A399CD1-0D4D-48B1-AA0B-8CFBAD92764B}"/>
    <cellStyle name="Normal 44 2 2 4 2 3" xfId="5834" xr:uid="{00000000-0005-0000-0000-0000D7160000}"/>
    <cellStyle name="Normal 44 2 2 4 2 3 2" xfId="15886" xr:uid="{00000000-0005-0000-0000-00001B3E0000}"/>
    <cellStyle name="Normal 44 2 2 4 2 3 2 3" xfId="30984" xr:uid="{00000000-0005-0000-0000-000015790000}"/>
    <cellStyle name="Normal 44 2 2 4 2 3 2_ESA Table 3A_3H" xfId="36685" xr:uid="{D3096F32-C31E-4AC6-AF02-CABD12E98F8B}"/>
    <cellStyle name="Normal 44 2 2 4 2 3 3" xfId="10866" xr:uid="{00000000-0005-0000-0000-00007F2A0000}"/>
    <cellStyle name="Normal 44 2 2 4 2 3 3 3" xfId="25967" xr:uid="{00000000-0005-0000-0000-00007C650000}"/>
    <cellStyle name="Normal 44 2 2 4 2 3 3_ESA Table 3A_3H" xfId="36686" xr:uid="{FCFFE3F3-DBB0-449C-994D-F384C5A16803}"/>
    <cellStyle name="Normal 44 2 2 4 2 3 5" xfId="20954" xr:uid="{00000000-0005-0000-0000-0000E7510000}"/>
    <cellStyle name="Normal 44 2 2 4 2 3_ESA Table 3A_3H" xfId="36684" xr:uid="{02400154-7687-462A-A671-855BF3DF4B9B}"/>
    <cellStyle name="Normal 44 2 2 4 2 4" xfId="12544" xr:uid="{00000000-0005-0000-0000-00000D310000}"/>
    <cellStyle name="Normal 44 2 2 4 2 4 3" xfId="27642" xr:uid="{00000000-0005-0000-0000-0000076C0000}"/>
    <cellStyle name="Normal 44 2 2 4 2 4_ESA Table 3A_3H" xfId="36687" xr:uid="{B636C994-2BDF-46DE-81AD-47D3C31FBEE4}"/>
    <cellStyle name="Normal 44 2 2 4 2 5" xfId="7523" xr:uid="{00000000-0005-0000-0000-0000701D0000}"/>
    <cellStyle name="Normal 44 2 2 4 2 5 3" xfId="22625" xr:uid="{00000000-0005-0000-0000-00006E580000}"/>
    <cellStyle name="Normal 44 2 2 4 2 5_ESA Table 3A_3H" xfId="36688" xr:uid="{7D4DB76D-E4BA-4997-AF12-11E7E2699D01}"/>
    <cellStyle name="Normal 44 2 2 4 2 7" xfId="17612" xr:uid="{00000000-0005-0000-0000-0000D9440000}"/>
    <cellStyle name="Normal 44 2 2 4 2_ESA Table 3A_3H" xfId="36680" xr:uid="{1D54C545-87C8-478C-B1A7-E7101309912D}"/>
    <cellStyle name="Normal 44 2 2 4 3" xfId="3305" xr:uid="{00000000-0005-0000-0000-0000F60C0000}"/>
    <cellStyle name="Normal 44 2 2 4 3 2" xfId="13379" xr:uid="{00000000-0005-0000-0000-000050340000}"/>
    <cellStyle name="Normal 44 2 2 4 3 2 3" xfId="28477" xr:uid="{00000000-0005-0000-0000-00004A6F0000}"/>
    <cellStyle name="Normal 44 2 2 4 3 2_ESA Table 3A_3H" xfId="36690" xr:uid="{1C614FB2-3E0F-4C45-BDCB-A0A7002FBFAB}"/>
    <cellStyle name="Normal 44 2 2 4 3 3" xfId="8359" xr:uid="{00000000-0005-0000-0000-0000B4200000}"/>
    <cellStyle name="Normal 44 2 2 4 3 3 3" xfId="23460" xr:uid="{00000000-0005-0000-0000-0000B15B0000}"/>
    <cellStyle name="Normal 44 2 2 4 3 3_ESA Table 3A_3H" xfId="36691" xr:uid="{0550C714-ADA3-4AFA-AE33-F72140DB5F45}"/>
    <cellStyle name="Normal 44 2 2 4 3 5" xfId="18447" xr:uid="{00000000-0005-0000-0000-00001C480000}"/>
    <cellStyle name="Normal 44 2 2 4 3_ESA Table 3A_3H" xfId="36689" xr:uid="{BABC2B62-D967-44CA-AF00-EDFDD455B914}"/>
    <cellStyle name="Normal 44 2 2 4 4" xfId="4998" xr:uid="{00000000-0005-0000-0000-000093130000}"/>
    <cellStyle name="Normal 44 2 2 4 4 2" xfId="15050" xr:uid="{00000000-0005-0000-0000-0000D73A0000}"/>
    <cellStyle name="Normal 44 2 2 4 4 2 3" xfId="30148" xr:uid="{00000000-0005-0000-0000-0000D1750000}"/>
    <cellStyle name="Normal 44 2 2 4 4 2_ESA Table 3A_3H" xfId="36693" xr:uid="{D6F4156E-EEFF-49FE-BCA4-396DB9EE52C2}"/>
    <cellStyle name="Normal 44 2 2 4 4 3" xfId="10030" xr:uid="{00000000-0005-0000-0000-00003B270000}"/>
    <cellStyle name="Normal 44 2 2 4 4 3 3" xfId="25131" xr:uid="{00000000-0005-0000-0000-000038620000}"/>
    <cellStyle name="Normal 44 2 2 4 4 3_ESA Table 3A_3H" xfId="36694" xr:uid="{87831953-E322-4D27-8A99-5E9C9677C873}"/>
    <cellStyle name="Normal 44 2 2 4 4 5" xfId="20118" xr:uid="{00000000-0005-0000-0000-0000A34E0000}"/>
    <cellStyle name="Normal 44 2 2 4 4_ESA Table 3A_3H" xfId="36692" xr:uid="{90F5A890-07C1-45A8-8E71-5CAEA7352FB5}"/>
    <cellStyle name="Normal 44 2 2 4 5" xfId="11708" xr:uid="{00000000-0005-0000-0000-0000C92D0000}"/>
    <cellStyle name="Normal 44 2 2 4 5 3" xfId="26806" xr:uid="{00000000-0005-0000-0000-0000C3680000}"/>
    <cellStyle name="Normal 44 2 2 4 5_ESA Table 3A_3H" xfId="36695" xr:uid="{91D26EBE-63D2-41E8-BBC7-9D93EB54A5A4}"/>
    <cellStyle name="Normal 44 2 2 4 6" xfId="6687" xr:uid="{00000000-0005-0000-0000-00002C1A0000}"/>
    <cellStyle name="Normal 44 2 2 4 6 3" xfId="21789" xr:uid="{00000000-0005-0000-0000-00002A550000}"/>
    <cellStyle name="Normal 44 2 2 4 6_ESA Table 3A_3H" xfId="36696" xr:uid="{BC7919C2-AE4A-4262-AE3F-AB4C9E27F3D2}"/>
    <cellStyle name="Normal 44 2 2 4 8" xfId="16776" xr:uid="{00000000-0005-0000-0000-000095410000}"/>
    <cellStyle name="Normal 44 2 2 4_ESA Table 3A_3H" xfId="36679" xr:uid="{9718B699-E944-450D-85F7-26BA86834D38}"/>
    <cellStyle name="Normal 44 2 2 5" xfId="2034" xr:uid="{00000000-0005-0000-0000-0000FF070000}"/>
    <cellStyle name="Normal 44 2 2 5 2" xfId="3724" xr:uid="{00000000-0005-0000-0000-0000990E0000}"/>
    <cellStyle name="Normal 44 2 2 5 2 2" xfId="13797" xr:uid="{00000000-0005-0000-0000-0000F2350000}"/>
    <cellStyle name="Normal 44 2 2 5 2 2 3" xfId="28895" xr:uid="{00000000-0005-0000-0000-0000EC700000}"/>
    <cellStyle name="Normal 44 2 2 5 2 2_ESA Table 3A_3H" xfId="36699" xr:uid="{0C107E6D-2C92-4C36-8A29-806ED3F6BA92}"/>
    <cellStyle name="Normal 44 2 2 5 2 3" xfId="8777" xr:uid="{00000000-0005-0000-0000-000056220000}"/>
    <cellStyle name="Normal 44 2 2 5 2 3 3" xfId="23878" xr:uid="{00000000-0005-0000-0000-0000535D0000}"/>
    <cellStyle name="Normal 44 2 2 5 2 3_ESA Table 3A_3H" xfId="36700" xr:uid="{CC668120-3E4A-4B57-940E-CF0F9C097727}"/>
    <cellStyle name="Normal 44 2 2 5 2 5" xfId="18865" xr:uid="{00000000-0005-0000-0000-0000BE490000}"/>
    <cellStyle name="Normal 44 2 2 5 2_ESA Table 3A_3H" xfId="36698" xr:uid="{8C206F54-804E-4A40-800D-37F4C4A8A8A8}"/>
    <cellStyle name="Normal 44 2 2 5 3" xfId="5416" xr:uid="{00000000-0005-0000-0000-000035150000}"/>
    <cellStyle name="Normal 44 2 2 5 3 2" xfId="15468" xr:uid="{00000000-0005-0000-0000-0000793C0000}"/>
    <cellStyle name="Normal 44 2 2 5 3 2 3" xfId="30566" xr:uid="{00000000-0005-0000-0000-000073770000}"/>
    <cellStyle name="Normal 44 2 2 5 3 2_ESA Table 3A_3H" xfId="36702" xr:uid="{F6095D0B-77A2-42F5-8AAE-DCDEBFBFF221}"/>
    <cellStyle name="Normal 44 2 2 5 3 3" xfId="10448" xr:uid="{00000000-0005-0000-0000-0000DD280000}"/>
    <cellStyle name="Normal 44 2 2 5 3 3 3" xfId="25549" xr:uid="{00000000-0005-0000-0000-0000DA630000}"/>
    <cellStyle name="Normal 44 2 2 5 3 3_ESA Table 3A_3H" xfId="36703" xr:uid="{72048CC1-6685-432A-8F24-5678E9C5B208}"/>
    <cellStyle name="Normal 44 2 2 5 3 5" xfId="20536" xr:uid="{00000000-0005-0000-0000-000045500000}"/>
    <cellStyle name="Normal 44 2 2 5 3_ESA Table 3A_3H" xfId="36701" xr:uid="{32B146C5-17F5-4F46-8F47-1DFB002FF342}"/>
    <cellStyle name="Normal 44 2 2 5 4" xfId="12126" xr:uid="{00000000-0005-0000-0000-00006B2F0000}"/>
    <cellStyle name="Normal 44 2 2 5 4 3" xfId="27224" xr:uid="{00000000-0005-0000-0000-0000656A0000}"/>
    <cellStyle name="Normal 44 2 2 5 4_ESA Table 3A_3H" xfId="36704" xr:uid="{48F7C401-079C-4731-978E-4C6602A6DEF4}"/>
    <cellStyle name="Normal 44 2 2 5 5" xfId="7105" xr:uid="{00000000-0005-0000-0000-0000CE1B0000}"/>
    <cellStyle name="Normal 44 2 2 5 5 3" xfId="22207" xr:uid="{00000000-0005-0000-0000-0000CC560000}"/>
    <cellStyle name="Normal 44 2 2 5 5_ESA Table 3A_3H" xfId="36705" xr:uid="{AF9B2DD9-26C6-4068-818E-EDE9AD0C45EB}"/>
    <cellStyle name="Normal 44 2 2 5 7" xfId="17194" xr:uid="{00000000-0005-0000-0000-000037430000}"/>
    <cellStyle name="Normal 44 2 2 5_ESA Table 3A_3H" xfId="36697" xr:uid="{75E44BF1-0B85-407A-824A-8A622F2AE48B}"/>
    <cellStyle name="Normal 44 2 2 6" xfId="2887" xr:uid="{00000000-0005-0000-0000-0000540B0000}"/>
    <cellStyle name="Normal 44 2 2 6 2" xfId="12961" xr:uid="{00000000-0005-0000-0000-0000AE320000}"/>
    <cellStyle name="Normal 44 2 2 6 2 3" xfId="28059" xr:uid="{00000000-0005-0000-0000-0000A86D0000}"/>
    <cellStyle name="Normal 44 2 2 6 2_ESA Table 3A_3H" xfId="36707" xr:uid="{40244DDC-C43D-4C12-8AD8-EE48FF42DC06}"/>
    <cellStyle name="Normal 44 2 2 6 3" xfId="7941" xr:uid="{00000000-0005-0000-0000-0000121F0000}"/>
    <cellStyle name="Normal 44 2 2 6 3 3" xfId="23042" xr:uid="{00000000-0005-0000-0000-00000F5A0000}"/>
    <cellStyle name="Normal 44 2 2 6 3_ESA Table 3A_3H" xfId="36708" xr:uid="{0509A3EE-05ED-4065-8CA2-39C78E9559D1}"/>
    <cellStyle name="Normal 44 2 2 6 5" xfId="18029" xr:uid="{00000000-0005-0000-0000-00007A460000}"/>
    <cellStyle name="Normal 44 2 2 6_ESA Table 3A_3H" xfId="36706" xr:uid="{5BB42DA3-45D1-488F-81B9-7DD759DA6507}"/>
    <cellStyle name="Normal 44 2 2 7" xfId="4580" xr:uid="{00000000-0005-0000-0000-0000F1110000}"/>
    <cellStyle name="Normal 44 2 2 7 2" xfId="14632" xr:uid="{00000000-0005-0000-0000-000035390000}"/>
    <cellStyle name="Normal 44 2 2 7 2 3" xfId="29730" xr:uid="{00000000-0005-0000-0000-00002F740000}"/>
    <cellStyle name="Normal 44 2 2 7 2_ESA Table 3A_3H" xfId="36710" xr:uid="{EC95806C-79E8-4F6B-8C81-916EB2A8408E}"/>
    <cellStyle name="Normal 44 2 2 7 3" xfId="9612" xr:uid="{00000000-0005-0000-0000-000099250000}"/>
    <cellStyle name="Normal 44 2 2 7 3 3" xfId="24713" xr:uid="{00000000-0005-0000-0000-000096600000}"/>
    <cellStyle name="Normal 44 2 2 7 3_ESA Table 3A_3H" xfId="36711" xr:uid="{78C4E7E9-6106-471A-94C8-D5DB67D9D54D}"/>
    <cellStyle name="Normal 44 2 2 7 5" xfId="19700" xr:uid="{00000000-0005-0000-0000-0000014D0000}"/>
    <cellStyle name="Normal 44 2 2 7_ESA Table 3A_3H" xfId="36709" xr:uid="{4B047FAA-FDB3-42F8-83A7-63A882974B4B}"/>
    <cellStyle name="Normal 44 2 2 8" xfId="11290" xr:uid="{00000000-0005-0000-0000-0000272C0000}"/>
    <cellStyle name="Normal 44 2 2 8 3" xfId="26388" xr:uid="{00000000-0005-0000-0000-000021670000}"/>
    <cellStyle name="Normal 44 2 2 8_ESA Table 3A_3H" xfId="36712" xr:uid="{B263F0A9-8F9D-4ACD-B62E-74089CF3E5BA}"/>
    <cellStyle name="Normal 44 2 2 9" xfId="6269" xr:uid="{00000000-0005-0000-0000-00008A180000}"/>
    <cellStyle name="Normal 44 2 2 9 3" xfId="21371" xr:uid="{00000000-0005-0000-0000-000088530000}"/>
    <cellStyle name="Normal 44 2 2 9_ESA Table 3A_3H" xfId="36713" xr:uid="{97C1E2DA-C929-459C-955E-B3579C234B85}"/>
    <cellStyle name="Normal 44 2 2_ESA Table 3A_3H" xfId="36571" xr:uid="{A618CC2A-E420-4206-A128-23F20263F652}"/>
    <cellStyle name="Normal 44 2 3" xfId="1233" xr:uid="{00000000-0005-0000-0000-0000DE040000}"/>
    <cellStyle name="Normal 44 2 3 10" xfId="16410" xr:uid="{00000000-0005-0000-0000-000027400000}"/>
    <cellStyle name="Normal 44 2 3 2" xfId="1452" xr:uid="{00000000-0005-0000-0000-0000B9050000}"/>
    <cellStyle name="Normal 44 2 3 2 2" xfId="1873" xr:uid="{00000000-0005-0000-0000-00005E070000}"/>
    <cellStyle name="Normal 44 2 3 2 2 2" xfId="2712" xr:uid="{00000000-0005-0000-0000-0000A50A0000}"/>
    <cellStyle name="Normal 44 2 3 2 2 2 2" xfId="4402" xr:uid="{00000000-0005-0000-0000-00003F110000}"/>
    <cellStyle name="Normal 44 2 3 2 2 2 2 2" xfId="14475" xr:uid="{00000000-0005-0000-0000-000098380000}"/>
    <cellStyle name="Normal 44 2 3 2 2 2 2 2 3" xfId="29573" xr:uid="{00000000-0005-0000-0000-000092730000}"/>
    <cellStyle name="Normal 44 2 3 2 2 2 2 2_ESA Table 3A_3H" xfId="36719" xr:uid="{D42F1372-9AAA-42A2-8995-BB6B55A6B2E3}"/>
    <cellStyle name="Normal 44 2 3 2 2 2 2 3" xfId="9455" xr:uid="{00000000-0005-0000-0000-0000FC240000}"/>
    <cellStyle name="Normal 44 2 3 2 2 2 2 3 3" xfId="24556" xr:uid="{00000000-0005-0000-0000-0000F95F0000}"/>
    <cellStyle name="Normal 44 2 3 2 2 2 2 3_ESA Table 3A_3H" xfId="36720" xr:uid="{A45CC229-383D-4193-8D47-ADF4FABD4FF0}"/>
    <cellStyle name="Normal 44 2 3 2 2 2 2 5" xfId="19543" xr:uid="{00000000-0005-0000-0000-0000644C0000}"/>
    <cellStyle name="Normal 44 2 3 2 2 2 2_ESA Table 3A_3H" xfId="36718" xr:uid="{DF63C4E7-6FC0-4CE5-B03B-8AF8A35BF93D}"/>
    <cellStyle name="Normal 44 2 3 2 2 2 3" xfId="6094" xr:uid="{00000000-0005-0000-0000-0000DB170000}"/>
    <cellStyle name="Normal 44 2 3 2 2 2 3 2" xfId="16146" xr:uid="{00000000-0005-0000-0000-00001F3F0000}"/>
    <cellStyle name="Normal 44 2 3 2 2 2 3 2 3" xfId="31244" xr:uid="{00000000-0005-0000-0000-0000197A0000}"/>
    <cellStyle name="Normal 44 2 3 2 2 2 3 2_ESA Table 3A_3H" xfId="36722" xr:uid="{D8544F1C-0606-4100-B611-038AA4554260}"/>
    <cellStyle name="Normal 44 2 3 2 2 2 3 3" xfId="11126" xr:uid="{00000000-0005-0000-0000-0000832B0000}"/>
    <cellStyle name="Normal 44 2 3 2 2 2 3 3 3" xfId="26227" xr:uid="{00000000-0005-0000-0000-000080660000}"/>
    <cellStyle name="Normal 44 2 3 2 2 2 3 3_ESA Table 3A_3H" xfId="36723" xr:uid="{A4F35A46-EAE7-4361-8C45-2371A78B2E2C}"/>
    <cellStyle name="Normal 44 2 3 2 2 2 3 5" xfId="21214" xr:uid="{00000000-0005-0000-0000-0000EB520000}"/>
    <cellStyle name="Normal 44 2 3 2 2 2 3_ESA Table 3A_3H" xfId="36721" xr:uid="{FD53E22F-D155-4598-972C-0E484587208C}"/>
    <cellStyle name="Normal 44 2 3 2 2 2 4" xfId="12804" xr:uid="{00000000-0005-0000-0000-000011320000}"/>
    <cellStyle name="Normal 44 2 3 2 2 2 4 3" xfId="27902" xr:uid="{00000000-0005-0000-0000-00000B6D0000}"/>
    <cellStyle name="Normal 44 2 3 2 2 2 4_ESA Table 3A_3H" xfId="36724" xr:uid="{6B744757-0796-4E38-9646-5F3E5187C505}"/>
    <cellStyle name="Normal 44 2 3 2 2 2 5" xfId="7783" xr:uid="{00000000-0005-0000-0000-0000741E0000}"/>
    <cellStyle name="Normal 44 2 3 2 2 2 5 3" xfId="22885" xr:uid="{00000000-0005-0000-0000-000072590000}"/>
    <cellStyle name="Normal 44 2 3 2 2 2 5_ESA Table 3A_3H" xfId="36725" xr:uid="{B1829E67-FB03-476C-8751-6382497DF81D}"/>
    <cellStyle name="Normal 44 2 3 2 2 2 7" xfId="17872" xr:uid="{00000000-0005-0000-0000-0000DD450000}"/>
    <cellStyle name="Normal 44 2 3 2 2 2_ESA Table 3A_3H" xfId="36717" xr:uid="{4EC03ABB-6FA4-4CAB-9859-1A549DEA3C93}"/>
    <cellStyle name="Normal 44 2 3 2 2 3" xfId="3565" xr:uid="{00000000-0005-0000-0000-0000FA0D0000}"/>
    <cellStyle name="Normal 44 2 3 2 2 3 2" xfId="13639" xr:uid="{00000000-0005-0000-0000-000054350000}"/>
    <cellStyle name="Normal 44 2 3 2 2 3 2 3" xfId="28737" xr:uid="{00000000-0005-0000-0000-00004E700000}"/>
    <cellStyle name="Normal 44 2 3 2 2 3 2_ESA Table 3A_3H" xfId="36727" xr:uid="{1F11D51D-0EE5-418C-B366-74CC64DA4C20}"/>
    <cellStyle name="Normal 44 2 3 2 2 3 3" xfId="8619" xr:uid="{00000000-0005-0000-0000-0000B8210000}"/>
    <cellStyle name="Normal 44 2 3 2 2 3 3 3" xfId="23720" xr:uid="{00000000-0005-0000-0000-0000B55C0000}"/>
    <cellStyle name="Normal 44 2 3 2 2 3 3_ESA Table 3A_3H" xfId="36728" xr:uid="{443B55F2-2016-4499-83B8-0EABEA2CE92E}"/>
    <cellStyle name="Normal 44 2 3 2 2 3 5" xfId="18707" xr:uid="{00000000-0005-0000-0000-000020490000}"/>
    <cellStyle name="Normal 44 2 3 2 2 3_ESA Table 3A_3H" xfId="36726" xr:uid="{785664D4-CCE8-41EF-848C-39DEB3ED90E3}"/>
    <cellStyle name="Normal 44 2 3 2 2 4" xfId="5258" xr:uid="{00000000-0005-0000-0000-000097140000}"/>
    <cellStyle name="Normal 44 2 3 2 2 4 2" xfId="15310" xr:uid="{00000000-0005-0000-0000-0000DB3B0000}"/>
    <cellStyle name="Normal 44 2 3 2 2 4 2 3" xfId="30408" xr:uid="{00000000-0005-0000-0000-0000D5760000}"/>
    <cellStyle name="Normal 44 2 3 2 2 4 2_ESA Table 3A_3H" xfId="36730" xr:uid="{AA275098-73A0-4C9C-8FD2-302122AFA913}"/>
    <cellStyle name="Normal 44 2 3 2 2 4 3" xfId="10290" xr:uid="{00000000-0005-0000-0000-00003F280000}"/>
    <cellStyle name="Normal 44 2 3 2 2 4 3 3" xfId="25391" xr:uid="{00000000-0005-0000-0000-00003C630000}"/>
    <cellStyle name="Normal 44 2 3 2 2 4 3_ESA Table 3A_3H" xfId="36731" xr:uid="{67ED3818-ADFA-41FE-8A9B-D52DB6A21C95}"/>
    <cellStyle name="Normal 44 2 3 2 2 4 5" xfId="20378" xr:uid="{00000000-0005-0000-0000-0000A74F0000}"/>
    <cellStyle name="Normal 44 2 3 2 2 4_ESA Table 3A_3H" xfId="36729" xr:uid="{90AA9FA7-905B-448E-AEA1-3862EEA373AD}"/>
    <cellStyle name="Normal 44 2 3 2 2 5" xfId="11968" xr:uid="{00000000-0005-0000-0000-0000CD2E0000}"/>
    <cellStyle name="Normal 44 2 3 2 2 5 3" xfId="27066" xr:uid="{00000000-0005-0000-0000-0000C7690000}"/>
    <cellStyle name="Normal 44 2 3 2 2 5_ESA Table 3A_3H" xfId="36732" xr:uid="{616A207C-CF4B-4311-8349-08673C175C69}"/>
    <cellStyle name="Normal 44 2 3 2 2 6" xfId="6947" xr:uid="{00000000-0005-0000-0000-0000301B0000}"/>
    <cellStyle name="Normal 44 2 3 2 2 6 3" xfId="22049" xr:uid="{00000000-0005-0000-0000-00002E560000}"/>
    <cellStyle name="Normal 44 2 3 2 2 6_ESA Table 3A_3H" xfId="36733" xr:uid="{D24DAA09-A5C6-43A5-9FB0-DEA56E9959E5}"/>
    <cellStyle name="Normal 44 2 3 2 2 8" xfId="17036" xr:uid="{00000000-0005-0000-0000-000099420000}"/>
    <cellStyle name="Normal 44 2 3 2 2_ESA Table 3A_3H" xfId="36716" xr:uid="{81AC8B10-9C64-4514-B2CB-2A8CB4C2E452}"/>
    <cellStyle name="Normal 44 2 3 2 3" xfId="2294" xr:uid="{00000000-0005-0000-0000-000003090000}"/>
    <cellStyle name="Normal 44 2 3 2 3 2" xfId="3984" xr:uid="{00000000-0005-0000-0000-00009D0F0000}"/>
    <cellStyle name="Normal 44 2 3 2 3 2 2" xfId="14057" xr:uid="{00000000-0005-0000-0000-0000F6360000}"/>
    <cellStyle name="Normal 44 2 3 2 3 2 2 3" xfId="29155" xr:uid="{00000000-0005-0000-0000-0000F0710000}"/>
    <cellStyle name="Normal 44 2 3 2 3 2 2_ESA Table 3A_3H" xfId="36736" xr:uid="{C1CCB5DF-CB19-4865-91DF-B555BF9968F5}"/>
    <cellStyle name="Normal 44 2 3 2 3 2 3" xfId="9037" xr:uid="{00000000-0005-0000-0000-00005A230000}"/>
    <cellStyle name="Normal 44 2 3 2 3 2 3 3" xfId="24138" xr:uid="{00000000-0005-0000-0000-0000575E0000}"/>
    <cellStyle name="Normal 44 2 3 2 3 2 3_ESA Table 3A_3H" xfId="36737" xr:uid="{090EB704-9881-4F3D-9575-3706AACD00BC}"/>
    <cellStyle name="Normal 44 2 3 2 3 2 5" xfId="19125" xr:uid="{00000000-0005-0000-0000-0000C24A0000}"/>
    <cellStyle name="Normal 44 2 3 2 3 2_ESA Table 3A_3H" xfId="36735" xr:uid="{9AF277CF-B4EB-44C8-9764-EDB48A10942A}"/>
    <cellStyle name="Normal 44 2 3 2 3 3" xfId="5676" xr:uid="{00000000-0005-0000-0000-000039160000}"/>
    <cellStyle name="Normal 44 2 3 2 3 3 2" xfId="15728" xr:uid="{00000000-0005-0000-0000-00007D3D0000}"/>
    <cellStyle name="Normal 44 2 3 2 3 3 2 3" xfId="30826" xr:uid="{00000000-0005-0000-0000-000077780000}"/>
    <cellStyle name="Normal 44 2 3 2 3 3 2_ESA Table 3A_3H" xfId="36739" xr:uid="{61E342DB-3827-41B5-B2E9-0A2999C692FC}"/>
    <cellStyle name="Normal 44 2 3 2 3 3 3" xfId="10708" xr:uid="{00000000-0005-0000-0000-0000E1290000}"/>
    <cellStyle name="Normal 44 2 3 2 3 3 3 3" xfId="25809" xr:uid="{00000000-0005-0000-0000-0000DE640000}"/>
    <cellStyle name="Normal 44 2 3 2 3 3 3_ESA Table 3A_3H" xfId="36740" xr:uid="{AD02AEFC-A2D1-49A1-ABFA-5E8DC4F9BE9C}"/>
    <cellStyle name="Normal 44 2 3 2 3 3 5" xfId="20796" xr:uid="{00000000-0005-0000-0000-000049510000}"/>
    <cellStyle name="Normal 44 2 3 2 3 3_ESA Table 3A_3H" xfId="36738" xr:uid="{9E31C20C-35CB-4171-8BE4-1084B727791F}"/>
    <cellStyle name="Normal 44 2 3 2 3 4" xfId="12386" xr:uid="{00000000-0005-0000-0000-00006F300000}"/>
    <cellStyle name="Normal 44 2 3 2 3 4 3" xfId="27484" xr:uid="{00000000-0005-0000-0000-0000696B0000}"/>
    <cellStyle name="Normal 44 2 3 2 3 4_ESA Table 3A_3H" xfId="36741" xr:uid="{875788A2-5BFD-4307-A4F8-E1FA98B0EB5C}"/>
    <cellStyle name="Normal 44 2 3 2 3 5" xfId="7365" xr:uid="{00000000-0005-0000-0000-0000D21C0000}"/>
    <cellStyle name="Normal 44 2 3 2 3 5 3" xfId="22467" xr:uid="{00000000-0005-0000-0000-0000D0570000}"/>
    <cellStyle name="Normal 44 2 3 2 3 5_ESA Table 3A_3H" xfId="36742" xr:uid="{31ABA384-C95F-433C-84C8-E596EA588B30}"/>
    <cellStyle name="Normal 44 2 3 2 3 7" xfId="17454" xr:uid="{00000000-0005-0000-0000-00003B440000}"/>
    <cellStyle name="Normal 44 2 3 2 3_ESA Table 3A_3H" xfId="36734" xr:uid="{64E16411-6A90-4F12-BB72-2F437562E6BD}"/>
    <cellStyle name="Normal 44 2 3 2 4" xfId="3147" xr:uid="{00000000-0005-0000-0000-0000580C0000}"/>
    <cellStyle name="Normal 44 2 3 2 4 2" xfId="13221" xr:uid="{00000000-0005-0000-0000-0000B2330000}"/>
    <cellStyle name="Normal 44 2 3 2 4 2 3" xfId="28319" xr:uid="{00000000-0005-0000-0000-0000AC6E0000}"/>
    <cellStyle name="Normal 44 2 3 2 4 2_ESA Table 3A_3H" xfId="36744" xr:uid="{5130FE94-2795-4D51-8868-4CEB9A64036E}"/>
    <cellStyle name="Normal 44 2 3 2 4 3" xfId="8201" xr:uid="{00000000-0005-0000-0000-000016200000}"/>
    <cellStyle name="Normal 44 2 3 2 4 3 3" xfId="23302" xr:uid="{00000000-0005-0000-0000-0000135B0000}"/>
    <cellStyle name="Normal 44 2 3 2 4 3_ESA Table 3A_3H" xfId="36745" xr:uid="{BE20BA1A-3347-4411-AE15-B0375BF8AFF8}"/>
    <cellStyle name="Normal 44 2 3 2 4 5" xfId="18289" xr:uid="{00000000-0005-0000-0000-00007E470000}"/>
    <cellStyle name="Normal 44 2 3 2 4_ESA Table 3A_3H" xfId="36743" xr:uid="{891273CC-7CE2-432A-AB29-3B862C006DE5}"/>
    <cellStyle name="Normal 44 2 3 2 5" xfId="4840" xr:uid="{00000000-0005-0000-0000-0000F5120000}"/>
    <cellStyle name="Normal 44 2 3 2 5 2" xfId="14892" xr:uid="{00000000-0005-0000-0000-0000393A0000}"/>
    <cellStyle name="Normal 44 2 3 2 5 2 3" xfId="29990" xr:uid="{00000000-0005-0000-0000-000033750000}"/>
    <cellStyle name="Normal 44 2 3 2 5 2_ESA Table 3A_3H" xfId="36747" xr:uid="{0AFC2F6F-4533-4DB6-929B-D201CB3EECFE}"/>
    <cellStyle name="Normal 44 2 3 2 5 3" xfId="9872" xr:uid="{00000000-0005-0000-0000-00009D260000}"/>
    <cellStyle name="Normal 44 2 3 2 5 3 3" xfId="24973" xr:uid="{00000000-0005-0000-0000-00009A610000}"/>
    <cellStyle name="Normal 44 2 3 2 5 3_ESA Table 3A_3H" xfId="36748" xr:uid="{D5631C68-053C-4834-9EF5-5BCF9DCAF1CE}"/>
    <cellStyle name="Normal 44 2 3 2 5 5" xfId="19960" xr:uid="{00000000-0005-0000-0000-0000054E0000}"/>
    <cellStyle name="Normal 44 2 3 2 5_ESA Table 3A_3H" xfId="36746" xr:uid="{39B3E6E5-766F-466A-AE43-B0623DB03BA8}"/>
    <cellStyle name="Normal 44 2 3 2 6" xfId="11550" xr:uid="{00000000-0005-0000-0000-00002B2D0000}"/>
    <cellStyle name="Normal 44 2 3 2 6 3" xfId="26648" xr:uid="{00000000-0005-0000-0000-000025680000}"/>
    <cellStyle name="Normal 44 2 3 2 6_ESA Table 3A_3H" xfId="36749" xr:uid="{E889B310-C095-445B-B4F1-B9AFBF9F16F2}"/>
    <cellStyle name="Normal 44 2 3 2 7" xfId="6529" xr:uid="{00000000-0005-0000-0000-00008E190000}"/>
    <cellStyle name="Normal 44 2 3 2 7 3" xfId="21631" xr:uid="{00000000-0005-0000-0000-00008C540000}"/>
    <cellStyle name="Normal 44 2 3 2 7_ESA Table 3A_3H" xfId="36750" xr:uid="{C7620659-FBA0-48DB-809A-E1204D73253E}"/>
    <cellStyle name="Normal 44 2 3 2 9" xfId="16618" xr:uid="{00000000-0005-0000-0000-0000F7400000}"/>
    <cellStyle name="Normal 44 2 3 2_ESA Table 3A_3H" xfId="36715" xr:uid="{11A8B2C4-7EBF-4EC5-9D93-7D6A83D7F733}"/>
    <cellStyle name="Normal 44 2 3 3" xfId="1665" xr:uid="{00000000-0005-0000-0000-00008E060000}"/>
    <cellStyle name="Normal 44 2 3 3 2" xfId="2504" xr:uid="{00000000-0005-0000-0000-0000D5090000}"/>
    <cellStyle name="Normal 44 2 3 3 2 2" xfId="4194" xr:uid="{00000000-0005-0000-0000-00006F100000}"/>
    <cellStyle name="Normal 44 2 3 3 2 2 2" xfId="14267" xr:uid="{00000000-0005-0000-0000-0000C8370000}"/>
    <cellStyle name="Normal 44 2 3 3 2 2 2 3" xfId="29365" xr:uid="{00000000-0005-0000-0000-0000C2720000}"/>
    <cellStyle name="Normal 44 2 3 3 2 2 2_ESA Table 3A_3H" xfId="36754" xr:uid="{AFD3E6F3-0517-4D73-AF10-D2060B6177F2}"/>
    <cellStyle name="Normal 44 2 3 3 2 2 3" xfId="9247" xr:uid="{00000000-0005-0000-0000-00002C240000}"/>
    <cellStyle name="Normal 44 2 3 3 2 2 3 3" xfId="24348" xr:uid="{00000000-0005-0000-0000-0000295F0000}"/>
    <cellStyle name="Normal 44 2 3 3 2 2 3_ESA Table 3A_3H" xfId="36755" xr:uid="{B95CE733-0633-4CBC-806C-E8F580E9FBDF}"/>
    <cellStyle name="Normal 44 2 3 3 2 2 5" xfId="19335" xr:uid="{00000000-0005-0000-0000-0000944B0000}"/>
    <cellStyle name="Normal 44 2 3 3 2 2_ESA Table 3A_3H" xfId="36753" xr:uid="{DA521BAE-8D98-45B9-8613-78AD426F254B}"/>
    <cellStyle name="Normal 44 2 3 3 2 3" xfId="5886" xr:uid="{00000000-0005-0000-0000-00000B170000}"/>
    <cellStyle name="Normal 44 2 3 3 2 3 2" xfId="15938" xr:uid="{00000000-0005-0000-0000-00004F3E0000}"/>
    <cellStyle name="Normal 44 2 3 3 2 3 2 3" xfId="31036" xr:uid="{00000000-0005-0000-0000-000049790000}"/>
    <cellStyle name="Normal 44 2 3 3 2 3 2_ESA Table 3A_3H" xfId="36757" xr:uid="{AB6338E6-01C6-4DFB-A052-B31E054628F6}"/>
    <cellStyle name="Normal 44 2 3 3 2 3 3" xfId="10918" xr:uid="{00000000-0005-0000-0000-0000B32A0000}"/>
    <cellStyle name="Normal 44 2 3 3 2 3 3 3" xfId="26019" xr:uid="{00000000-0005-0000-0000-0000B0650000}"/>
    <cellStyle name="Normal 44 2 3 3 2 3 3_ESA Table 3A_3H" xfId="36758" xr:uid="{A79A3BF2-5643-4AB0-ACF6-1F7A56B07055}"/>
    <cellStyle name="Normal 44 2 3 3 2 3 5" xfId="21006" xr:uid="{00000000-0005-0000-0000-00001B520000}"/>
    <cellStyle name="Normal 44 2 3 3 2 3_ESA Table 3A_3H" xfId="36756" xr:uid="{798BC765-8E22-4E73-82D0-FF8AAE358057}"/>
    <cellStyle name="Normal 44 2 3 3 2 4" xfId="12596" xr:uid="{00000000-0005-0000-0000-000041310000}"/>
    <cellStyle name="Normal 44 2 3 3 2 4 3" xfId="27694" xr:uid="{00000000-0005-0000-0000-00003B6C0000}"/>
    <cellStyle name="Normal 44 2 3 3 2 4_ESA Table 3A_3H" xfId="36759" xr:uid="{181F1E0D-6991-4226-BAF7-C0B89E838C00}"/>
    <cellStyle name="Normal 44 2 3 3 2 5" xfId="7575" xr:uid="{00000000-0005-0000-0000-0000A41D0000}"/>
    <cellStyle name="Normal 44 2 3 3 2 5 3" xfId="22677" xr:uid="{00000000-0005-0000-0000-0000A2580000}"/>
    <cellStyle name="Normal 44 2 3 3 2 5_ESA Table 3A_3H" xfId="36760" xr:uid="{A0B8027D-7F0A-407E-AC3B-AEFFA796F225}"/>
    <cellStyle name="Normal 44 2 3 3 2 7" xfId="17664" xr:uid="{00000000-0005-0000-0000-00000D450000}"/>
    <cellStyle name="Normal 44 2 3 3 2_ESA Table 3A_3H" xfId="36752" xr:uid="{2162A3BF-3ED3-4672-8E73-2DAD64C5DF11}"/>
    <cellStyle name="Normal 44 2 3 3 3" xfId="3357" xr:uid="{00000000-0005-0000-0000-00002A0D0000}"/>
    <cellStyle name="Normal 44 2 3 3 3 2" xfId="13431" xr:uid="{00000000-0005-0000-0000-000084340000}"/>
    <cellStyle name="Normal 44 2 3 3 3 2 3" xfId="28529" xr:uid="{00000000-0005-0000-0000-00007E6F0000}"/>
    <cellStyle name="Normal 44 2 3 3 3 2_ESA Table 3A_3H" xfId="36762" xr:uid="{274EF05F-3181-4E70-9E4A-B66BFFF90AD2}"/>
    <cellStyle name="Normal 44 2 3 3 3 3" xfId="8411" xr:uid="{00000000-0005-0000-0000-0000E8200000}"/>
    <cellStyle name="Normal 44 2 3 3 3 3 3" xfId="23512" xr:uid="{00000000-0005-0000-0000-0000E55B0000}"/>
    <cellStyle name="Normal 44 2 3 3 3 3_ESA Table 3A_3H" xfId="36763" xr:uid="{BFFC9F40-8DBE-4F64-B656-5E8FF0E4F621}"/>
    <cellStyle name="Normal 44 2 3 3 3 5" xfId="18499" xr:uid="{00000000-0005-0000-0000-000050480000}"/>
    <cellStyle name="Normal 44 2 3 3 3_ESA Table 3A_3H" xfId="36761" xr:uid="{522B6B9D-7610-440C-89D9-6A5644E11F15}"/>
    <cellStyle name="Normal 44 2 3 3 4" xfId="5050" xr:uid="{00000000-0005-0000-0000-0000C7130000}"/>
    <cellStyle name="Normal 44 2 3 3 4 2" xfId="15102" xr:uid="{00000000-0005-0000-0000-00000B3B0000}"/>
    <cellStyle name="Normal 44 2 3 3 4 2 3" xfId="30200" xr:uid="{00000000-0005-0000-0000-000005760000}"/>
    <cellStyle name="Normal 44 2 3 3 4 2_ESA Table 3A_3H" xfId="36765" xr:uid="{D5F470AE-8564-4E9B-9520-078B3F2FA9DD}"/>
    <cellStyle name="Normal 44 2 3 3 4 3" xfId="10082" xr:uid="{00000000-0005-0000-0000-00006F270000}"/>
    <cellStyle name="Normal 44 2 3 3 4 3 3" xfId="25183" xr:uid="{00000000-0005-0000-0000-00006C620000}"/>
    <cellStyle name="Normal 44 2 3 3 4 3_ESA Table 3A_3H" xfId="36766" xr:uid="{C5A785B9-6DC8-487E-8565-FC9286F02408}"/>
    <cellStyle name="Normal 44 2 3 3 4 5" xfId="20170" xr:uid="{00000000-0005-0000-0000-0000D74E0000}"/>
    <cellStyle name="Normal 44 2 3 3 4_ESA Table 3A_3H" xfId="36764" xr:uid="{6721D015-B5A7-4AB6-B90B-A9C63778C095}"/>
    <cellStyle name="Normal 44 2 3 3 5" xfId="11760" xr:uid="{00000000-0005-0000-0000-0000FD2D0000}"/>
    <cellStyle name="Normal 44 2 3 3 5 3" xfId="26858" xr:uid="{00000000-0005-0000-0000-0000F7680000}"/>
    <cellStyle name="Normal 44 2 3 3 5_ESA Table 3A_3H" xfId="36767" xr:uid="{DCCCAD1B-0C1F-41EE-9B38-4B3876430BB5}"/>
    <cellStyle name="Normal 44 2 3 3 6" xfId="6739" xr:uid="{00000000-0005-0000-0000-0000601A0000}"/>
    <cellStyle name="Normal 44 2 3 3 6 3" xfId="21841" xr:uid="{00000000-0005-0000-0000-00005E550000}"/>
    <cellStyle name="Normal 44 2 3 3 6_ESA Table 3A_3H" xfId="36768" xr:uid="{ABE20061-14AD-421F-B328-B119BCDDC45E}"/>
    <cellStyle name="Normal 44 2 3 3 8" xfId="16828" xr:uid="{00000000-0005-0000-0000-0000C9410000}"/>
    <cellStyle name="Normal 44 2 3 3_ESA Table 3A_3H" xfId="36751" xr:uid="{42F366FC-86E9-468D-9B3F-71AAEBE197A0}"/>
    <cellStyle name="Normal 44 2 3 4" xfId="2086" xr:uid="{00000000-0005-0000-0000-000033080000}"/>
    <cellStyle name="Normal 44 2 3 4 2" xfId="3776" xr:uid="{00000000-0005-0000-0000-0000CD0E0000}"/>
    <cellStyle name="Normal 44 2 3 4 2 2" xfId="13849" xr:uid="{00000000-0005-0000-0000-000026360000}"/>
    <cellStyle name="Normal 44 2 3 4 2 2 3" xfId="28947" xr:uid="{00000000-0005-0000-0000-000020710000}"/>
    <cellStyle name="Normal 44 2 3 4 2 2_ESA Table 3A_3H" xfId="36771" xr:uid="{4127FBD1-F95D-4795-A98E-0D18CDF47C44}"/>
    <cellStyle name="Normal 44 2 3 4 2 3" xfId="8829" xr:uid="{00000000-0005-0000-0000-00008A220000}"/>
    <cellStyle name="Normal 44 2 3 4 2 3 3" xfId="23930" xr:uid="{00000000-0005-0000-0000-0000875D0000}"/>
    <cellStyle name="Normal 44 2 3 4 2 3_ESA Table 3A_3H" xfId="36772" xr:uid="{D59C8226-C82A-457C-814C-0873CB25F62D}"/>
    <cellStyle name="Normal 44 2 3 4 2 5" xfId="18917" xr:uid="{00000000-0005-0000-0000-0000F2490000}"/>
    <cellStyle name="Normal 44 2 3 4 2_ESA Table 3A_3H" xfId="36770" xr:uid="{C27E4F89-9999-46DF-9FCE-80F952EAF7A2}"/>
    <cellStyle name="Normal 44 2 3 4 3" xfId="5468" xr:uid="{00000000-0005-0000-0000-000069150000}"/>
    <cellStyle name="Normal 44 2 3 4 3 2" xfId="15520" xr:uid="{00000000-0005-0000-0000-0000AD3C0000}"/>
    <cellStyle name="Normal 44 2 3 4 3 2 3" xfId="30618" xr:uid="{00000000-0005-0000-0000-0000A7770000}"/>
    <cellStyle name="Normal 44 2 3 4 3 2_ESA Table 3A_3H" xfId="36774" xr:uid="{BB7F0F27-1742-4276-8511-BFC429D69DD3}"/>
    <cellStyle name="Normal 44 2 3 4 3 3" xfId="10500" xr:uid="{00000000-0005-0000-0000-000011290000}"/>
    <cellStyle name="Normal 44 2 3 4 3 3 3" xfId="25601" xr:uid="{00000000-0005-0000-0000-00000E640000}"/>
    <cellStyle name="Normal 44 2 3 4 3 3_ESA Table 3A_3H" xfId="36775" xr:uid="{661EC368-919B-44BF-814C-4393DE54AA08}"/>
    <cellStyle name="Normal 44 2 3 4 3 5" xfId="20588" xr:uid="{00000000-0005-0000-0000-000079500000}"/>
    <cellStyle name="Normal 44 2 3 4 3_ESA Table 3A_3H" xfId="36773" xr:uid="{C948C1A3-D81A-4E30-A7C6-D28692EDEE9C}"/>
    <cellStyle name="Normal 44 2 3 4 4" xfId="12178" xr:uid="{00000000-0005-0000-0000-00009F2F0000}"/>
    <cellStyle name="Normal 44 2 3 4 4 3" xfId="27276" xr:uid="{00000000-0005-0000-0000-0000996A0000}"/>
    <cellStyle name="Normal 44 2 3 4 4_ESA Table 3A_3H" xfId="36776" xr:uid="{910A2CDD-2EB8-4C2F-A9B5-C10BB947F15A}"/>
    <cellStyle name="Normal 44 2 3 4 5" xfId="7157" xr:uid="{00000000-0005-0000-0000-0000021C0000}"/>
    <cellStyle name="Normal 44 2 3 4 5 3" xfId="22259" xr:uid="{00000000-0005-0000-0000-000000570000}"/>
    <cellStyle name="Normal 44 2 3 4 5_ESA Table 3A_3H" xfId="36777" xr:uid="{DD747401-44EE-479F-A074-2CD5C9ABBD00}"/>
    <cellStyle name="Normal 44 2 3 4 7" xfId="17246" xr:uid="{00000000-0005-0000-0000-00006B430000}"/>
    <cellStyle name="Normal 44 2 3 4_ESA Table 3A_3H" xfId="36769" xr:uid="{A5CEB5F9-F8BC-4206-B6C3-7528340BD16C}"/>
    <cellStyle name="Normal 44 2 3 5" xfId="2939" xr:uid="{00000000-0005-0000-0000-0000880B0000}"/>
    <cellStyle name="Normal 44 2 3 5 2" xfId="13013" xr:uid="{00000000-0005-0000-0000-0000E2320000}"/>
    <cellStyle name="Normal 44 2 3 5 2 3" xfId="28111" xr:uid="{00000000-0005-0000-0000-0000DC6D0000}"/>
    <cellStyle name="Normal 44 2 3 5 2_ESA Table 3A_3H" xfId="36779" xr:uid="{2BE66967-A860-4689-B3B3-9B40276C82C7}"/>
    <cellStyle name="Normal 44 2 3 5 3" xfId="7993" xr:uid="{00000000-0005-0000-0000-0000461F0000}"/>
    <cellStyle name="Normal 44 2 3 5 3 3" xfId="23094" xr:uid="{00000000-0005-0000-0000-0000435A0000}"/>
    <cellStyle name="Normal 44 2 3 5 3_ESA Table 3A_3H" xfId="36780" xr:uid="{5C10B750-18F9-4771-B259-16362D6E6163}"/>
    <cellStyle name="Normal 44 2 3 5 5" xfId="18081" xr:uid="{00000000-0005-0000-0000-0000AE460000}"/>
    <cellStyle name="Normal 44 2 3 5_ESA Table 3A_3H" xfId="36778" xr:uid="{1C05A46B-821B-4139-B131-08BAD7818016}"/>
    <cellStyle name="Normal 44 2 3 6" xfId="4632" xr:uid="{00000000-0005-0000-0000-000025120000}"/>
    <cellStyle name="Normal 44 2 3 6 2" xfId="14684" xr:uid="{00000000-0005-0000-0000-000069390000}"/>
    <cellStyle name="Normal 44 2 3 6 2 3" xfId="29782" xr:uid="{00000000-0005-0000-0000-000063740000}"/>
    <cellStyle name="Normal 44 2 3 6 2_ESA Table 3A_3H" xfId="36782" xr:uid="{C674701F-3A4D-4F04-B48B-B65987271B9E}"/>
    <cellStyle name="Normal 44 2 3 6 3" xfId="9664" xr:uid="{00000000-0005-0000-0000-0000CD250000}"/>
    <cellStyle name="Normal 44 2 3 6 3 3" xfId="24765" xr:uid="{00000000-0005-0000-0000-0000CA600000}"/>
    <cellStyle name="Normal 44 2 3 6 3_ESA Table 3A_3H" xfId="36783" xr:uid="{F18C3885-D290-4829-A70A-A19B9859A3C3}"/>
    <cellStyle name="Normal 44 2 3 6 5" xfId="19752" xr:uid="{00000000-0005-0000-0000-0000354D0000}"/>
    <cellStyle name="Normal 44 2 3 6_ESA Table 3A_3H" xfId="36781" xr:uid="{70075B94-403F-42AD-A13D-89AEB94A1CF4}"/>
    <cellStyle name="Normal 44 2 3 7" xfId="11342" xr:uid="{00000000-0005-0000-0000-00005B2C0000}"/>
    <cellStyle name="Normal 44 2 3 7 3" xfId="26440" xr:uid="{00000000-0005-0000-0000-000055670000}"/>
    <cellStyle name="Normal 44 2 3 7_ESA Table 3A_3H" xfId="36784" xr:uid="{F8F27653-A909-478F-B5B4-2B67AFD98B24}"/>
    <cellStyle name="Normal 44 2 3 8" xfId="6321" xr:uid="{00000000-0005-0000-0000-0000BE180000}"/>
    <cellStyle name="Normal 44 2 3 8 3" xfId="21423" xr:uid="{00000000-0005-0000-0000-0000BC530000}"/>
    <cellStyle name="Normal 44 2 3 8_ESA Table 3A_3H" xfId="36785" xr:uid="{B4076A26-FB98-4AF4-939C-367656BECB95}"/>
    <cellStyle name="Normal 44 2 3_ESA Table 3A_3H" xfId="36714" xr:uid="{8D4D607D-DD60-4ECC-996F-8C42F1B9DE84}"/>
    <cellStyle name="Normal 44 2 4" xfId="1346" xr:uid="{00000000-0005-0000-0000-00004F050000}"/>
    <cellStyle name="Normal 44 2 4 2" xfId="1769" xr:uid="{00000000-0005-0000-0000-0000F6060000}"/>
    <cellStyle name="Normal 44 2 4 2 2" xfId="2608" xr:uid="{00000000-0005-0000-0000-00003D0A0000}"/>
    <cellStyle name="Normal 44 2 4 2 2 2" xfId="4298" xr:uid="{00000000-0005-0000-0000-0000D7100000}"/>
    <cellStyle name="Normal 44 2 4 2 2 2 2" xfId="14371" xr:uid="{00000000-0005-0000-0000-000030380000}"/>
    <cellStyle name="Normal 44 2 4 2 2 2 2 3" xfId="29469" xr:uid="{00000000-0005-0000-0000-00002A730000}"/>
    <cellStyle name="Normal 44 2 4 2 2 2 2_ESA Table 3A_3H" xfId="36790" xr:uid="{8AF85862-F7E0-4C9C-9773-A48006521238}"/>
    <cellStyle name="Normal 44 2 4 2 2 2 3" xfId="9351" xr:uid="{00000000-0005-0000-0000-000094240000}"/>
    <cellStyle name="Normal 44 2 4 2 2 2 3 3" xfId="24452" xr:uid="{00000000-0005-0000-0000-0000915F0000}"/>
    <cellStyle name="Normal 44 2 4 2 2 2 3_ESA Table 3A_3H" xfId="36791" xr:uid="{885860FC-A3EB-43E0-9DE4-C5386B912176}"/>
    <cellStyle name="Normal 44 2 4 2 2 2 5" xfId="19439" xr:uid="{00000000-0005-0000-0000-0000FC4B0000}"/>
    <cellStyle name="Normal 44 2 4 2 2 2_ESA Table 3A_3H" xfId="36789" xr:uid="{0E6ED36B-4528-4CA0-8557-F0018079D073}"/>
    <cellStyle name="Normal 44 2 4 2 2 3" xfId="5990" xr:uid="{00000000-0005-0000-0000-000073170000}"/>
    <cellStyle name="Normal 44 2 4 2 2 3 2" xfId="16042" xr:uid="{00000000-0005-0000-0000-0000B73E0000}"/>
    <cellStyle name="Normal 44 2 4 2 2 3 2 3" xfId="31140" xr:uid="{00000000-0005-0000-0000-0000B1790000}"/>
    <cellStyle name="Normal 44 2 4 2 2 3 2_ESA Table 3A_3H" xfId="36793" xr:uid="{31BE8A07-407F-4C8B-B596-9B0094ED0BD6}"/>
    <cellStyle name="Normal 44 2 4 2 2 3 3" xfId="11022" xr:uid="{00000000-0005-0000-0000-00001B2B0000}"/>
    <cellStyle name="Normal 44 2 4 2 2 3 3 3" xfId="26123" xr:uid="{00000000-0005-0000-0000-000018660000}"/>
    <cellStyle name="Normal 44 2 4 2 2 3 3_ESA Table 3A_3H" xfId="36794" xr:uid="{2F62CEBC-876E-41DB-A379-7A5FE3508DC6}"/>
    <cellStyle name="Normal 44 2 4 2 2 3 5" xfId="21110" xr:uid="{00000000-0005-0000-0000-000083520000}"/>
    <cellStyle name="Normal 44 2 4 2 2 3_ESA Table 3A_3H" xfId="36792" xr:uid="{1D4A4DD0-8E84-4A15-A294-A74971CD52F5}"/>
    <cellStyle name="Normal 44 2 4 2 2 4" xfId="12700" xr:uid="{00000000-0005-0000-0000-0000A9310000}"/>
    <cellStyle name="Normal 44 2 4 2 2 4 3" xfId="27798" xr:uid="{00000000-0005-0000-0000-0000A36C0000}"/>
    <cellStyle name="Normal 44 2 4 2 2 4_ESA Table 3A_3H" xfId="36795" xr:uid="{21067422-142E-4C1A-8049-A01E7A67D660}"/>
    <cellStyle name="Normal 44 2 4 2 2 5" xfId="7679" xr:uid="{00000000-0005-0000-0000-00000C1E0000}"/>
    <cellStyle name="Normal 44 2 4 2 2 5 3" xfId="22781" xr:uid="{00000000-0005-0000-0000-00000A590000}"/>
    <cellStyle name="Normal 44 2 4 2 2 5_ESA Table 3A_3H" xfId="36796" xr:uid="{E5DEF2BD-5BBE-48F6-A679-B96DB91C5354}"/>
    <cellStyle name="Normal 44 2 4 2 2 7" xfId="17768" xr:uid="{00000000-0005-0000-0000-000075450000}"/>
    <cellStyle name="Normal 44 2 4 2 2_ESA Table 3A_3H" xfId="36788" xr:uid="{ECD7DFAB-2EA3-41A2-BDD4-3EA0D671263C}"/>
    <cellStyle name="Normal 44 2 4 2 3" xfId="3461" xr:uid="{00000000-0005-0000-0000-0000920D0000}"/>
    <cellStyle name="Normal 44 2 4 2 3 2" xfId="13535" xr:uid="{00000000-0005-0000-0000-0000EC340000}"/>
    <cellStyle name="Normal 44 2 4 2 3 2 3" xfId="28633" xr:uid="{00000000-0005-0000-0000-0000E66F0000}"/>
    <cellStyle name="Normal 44 2 4 2 3 2_ESA Table 3A_3H" xfId="36798" xr:uid="{FED2697E-6D0C-41D7-BCA3-F4892772E797}"/>
    <cellStyle name="Normal 44 2 4 2 3 3" xfId="8515" xr:uid="{00000000-0005-0000-0000-000050210000}"/>
    <cellStyle name="Normal 44 2 4 2 3 3 3" xfId="23616" xr:uid="{00000000-0005-0000-0000-00004D5C0000}"/>
    <cellStyle name="Normal 44 2 4 2 3 3_ESA Table 3A_3H" xfId="36799" xr:uid="{0D77A3FC-715D-4014-99C5-AE261A71136B}"/>
    <cellStyle name="Normal 44 2 4 2 3 5" xfId="18603" xr:uid="{00000000-0005-0000-0000-0000B8480000}"/>
    <cellStyle name="Normal 44 2 4 2 3_ESA Table 3A_3H" xfId="36797" xr:uid="{D85702D0-39AB-43B8-8B3A-3A542276FAB2}"/>
    <cellStyle name="Normal 44 2 4 2 4" xfId="5154" xr:uid="{00000000-0005-0000-0000-00002F140000}"/>
    <cellStyle name="Normal 44 2 4 2 4 2" xfId="15206" xr:uid="{00000000-0005-0000-0000-0000733B0000}"/>
    <cellStyle name="Normal 44 2 4 2 4 2 3" xfId="30304" xr:uid="{00000000-0005-0000-0000-00006D760000}"/>
    <cellStyle name="Normal 44 2 4 2 4 2_ESA Table 3A_3H" xfId="36801" xr:uid="{AFF462BA-C36C-48C5-98D8-AA75D7D87D9A}"/>
    <cellStyle name="Normal 44 2 4 2 4 3" xfId="10186" xr:uid="{00000000-0005-0000-0000-0000D7270000}"/>
    <cellStyle name="Normal 44 2 4 2 4 3 3" xfId="25287" xr:uid="{00000000-0005-0000-0000-0000D4620000}"/>
    <cellStyle name="Normal 44 2 4 2 4 3_ESA Table 3A_3H" xfId="36802" xr:uid="{9CD00FE6-59A9-424F-82BC-048C76B902C0}"/>
    <cellStyle name="Normal 44 2 4 2 4 5" xfId="20274" xr:uid="{00000000-0005-0000-0000-00003F4F0000}"/>
    <cellStyle name="Normal 44 2 4 2 4_ESA Table 3A_3H" xfId="36800" xr:uid="{F4278C44-2C74-4763-9DCB-802851C63504}"/>
    <cellStyle name="Normal 44 2 4 2 5" xfId="11864" xr:uid="{00000000-0005-0000-0000-0000652E0000}"/>
    <cellStyle name="Normal 44 2 4 2 5 3" xfId="26962" xr:uid="{00000000-0005-0000-0000-00005F690000}"/>
    <cellStyle name="Normal 44 2 4 2 5_ESA Table 3A_3H" xfId="36803" xr:uid="{272FDC00-37EC-473D-B0C6-CB8C8AA2153B}"/>
    <cellStyle name="Normal 44 2 4 2 6" xfId="6843" xr:uid="{00000000-0005-0000-0000-0000C81A0000}"/>
    <cellStyle name="Normal 44 2 4 2 6 3" xfId="21945" xr:uid="{00000000-0005-0000-0000-0000C6550000}"/>
    <cellStyle name="Normal 44 2 4 2 6_ESA Table 3A_3H" xfId="36804" xr:uid="{4C9A31C0-3A31-4400-B5F8-7B724ACFC59D}"/>
    <cellStyle name="Normal 44 2 4 2 8" xfId="16932" xr:uid="{00000000-0005-0000-0000-000031420000}"/>
    <cellStyle name="Normal 44 2 4 2_ESA Table 3A_3H" xfId="36787" xr:uid="{3D65FB4C-C00B-4C77-818B-6204AC9D10BA}"/>
    <cellStyle name="Normal 44 2 4 3" xfId="2190" xr:uid="{00000000-0005-0000-0000-00009B080000}"/>
    <cellStyle name="Normal 44 2 4 3 2" xfId="3880" xr:uid="{00000000-0005-0000-0000-0000350F0000}"/>
    <cellStyle name="Normal 44 2 4 3 2 2" xfId="13953" xr:uid="{00000000-0005-0000-0000-00008E360000}"/>
    <cellStyle name="Normal 44 2 4 3 2 2 3" xfId="29051" xr:uid="{00000000-0005-0000-0000-000088710000}"/>
    <cellStyle name="Normal 44 2 4 3 2 2_ESA Table 3A_3H" xfId="36807" xr:uid="{6739C964-1BD6-4329-AEE9-F007B7F8E6A0}"/>
    <cellStyle name="Normal 44 2 4 3 2 3" xfId="8933" xr:uid="{00000000-0005-0000-0000-0000F2220000}"/>
    <cellStyle name="Normal 44 2 4 3 2 3 3" xfId="24034" xr:uid="{00000000-0005-0000-0000-0000EF5D0000}"/>
    <cellStyle name="Normal 44 2 4 3 2 3_ESA Table 3A_3H" xfId="36808" xr:uid="{529CCD1A-5017-41EF-A3B3-681AF2C450B6}"/>
    <cellStyle name="Normal 44 2 4 3 2 5" xfId="19021" xr:uid="{00000000-0005-0000-0000-00005A4A0000}"/>
    <cellStyle name="Normal 44 2 4 3 2_ESA Table 3A_3H" xfId="36806" xr:uid="{200982E1-7989-49AD-8D0C-EF1D39DF6748}"/>
    <cellStyle name="Normal 44 2 4 3 3" xfId="5572" xr:uid="{00000000-0005-0000-0000-0000D1150000}"/>
    <cellStyle name="Normal 44 2 4 3 3 2" xfId="15624" xr:uid="{00000000-0005-0000-0000-0000153D0000}"/>
    <cellStyle name="Normal 44 2 4 3 3 2 3" xfId="30722" xr:uid="{00000000-0005-0000-0000-00000F780000}"/>
    <cellStyle name="Normal 44 2 4 3 3 2_ESA Table 3A_3H" xfId="36810" xr:uid="{B23DD6BB-487D-4B87-9BDD-E25851AA730F}"/>
    <cellStyle name="Normal 44 2 4 3 3 3" xfId="10604" xr:uid="{00000000-0005-0000-0000-000079290000}"/>
    <cellStyle name="Normal 44 2 4 3 3 3 3" xfId="25705" xr:uid="{00000000-0005-0000-0000-000076640000}"/>
    <cellStyle name="Normal 44 2 4 3 3 3_ESA Table 3A_3H" xfId="36811" xr:uid="{17B36E25-B161-49B7-89EB-555F60ABA7EB}"/>
    <cellStyle name="Normal 44 2 4 3 3 5" xfId="20692" xr:uid="{00000000-0005-0000-0000-0000E1500000}"/>
    <cellStyle name="Normal 44 2 4 3 3_ESA Table 3A_3H" xfId="36809" xr:uid="{9260AA3A-63E4-478B-8468-04656AAFE4F9}"/>
    <cellStyle name="Normal 44 2 4 3 4" xfId="12282" xr:uid="{00000000-0005-0000-0000-000007300000}"/>
    <cellStyle name="Normal 44 2 4 3 4 3" xfId="27380" xr:uid="{00000000-0005-0000-0000-0000016B0000}"/>
    <cellStyle name="Normal 44 2 4 3 4_ESA Table 3A_3H" xfId="36812" xr:uid="{FD516B3C-B342-4FB4-9AE4-73F50C190FE1}"/>
    <cellStyle name="Normal 44 2 4 3 5" xfId="7261" xr:uid="{00000000-0005-0000-0000-00006A1C0000}"/>
    <cellStyle name="Normal 44 2 4 3 5 3" xfId="22363" xr:uid="{00000000-0005-0000-0000-000068570000}"/>
    <cellStyle name="Normal 44 2 4 3 5_ESA Table 3A_3H" xfId="36813" xr:uid="{81B95C5C-5526-440D-8E93-0277AFB03E8A}"/>
    <cellStyle name="Normal 44 2 4 3 7" xfId="17350" xr:uid="{00000000-0005-0000-0000-0000D3430000}"/>
    <cellStyle name="Normal 44 2 4 3_ESA Table 3A_3H" xfId="36805" xr:uid="{AA6A9597-F3C0-4CB7-BED2-37F88C467FD1}"/>
    <cellStyle name="Normal 44 2 4 4" xfId="3043" xr:uid="{00000000-0005-0000-0000-0000F00B0000}"/>
    <cellStyle name="Normal 44 2 4 4 2" xfId="13117" xr:uid="{00000000-0005-0000-0000-00004A330000}"/>
    <cellStyle name="Normal 44 2 4 4 2 3" xfId="28215" xr:uid="{00000000-0005-0000-0000-0000446E0000}"/>
    <cellStyle name="Normal 44 2 4 4 2_ESA Table 3A_3H" xfId="36815" xr:uid="{55F1A10B-7A4D-4787-9DA6-C29BCCF1E3F0}"/>
    <cellStyle name="Normal 44 2 4 4 3" xfId="8097" xr:uid="{00000000-0005-0000-0000-0000AE1F0000}"/>
    <cellStyle name="Normal 44 2 4 4 3 3" xfId="23198" xr:uid="{00000000-0005-0000-0000-0000AB5A0000}"/>
    <cellStyle name="Normal 44 2 4 4 3_ESA Table 3A_3H" xfId="36816" xr:uid="{5ED37F42-ADD7-4033-B86E-781F64D5C823}"/>
    <cellStyle name="Normal 44 2 4 4 5" xfId="18185" xr:uid="{00000000-0005-0000-0000-000016470000}"/>
    <cellStyle name="Normal 44 2 4 4_ESA Table 3A_3H" xfId="36814" xr:uid="{D5261714-3B71-44C7-9819-484B4DECC031}"/>
    <cellStyle name="Normal 44 2 4 5" xfId="4736" xr:uid="{00000000-0005-0000-0000-00008D120000}"/>
    <cellStyle name="Normal 44 2 4 5 2" xfId="14788" xr:uid="{00000000-0005-0000-0000-0000D1390000}"/>
    <cellStyle name="Normal 44 2 4 5 2 3" xfId="29886" xr:uid="{00000000-0005-0000-0000-0000CB740000}"/>
    <cellStyle name="Normal 44 2 4 5 2_ESA Table 3A_3H" xfId="36818" xr:uid="{AFC50398-756B-496A-B4ED-8DC6533C81DB}"/>
    <cellStyle name="Normal 44 2 4 5 3" xfId="9768" xr:uid="{00000000-0005-0000-0000-000035260000}"/>
    <cellStyle name="Normal 44 2 4 5 3 3" xfId="24869" xr:uid="{00000000-0005-0000-0000-000032610000}"/>
    <cellStyle name="Normal 44 2 4 5 3_ESA Table 3A_3H" xfId="36819" xr:uid="{891B253C-198D-48EB-8830-556106DF9FC5}"/>
    <cellStyle name="Normal 44 2 4 5 5" xfId="19856" xr:uid="{00000000-0005-0000-0000-00009D4D0000}"/>
    <cellStyle name="Normal 44 2 4 5_ESA Table 3A_3H" xfId="36817" xr:uid="{6C7EE4F4-902D-42AB-9C79-019C01B41D0A}"/>
    <cellStyle name="Normal 44 2 4 6" xfId="11446" xr:uid="{00000000-0005-0000-0000-0000C32C0000}"/>
    <cellStyle name="Normal 44 2 4 6 3" xfId="26544" xr:uid="{00000000-0005-0000-0000-0000BD670000}"/>
    <cellStyle name="Normal 44 2 4 6_ESA Table 3A_3H" xfId="36820" xr:uid="{999F612D-B98D-4463-9AA2-B52B4892CF01}"/>
    <cellStyle name="Normal 44 2 4 7" xfId="6425" xr:uid="{00000000-0005-0000-0000-000026190000}"/>
    <cellStyle name="Normal 44 2 4 7 3" xfId="21527" xr:uid="{00000000-0005-0000-0000-000024540000}"/>
    <cellStyle name="Normal 44 2 4 7_ESA Table 3A_3H" xfId="36821" xr:uid="{7DA242DC-5718-42F9-B647-00C9BFD420CF}"/>
    <cellStyle name="Normal 44 2 4 9" xfId="16514" xr:uid="{00000000-0005-0000-0000-00008F400000}"/>
    <cellStyle name="Normal 44 2 4_ESA Table 3A_3H" xfId="36786" xr:uid="{AB96C10F-867E-4580-922A-9476D0BBF85D}"/>
    <cellStyle name="Normal 44 2 5" xfId="1559" xr:uid="{00000000-0005-0000-0000-000024060000}"/>
    <cellStyle name="Normal 44 2 5 2" xfId="2400" xr:uid="{00000000-0005-0000-0000-00006D090000}"/>
    <cellStyle name="Normal 44 2 5 2 2" xfId="4090" xr:uid="{00000000-0005-0000-0000-000007100000}"/>
    <cellStyle name="Normal 44 2 5 2 2 2" xfId="14163" xr:uid="{00000000-0005-0000-0000-000060370000}"/>
    <cellStyle name="Normal 44 2 5 2 2 2 3" xfId="29261" xr:uid="{00000000-0005-0000-0000-00005A720000}"/>
    <cellStyle name="Normal 44 2 5 2 2 2_ESA Table 3A_3H" xfId="36825" xr:uid="{E8042F13-12AE-4C1E-B205-888461E12EFD}"/>
    <cellStyle name="Normal 44 2 5 2 2 3" xfId="9143" xr:uid="{00000000-0005-0000-0000-0000C4230000}"/>
    <cellStyle name="Normal 44 2 5 2 2 3 3" xfId="24244" xr:uid="{00000000-0005-0000-0000-0000C15E0000}"/>
    <cellStyle name="Normal 44 2 5 2 2 3_ESA Table 3A_3H" xfId="36826" xr:uid="{DB4E4A6C-6D9A-4C0E-AB1C-856117F2F442}"/>
    <cellStyle name="Normal 44 2 5 2 2 5" xfId="19231" xr:uid="{00000000-0005-0000-0000-00002C4B0000}"/>
    <cellStyle name="Normal 44 2 5 2 2_ESA Table 3A_3H" xfId="36824" xr:uid="{4E8674A5-9EB2-44C4-BBC5-6E14279900D1}"/>
    <cellStyle name="Normal 44 2 5 2 3" xfId="5782" xr:uid="{00000000-0005-0000-0000-0000A3160000}"/>
    <cellStyle name="Normal 44 2 5 2 3 2" xfId="15834" xr:uid="{00000000-0005-0000-0000-0000E73D0000}"/>
    <cellStyle name="Normal 44 2 5 2 3 2 3" xfId="30932" xr:uid="{00000000-0005-0000-0000-0000E1780000}"/>
    <cellStyle name="Normal 44 2 5 2 3 2_ESA Table 3A_3H" xfId="36828" xr:uid="{F885F09C-3E0E-44BB-A8DD-86C496AEAD8A}"/>
    <cellStyle name="Normal 44 2 5 2 3 3" xfId="10814" xr:uid="{00000000-0005-0000-0000-00004B2A0000}"/>
    <cellStyle name="Normal 44 2 5 2 3 3 3" xfId="25915" xr:uid="{00000000-0005-0000-0000-000048650000}"/>
    <cellStyle name="Normal 44 2 5 2 3 3_ESA Table 3A_3H" xfId="36829" xr:uid="{1E2B5680-D9F6-4C8C-AE79-993D9B134F9B}"/>
    <cellStyle name="Normal 44 2 5 2 3 5" xfId="20902" xr:uid="{00000000-0005-0000-0000-0000B3510000}"/>
    <cellStyle name="Normal 44 2 5 2 3_ESA Table 3A_3H" xfId="36827" xr:uid="{FAD8BEC6-8DCA-4129-A64A-DCD7F7C983AA}"/>
    <cellStyle name="Normal 44 2 5 2 4" xfId="12492" xr:uid="{00000000-0005-0000-0000-0000D9300000}"/>
    <cellStyle name="Normal 44 2 5 2 4 3" xfId="27590" xr:uid="{00000000-0005-0000-0000-0000D36B0000}"/>
    <cellStyle name="Normal 44 2 5 2 4_ESA Table 3A_3H" xfId="36830" xr:uid="{5F2C8BD1-37B9-4892-96A0-0869D5A4079B}"/>
    <cellStyle name="Normal 44 2 5 2 5" xfId="7471" xr:uid="{00000000-0005-0000-0000-00003C1D0000}"/>
    <cellStyle name="Normal 44 2 5 2 5 3" xfId="22573" xr:uid="{00000000-0005-0000-0000-00003A580000}"/>
    <cellStyle name="Normal 44 2 5 2 5_ESA Table 3A_3H" xfId="36831" xr:uid="{EFA8E7BA-470A-46D2-A934-51C1FB260977}"/>
    <cellStyle name="Normal 44 2 5 2 7" xfId="17560" xr:uid="{00000000-0005-0000-0000-0000A5440000}"/>
    <cellStyle name="Normal 44 2 5 2_ESA Table 3A_3H" xfId="36823" xr:uid="{77AF069F-408B-4E55-98E7-0FC767E558DC}"/>
    <cellStyle name="Normal 44 2 5 3" xfId="3253" xr:uid="{00000000-0005-0000-0000-0000C20C0000}"/>
    <cellStyle name="Normal 44 2 5 3 2" xfId="13327" xr:uid="{00000000-0005-0000-0000-00001C340000}"/>
    <cellStyle name="Normal 44 2 5 3 2 3" xfId="28425" xr:uid="{00000000-0005-0000-0000-0000166F0000}"/>
    <cellStyle name="Normal 44 2 5 3 2_ESA Table 3A_3H" xfId="36833" xr:uid="{B48E973A-6E24-42BF-8FE9-66277094C57D}"/>
    <cellStyle name="Normal 44 2 5 3 3" xfId="8307" xr:uid="{00000000-0005-0000-0000-000080200000}"/>
    <cellStyle name="Normal 44 2 5 3 3 3" xfId="23408" xr:uid="{00000000-0005-0000-0000-00007D5B0000}"/>
    <cellStyle name="Normal 44 2 5 3 3_ESA Table 3A_3H" xfId="36834" xr:uid="{8D61E464-8237-417F-B0CA-9C7C45582808}"/>
    <cellStyle name="Normal 44 2 5 3 5" xfId="18395" xr:uid="{00000000-0005-0000-0000-0000E8470000}"/>
    <cellStyle name="Normal 44 2 5 3_ESA Table 3A_3H" xfId="36832" xr:uid="{5DA6A4B0-EAC3-479C-9DAC-63744FC3AD5D}"/>
    <cellStyle name="Normal 44 2 5 4" xfId="4946" xr:uid="{00000000-0005-0000-0000-00005F130000}"/>
    <cellStyle name="Normal 44 2 5 4 2" xfId="14998" xr:uid="{00000000-0005-0000-0000-0000A33A0000}"/>
    <cellStyle name="Normal 44 2 5 4 2 3" xfId="30096" xr:uid="{00000000-0005-0000-0000-00009D750000}"/>
    <cellStyle name="Normal 44 2 5 4 2_ESA Table 3A_3H" xfId="36836" xr:uid="{AFBB560D-D977-453F-B103-6D7C10EF60E7}"/>
    <cellStyle name="Normal 44 2 5 4 3" xfId="9978" xr:uid="{00000000-0005-0000-0000-000007270000}"/>
    <cellStyle name="Normal 44 2 5 4 3 3" xfId="25079" xr:uid="{00000000-0005-0000-0000-000004620000}"/>
    <cellStyle name="Normal 44 2 5 4 3_ESA Table 3A_3H" xfId="36837" xr:uid="{CE473A60-3EA8-4CE4-987B-7881F13325E8}"/>
    <cellStyle name="Normal 44 2 5 4 5" xfId="20066" xr:uid="{00000000-0005-0000-0000-00006F4E0000}"/>
    <cellStyle name="Normal 44 2 5 4_ESA Table 3A_3H" xfId="36835" xr:uid="{FA82D151-4017-4300-B77A-B8F33E5D7D1F}"/>
    <cellStyle name="Normal 44 2 5 5" xfId="11656" xr:uid="{00000000-0005-0000-0000-0000952D0000}"/>
    <cellStyle name="Normal 44 2 5 5 3" xfId="26754" xr:uid="{00000000-0005-0000-0000-00008F680000}"/>
    <cellStyle name="Normal 44 2 5 5_ESA Table 3A_3H" xfId="36838" xr:uid="{C0E5E36D-77B2-44E9-B266-04197C93074E}"/>
    <cellStyle name="Normal 44 2 5 6" xfId="6635" xr:uid="{00000000-0005-0000-0000-0000F8190000}"/>
    <cellStyle name="Normal 44 2 5 6 3" xfId="21737" xr:uid="{00000000-0005-0000-0000-0000F6540000}"/>
    <cellStyle name="Normal 44 2 5 6_ESA Table 3A_3H" xfId="36839" xr:uid="{AC04E82C-B15E-4C97-BF74-4F415F466EE4}"/>
    <cellStyle name="Normal 44 2 5 8" xfId="16724" xr:uid="{00000000-0005-0000-0000-000061410000}"/>
    <cellStyle name="Normal 44 2 5_ESA Table 3A_3H" xfId="36822" xr:uid="{215AA2DC-F383-4DBA-8264-76F313C5BA8B}"/>
    <cellStyle name="Normal 44 2 6" xfId="1980" xr:uid="{00000000-0005-0000-0000-0000C9070000}"/>
    <cellStyle name="Normal 44 2 6 2" xfId="3672" xr:uid="{00000000-0005-0000-0000-0000650E0000}"/>
    <cellStyle name="Normal 44 2 6 2 2" xfId="13745" xr:uid="{00000000-0005-0000-0000-0000BE350000}"/>
    <cellStyle name="Normal 44 2 6 2 2 3" xfId="28843" xr:uid="{00000000-0005-0000-0000-0000B8700000}"/>
    <cellStyle name="Normal 44 2 6 2 2_ESA Table 3A_3H" xfId="36842" xr:uid="{12CC2D34-CEE1-44B9-B1DC-070576DD15A2}"/>
    <cellStyle name="Normal 44 2 6 2 3" xfId="8725" xr:uid="{00000000-0005-0000-0000-000022220000}"/>
    <cellStyle name="Normal 44 2 6 2 3 3" xfId="23826" xr:uid="{00000000-0005-0000-0000-00001F5D0000}"/>
    <cellStyle name="Normal 44 2 6 2 3_ESA Table 3A_3H" xfId="36843" xr:uid="{B43EECD0-DF3B-49D2-840E-AA123F1DEEFF}"/>
    <cellStyle name="Normal 44 2 6 2 5" xfId="18813" xr:uid="{00000000-0005-0000-0000-00008A490000}"/>
    <cellStyle name="Normal 44 2 6 2_ESA Table 3A_3H" xfId="36841" xr:uid="{06D47388-8CEF-4AB6-B144-858329BBB7DE}"/>
    <cellStyle name="Normal 44 2 6 3" xfId="5364" xr:uid="{00000000-0005-0000-0000-000001150000}"/>
    <cellStyle name="Normal 44 2 6 3 2" xfId="15416" xr:uid="{00000000-0005-0000-0000-0000453C0000}"/>
    <cellStyle name="Normal 44 2 6 3 2 3" xfId="30514" xr:uid="{00000000-0005-0000-0000-00003F770000}"/>
    <cellStyle name="Normal 44 2 6 3 2_ESA Table 3A_3H" xfId="36845" xr:uid="{F0EA8BA7-B1BE-401F-BA3D-5966B25BD103}"/>
    <cellStyle name="Normal 44 2 6 3 3" xfId="10396" xr:uid="{00000000-0005-0000-0000-0000A9280000}"/>
    <cellStyle name="Normal 44 2 6 3 3 3" xfId="25497" xr:uid="{00000000-0005-0000-0000-0000A6630000}"/>
    <cellStyle name="Normal 44 2 6 3 3_ESA Table 3A_3H" xfId="36846" xr:uid="{082E778E-8C50-43EC-BA15-E367604096A7}"/>
    <cellStyle name="Normal 44 2 6 3 5" xfId="20484" xr:uid="{00000000-0005-0000-0000-000011500000}"/>
    <cellStyle name="Normal 44 2 6 3_ESA Table 3A_3H" xfId="36844" xr:uid="{5764DF0E-F3EF-4AF7-91A3-715E39EB751E}"/>
    <cellStyle name="Normal 44 2 6 4" xfId="12074" xr:uid="{00000000-0005-0000-0000-0000372F0000}"/>
    <cellStyle name="Normal 44 2 6 4 3" xfId="27172" xr:uid="{00000000-0005-0000-0000-0000316A0000}"/>
    <cellStyle name="Normal 44 2 6 4_ESA Table 3A_3H" xfId="36847" xr:uid="{F823E87A-890E-4C6C-B5F6-3E31C94C960D}"/>
    <cellStyle name="Normal 44 2 6 5" xfId="7053" xr:uid="{00000000-0005-0000-0000-00009A1B0000}"/>
    <cellStyle name="Normal 44 2 6 5 3" xfId="22155" xr:uid="{00000000-0005-0000-0000-000098560000}"/>
    <cellStyle name="Normal 44 2 6 5_ESA Table 3A_3H" xfId="36848" xr:uid="{71B84759-F424-4206-A1F6-FCE859171629}"/>
    <cellStyle name="Normal 44 2 6 7" xfId="17142" xr:uid="{00000000-0005-0000-0000-000003430000}"/>
    <cellStyle name="Normal 44 2 6_ESA Table 3A_3H" xfId="36840" xr:uid="{457C77E5-1A25-4E38-8D9E-9482C2A4E2AE}"/>
    <cellStyle name="Normal 44 2 7" xfId="2831" xr:uid="{00000000-0005-0000-0000-00001C0B0000}"/>
    <cellStyle name="Normal 44 2 7 2" xfId="12909" xr:uid="{00000000-0005-0000-0000-00007A320000}"/>
    <cellStyle name="Normal 44 2 7 2 3" xfId="28007" xr:uid="{00000000-0005-0000-0000-0000746D0000}"/>
    <cellStyle name="Normal 44 2 7 2_ESA Table 3A_3H" xfId="36850" xr:uid="{CA6B242B-E04A-4B73-808D-8C5FD2DFD649}"/>
    <cellStyle name="Normal 44 2 7 3" xfId="7889" xr:uid="{00000000-0005-0000-0000-0000DE1E0000}"/>
    <cellStyle name="Normal 44 2 7 3 3" xfId="22990" xr:uid="{00000000-0005-0000-0000-0000DB590000}"/>
    <cellStyle name="Normal 44 2 7 3_ESA Table 3A_3H" xfId="36851" xr:uid="{81BC8122-8E40-4865-BE3C-831DF9E73E56}"/>
    <cellStyle name="Normal 44 2 7 5" xfId="17977" xr:uid="{00000000-0005-0000-0000-000046460000}"/>
    <cellStyle name="Normal 44 2 7_ESA Table 3A_3H" xfId="36849" xr:uid="{6D3D4C4E-C38C-4D62-A8EC-570091F7CBFC}"/>
    <cellStyle name="Normal 44 2 8" xfId="4525" xr:uid="{00000000-0005-0000-0000-0000BA110000}"/>
    <cellStyle name="Normal 44 2 8 2" xfId="14580" xr:uid="{00000000-0005-0000-0000-000001390000}"/>
    <cellStyle name="Normal 44 2 8 2 3" xfId="29678" xr:uid="{00000000-0005-0000-0000-0000FB730000}"/>
    <cellStyle name="Normal 44 2 8 2_ESA Table 3A_3H" xfId="36853" xr:uid="{DA60995A-C3AE-4D54-80F6-7E83F4F10DB2}"/>
    <cellStyle name="Normal 44 2 8 3" xfId="9560" xr:uid="{00000000-0005-0000-0000-000065250000}"/>
    <cellStyle name="Normal 44 2 8 3 3" xfId="24661" xr:uid="{00000000-0005-0000-0000-000062600000}"/>
    <cellStyle name="Normal 44 2 8 3_ESA Table 3A_3H" xfId="36854" xr:uid="{46316BEC-C414-4B3D-A779-0B425CBD2FAE}"/>
    <cellStyle name="Normal 44 2 8 5" xfId="19648" xr:uid="{00000000-0005-0000-0000-0000CD4C0000}"/>
    <cellStyle name="Normal 44 2 8_ESA Table 3A_3H" xfId="36852" xr:uid="{E9CBF773-348D-4186-B017-A9F8E5E3BA14}"/>
    <cellStyle name="Normal 44 2 9" xfId="11236" xr:uid="{00000000-0005-0000-0000-0000F12B0000}"/>
    <cellStyle name="Normal 44 2 9 3" xfId="26336" xr:uid="{00000000-0005-0000-0000-0000ED660000}"/>
    <cellStyle name="Normal 44 2 9_ESA Table 3A_3H" xfId="36855" xr:uid="{1D51DD68-B281-4205-B7E0-7801E0A0BBAC}"/>
    <cellStyle name="Normal 44 2_ESA Table 3A_3H" xfId="36569" xr:uid="{F5A9F2DA-4735-4AC5-9BE6-3495C6472C46}"/>
    <cellStyle name="Normal 44_ESA Table 3A_3H" xfId="36568" xr:uid="{BC39D513-A8FB-42EE-BD62-B42DA543BB7E}"/>
    <cellStyle name="Normal 45" xfId="175" xr:uid="{00000000-0005-0000-0000-0000AF000000}"/>
    <cellStyle name="Normal 45 2" xfId="854" xr:uid="{00000000-0005-0000-0000-000062030000}"/>
    <cellStyle name="Normal 45 2 10" xfId="6216" xr:uid="{00000000-0005-0000-0000-000055180000}"/>
    <cellStyle name="Normal 45 2 10 3" xfId="21320" xr:uid="{00000000-0005-0000-0000-000055530000}"/>
    <cellStyle name="Normal 45 2 10_ESA Table 3A_3H" xfId="36858" xr:uid="{E42E4608-3145-42C2-A80F-9C8BD12A2B60}"/>
    <cellStyle name="Normal 45 2 12" xfId="16305" xr:uid="{00000000-0005-0000-0000-0000BE3F0000}"/>
    <cellStyle name="Normal 45 2 2" xfId="1180" xr:uid="{00000000-0005-0000-0000-0000A9040000}"/>
    <cellStyle name="Normal 45 2 2 11" xfId="16359" xr:uid="{00000000-0005-0000-0000-0000F43F0000}"/>
    <cellStyle name="Normal 45 2 2 2" xfId="1288" xr:uid="{00000000-0005-0000-0000-000015050000}"/>
    <cellStyle name="Normal 45 2 2 2 10" xfId="16463" xr:uid="{00000000-0005-0000-0000-00005C400000}"/>
    <cellStyle name="Normal 45 2 2 2 2" xfId="1505" xr:uid="{00000000-0005-0000-0000-0000EE050000}"/>
    <cellStyle name="Normal 45 2 2 2 2 2" xfId="1926" xr:uid="{00000000-0005-0000-0000-000093070000}"/>
    <cellStyle name="Normal 45 2 2 2 2 2 2" xfId="2765" xr:uid="{00000000-0005-0000-0000-0000DA0A0000}"/>
    <cellStyle name="Normal 45 2 2 2 2 2 2 2" xfId="4455" xr:uid="{00000000-0005-0000-0000-000074110000}"/>
    <cellStyle name="Normal 45 2 2 2 2 2 2 2 2" xfId="14528" xr:uid="{00000000-0005-0000-0000-0000CD380000}"/>
    <cellStyle name="Normal 45 2 2 2 2 2 2 2 2 3" xfId="29626" xr:uid="{00000000-0005-0000-0000-0000C7730000}"/>
    <cellStyle name="Normal 45 2 2 2 2 2 2 2 2_ESA Table 3A_3H" xfId="36865" xr:uid="{F0B16C2C-5B27-467D-8790-17C98FE5268E}"/>
    <cellStyle name="Normal 45 2 2 2 2 2 2 2 3" xfId="9508" xr:uid="{00000000-0005-0000-0000-000031250000}"/>
    <cellStyle name="Normal 45 2 2 2 2 2 2 2 3 3" xfId="24609" xr:uid="{00000000-0005-0000-0000-00002E600000}"/>
    <cellStyle name="Normal 45 2 2 2 2 2 2 2 3_ESA Table 3A_3H" xfId="36866" xr:uid="{2E942288-2073-4B17-A48B-08536BFD05F0}"/>
    <cellStyle name="Normal 45 2 2 2 2 2 2 2 5" xfId="19596" xr:uid="{00000000-0005-0000-0000-0000994C0000}"/>
    <cellStyle name="Normal 45 2 2 2 2 2 2 2_ESA Table 3A_3H" xfId="36864" xr:uid="{2FC8EF37-EA2F-4C59-89B0-D8E3A5BC1529}"/>
    <cellStyle name="Normal 45 2 2 2 2 2 2 3" xfId="6147" xr:uid="{00000000-0005-0000-0000-000010180000}"/>
    <cellStyle name="Normal 45 2 2 2 2 2 2 3 2" xfId="16199" xr:uid="{00000000-0005-0000-0000-0000543F0000}"/>
    <cellStyle name="Normal 45 2 2 2 2 2 2 3 3" xfId="11179" xr:uid="{00000000-0005-0000-0000-0000B82B0000}"/>
    <cellStyle name="Normal 45 2 2 2 2 2 2 3 3 3" xfId="26280" xr:uid="{00000000-0005-0000-0000-0000B5660000}"/>
    <cellStyle name="Normal 45 2 2 2 2 2 2 3 3_ESA Table 3A_3H" xfId="36868" xr:uid="{AA972449-95FB-442A-8A02-594FD7338898}"/>
    <cellStyle name="Normal 45 2 2 2 2 2 2 3 5" xfId="21267" xr:uid="{00000000-0005-0000-0000-000020530000}"/>
    <cellStyle name="Normal 45 2 2 2 2 2 2 3_ESA Table 3A_3H" xfId="36867" xr:uid="{12AB61C9-AAC1-428A-BCEA-E10AAE01AC1D}"/>
    <cellStyle name="Normal 45 2 2 2 2 2 2 4" xfId="12857" xr:uid="{00000000-0005-0000-0000-000046320000}"/>
    <cellStyle name="Normal 45 2 2 2 2 2 2 4 3" xfId="27955" xr:uid="{00000000-0005-0000-0000-0000406D0000}"/>
    <cellStyle name="Normal 45 2 2 2 2 2 2 4_ESA Table 3A_3H" xfId="36869" xr:uid="{25B45132-1570-45CC-98E0-A0A2BE18A0D6}"/>
    <cellStyle name="Normal 45 2 2 2 2 2 2 5" xfId="7836" xr:uid="{00000000-0005-0000-0000-0000A91E0000}"/>
    <cellStyle name="Normal 45 2 2 2 2 2 2 5 3" xfId="22938" xr:uid="{00000000-0005-0000-0000-0000A7590000}"/>
    <cellStyle name="Normal 45 2 2 2 2 2 2 5_ESA Table 3A_3H" xfId="36870" xr:uid="{32253236-A4EC-4CED-A04C-CB199DBD3B48}"/>
    <cellStyle name="Normal 45 2 2 2 2 2 2 7" xfId="17925" xr:uid="{00000000-0005-0000-0000-000012460000}"/>
    <cellStyle name="Normal 45 2 2 2 2 2 2_ESA Table 3A_3H" xfId="36863" xr:uid="{498FE4C0-8161-42B4-B024-4EBB1CED2382}"/>
    <cellStyle name="Normal 45 2 2 2 2 2 3" xfId="3618" xr:uid="{00000000-0005-0000-0000-00002F0E0000}"/>
    <cellStyle name="Normal 45 2 2 2 2 2 3 2" xfId="13692" xr:uid="{00000000-0005-0000-0000-000089350000}"/>
    <cellStyle name="Normal 45 2 2 2 2 2 3 2 3" xfId="28790" xr:uid="{00000000-0005-0000-0000-000083700000}"/>
    <cellStyle name="Normal 45 2 2 2 2 2 3 2_ESA Table 3A_3H" xfId="36872" xr:uid="{B1F26DDB-B757-42C1-9886-B017A1C0FD98}"/>
    <cellStyle name="Normal 45 2 2 2 2 2 3 3" xfId="8672" xr:uid="{00000000-0005-0000-0000-0000ED210000}"/>
    <cellStyle name="Normal 45 2 2 2 2 2 3 3 3" xfId="23773" xr:uid="{00000000-0005-0000-0000-0000EA5C0000}"/>
    <cellStyle name="Normal 45 2 2 2 2 2 3 3_ESA Table 3A_3H" xfId="36873" xr:uid="{97BAF452-E3ED-4FEC-8E6F-E56DD3DD4DCD}"/>
    <cellStyle name="Normal 45 2 2 2 2 2 3 5" xfId="18760" xr:uid="{00000000-0005-0000-0000-000055490000}"/>
    <cellStyle name="Normal 45 2 2 2 2 2 3_ESA Table 3A_3H" xfId="36871" xr:uid="{45FDBF1F-145A-4BBB-AF6C-D65CD71233EC}"/>
    <cellStyle name="Normal 45 2 2 2 2 2 4" xfId="5311" xr:uid="{00000000-0005-0000-0000-0000CC140000}"/>
    <cellStyle name="Normal 45 2 2 2 2 2 4 2" xfId="15363" xr:uid="{00000000-0005-0000-0000-0000103C0000}"/>
    <cellStyle name="Normal 45 2 2 2 2 2 4 2 3" xfId="30461" xr:uid="{00000000-0005-0000-0000-00000A770000}"/>
    <cellStyle name="Normal 45 2 2 2 2 2 4 2_ESA Table 3A_3H" xfId="36875" xr:uid="{6F8ECBFD-1F58-439B-AAAB-872F65F8DAEC}"/>
    <cellStyle name="Normal 45 2 2 2 2 2 4 3" xfId="10343" xr:uid="{00000000-0005-0000-0000-000074280000}"/>
    <cellStyle name="Normal 45 2 2 2 2 2 4 3 3" xfId="25444" xr:uid="{00000000-0005-0000-0000-000071630000}"/>
    <cellStyle name="Normal 45 2 2 2 2 2 4 3_ESA Table 3A_3H" xfId="36876" xr:uid="{EAB1637A-0CB1-4E7F-95B3-793360A52416}"/>
    <cellStyle name="Normal 45 2 2 2 2 2 4 5" xfId="20431" xr:uid="{00000000-0005-0000-0000-0000DC4F0000}"/>
    <cellStyle name="Normal 45 2 2 2 2 2 4_ESA Table 3A_3H" xfId="36874" xr:uid="{C788F56F-21FC-470D-9A54-482FA5D60AD5}"/>
    <cellStyle name="Normal 45 2 2 2 2 2 5" xfId="12021" xr:uid="{00000000-0005-0000-0000-0000022F0000}"/>
    <cellStyle name="Normal 45 2 2 2 2 2 5 3" xfId="27119" xr:uid="{00000000-0005-0000-0000-0000FC690000}"/>
    <cellStyle name="Normal 45 2 2 2 2 2 5_ESA Table 3A_3H" xfId="36877" xr:uid="{71113131-8DF7-4D97-8F6E-8A12A767722B}"/>
    <cellStyle name="Normal 45 2 2 2 2 2 6" xfId="7000" xr:uid="{00000000-0005-0000-0000-0000651B0000}"/>
    <cellStyle name="Normal 45 2 2 2 2 2 6 3" xfId="22102" xr:uid="{00000000-0005-0000-0000-000063560000}"/>
    <cellStyle name="Normal 45 2 2 2 2 2 6_ESA Table 3A_3H" xfId="36878" xr:uid="{2B95E23B-F47B-487E-B3C9-6222869E770E}"/>
    <cellStyle name="Normal 45 2 2 2 2 2 8" xfId="17089" xr:uid="{00000000-0005-0000-0000-0000CE420000}"/>
    <cellStyle name="Normal 45 2 2 2 2 2_ESA Table 3A_3H" xfId="36862" xr:uid="{C85A2DB1-9FD4-47A6-A301-1BF938B9A09D}"/>
    <cellStyle name="Normal 45 2 2 2 2 3" xfId="2347" xr:uid="{00000000-0005-0000-0000-000038090000}"/>
    <cellStyle name="Normal 45 2 2 2 2 3 2" xfId="4037" xr:uid="{00000000-0005-0000-0000-0000D20F0000}"/>
    <cellStyle name="Normal 45 2 2 2 2 3 2 2" xfId="14110" xr:uid="{00000000-0005-0000-0000-00002B370000}"/>
    <cellStyle name="Normal 45 2 2 2 2 3 2 2 3" xfId="29208" xr:uid="{00000000-0005-0000-0000-000025720000}"/>
    <cellStyle name="Normal 45 2 2 2 2 3 2 2_ESA Table 3A_3H" xfId="36881" xr:uid="{283360AC-6A81-4A3D-832E-9FDF4580604E}"/>
    <cellStyle name="Normal 45 2 2 2 2 3 2 3" xfId="9090" xr:uid="{00000000-0005-0000-0000-00008F230000}"/>
    <cellStyle name="Normal 45 2 2 2 2 3 2 3 3" xfId="24191" xr:uid="{00000000-0005-0000-0000-00008C5E0000}"/>
    <cellStyle name="Normal 45 2 2 2 2 3 2 3_ESA Table 3A_3H" xfId="36882" xr:uid="{41EBD057-8642-4E2E-9D3A-25C6CCEDEC8E}"/>
    <cellStyle name="Normal 45 2 2 2 2 3 2 5" xfId="19178" xr:uid="{00000000-0005-0000-0000-0000F74A0000}"/>
    <cellStyle name="Normal 45 2 2 2 2 3 2_ESA Table 3A_3H" xfId="36880" xr:uid="{64D15DFA-957D-4565-9E9A-F8EEA7815501}"/>
    <cellStyle name="Normal 45 2 2 2 2 3 3" xfId="5729" xr:uid="{00000000-0005-0000-0000-00006E160000}"/>
    <cellStyle name="Normal 45 2 2 2 2 3 3 2" xfId="15781" xr:uid="{00000000-0005-0000-0000-0000B23D0000}"/>
    <cellStyle name="Normal 45 2 2 2 2 3 3 2 3" xfId="30879" xr:uid="{00000000-0005-0000-0000-0000AC780000}"/>
    <cellStyle name="Normal 45 2 2 2 2 3 3 2_ESA Table 3A_3H" xfId="36884" xr:uid="{BFA754CC-4798-4FA3-95C7-8FFFDB16643A}"/>
    <cellStyle name="Normal 45 2 2 2 2 3 3 3" xfId="10761" xr:uid="{00000000-0005-0000-0000-0000162A0000}"/>
    <cellStyle name="Normal 45 2 2 2 2 3 3 3 3" xfId="25862" xr:uid="{00000000-0005-0000-0000-000013650000}"/>
    <cellStyle name="Normal 45 2 2 2 2 3 3 3_ESA Table 3A_3H" xfId="36885" xr:uid="{45D66173-5E75-4350-88A2-4822BE767061}"/>
    <cellStyle name="Normal 45 2 2 2 2 3 3 5" xfId="20849" xr:uid="{00000000-0005-0000-0000-00007E510000}"/>
    <cellStyle name="Normal 45 2 2 2 2 3 3_ESA Table 3A_3H" xfId="36883" xr:uid="{4B911F4D-C7B0-4A13-BF61-EDE50E8EA3E4}"/>
    <cellStyle name="Normal 45 2 2 2 2 3 4" xfId="12439" xr:uid="{00000000-0005-0000-0000-0000A4300000}"/>
    <cellStyle name="Normal 45 2 2 2 2 3 4 3" xfId="27537" xr:uid="{00000000-0005-0000-0000-00009E6B0000}"/>
    <cellStyle name="Normal 45 2 2 2 2 3 4_ESA Table 3A_3H" xfId="36886" xr:uid="{9BA4EBFA-C0DE-4B6B-8964-931612A9D8F1}"/>
    <cellStyle name="Normal 45 2 2 2 2 3 5" xfId="7418" xr:uid="{00000000-0005-0000-0000-0000071D0000}"/>
    <cellStyle name="Normal 45 2 2 2 2 3 5 3" xfId="22520" xr:uid="{00000000-0005-0000-0000-000005580000}"/>
    <cellStyle name="Normal 45 2 2 2 2 3 5_ESA Table 3A_3H" xfId="36887" xr:uid="{B6EA62F6-04B7-4F80-93D0-1A2B1DF1C25E}"/>
    <cellStyle name="Normal 45 2 2 2 2 3 7" xfId="17507" xr:uid="{00000000-0005-0000-0000-000070440000}"/>
    <cellStyle name="Normal 45 2 2 2 2 3_ESA Table 3A_3H" xfId="36879" xr:uid="{23CC8E62-A6BB-4235-A553-DEEAC351C0FB}"/>
    <cellStyle name="Normal 45 2 2 2 2 4" xfId="3200" xr:uid="{00000000-0005-0000-0000-00008D0C0000}"/>
    <cellStyle name="Normal 45 2 2 2 2 4 2" xfId="13274" xr:uid="{00000000-0005-0000-0000-0000E7330000}"/>
    <cellStyle name="Normal 45 2 2 2 2 4 2 3" xfId="28372" xr:uid="{00000000-0005-0000-0000-0000E16E0000}"/>
    <cellStyle name="Normal 45 2 2 2 2 4 2_ESA Table 3A_3H" xfId="36889" xr:uid="{E8723B53-1A4F-4D89-89A0-9E5EC2AEA8C4}"/>
    <cellStyle name="Normal 45 2 2 2 2 4 3" xfId="8254" xr:uid="{00000000-0005-0000-0000-00004B200000}"/>
    <cellStyle name="Normal 45 2 2 2 2 4 3 3" xfId="23355" xr:uid="{00000000-0005-0000-0000-0000485B0000}"/>
    <cellStyle name="Normal 45 2 2 2 2 4 3_ESA Table 3A_3H" xfId="36890" xr:uid="{BAC68C7C-E409-43F3-A8EE-8FA0F34A72D7}"/>
    <cellStyle name="Normal 45 2 2 2 2 4 5" xfId="18342" xr:uid="{00000000-0005-0000-0000-0000B3470000}"/>
    <cellStyle name="Normal 45 2 2 2 2 4_ESA Table 3A_3H" xfId="36888" xr:uid="{2B878752-7B3B-4AE1-9BEA-97099FFD42FC}"/>
    <cellStyle name="Normal 45 2 2 2 2 5" xfId="4893" xr:uid="{00000000-0005-0000-0000-00002A130000}"/>
    <cellStyle name="Normal 45 2 2 2 2 5 2" xfId="14945" xr:uid="{00000000-0005-0000-0000-00006E3A0000}"/>
    <cellStyle name="Normal 45 2 2 2 2 5 2 3" xfId="30043" xr:uid="{00000000-0005-0000-0000-000068750000}"/>
    <cellStyle name="Normal 45 2 2 2 2 5 2_ESA Table 3A_3H" xfId="36892" xr:uid="{8383C126-45FF-43B1-BB1A-EE34156B77A8}"/>
    <cellStyle name="Normal 45 2 2 2 2 5 3" xfId="9925" xr:uid="{00000000-0005-0000-0000-0000D2260000}"/>
    <cellStyle name="Normal 45 2 2 2 2 5 3 3" xfId="25026" xr:uid="{00000000-0005-0000-0000-0000CF610000}"/>
    <cellStyle name="Normal 45 2 2 2 2 5 3_ESA Table 3A_3H" xfId="36893" xr:uid="{B99D24F2-3CC2-498B-B3DE-E532E65E545B}"/>
    <cellStyle name="Normal 45 2 2 2 2 5 5" xfId="20013" xr:uid="{00000000-0005-0000-0000-00003A4E0000}"/>
    <cellStyle name="Normal 45 2 2 2 2 5_ESA Table 3A_3H" xfId="36891" xr:uid="{071990DE-C303-4AD4-9D7D-40B9084B2727}"/>
    <cellStyle name="Normal 45 2 2 2 2 6" xfId="11603" xr:uid="{00000000-0005-0000-0000-0000602D0000}"/>
    <cellStyle name="Normal 45 2 2 2 2 6 3" xfId="26701" xr:uid="{00000000-0005-0000-0000-00005A680000}"/>
    <cellStyle name="Normal 45 2 2 2 2 6_ESA Table 3A_3H" xfId="36894" xr:uid="{D458522D-94DC-4C6C-AEE0-51E423AE8F5E}"/>
    <cellStyle name="Normal 45 2 2 2 2 7" xfId="6582" xr:uid="{00000000-0005-0000-0000-0000C3190000}"/>
    <cellStyle name="Normal 45 2 2 2 2 7 3" xfId="21684" xr:uid="{00000000-0005-0000-0000-0000C1540000}"/>
    <cellStyle name="Normal 45 2 2 2 2 7_ESA Table 3A_3H" xfId="36895" xr:uid="{5258F907-E1A7-45F0-BD8B-38ABDF4E6A0B}"/>
    <cellStyle name="Normal 45 2 2 2 2 9" xfId="16671" xr:uid="{00000000-0005-0000-0000-00002C410000}"/>
    <cellStyle name="Normal 45 2 2 2 2_ESA Table 3A_3H" xfId="36861" xr:uid="{B86EA560-055B-4215-ACF8-F3EA8B188EE0}"/>
    <cellStyle name="Normal 45 2 2 2 3" xfId="1718" xr:uid="{00000000-0005-0000-0000-0000C3060000}"/>
    <cellStyle name="Normal 45 2 2 2 3 2" xfId="2557" xr:uid="{00000000-0005-0000-0000-00000A0A0000}"/>
    <cellStyle name="Normal 45 2 2 2 3 2 2" xfId="4247" xr:uid="{00000000-0005-0000-0000-0000A4100000}"/>
    <cellStyle name="Normal 45 2 2 2 3 2 2 2" xfId="14320" xr:uid="{00000000-0005-0000-0000-0000FD370000}"/>
    <cellStyle name="Normal 45 2 2 2 3 2 2 2 3" xfId="29418" xr:uid="{00000000-0005-0000-0000-0000F7720000}"/>
    <cellStyle name="Normal 45 2 2 2 3 2 2 2_ESA Table 3A_3H" xfId="36899" xr:uid="{14D147F7-968B-4BE7-A439-D5B0C72EA096}"/>
    <cellStyle name="Normal 45 2 2 2 3 2 2 3" xfId="9300" xr:uid="{00000000-0005-0000-0000-000061240000}"/>
    <cellStyle name="Normal 45 2 2 2 3 2 2 3 3" xfId="24401" xr:uid="{00000000-0005-0000-0000-00005E5F0000}"/>
    <cellStyle name="Normal 45 2 2 2 3 2 2 3_ESA Table 3A_3H" xfId="36900" xr:uid="{D71FA6A1-3CD6-4990-91A6-13E66CC5AA94}"/>
    <cellStyle name="Normal 45 2 2 2 3 2 2 5" xfId="19388" xr:uid="{00000000-0005-0000-0000-0000C94B0000}"/>
    <cellStyle name="Normal 45 2 2 2 3 2 2_ESA Table 3A_3H" xfId="36898" xr:uid="{1827E514-15EB-42EA-B9C9-E8E6518904C9}"/>
    <cellStyle name="Normal 45 2 2 2 3 2 3" xfId="5939" xr:uid="{00000000-0005-0000-0000-000040170000}"/>
    <cellStyle name="Normal 45 2 2 2 3 2 3 2" xfId="15991" xr:uid="{00000000-0005-0000-0000-0000843E0000}"/>
    <cellStyle name="Normal 45 2 2 2 3 2 3 2 3" xfId="31089" xr:uid="{00000000-0005-0000-0000-00007E790000}"/>
    <cellStyle name="Normal 45 2 2 2 3 2 3 2_ESA Table 3A_3H" xfId="36902" xr:uid="{70A17180-B244-4B6C-B8BA-DD6934FA6CB9}"/>
    <cellStyle name="Normal 45 2 2 2 3 2 3 3" xfId="10971" xr:uid="{00000000-0005-0000-0000-0000E82A0000}"/>
    <cellStyle name="Normal 45 2 2 2 3 2 3 3 3" xfId="26072" xr:uid="{00000000-0005-0000-0000-0000E5650000}"/>
    <cellStyle name="Normal 45 2 2 2 3 2 3 3_ESA Table 3A_3H" xfId="36903" xr:uid="{9D78790C-446D-4621-95A5-2FA53A72907E}"/>
    <cellStyle name="Normal 45 2 2 2 3 2 3 5" xfId="21059" xr:uid="{00000000-0005-0000-0000-000050520000}"/>
    <cellStyle name="Normal 45 2 2 2 3 2 3_ESA Table 3A_3H" xfId="36901" xr:uid="{CC796F57-DB5E-4C71-A3E1-CDE35AC838E6}"/>
    <cellStyle name="Normal 45 2 2 2 3 2 4" xfId="12649" xr:uid="{00000000-0005-0000-0000-000076310000}"/>
    <cellStyle name="Normal 45 2 2 2 3 2 4 3" xfId="27747" xr:uid="{00000000-0005-0000-0000-0000706C0000}"/>
    <cellStyle name="Normal 45 2 2 2 3 2 4_ESA Table 3A_3H" xfId="36904" xr:uid="{3905085C-461E-4825-BA53-F2B1CD440142}"/>
    <cellStyle name="Normal 45 2 2 2 3 2 5" xfId="7628" xr:uid="{00000000-0005-0000-0000-0000D91D0000}"/>
    <cellStyle name="Normal 45 2 2 2 3 2 5 3" xfId="22730" xr:uid="{00000000-0005-0000-0000-0000D7580000}"/>
    <cellStyle name="Normal 45 2 2 2 3 2 5_ESA Table 3A_3H" xfId="36905" xr:uid="{6CBCEAC8-3B99-4BB3-A1EA-64768924C6E3}"/>
    <cellStyle name="Normal 45 2 2 2 3 2 7" xfId="17717" xr:uid="{00000000-0005-0000-0000-000042450000}"/>
    <cellStyle name="Normal 45 2 2 2 3 2_ESA Table 3A_3H" xfId="36897" xr:uid="{016A215A-6917-4D9B-9D4D-4575119960D3}"/>
    <cellStyle name="Normal 45 2 2 2 3 3" xfId="3410" xr:uid="{00000000-0005-0000-0000-00005F0D0000}"/>
    <cellStyle name="Normal 45 2 2 2 3 3 2" xfId="13484" xr:uid="{00000000-0005-0000-0000-0000B9340000}"/>
    <cellStyle name="Normal 45 2 2 2 3 3 2 3" xfId="28582" xr:uid="{00000000-0005-0000-0000-0000B36F0000}"/>
    <cellStyle name="Normal 45 2 2 2 3 3 2_ESA Table 3A_3H" xfId="36907" xr:uid="{7973EC8F-69BA-4A7B-9C80-B96305EA1607}"/>
    <cellStyle name="Normal 45 2 2 2 3 3 3" xfId="8464" xr:uid="{00000000-0005-0000-0000-00001D210000}"/>
    <cellStyle name="Normal 45 2 2 2 3 3 3 3" xfId="23565" xr:uid="{00000000-0005-0000-0000-00001A5C0000}"/>
    <cellStyle name="Normal 45 2 2 2 3 3 3_ESA Table 3A_3H" xfId="36908" xr:uid="{6CCC2519-65DD-4C51-993C-37624B3AFC9A}"/>
    <cellStyle name="Normal 45 2 2 2 3 3 5" xfId="18552" xr:uid="{00000000-0005-0000-0000-000085480000}"/>
    <cellStyle name="Normal 45 2 2 2 3 3_ESA Table 3A_3H" xfId="36906" xr:uid="{90AF53B9-12C9-43C0-BC3F-264B46A32F66}"/>
    <cellStyle name="Normal 45 2 2 2 3 4" xfId="5103" xr:uid="{00000000-0005-0000-0000-0000FC130000}"/>
    <cellStyle name="Normal 45 2 2 2 3 4 2" xfId="15155" xr:uid="{00000000-0005-0000-0000-0000403B0000}"/>
    <cellStyle name="Normal 45 2 2 2 3 4 2 3" xfId="30253" xr:uid="{00000000-0005-0000-0000-00003A760000}"/>
    <cellStyle name="Normal 45 2 2 2 3 4 2_ESA Table 3A_3H" xfId="36910" xr:uid="{3D449AB5-BF75-4A15-BA0E-56CEE77A701E}"/>
    <cellStyle name="Normal 45 2 2 2 3 4 3" xfId="10135" xr:uid="{00000000-0005-0000-0000-0000A4270000}"/>
    <cellStyle name="Normal 45 2 2 2 3 4 3 3" xfId="25236" xr:uid="{00000000-0005-0000-0000-0000A1620000}"/>
    <cellStyle name="Normal 45 2 2 2 3 4 3_ESA Table 3A_3H" xfId="36911" xr:uid="{71CA5C70-4F03-4D0F-B76C-99D37D9723D7}"/>
    <cellStyle name="Normal 45 2 2 2 3 4 5" xfId="20223" xr:uid="{00000000-0005-0000-0000-00000C4F0000}"/>
    <cellStyle name="Normal 45 2 2 2 3 4_ESA Table 3A_3H" xfId="36909" xr:uid="{01893C41-78C2-45D0-8992-5752C3D1CC30}"/>
    <cellStyle name="Normal 45 2 2 2 3 5" xfId="11813" xr:uid="{00000000-0005-0000-0000-0000322E0000}"/>
    <cellStyle name="Normal 45 2 2 2 3 5 3" xfId="26911" xr:uid="{00000000-0005-0000-0000-00002C690000}"/>
    <cellStyle name="Normal 45 2 2 2 3 5_ESA Table 3A_3H" xfId="36912" xr:uid="{C2534272-B540-4059-B42D-17DCDC78228A}"/>
    <cellStyle name="Normal 45 2 2 2 3 6" xfId="6792" xr:uid="{00000000-0005-0000-0000-0000951A0000}"/>
    <cellStyle name="Normal 45 2 2 2 3 6 3" xfId="21894" xr:uid="{00000000-0005-0000-0000-000093550000}"/>
    <cellStyle name="Normal 45 2 2 2 3 6_ESA Table 3A_3H" xfId="36913" xr:uid="{D5C7A053-DABC-4DAD-9092-5345AC6BB6BF}"/>
    <cellStyle name="Normal 45 2 2 2 3 8" xfId="16881" xr:uid="{00000000-0005-0000-0000-0000FE410000}"/>
    <cellStyle name="Normal 45 2 2 2 3_ESA Table 3A_3H" xfId="36896" xr:uid="{9C458172-B630-41C0-AD14-26B0B0B3C8BB}"/>
    <cellStyle name="Normal 45 2 2 2 4" xfId="2139" xr:uid="{00000000-0005-0000-0000-000068080000}"/>
    <cellStyle name="Normal 45 2 2 2 4 2" xfId="3829" xr:uid="{00000000-0005-0000-0000-0000020F0000}"/>
    <cellStyle name="Normal 45 2 2 2 4 2 2" xfId="13902" xr:uid="{00000000-0005-0000-0000-00005B360000}"/>
    <cellStyle name="Normal 45 2 2 2 4 2 2 3" xfId="29000" xr:uid="{00000000-0005-0000-0000-000055710000}"/>
    <cellStyle name="Normal 45 2 2 2 4 2 2_ESA Table 3A_3H" xfId="36916" xr:uid="{A45737A9-E1EA-4F6A-8685-9EA7CFC1FBDB}"/>
    <cellStyle name="Normal 45 2 2 2 4 2 3" xfId="8882" xr:uid="{00000000-0005-0000-0000-0000BF220000}"/>
    <cellStyle name="Normal 45 2 2 2 4 2 3 3" xfId="23983" xr:uid="{00000000-0005-0000-0000-0000BC5D0000}"/>
    <cellStyle name="Normal 45 2 2 2 4 2 3_ESA Table 3A_3H" xfId="36917" xr:uid="{D6E5A8A9-24AF-42F2-A6F9-1B43F6E413F4}"/>
    <cellStyle name="Normal 45 2 2 2 4 2 5" xfId="18970" xr:uid="{00000000-0005-0000-0000-0000274A0000}"/>
    <cellStyle name="Normal 45 2 2 2 4 2_ESA Table 3A_3H" xfId="36915" xr:uid="{CB55A3D4-E234-493D-9FED-ECBE517548DB}"/>
    <cellStyle name="Normal 45 2 2 2 4 3" xfId="5521" xr:uid="{00000000-0005-0000-0000-00009E150000}"/>
    <cellStyle name="Normal 45 2 2 2 4 3 2" xfId="15573" xr:uid="{00000000-0005-0000-0000-0000E23C0000}"/>
    <cellStyle name="Normal 45 2 2 2 4 3 2 3" xfId="30671" xr:uid="{00000000-0005-0000-0000-0000DC770000}"/>
    <cellStyle name="Normal 45 2 2 2 4 3 2_ESA Table 3A_3H" xfId="36919" xr:uid="{CC8BDE66-B4EB-4352-A17E-454818F04519}"/>
    <cellStyle name="Normal 45 2 2 2 4 3 3" xfId="10553" xr:uid="{00000000-0005-0000-0000-000046290000}"/>
    <cellStyle name="Normal 45 2 2 2 4 3 3 3" xfId="25654" xr:uid="{00000000-0005-0000-0000-000043640000}"/>
    <cellStyle name="Normal 45 2 2 2 4 3 3_ESA Table 3A_3H" xfId="36920" xr:uid="{311C6D58-1022-4723-A5DF-900B70D115AA}"/>
    <cellStyle name="Normal 45 2 2 2 4 3 5" xfId="20641" xr:uid="{00000000-0005-0000-0000-0000AE500000}"/>
    <cellStyle name="Normal 45 2 2 2 4 3_ESA Table 3A_3H" xfId="36918" xr:uid="{125121C4-6F33-4876-9848-C9B7A3FE924A}"/>
    <cellStyle name="Normal 45 2 2 2 4 4" xfId="12231" xr:uid="{00000000-0005-0000-0000-0000D42F0000}"/>
    <cellStyle name="Normal 45 2 2 2 4 4 3" xfId="27329" xr:uid="{00000000-0005-0000-0000-0000CE6A0000}"/>
    <cellStyle name="Normal 45 2 2 2 4 4_ESA Table 3A_3H" xfId="36921" xr:uid="{7F115D1F-0EE9-4FC2-B11A-12D375965BFA}"/>
    <cellStyle name="Normal 45 2 2 2 4 5" xfId="7210" xr:uid="{00000000-0005-0000-0000-0000371C0000}"/>
    <cellStyle name="Normal 45 2 2 2 4 5 3" xfId="22312" xr:uid="{00000000-0005-0000-0000-000035570000}"/>
    <cellStyle name="Normal 45 2 2 2 4 5_ESA Table 3A_3H" xfId="36922" xr:uid="{8CA54497-6466-4254-975C-3F115D467C16}"/>
    <cellStyle name="Normal 45 2 2 2 4 7" xfId="17299" xr:uid="{00000000-0005-0000-0000-0000A0430000}"/>
    <cellStyle name="Normal 45 2 2 2 4_ESA Table 3A_3H" xfId="36914" xr:uid="{1200FC71-A6C4-4A85-9FD2-47B684637098}"/>
    <cellStyle name="Normal 45 2 2 2 5" xfId="2992" xr:uid="{00000000-0005-0000-0000-0000BD0B0000}"/>
    <cellStyle name="Normal 45 2 2 2 5 2" xfId="13066" xr:uid="{00000000-0005-0000-0000-000017330000}"/>
    <cellStyle name="Normal 45 2 2 2 5 2 3" xfId="28164" xr:uid="{00000000-0005-0000-0000-0000116E0000}"/>
    <cellStyle name="Normal 45 2 2 2 5 2_ESA Table 3A_3H" xfId="36924" xr:uid="{E76D9E36-DB0C-4419-B2F6-D26311354B83}"/>
    <cellStyle name="Normal 45 2 2 2 5 3" xfId="8046" xr:uid="{00000000-0005-0000-0000-00007B1F0000}"/>
    <cellStyle name="Normal 45 2 2 2 5 3 3" xfId="23147" xr:uid="{00000000-0005-0000-0000-0000785A0000}"/>
    <cellStyle name="Normal 45 2 2 2 5 3_ESA Table 3A_3H" xfId="36925" xr:uid="{557957E4-3092-46A3-9FD1-500DDB052CF5}"/>
    <cellStyle name="Normal 45 2 2 2 5 5" xfId="18134" xr:uid="{00000000-0005-0000-0000-0000E3460000}"/>
    <cellStyle name="Normal 45 2 2 2 5_ESA Table 3A_3H" xfId="36923" xr:uid="{1CC0AC15-62D0-49B6-9FE6-3A17EA3BE898}"/>
    <cellStyle name="Normal 45 2 2 2 6" xfId="4685" xr:uid="{00000000-0005-0000-0000-00005A120000}"/>
    <cellStyle name="Normal 45 2 2 2 6 2" xfId="14737" xr:uid="{00000000-0005-0000-0000-00009E390000}"/>
    <cellStyle name="Normal 45 2 2 2 6 2 3" xfId="29835" xr:uid="{00000000-0005-0000-0000-000098740000}"/>
    <cellStyle name="Normal 45 2 2 2 6 2_ESA Table 3A_3H" xfId="36927" xr:uid="{36C8FEFE-F135-4C39-906D-4AB787D2B6C7}"/>
    <cellStyle name="Normal 45 2 2 2 6 3" xfId="9717" xr:uid="{00000000-0005-0000-0000-000002260000}"/>
    <cellStyle name="Normal 45 2 2 2 6 3 3" xfId="24818" xr:uid="{00000000-0005-0000-0000-0000FF600000}"/>
    <cellStyle name="Normal 45 2 2 2 6 3_ESA Table 3A_3H" xfId="36928" xr:uid="{392CB216-397A-40D3-963E-C813E325F9E8}"/>
    <cellStyle name="Normal 45 2 2 2 6 5" xfId="19805" xr:uid="{00000000-0005-0000-0000-00006A4D0000}"/>
    <cellStyle name="Normal 45 2 2 2 6_ESA Table 3A_3H" xfId="36926" xr:uid="{FBA6B904-4901-4A4A-8759-ACB1043C31DE}"/>
    <cellStyle name="Normal 45 2 2 2 7" xfId="11395" xr:uid="{00000000-0005-0000-0000-0000902C0000}"/>
    <cellStyle name="Normal 45 2 2 2 7 3" xfId="26493" xr:uid="{00000000-0005-0000-0000-00008A670000}"/>
    <cellStyle name="Normal 45 2 2 2 7_ESA Table 3A_3H" xfId="36929" xr:uid="{0FFC02A4-6E25-486D-BFFB-FDF5A5A20B4C}"/>
    <cellStyle name="Normal 45 2 2 2 8" xfId="6374" xr:uid="{00000000-0005-0000-0000-0000F3180000}"/>
    <cellStyle name="Normal 45 2 2 2 8 3" xfId="21476" xr:uid="{00000000-0005-0000-0000-0000F1530000}"/>
    <cellStyle name="Normal 45 2 2 2 8_ESA Table 3A_3H" xfId="36930" xr:uid="{758AF8FC-2E9C-41E5-ABF5-4044A3F90D5B}"/>
    <cellStyle name="Normal 45 2 2 2_ESA Table 3A_3H" xfId="36860" xr:uid="{B0C4850E-A581-4475-9041-A35D909C4C68}"/>
    <cellStyle name="Normal 45 2 2 3" xfId="1401" xr:uid="{00000000-0005-0000-0000-000086050000}"/>
    <cellStyle name="Normal 45 2 2 3 2" xfId="1822" xr:uid="{00000000-0005-0000-0000-00002B070000}"/>
    <cellStyle name="Normal 45 2 2 3 2 2" xfId="2661" xr:uid="{00000000-0005-0000-0000-0000720A0000}"/>
    <cellStyle name="Normal 45 2 2 3 2 2 2" xfId="4351" xr:uid="{00000000-0005-0000-0000-00000C110000}"/>
    <cellStyle name="Normal 45 2 2 3 2 2 2 2" xfId="14424" xr:uid="{00000000-0005-0000-0000-000065380000}"/>
    <cellStyle name="Normal 45 2 2 3 2 2 2 2 3" xfId="29522" xr:uid="{00000000-0005-0000-0000-00005F730000}"/>
    <cellStyle name="Normal 45 2 2 3 2 2 2 2_ESA Table 3A_3H" xfId="36935" xr:uid="{EEAC586A-2008-4BFB-8683-E37640BD759D}"/>
    <cellStyle name="Normal 45 2 2 3 2 2 2 3" xfId="9404" xr:uid="{00000000-0005-0000-0000-0000C9240000}"/>
    <cellStyle name="Normal 45 2 2 3 2 2 2 3 3" xfId="24505" xr:uid="{00000000-0005-0000-0000-0000C65F0000}"/>
    <cellStyle name="Normal 45 2 2 3 2 2 2 3_ESA Table 3A_3H" xfId="36936" xr:uid="{5ACF8F6D-0450-49D8-A007-72F45138F5BD}"/>
    <cellStyle name="Normal 45 2 2 3 2 2 2 5" xfId="19492" xr:uid="{00000000-0005-0000-0000-0000314C0000}"/>
    <cellStyle name="Normal 45 2 2 3 2 2 2_ESA Table 3A_3H" xfId="36934" xr:uid="{E6A95C52-FFBD-4CBC-801A-349B4C2E0651}"/>
    <cellStyle name="Normal 45 2 2 3 2 2 3" xfId="6043" xr:uid="{00000000-0005-0000-0000-0000A8170000}"/>
    <cellStyle name="Normal 45 2 2 3 2 2 3 2" xfId="16095" xr:uid="{00000000-0005-0000-0000-0000EC3E0000}"/>
    <cellStyle name="Normal 45 2 2 3 2 2 3 2 3" xfId="31193" xr:uid="{00000000-0005-0000-0000-0000E6790000}"/>
    <cellStyle name="Normal 45 2 2 3 2 2 3 2_ESA Table 3A_3H" xfId="36938" xr:uid="{9BD53992-37B3-4E3B-B3D4-C5571F89EB59}"/>
    <cellStyle name="Normal 45 2 2 3 2 2 3 3" xfId="11075" xr:uid="{00000000-0005-0000-0000-0000502B0000}"/>
    <cellStyle name="Normal 45 2 2 3 2 2 3 3 3" xfId="26176" xr:uid="{00000000-0005-0000-0000-00004D660000}"/>
    <cellStyle name="Normal 45 2 2 3 2 2 3 3_ESA Table 3A_3H" xfId="36939" xr:uid="{D20F2A2A-5461-464A-A104-CFD63345CDE3}"/>
    <cellStyle name="Normal 45 2 2 3 2 2 3 5" xfId="21163" xr:uid="{00000000-0005-0000-0000-0000B8520000}"/>
    <cellStyle name="Normal 45 2 2 3 2 2 3_ESA Table 3A_3H" xfId="36937" xr:uid="{76651751-BA12-44F4-A4CD-EFB43A61E420}"/>
    <cellStyle name="Normal 45 2 2 3 2 2 4" xfId="12753" xr:uid="{00000000-0005-0000-0000-0000DE310000}"/>
    <cellStyle name="Normal 45 2 2 3 2 2 4 3" xfId="27851" xr:uid="{00000000-0005-0000-0000-0000D86C0000}"/>
    <cellStyle name="Normal 45 2 2 3 2 2 4_ESA Table 3A_3H" xfId="36940" xr:uid="{95C72190-6FED-4BC5-9FA4-1D5D64634616}"/>
    <cellStyle name="Normal 45 2 2 3 2 2 5" xfId="7732" xr:uid="{00000000-0005-0000-0000-0000411E0000}"/>
    <cellStyle name="Normal 45 2 2 3 2 2 5 3" xfId="22834" xr:uid="{00000000-0005-0000-0000-00003F590000}"/>
    <cellStyle name="Normal 45 2 2 3 2 2 5_ESA Table 3A_3H" xfId="36941" xr:uid="{429EB1A9-BD50-44CD-A5D3-CEE7307EBD48}"/>
    <cellStyle name="Normal 45 2 2 3 2 2 7" xfId="17821" xr:uid="{00000000-0005-0000-0000-0000AA450000}"/>
    <cellStyle name="Normal 45 2 2 3 2 2_ESA Table 3A_3H" xfId="36933" xr:uid="{FB8757ED-036B-4BC8-BA27-9FA7E9EC2E07}"/>
    <cellStyle name="Normal 45 2 2 3 2 3" xfId="3514" xr:uid="{00000000-0005-0000-0000-0000C70D0000}"/>
    <cellStyle name="Normal 45 2 2 3 2 3 2" xfId="13588" xr:uid="{00000000-0005-0000-0000-000021350000}"/>
    <cellStyle name="Normal 45 2 2 3 2 3 2 3" xfId="28686" xr:uid="{00000000-0005-0000-0000-00001B700000}"/>
    <cellStyle name="Normal 45 2 2 3 2 3 2_ESA Table 3A_3H" xfId="36943" xr:uid="{4482FB74-0511-43CB-BFA0-6F61187DBD5E}"/>
    <cellStyle name="Normal 45 2 2 3 2 3 3" xfId="8568" xr:uid="{00000000-0005-0000-0000-000085210000}"/>
    <cellStyle name="Normal 45 2 2 3 2 3 3 3" xfId="23669" xr:uid="{00000000-0005-0000-0000-0000825C0000}"/>
    <cellStyle name="Normal 45 2 2 3 2 3 3_ESA Table 3A_3H" xfId="36944" xr:uid="{BD160727-E5B4-4140-AB8F-1E4DAC57AD6B}"/>
    <cellStyle name="Normal 45 2 2 3 2 3 5" xfId="18656" xr:uid="{00000000-0005-0000-0000-0000ED480000}"/>
    <cellStyle name="Normal 45 2 2 3 2 3_ESA Table 3A_3H" xfId="36942" xr:uid="{49E7AC2C-3B45-43A8-852E-1E067F4B85EB}"/>
    <cellStyle name="Normal 45 2 2 3 2 4" xfId="5207" xr:uid="{00000000-0005-0000-0000-000064140000}"/>
    <cellStyle name="Normal 45 2 2 3 2 4 2" xfId="15259" xr:uid="{00000000-0005-0000-0000-0000A83B0000}"/>
    <cellStyle name="Normal 45 2 2 3 2 4 2 3" xfId="30357" xr:uid="{00000000-0005-0000-0000-0000A2760000}"/>
    <cellStyle name="Normal 45 2 2 3 2 4 2_ESA Table 3A_3H" xfId="36946" xr:uid="{1613F411-8EA0-4C45-976F-CCA3B99B91A4}"/>
    <cellStyle name="Normal 45 2 2 3 2 4 3" xfId="10239" xr:uid="{00000000-0005-0000-0000-00000C280000}"/>
    <cellStyle name="Normal 45 2 2 3 2 4 3 3" xfId="25340" xr:uid="{00000000-0005-0000-0000-000009630000}"/>
    <cellStyle name="Normal 45 2 2 3 2 4 3_ESA Table 3A_3H" xfId="36947" xr:uid="{E6B0BE80-6923-4870-9461-A80EA1B77689}"/>
    <cellStyle name="Normal 45 2 2 3 2 4 5" xfId="20327" xr:uid="{00000000-0005-0000-0000-0000744F0000}"/>
    <cellStyle name="Normal 45 2 2 3 2 4_ESA Table 3A_3H" xfId="36945" xr:uid="{E409704F-94A9-447D-9863-FEA9B474253D}"/>
    <cellStyle name="Normal 45 2 2 3 2 5" xfId="11917" xr:uid="{00000000-0005-0000-0000-00009A2E0000}"/>
    <cellStyle name="Normal 45 2 2 3 2 5 3" xfId="27015" xr:uid="{00000000-0005-0000-0000-000094690000}"/>
    <cellStyle name="Normal 45 2 2 3 2 5_ESA Table 3A_3H" xfId="36948" xr:uid="{92B1D8AA-0AD1-47F6-A161-BF356DB0739B}"/>
    <cellStyle name="Normal 45 2 2 3 2 6" xfId="6896" xr:uid="{00000000-0005-0000-0000-0000FD1A0000}"/>
    <cellStyle name="Normal 45 2 2 3 2 6 3" xfId="21998" xr:uid="{00000000-0005-0000-0000-0000FB550000}"/>
    <cellStyle name="Normal 45 2 2 3 2 6_ESA Table 3A_3H" xfId="36949" xr:uid="{97074777-C430-47CD-AF3A-AF9F0086BD07}"/>
    <cellStyle name="Normal 45 2 2 3 2 8" xfId="16985" xr:uid="{00000000-0005-0000-0000-000066420000}"/>
    <cellStyle name="Normal 45 2 2 3 2_ESA Table 3A_3H" xfId="36932" xr:uid="{21710D3F-26A0-45DD-B61D-13973365093C}"/>
    <cellStyle name="Normal 45 2 2 3 3" xfId="2243" xr:uid="{00000000-0005-0000-0000-0000D0080000}"/>
    <cellStyle name="Normal 45 2 2 3 3 2" xfId="3933" xr:uid="{00000000-0005-0000-0000-00006A0F0000}"/>
    <cellStyle name="Normal 45 2 2 3 3 2 2" xfId="14006" xr:uid="{00000000-0005-0000-0000-0000C3360000}"/>
    <cellStyle name="Normal 45 2 2 3 3 2 2 3" xfId="29104" xr:uid="{00000000-0005-0000-0000-0000BD710000}"/>
    <cellStyle name="Normal 45 2 2 3 3 2 2_ESA Table 3A_3H" xfId="36952" xr:uid="{6B9A659E-9BF4-4F1D-8EBF-D66AF94E9950}"/>
    <cellStyle name="Normal 45 2 2 3 3 2 3" xfId="8986" xr:uid="{00000000-0005-0000-0000-000027230000}"/>
    <cellStyle name="Normal 45 2 2 3 3 2 3 3" xfId="24087" xr:uid="{00000000-0005-0000-0000-0000245E0000}"/>
    <cellStyle name="Normal 45 2 2 3 3 2 3_ESA Table 3A_3H" xfId="36953" xr:uid="{66AA6AC5-5F53-4987-A1E9-D80CD5658D59}"/>
    <cellStyle name="Normal 45 2 2 3 3 2 5" xfId="19074" xr:uid="{00000000-0005-0000-0000-00008F4A0000}"/>
    <cellStyle name="Normal 45 2 2 3 3 2_ESA Table 3A_3H" xfId="36951" xr:uid="{4D777592-A5CB-4D4E-953A-26B01D192A6D}"/>
    <cellStyle name="Normal 45 2 2 3 3 3" xfId="5625" xr:uid="{00000000-0005-0000-0000-000006160000}"/>
    <cellStyle name="Normal 45 2 2 3 3 3 2" xfId="15677" xr:uid="{00000000-0005-0000-0000-00004A3D0000}"/>
    <cellStyle name="Normal 45 2 2 3 3 3 2 3" xfId="30775" xr:uid="{00000000-0005-0000-0000-000044780000}"/>
    <cellStyle name="Normal 45 2 2 3 3 3 2_ESA Table 3A_3H" xfId="36955" xr:uid="{A164C2BE-B841-4539-BBEC-A032919BA9CD}"/>
    <cellStyle name="Normal 45 2 2 3 3 3 3" xfId="10657" xr:uid="{00000000-0005-0000-0000-0000AE290000}"/>
    <cellStyle name="Normal 45 2 2 3 3 3 3 3" xfId="25758" xr:uid="{00000000-0005-0000-0000-0000AB640000}"/>
    <cellStyle name="Normal 45 2 2 3 3 3 3_ESA Table 3A_3H" xfId="36956" xr:uid="{C1B10A02-4C90-44E3-9FB0-3EB7487EEFB7}"/>
    <cellStyle name="Normal 45 2 2 3 3 3 5" xfId="20745" xr:uid="{00000000-0005-0000-0000-000016510000}"/>
    <cellStyle name="Normal 45 2 2 3 3 3_ESA Table 3A_3H" xfId="36954" xr:uid="{0C522505-5CCE-4D78-9FBF-98683F6EBE49}"/>
    <cellStyle name="Normal 45 2 2 3 3 4" xfId="12335" xr:uid="{00000000-0005-0000-0000-00003C300000}"/>
    <cellStyle name="Normal 45 2 2 3 3 4 3" xfId="27433" xr:uid="{00000000-0005-0000-0000-0000366B0000}"/>
    <cellStyle name="Normal 45 2 2 3 3 4_ESA Table 3A_3H" xfId="36957" xr:uid="{A28CA65B-D264-484A-AEE0-B1018D4578CA}"/>
    <cellStyle name="Normal 45 2 2 3 3 5" xfId="7314" xr:uid="{00000000-0005-0000-0000-00009F1C0000}"/>
    <cellStyle name="Normal 45 2 2 3 3 5 3" xfId="22416" xr:uid="{00000000-0005-0000-0000-00009D570000}"/>
    <cellStyle name="Normal 45 2 2 3 3 5_ESA Table 3A_3H" xfId="36958" xr:uid="{A2702748-B8A4-447E-A119-12752A7754D2}"/>
    <cellStyle name="Normal 45 2 2 3 3 7" xfId="17403" xr:uid="{00000000-0005-0000-0000-000008440000}"/>
    <cellStyle name="Normal 45 2 2 3 3_ESA Table 3A_3H" xfId="36950" xr:uid="{0E25D05A-66DC-436A-AD47-0E83F059DC09}"/>
    <cellStyle name="Normal 45 2 2 3 4" xfId="3096" xr:uid="{00000000-0005-0000-0000-0000250C0000}"/>
    <cellStyle name="Normal 45 2 2 3 4 2" xfId="13170" xr:uid="{00000000-0005-0000-0000-00007F330000}"/>
    <cellStyle name="Normal 45 2 2 3 4 2 3" xfId="28268" xr:uid="{00000000-0005-0000-0000-0000796E0000}"/>
    <cellStyle name="Normal 45 2 2 3 4 2_ESA Table 3A_3H" xfId="36960" xr:uid="{9A8DE9B8-86C5-4EDD-916B-17FD2B7AB45C}"/>
    <cellStyle name="Normal 45 2 2 3 4 3" xfId="8150" xr:uid="{00000000-0005-0000-0000-0000E31F0000}"/>
    <cellStyle name="Normal 45 2 2 3 4 3 3" xfId="23251" xr:uid="{00000000-0005-0000-0000-0000E05A0000}"/>
    <cellStyle name="Normal 45 2 2 3 4 3_ESA Table 3A_3H" xfId="36961" xr:uid="{E1E51CAD-CACC-4675-AFBE-D6F68CE3F529}"/>
    <cellStyle name="Normal 45 2 2 3 4 5" xfId="18238" xr:uid="{00000000-0005-0000-0000-00004B470000}"/>
    <cellStyle name="Normal 45 2 2 3 4_ESA Table 3A_3H" xfId="36959" xr:uid="{C5A914B1-3EF1-4D19-A436-509693D68AF7}"/>
    <cellStyle name="Normal 45 2 2 3 5" xfId="4789" xr:uid="{00000000-0005-0000-0000-0000C2120000}"/>
    <cellStyle name="Normal 45 2 2 3 5 2" xfId="14841" xr:uid="{00000000-0005-0000-0000-0000063A0000}"/>
    <cellStyle name="Normal 45 2 2 3 5 2 3" xfId="29939" xr:uid="{00000000-0005-0000-0000-000000750000}"/>
    <cellStyle name="Normal 45 2 2 3 5 2_ESA Table 3A_3H" xfId="36963" xr:uid="{3EE8CC30-20AE-49EB-A01B-C3B83555C597}"/>
    <cellStyle name="Normal 45 2 2 3 5 3" xfId="9821" xr:uid="{00000000-0005-0000-0000-00006A260000}"/>
    <cellStyle name="Normal 45 2 2 3 5 3 3" xfId="24922" xr:uid="{00000000-0005-0000-0000-000067610000}"/>
    <cellStyle name="Normal 45 2 2 3 5 3_ESA Table 3A_3H" xfId="36964" xr:uid="{A4EEA1CF-B057-4B02-AEF0-4D9AA47ED35A}"/>
    <cellStyle name="Normal 45 2 2 3 5 5" xfId="19909" xr:uid="{00000000-0005-0000-0000-0000D24D0000}"/>
    <cellStyle name="Normal 45 2 2 3 5_ESA Table 3A_3H" xfId="36962" xr:uid="{42A6C38F-0832-43B1-9A26-D4001CC18E9D}"/>
    <cellStyle name="Normal 45 2 2 3 6" xfId="11499" xr:uid="{00000000-0005-0000-0000-0000F82C0000}"/>
    <cellStyle name="Normal 45 2 2 3 6 3" xfId="26597" xr:uid="{00000000-0005-0000-0000-0000F2670000}"/>
    <cellStyle name="Normal 45 2 2 3 6_ESA Table 3A_3H" xfId="36965" xr:uid="{A7EFB6D2-8562-44F9-B100-28D184DCA45D}"/>
    <cellStyle name="Normal 45 2 2 3 7" xfId="6478" xr:uid="{00000000-0005-0000-0000-00005B190000}"/>
    <cellStyle name="Normal 45 2 2 3 7 3" xfId="21580" xr:uid="{00000000-0005-0000-0000-000059540000}"/>
    <cellStyle name="Normal 45 2 2 3 7_ESA Table 3A_3H" xfId="36966" xr:uid="{C6E1566D-303A-4645-8F9F-1ED7BA4F7725}"/>
    <cellStyle name="Normal 45 2 2 3 9" xfId="16567" xr:uid="{00000000-0005-0000-0000-0000C4400000}"/>
    <cellStyle name="Normal 45 2 2 3_ESA Table 3A_3H" xfId="36931" xr:uid="{82B094F0-BDA7-4ECE-8BA3-78661A8A532D}"/>
    <cellStyle name="Normal 45 2 2 4" xfId="1614" xr:uid="{00000000-0005-0000-0000-00005B060000}"/>
    <cellStyle name="Normal 45 2 2 4 2" xfId="2453" xr:uid="{00000000-0005-0000-0000-0000A2090000}"/>
    <cellStyle name="Normal 45 2 2 4 2 2" xfId="4143" xr:uid="{00000000-0005-0000-0000-00003C100000}"/>
    <cellStyle name="Normal 45 2 2 4 2 2 2" xfId="14216" xr:uid="{00000000-0005-0000-0000-000095370000}"/>
    <cellStyle name="Normal 45 2 2 4 2 2 2 3" xfId="29314" xr:uid="{00000000-0005-0000-0000-00008F720000}"/>
    <cellStyle name="Normal 45 2 2 4 2 2 2_ESA Table 3A_3H" xfId="36970" xr:uid="{E61D613D-3717-401A-94E7-E3D284D69430}"/>
    <cellStyle name="Normal 45 2 2 4 2 2 3" xfId="9196" xr:uid="{00000000-0005-0000-0000-0000F9230000}"/>
    <cellStyle name="Normal 45 2 2 4 2 2 3 3" xfId="24297" xr:uid="{00000000-0005-0000-0000-0000F65E0000}"/>
    <cellStyle name="Normal 45 2 2 4 2 2 3_ESA Table 3A_3H" xfId="36971" xr:uid="{BE288406-9EBC-419C-97C9-B172291B79A1}"/>
    <cellStyle name="Normal 45 2 2 4 2 2 5" xfId="19284" xr:uid="{00000000-0005-0000-0000-0000614B0000}"/>
    <cellStyle name="Normal 45 2 2 4 2 2_ESA Table 3A_3H" xfId="36969" xr:uid="{F2B1ACB1-5B79-4A39-9E86-13EF790B0DA5}"/>
    <cellStyle name="Normal 45 2 2 4 2 3" xfId="5835" xr:uid="{00000000-0005-0000-0000-0000D8160000}"/>
    <cellStyle name="Normal 45 2 2 4 2 3 2" xfId="15887" xr:uid="{00000000-0005-0000-0000-00001C3E0000}"/>
    <cellStyle name="Normal 45 2 2 4 2 3 2 3" xfId="30985" xr:uid="{00000000-0005-0000-0000-000016790000}"/>
    <cellStyle name="Normal 45 2 2 4 2 3 2_ESA Table 3A_3H" xfId="36973" xr:uid="{F5067BD1-BF58-4A43-9BC7-CBBC1FE385CC}"/>
    <cellStyle name="Normal 45 2 2 4 2 3 3" xfId="10867" xr:uid="{00000000-0005-0000-0000-0000802A0000}"/>
    <cellStyle name="Normal 45 2 2 4 2 3 3 3" xfId="25968" xr:uid="{00000000-0005-0000-0000-00007D650000}"/>
    <cellStyle name="Normal 45 2 2 4 2 3 3_ESA Table 3A_3H" xfId="36974" xr:uid="{5DC59818-EA27-4BB1-A419-393BE372F4EE}"/>
    <cellStyle name="Normal 45 2 2 4 2 3 5" xfId="20955" xr:uid="{00000000-0005-0000-0000-0000E8510000}"/>
    <cellStyle name="Normal 45 2 2 4 2 3_ESA Table 3A_3H" xfId="36972" xr:uid="{67499023-3E1F-4EFC-A01E-AD0EF64674E1}"/>
    <cellStyle name="Normal 45 2 2 4 2 4" xfId="12545" xr:uid="{00000000-0005-0000-0000-00000E310000}"/>
    <cellStyle name="Normal 45 2 2 4 2 4 3" xfId="27643" xr:uid="{00000000-0005-0000-0000-0000086C0000}"/>
    <cellStyle name="Normal 45 2 2 4 2 4_ESA Table 3A_3H" xfId="36975" xr:uid="{F550125A-ED09-4820-846C-043F5F913893}"/>
    <cellStyle name="Normal 45 2 2 4 2 5" xfId="7524" xr:uid="{00000000-0005-0000-0000-0000711D0000}"/>
    <cellStyle name="Normal 45 2 2 4 2 5 3" xfId="22626" xr:uid="{00000000-0005-0000-0000-00006F580000}"/>
    <cellStyle name="Normal 45 2 2 4 2 5_ESA Table 3A_3H" xfId="36976" xr:uid="{0A037B63-6F6E-4DCA-8899-C7BFE9176417}"/>
    <cellStyle name="Normal 45 2 2 4 2 7" xfId="17613" xr:uid="{00000000-0005-0000-0000-0000DA440000}"/>
    <cellStyle name="Normal 45 2 2 4 2_ESA Table 3A_3H" xfId="36968" xr:uid="{C8BBDF51-26C4-478B-9ED5-FF8B6A74FF29}"/>
    <cellStyle name="Normal 45 2 2 4 3" xfId="3306" xr:uid="{00000000-0005-0000-0000-0000F70C0000}"/>
    <cellStyle name="Normal 45 2 2 4 3 2" xfId="13380" xr:uid="{00000000-0005-0000-0000-000051340000}"/>
    <cellStyle name="Normal 45 2 2 4 3 2 3" xfId="28478" xr:uid="{00000000-0005-0000-0000-00004B6F0000}"/>
    <cellStyle name="Normal 45 2 2 4 3 2_ESA Table 3A_3H" xfId="36978" xr:uid="{B0C6EA46-D306-4DFE-A7E2-7034DF33EAEE}"/>
    <cellStyle name="Normal 45 2 2 4 3 3" xfId="8360" xr:uid="{00000000-0005-0000-0000-0000B5200000}"/>
    <cellStyle name="Normal 45 2 2 4 3 3 3" xfId="23461" xr:uid="{00000000-0005-0000-0000-0000B25B0000}"/>
    <cellStyle name="Normal 45 2 2 4 3 3_ESA Table 3A_3H" xfId="36979" xr:uid="{2284E076-2D70-4F26-A57D-B33BDD3CE00F}"/>
    <cellStyle name="Normal 45 2 2 4 3 5" xfId="18448" xr:uid="{00000000-0005-0000-0000-00001D480000}"/>
    <cellStyle name="Normal 45 2 2 4 3_ESA Table 3A_3H" xfId="36977" xr:uid="{109A0831-373D-4419-8346-8DEF0752AA4E}"/>
    <cellStyle name="Normal 45 2 2 4 4" xfId="4999" xr:uid="{00000000-0005-0000-0000-000094130000}"/>
    <cellStyle name="Normal 45 2 2 4 4 2" xfId="15051" xr:uid="{00000000-0005-0000-0000-0000D83A0000}"/>
    <cellStyle name="Normal 45 2 2 4 4 2 3" xfId="30149" xr:uid="{00000000-0005-0000-0000-0000D2750000}"/>
    <cellStyle name="Normal 45 2 2 4 4 2_ESA Table 3A_3H" xfId="36981" xr:uid="{0E7B665D-3DCF-4C7F-B1C9-CE0C0097A3BE}"/>
    <cellStyle name="Normal 45 2 2 4 4 3" xfId="10031" xr:uid="{00000000-0005-0000-0000-00003C270000}"/>
    <cellStyle name="Normal 45 2 2 4 4 3 3" xfId="25132" xr:uid="{00000000-0005-0000-0000-000039620000}"/>
    <cellStyle name="Normal 45 2 2 4 4 3_ESA Table 3A_3H" xfId="36982" xr:uid="{1D635D3C-8732-40FD-9F49-8EFC58817822}"/>
    <cellStyle name="Normal 45 2 2 4 4 5" xfId="20119" xr:uid="{00000000-0005-0000-0000-0000A44E0000}"/>
    <cellStyle name="Normal 45 2 2 4 4_ESA Table 3A_3H" xfId="36980" xr:uid="{7BBEC929-D082-44B4-A8DF-1388862734BC}"/>
    <cellStyle name="Normal 45 2 2 4 5" xfId="11709" xr:uid="{00000000-0005-0000-0000-0000CA2D0000}"/>
    <cellStyle name="Normal 45 2 2 4 5 3" xfId="26807" xr:uid="{00000000-0005-0000-0000-0000C4680000}"/>
    <cellStyle name="Normal 45 2 2 4 5_ESA Table 3A_3H" xfId="36983" xr:uid="{2CD1B3DF-73CE-4E0B-812D-752811041963}"/>
    <cellStyle name="Normal 45 2 2 4 6" xfId="6688" xr:uid="{00000000-0005-0000-0000-00002D1A0000}"/>
    <cellStyle name="Normal 45 2 2 4 6 3" xfId="21790" xr:uid="{00000000-0005-0000-0000-00002B550000}"/>
    <cellStyle name="Normal 45 2 2 4 6_ESA Table 3A_3H" xfId="36984" xr:uid="{43191D86-0338-4CD9-A4E4-C0CC75E1C13E}"/>
    <cellStyle name="Normal 45 2 2 4 8" xfId="16777" xr:uid="{00000000-0005-0000-0000-000096410000}"/>
    <cellStyle name="Normal 45 2 2 4_ESA Table 3A_3H" xfId="36967" xr:uid="{CEAD4853-9591-473A-89EC-2D27F945C057}"/>
    <cellStyle name="Normal 45 2 2 5" xfId="2035" xr:uid="{00000000-0005-0000-0000-000000080000}"/>
    <cellStyle name="Normal 45 2 2 5 2" xfId="3725" xr:uid="{00000000-0005-0000-0000-00009A0E0000}"/>
    <cellStyle name="Normal 45 2 2 5 2 2" xfId="13798" xr:uid="{00000000-0005-0000-0000-0000F3350000}"/>
    <cellStyle name="Normal 45 2 2 5 2 2 3" xfId="28896" xr:uid="{00000000-0005-0000-0000-0000ED700000}"/>
    <cellStyle name="Normal 45 2 2 5 2 2_ESA Table 3A_3H" xfId="36987" xr:uid="{2AEDF939-BD0B-4C33-BD9D-822FA746E30E}"/>
    <cellStyle name="Normal 45 2 2 5 2 3" xfId="8778" xr:uid="{00000000-0005-0000-0000-000057220000}"/>
    <cellStyle name="Normal 45 2 2 5 2 3 3" xfId="23879" xr:uid="{00000000-0005-0000-0000-0000545D0000}"/>
    <cellStyle name="Normal 45 2 2 5 2 3_ESA Table 3A_3H" xfId="36988" xr:uid="{EF858CB2-5AB8-42DB-B99B-0E6A2FE51E7C}"/>
    <cellStyle name="Normal 45 2 2 5 2 5" xfId="18866" xr:uid="{00000000-0005-0000-0000-0000BF490000}"/>
    <cellStyle name="Normal 45 2 2 5 2_ESA Table 3A_3H" xfId="36986" xr:uid="{1C5BFDEB-A20A-40D6-9754-4557D6B299EC}"/>
    <cellStyle name="Normal 45 2 2 5 3" xfId="5417" xr:uid="{00000000-0005-0000-0000-000036150000}"/>
    <cellStyle name="Normal 45 2 2 5 3 2" xfId="15469" xr:uid="{00000000-0005-0000-0000-00007A3C0000}"/>
    <cellStyle name="Normal 45 2 2 5 3 2 3" xfId="30567" xr:uid="{00000000-0005-0000-0000-000074770000}"/>
    <cellStyle name="Normal 45 2 2 5 3 2_ESA Table 3A_3H" xfId="36990" xr:uid="{E9FEFC85-91F9-4916-B69D-53D708647C0F}"/>
    <cellStyle name="Normal 45 2 2 5 3 3" xfId="10449" xr:uid="{00000000-0005-0000-0000-0000DE280000}"/>
    <cellStyle name="Normal 45 2 2 5 3 3 3" xfId="25550" xr:uid="{00000000-0005-0000-0000-0000DB630000}"/>
    <cellStyle name="Normal 45 2 2 5 3 3_ESA Table 3A_3H" xfId="36991" xr:uid="{0B5B1B4B-7756-4729-8607-C144F1F5F646}"/>
    <cellStyle name="Normal 45 2 2 5 3 5" xfId="20537" xr:uid="{00000000-0005-0000-0000-000046500000}"/>
    <cellStyle name="Normal 45 2 2 5 3_ESA Table 3A_3H" xfId="36989" xr:uid="{97E04982-B523-43C3-857D-BF9DB6ABDCFD}"/>
    <cellStyle name="Normal 45 2 2 5 4" xfId="12127" xr:uid="{00000000-0005-0000-0000-00006C2F0000}"/>
    <cellStyle name="Normal 45 2 2 5 4 3" xfId="27225" xr:uid="{00000000-0005-0000-0000-0000666A0000}"/>
    <cellStyle name="Normal 45 2 2 5 4_ESA Table 3A_3H" xfId="36992" xr:uid="{932D61E8-222A-443E-B0FE-46459CD0C31E}"/>
    <cellStyle name="Normal 45 2 2 5 5" xfId="7106" xr:uid="{00000000-0005-0000-0000-0000CF1B0000}"/>
    <cellStyle name="Normal 45 2 2 5 5 3" xfId="22208" xr:uid="{00000000-0005-0000-0000-0000CD560000}"/>
    <cellStyle name="Normal 45 2 2 5 5_ESA Table 3A_3H" xfId="36993" xr:uid="{F8B4AA50-2F5E-4D3D-AED5-718EAEC7833D}"/>
    <cellStyle name="Normal 45 2 2 5 7" xfId="17195" xr:uid="{00000000-0005-0000-0000-000038430000}"/>
    <cellStyle name="Normal 45 2 2 5_ESA Table 3A_3H" xfId="36985" xr:uid="{E13B9F07-9E25-4C77-BA2D-84F92991C62A}"/>
    <cellStyle name="Normal 45 2 2 6" xfId="2888" xr:uid="{00000000-0005-0000-0000-0000550B0000}"/>
    <cellStyle name="Normal 45 2 2 6 2" xfId="12962" xr:uid="{00000000-0005-0000-0000-0000AF320000}"/>
    <cellStyle name="Normal 45 2 2 6 2 3" xfId="28060" xr:uid="{00000000-0005-0000-0000-0000A96D0000}"/>
    <cellStyle name="Normal 45 2 2 6 2_ESA Table 3A_3H" xfId="36995" xr:uid="{BFB517AA-E1BA-4045-B6F3-8BE705C03223}"/>
    <cellStyle name="Normal 45 2 2 6 3" xfId="7942" xr:uid="{00000000-0005-0000-0000-0000131F0000}"/>
    <cellStyle name="Normal 45 2 2 6 3 3" xfId="23043" xr:uid="{00000000-0005-0000-0000-0000105A0000}"/>
    <cellStyle name="Normal 45 2 2 6 3_ESA Table 3A_3H" xfId="36996" xr:uid="{4E02305B-B23B-4394-BF45-3606798098BC}"/>
    <cellStyle name="Normal 45 2 2 6 5" xfId="18030" xr:uid="{00000000-0005-0000-0000-00007B460000}"/>
    <cellStyle name="Normal 45 2 2 6_ESA Table 3A_3H" xfId="36994" xr:uid="{E16DD704-A3C1-48C3-91E9-E96B8F996E53}"/>
    <cellStyle name="Normal 45 2 2 7" xfId="4581" xr:uid="{00000000-0005-0000-0000-0000F2110000}"/>
    <cellStyle name="Normal 45 2 2 7 2" xfId="14633" xr:uid="{00000000-0005-0000-0000-000036390000}"/>
    <cellStyle name="Normal 45 2 2 7 2 3" xfId="29731" xr:uid="{00000000-0005-0000-0000-000030740000}"/>
    <cellStyle name="Normal 45 2 2 7 2_ESA Table 3A_3H" xfId="36998" xr:uid="{77767D9D-44E9-4DA7-A9AC-3EC2DD705943}"/>
    <cellStyle name="Normal 45 2 2 7 3" xfId="9613" xr:uid="{00000000-0005-0000-0000-00009A250000}"/>
    <cellStyle name="Normal 45 2 2 7 3 3" xfId="24714" xr:uid="{00000000-0005-0000-0000-000097600000}"/>
    <cellStyle name="Normal 45 2 2 7 3_ESA Table 3A_3H" xfId="36999" xr:uid="{789AF22E-9AC2-4B35-855B-B694EFFBF8E9}"/>
    <cellStyle name="Normal 45 2 2 7 5" xfId="19701" xr:uid="{00000000-0005-0000-0000-0000024D0000}"/>
    <cellStyle name="Normal 45 2 2 7_ESA Table 3A_3H" xfId="36997" xr:uid="{5BD459CC-51ED-4C00-89B8-6FCA682B36B5}"/>
    <cellStyle name="Normal 45 2 2 8" xfId="11291" xr:uid="{00000000-0005-0000-0000-0000282C0000}"/>
    <cellStyle name="Normal 45 2 2 8 3" xfId="26389" xr:uid="{00000000-0005-0000-0000-000022670000}"/>
    <cellStyle name="Normal 45 2 2 8_ESA Table 3A_3H" xfId="37000" xr:uid="{8A9EAE0D-710F-4D89-B274-717CEC0F5E19}"/>
    <cellStyle name="Normal 45 2 2 9" xfId="6270" xr:uid="{00000000-0005-0000-0000-00008B180000}"/>
    <cellStyle name="Normal 45 2 2 9 3" xfId="21372" xr:uid="{00000000-0005-0000-0000-000089530000}"/>
    <cellStyle name="Normal 45 2 2 9_ESA Table 3A_3H" xfId="37001" xr:uid="{EC0E9A21-2B36-4786-8321-F87CCAF16F21}"/>
    <cellStyle name="Normal 45 2 2_ESA Table 3A_3H" xfId="36859" xr:uid="{2C6C919C-3685-4D4D-9739-0E26431B8A21}"/>
    <cellStyle name="Normal 45 2 3" xfId="1234" xr:uid="{00000000-0005-0000-0000-0000DF040000}"/>
    <cellStyle name="Normal 45 2 3 10" xfId="16411" xr:uid="{00000000-0005-0000-0000-000028400000}"/>
    <cellStyle name="Normal 45 2 3 2" xfId="1453" xr:uid="{00000000-0005-0000-0000-0000BA050000}"/>
    <cellStyle name="Normal 45 2 3 2 2" xfId="1874" xr:uid="{00000000-0005-0000-0000-00005F070000}"/>
    <cellStyle name="Normal 45 2 3 2 2 2" xfId="2713" xr:uid="{00000000-0005-0000-0000-0000A60A0000}"/>
    <cellStyle name="Normal 45 2 3 2 2 2 2" xfId="4403" xr:uid="{00000000-0005-0000-0000-000040110000}"/>
    <cellStyle name="Normal 45 2 3 2 2 2 2 2" xfId="14476" xr:uid="{00000000-0005-0000-0000-000099380000}"/>
    <cellStyle name="Normal 45 2 3 2 2 2 2 2 3" xfId="29574" xr:uid="{00000000-0005-0000-0000-000093730000}"/>
    <cellStyle name="Normal 45 2 3 2 2 2 2 2_ESA Table 3A_3H" xfId="37007" xr:uid="{AC0E5334-531A-4315-86D2-BDD9B8DEBF9D}"/>
    <cellStyle name="Normal 45 2 3 2 2 2 2 3" xfId="9456" xr:uid="{00000000-0005-0000-0000-0000FD240000}"/>
    <cellStyle name="Normal 45 2 3 2 2 2 2 3 3" xfId="24557" xr:uid="{00000000-0005-0000-0000-0000FA5F0000}"/>
    <cellStyle name="Normal 45 2 3 2 2 2 2 3_ESA Table 3A_3H" xfId="37008" xr:uid="{F71417E7-8675-4E1B-967C-FFF103917ABB}"/>
    <cellStyle name="Normal 45 2 3 2 2 2 2 5" xfId="19544" xr:uid="{00000000-0005-0000-0000-0000654C0000}"/>
    <cellStyle name="Normal 45 2 3 2 2 2 2_ESA Table 3A_3H" xfId="37006" xr:uid="{1BBDEF8D-D13C-41BA-B7C9-A58F33099147}"/>
    <cellStyle name="Normal 45 2 3 2 2 2 3" xfId="6095" xr:uid="{00000000-0005-0000-0000-0000DC170000}"/>
    <cellStyle name="Normal 45 2 3 2 2 2 3 2" xfId="16147" xr:uid="{00000000-0005-0000-0000-0000203F0000}"/>
    <cellStyle name="Normal 45 2 3 2 2 2 3 2 3" xfId="31245" xr:uid="{00000000-0005-0000-0000-00001A7A0000}"/>
    <cellStyle name="Normal 45 2 3 2 2 2 3 2_ESA Table 3A_3H" xfId="37010" xr:uid="{46025590-A8FD-45E3-8EA9-5F44628B84B3}"/>
    <cellStyle name="Normal 45 2 3 2 2 2 3 3" xfId="11127" xr:uid="{00000000-0005-0000-0000-0000842B0000}"/>
    <cellStyle name="Normal 45 2 3 2 2 2 3 3 3" xfId="26228" xr:uid="{00000000-0005-0000-0000-000081660000}"/>
    <cellStyle name="Normal 45 2 3 2 2 2 3 3_ESA Table 3A_3H" xfId="37011" xr:uid="{DD6AB4F2-11B3-495F-898E-E5728D8A4648}"/>
    <cellStyle name="Normal 45 2 3 2 2 2 3 5" xfId="21215" xr:uid="{00000000-0005-0000-0000-0000EC520000}"/>
    <cellStyle name="Normal 45 2 3 2 2 2 3_ESA Table 3A_3H" xfId="37009" xr:uid="{8F225CAD-2DD0-4FAC-BEC2-26438757B443}"/>
    <cellStyle name="Normal 45 2 3 2 2 2 4" xfId="12805" xr:uid="{00000000-0005-0000-0000-000012320000}"/>
    <cellStyle name="Normal 45 2 3 2 2 2 4 3" xfId="27903" xr:uid="{00000000-0005-0000-0000-00000C6D0000}"/>
    <cellStyle name="Normal 45 2 3 2 2 2 4_ESA Table 3A_3H" xfId="37012" xr:uid="{700D8255-579F-4FA9-857D-9EAAAF89D40B}"/>
    <cellStyle name="Normal 45 2 3 2 2 2 5" xfId="7784" xr:uid="{00000000-0005-0000-0000-0000751E0000}"/>
    <cellStyle name="Normal 45 2 3 2 2 2 5 3" xfId="22886" xr:uid="{00000000-0005-0000-0000-000073590000}"/>
    <cellStyle name="Normal 45 2 3 2 2 2 5_ESA Table 3A_3H" xfId="37013" xr:uid="{B8DF0FB3-0E33-4ABE-95E1-3B1EF023BCBC}"/>
    <cellStyle name="Normal 45 2 3 2 2 2 7" xfId="17873" xr:uid="{00000000-0005-0000-0000-0000DE450000}"/>
    <cellStyle name="Normal 45 2 3 2 2 2_ESA Table 3A_3H" xfId="37005" xr:uid="{04A3416E-7B02-4B5E-8BE0-02EC3B5D42D9}"/>
    <cellStyle name="Normal 45 2 3 2 2 3" xfId="3566" xr:uid="{00000000-0005-0000-0000-0000FB0D0000}"/>
    <cellStyle name="Normal 45 2 3 2 2 3 2" xfId="13640" xr:uid="{00000000-0005-0000-0000-000055350000}"/>
    <cellStyle name="Normal 45 2 3 2 2 3 2 3" xfId="28738" xr:uid="{00000000-0005-0000-0000-00004F700000}"/>
    <cellStyle name="Normal 45 2 3 2 2 3 2_ESA Table 3A_3H" xfId="37015" xr:uid="{C6419EBE-C410-491A-9CFA-CE8C16888C01}"/>
    <cellStyle name="Normal 45 2 3 2 2 3 3" xfId="8620" xr:uid="{00000000-0005-0000-0000-0000B9210000}"/>
    <cellStyle name="Normal 45 2 3 2 2 3 3 3" xfId="23721" xr:uid="{00000000-0005-0000-0000-0000B65C0000}"/>
    <cellStyle name="Normal 45 2 3 2 2 3 3_ESA Table 3A_3H" xfId="37016" xr:uid="{1F7D2FD2-0AE9-43D7-A769-B668B6D3A54F}"/>
    <cellStyle name="Normal 45 2 3 2 2 3 5" xfId="18708" xr:uid="{00000000-0005-0000-0000-000021490000}"/>
    <cellStyle name="Normal 45 2 3 2 2 3_ESA Table 3A_3H" xfId="37014" xr:uid="{2E051E07-C8D6-42FF-B87B-259D04AF54A0}"/>
    <cellStyle name="Normal 45 2 3 2 2 4" xfId="5259" xr:uid="{00000000-0005-0000-0000-000098140000}"/>
    <cellStyle name="Normal 45 2 3 2 2 4 2" xfId="15311" xr:uid="{00000000-0005-0000-0000-0000DC3B0000}"/>
    <cellStyle name="Normal 45 2 3 2 2 4 2 3" xfId="30409" xr:uid="{00000000-0005-0000-0000-0000D6760000}"/>
    <cellStyle name="Normal 45 2 3 2 2 4 2_ESA Table 3A_3H" xfId="37018" xr:uid="{2AE4F306-56F2-438C-B284-0774648C1C86}"/>
    <cellStyle name="Normal 45 2 3 2 2 4 3" xfId="10291" xr:uid="{00000000-0005-0000-0000-000040280000}"/>
    <cellStyle name="Normal 45 2 3 2 2 4 3 3" xfId="25392" xr:uid="{00000000-0005-0000-0000-00003D630000}"/>
    <cellStyle name="Normal 45 2 3 2 2 4 3_ESA Table 3A_3H" xfId="37019" xr:uid="{0F75F2E3-32B8-4732-B0D4-AC32EE54B51F}"/>
    <cellStyle name="Normal 45 2 3 2 2 4 5" xfId="20379" xr:uid="{00000000-0005-0000-0000-0000A84F0000}"/>
    <cellStyle name="Normal 45 2 3 2 2 4_ESA Table 3A_3H" xfId="37017" xr:uid="{310E876F-CF9D-4E5E-996E-0D885F02C1B5}"/>
    <cellStyle name="Normal 45 2 3 2 2 5" xfId="11969" xr:uid="{00000000-0005-0000-0000-0000CE2E0000}"/>
    <cellStyle name="Normal 45 2 3 2 2 5 3" xfId="27067" xr:uid="{00000000-0005-0000-0000-0000C8690000}"/>
    <cellStyle name="Normal 45 2 3 2 2 5_ESA Table 3A_3H" xfId="37020" xr:uid="{BEF8FEF2-484E-4A74-9BCC-109A832ABD39}"/>
    <cellStyle name="Normal 45 2 3 2 2 6" xfId="6948" xr:uid="{00000000-0005-0000-0000-0000311B0000}"/>
    <cellStyle name="Normal 45 2 3 2 2 6 3" xfId="22050" xr:uid="{00000000-0005-0000-0000-00002F560000}"/>
    <cellStyle name="Normal 45 2 3 2 2 6_ESA Table 3A_3H" xfId="37021" xr:uid="{99AD5C46-015F-49AC-B305-EB0D86C6ED13}"/>
    <cellStyle name="Normal 45 2 3 2 2 8" xfId="17037" xr:uid="{00000000-0005-0000-0000-00009A420000}"/>
    <cellStyle name="Normal 45 2 3 2 2_ESA Table 3A_3H" xfId="37004" xr:uid="{4BF23405-53FD-47DD-94FD-55B3D7ADFD8B}"/>
    <cellStyle name="Normal 45 2 3 2 3" xfId="2295" xr:uid="{00000000-0005-0000-0000-000004090000}"/>
    <cellStyle name="Normal 45 2 3 2 3 2" xfId="3985" xr:uid="{00000000-0005-0000-0000-00009E0F0000}"/>
    <cellStyle name="Normal 45 2 3 2 3 2 2" xfId="14058" xr:uid="{00000000-0005-0000-0000-0000F7360000}"/>
    <cellStyle name="Normal 45 2 3 2 3 2 2 3" xfId="29156" xr:uid="{00000000-0005-0000-0000-0000F1710000}"/>
    <cellStyle name="Normal 45 2 3 2 3 2 2_ESA Table 3A_3H" xfId="37024" xr:uid="{9F562C3D-5B34-46F5-828C-671C1C8F97F5}"/>
    <cellStyle name="Normal 45 2 3 2 3 2 3" xfId="9038" xr:uid="{00000000-0005-0000-0000-00005B230000}"/>
    <cellStyle name="Normal 45 2 3 2 3 2 3 3" xfId="24139" xr:uid="{00000000-0005-0000-0000-0000585E0000}"/>
    <cellStyle name="Normal 45 2 3 2 3 2 3_ESA Table 3A_3H" xfId="37025" xr:uid="{22C8977F-351A-4CD9-8F56-75BA7B84371D}"/>
    <cellStyle name="Normal 45 2 3 2 3 2 5" xfId="19126" xr:uid="{00000000-0005-0000-0000-0000C34A0000}"/>
    <cellStyle name="Normal 45 2 3 2 3 2_ESA Table 3A_3H" xfId="37023" xr:uid="{08C37909-5F07-473B-8AEF-87555F993647}"/>
    <cellStyle name="Normal 45 2 3 2 3 3" xfId="5677" xr:uid="{00000000-0005-0000-0000-00003A160000}"/>
    <cellStyle name="Normal 45 2 3 2 3 3 2" xfId="15729" xr:uid="{00000000-0005-0000-0000-00007E3D0000}"/>
    <cellStyle name="Normal 45 2 3 2 3 3 2 3" xfId="30827" xr:uid="{00000000-0005-0000-0000-000078780000}"/>
    <cellStyle name="Normal 45 2 3 2 3 3 2_ESA Table 3A_3H" xfId="37027" xr:uid="{E17DE211-171B-4DE4-A2EF-58304E24DEE3}"/>
    <cellStyle name="Normal 45 2 3 2 3 3 3" xfId="10709" xr:uid="{00000000-0005-0000-0000-0000E2290000}"/>
    <cellStyle name="Normal 45 2 3 2 3 3 3 3" xfId="25810" xr:uid="{00000000-0005-0000-0000-0000DF640000}"/>
    <cellStyle name="Normal 45 2 3 2 3 3 3_ESA Table 3A_3H" xfId="37028" xr:uid="{B34D5A03-5DE8-4046-9B38-488F8E5A6CBE}"/>
    <cellStyle name="Normal 45 2 3 2 3 3 5" xfId="20797" xr:uid="{00000000-0005-0000-0000-00004A510000}"/>
    <cellStyle name="Normal 45 2 3 2 3 3_ESA Table 3A_3H" xfId="37026" xr:uid="{7E575B37-0637-4677-B3C5-05475944B8B4}"/>
    <cellStyle name="Normal 45 2 3 2 3 4" xfId="12387" xr:uid="{00000000-0005-0000-0000-000070300000}"/>
    <cellStyle name="Normal 45 2 3 2 3 4 3" xfId="27485" xr:uid="{00000000-0005-0000-0000-00006A6B0000}"/>
    <cellStyle name="Normal 45 2 3 2 3 4_ESA Table 3A_3H" xfId="37029" xr:uid="{77F60F2D-A4FE-4E08-AB76-63EFA0953EC6}"/>
    <cellStyle name="Normal 45 2 3 2 3 5" xfId="7366" xr:uid="{00000000-0005-0000-0000-0000D31C0000}"/>
    <cellStyle name="Normal 45 2 3 2 3 5 3" xfId="22468" xr:uid="{00000000-0005-0000-0000-0000D1570000}"/>
    <cellStyle name="Normal 45 2 3 2 3 5_ESA Table 3A_3H" xfId="37030" xr:uid="{FA15E713-1B9E-4894-BD52-7CD4D8C01880}"/>
    <cellStyle name="Normal 45 2 3 2 3 7" xfId="17455" xr:uid="{00000000-0005-0000-0000-00003C440000}"/>
    <cellStyle name="Normal 45 2 3 2 3_ESA Table 3A_3H" xfId="37022" xr:uid="{F7288910-635C-462D-A629-DED73C0F45E8}"/>
    <cellStyle name="Normal 45 2 3 2 4" xfId="3148" xr:uid="{00000000-0005-0000-0000-0000590C0000}"/>
    <cellStyle name="Normal 45 2 3 2 4 2" xfId="13222" xr:uid="{00000000-0005-0000-0000-0000B3330000}"/>
    <cellStyle name="Normal 45 2 3 2 4 2 3" xfId="28320" xr:uid="{00000000-0005-0000-0000-0000AD6E0000}"/>
    <cellStyle name="Normal 45 2 3 2 4 2_ESA Table 3A_3H" xfId="37032" xr:uid="{294A0530-3BD4-4D15-99F1-C2CDCE1FCC9E}"/>
    <cellStyle name="Normal 45 2 3 2 4 3" xfId="8202" xr:uid="{00000000-0005-0000-0000-000017200000}"/>
    <cellStyle name="Normal 45 2 3 2 4 3 3" xfId="23303" xr:uid="{00000000-0005-0000-0000-0000145B0000}"/>
    <cellStyle name="Normal 45 2 3 2 4 3_ESA Table 3A_3H" xfId="37033" xr:uid="{FBD76D34-77BE-45F3-A78E-039263DB0A3C}"/>
    <cellStyle name="Normal 45 2 3 2 4 5" xfId="18290" xr:uid="{00000000-0005-0000-0000-00007F470000}"/>
    <cellStyle name="Normal 45 2 3 2 4_ESA Table 3A_3H" xfId="37031" xr:uid="{4D34897A-DBA3-4335-BBB4-928E797CFF37}"/>
    <cellStyle name="Normal 45 2 3 2 5" xfId="4841" xr:uid="{00000000-0005-0000-0000-0000F6120000}"/>
    <cellStyle name="Normal 45 2 3 2 5 2" xfId="14893" xr:uid="{00000000-0005-0000-0000-00003A3A0000}"/>
    <cellStyle name="Normal 45 2 3 2 5 2 3" xfId="29991" xr:uid="{00000000-0005-0000-0000-000034750000}"/>
    <cellStyle name="Normal 45 2 3 2 5 2_ESA Table 3A_3H" xfId="37035" xr:uid="{15FFA402-105A-4F99-BAB0-F2E2BE6474E5}"/>
    <cellStyle name="Normal 45 2 3 2 5 3" xfId="9873" xr:uid="{00000000-0005-0000-0000-00009E260000}"/>
    <cellStyle name="Normal 45 2 3 2 5 3 3" xfId="24974" xr:uid="{00000000-0005-0000-0000-00009B610000}"/>
    <cellStyle name="Normal 45 2 3 2 5 3_ESA Table 3A_3H" xfId="37036" xr:uid="{8F492E20-C7D3-48B4-8313-62D790147CF9}"/>
    <cellStyle name="Normal 45 2 3 2 5 5" xfId="19961" xr:uid="{00000000-0005-0000-0000-0000064E0000}"/>
    <cellStyle name="Normal 45 2 3 2 5_ESA Table 3A_3H" xfId="37034" xr:uid="{66134B19-44A1-46AF-B0DE-41DBB1EC301E}"/>
    <cellStyle name="Normal 45 2 3 2 6" xfId="11551" xr:uid="{00000000-0005-0000-0000-00002C2D0000}"/>
    <cellStyle name="Normal 45 2 3 2 6 3" xfId="26649" xr:uid="{00000000-0005-0000-0000-000026680000}"/>
    <cellStyle name="Normal 45 2 3 2 6_ESA Table 3A_3H" xfId="37037" xr:uid="{641F0E8C-9F50-4F16-81FE-DE8E49FF4290}"/>
    <cellStyle name="Normal 45 2 3 2 7" xfId="6530" xr:uid="{00000000-0005-0000-0000-00008F190000}"/>
    <cellStyle name="Normal 45 2 3 2 7 3" xfId="21632" xr:uid="{00000000-0005-0000-0000-00008D540000}"/>
    <cellStyle name="Normal 45 2 3 2 7_ESA Table 3A_3H" xfId="37038" xr:uid="{DA3E8BE9-E2BB-4E83-B544-49232089B3C0}"/>
    <cellStyle name="Normal 45 2 3 2 9" xfId="16619" xr:uid="{00000000-0005-0000-0000-0000F8400000}"/>
    <cellStyle name="Normal 45 2 3 2_ESA Table 3A_3H" xfId="37003" xr:uid="{B3EC24C4-5ED8-4BAD-B00D-59D6B4A70E9B}"/>
    <cellStyle name="Normal 45 2 3 3" xfId="1666" xr:uid="{00000000-0005-0000-0000-00008F060000}"/>
    <cellStyle name="Normal 45 2 3 3 2" xfId="2505" xr:uid="{00000000-0005-0000-0000-0000D6090000}"/>
    <cellStyle name="Normal 45 2 3 3 2 2" xfId="4195" xr:uid="{00000000-0005-0000-0000-000070100000}"/>
    <cellStyle name="Normal 45 2 3 3 2 2 2" xfId="14268" xr:uid="{00000000-0005-0000-0000-0000C9370000}"/>
    <cellStyle name="Normal 45 2 3 3 2 2 2 3" xfId="29366" xr:uid="{00000000-0005-0000-0000-0000C3720000}"/>
    <cellStyle name="Normal 45 2 3 3 2 2 2_ESA Table 3A_3H" xfId="37042" xr:uid="{4FEE46B5-EA4F-4410-8539-A83CA116314D}"/>
    <cellStyle name="Normal 45 2 3 3 2 2 3" xfId="9248" xr:uid="{00000000-0005-0000-0000-00002D240000}"/>
    <cellStyle name="Normal 45 2 3 3 2 2 3 3" xfId="24349" xr:uid="{00000000-0005-0000-0000-00002A5F0000}"/>
    <cellStyle name="Normal 45 2 3 3 2 2 3_ESA Table 3A_3H" xfId="37043" xr:uid="{E426354A-3612-4FAD-A28B-ABE025220496}"/>
    <cellStyle name="Normal 45 2 3 3 2 2 5" xfId="19336" xr:uid="{00000000-0005-0000-0000-0000954B0000}"/>
    <cellStyle name="Normal 45 2 3 3 2 2_ESA Table 3A_3H" xfId="37041" xr:uid="{30B3E1FA-650D-4EB8-95CF-ABF894F6E3F7}"/>
    <cellStyle name="Normal 45 2 3 3 2 3" xfId="5887" xr:uid="{00000000-0005-0000-0000-00000C170000}"/>
    <cellStyle name="Normal 45 2 3 3 2 3 2" xfId="15939" xr:uid="{00000000-0005-0000-0000-0000503E0000}"/>
    <cellStyle name="Normal 45 2 3 3 2 3 2 3" xfId="31037" xr:uid="{00000000-0005-0000-0000-00004A790000}"/>
    <cellStyle name="Normal 45 2 3 3 2 3 2_ESA Table 3A_3H" xfId="37045" xr:uid="{07547346-9714-435A-812B-1C45328EAB6D}"/>
    <cellStyle name="Normal 45 2 3 3 2 3 3" xfId="10919" xr:uid="{00000000-0005-0000-0000-0000B42A0000}"/>
    <cellStyle name="Normal 45 2 3 3 2 3 3 3" xfId="26020" xr:uid="{00000000-0005-0000-0000-0000B1650000}"/>
    <cellStyle name="Normal 45 2 3 3 2 3 3_ESA Table 3A_3H" xfId="37046" xr:uid="{52F7D39C-7EF4-4288-B990-4A81EE94528C}"/>
    <cellStyle name="Normal 45 2 3 3 2 3 5" xfId="21007" xr:uid="{00000000-0005-0000-0000-00001C520000}"/>
    <cellStyle name="Normal 45 2 3 3 2 3_ESA Table 3A_3H" xfId="37044" xr:uid="{7DE0FB34-151A-489D-A2D2-92B30DEC111F}"/>
    <cellStyle name="Normal 45 2 3 3 2 4" xfId="12597" xr:uid="{00000000-0005-0000-0000-000042310000}"/>
    <cellStyle name="Normal 45 2 3 3 2 4 3" xfId="27695" xr:uid="{00000000-0005-0000-0000-00003C6C0000}"/>
    <cellStyle name="Normal 45 2 3 3 2 4_ESA Table 3A_3H" xfId="37047" xr:uid="{84B5859C-03B4-4500-B882-7B53EED9906F}"/>
    <cellStyle name="Normal 45 2 3 3 2 5" xfId="7576" xr:uid="{00000000-0005-0000-0000-0000A51D0000}"/>
    <cellStyle name="Normal 45 2 3 3 2 5 3" xfId="22678" xr:uid="{00000000-0005-0000-0000-0000A3580000}"/>
    <cellStyle name="Normal 45 2 3 3 2 5_ESA Table 3A_3H" xfId="37048" xr:uid="{B2DC89A3-6934-4711-B388-30FE0E53BD42}"/>
    <cellStyle name="Normal 45 2 3 3 2 7" xfId="17665" xr:uid="{00000000-0005-0000-0000-00000E450000}"/>
    <cellStyle name="Normal 45 2 3 3 2_ESA Table 3A_3H" xfId="37040" xr:uid="{F8513AC0-9117-48FD-8FE7-55684947728C}"/>
    <cellStyle name="Normal 45 2 3 3 3" xfId="3358" xr:uid="{00000000-0005-0000-0000-00002B0D0000}"/>
    <cellStyle name="Normal 45 2 3 3 3 2" xfId="13432" xr:uid="{00000000-0005-0000-0000-000085340000}"/>
    <cellStyle name="Normal 45 2 3 3 3 2 3" xfId="28530" xr:uid="{00000000-0005-0000-0000-00007F6F0000}"/>
    <cellStyle name="Normal 45 2 3 3 3 2_ESA Table 3A_3H" xfId="37050" xr:uid="{A040EC61-714B-49FD-A612-4C20D5FE53E9}"/>
    <cellStyle name="Normal 45 2 3 3 3 3" xfId="8412" xr:uid="{00000000-0005-0000-0000-0000E9200000}"/>
    <cellStyle name="Normal 45 2 3 3 3 3 3" xfId="23513" xr:uid="{00000000-0005-0000-0000-0000E65B0000}"/>
    <cellStyle name="Normal 45 2 3 3 3 3_ESA Table 3A_3H" xfId="37051" xr:uid="{DDB670FE-7934-43A2-9EA8-1151EAEBCCF7}"/>
    <cellStyle name="Normal 45 2 3 3 3 5" xfId="18500" xr:uid="{00000000-0005-0000-0000-000051480000}"/>
    <cellStyle name="Normal 45 2 3 3 3_ESA Table 3A_3H" xfId="37049" xr:uid="{19808EAC-24A5-4F48-99ED-05D3F4D50C9C}"/>
    <cellStyle name="Normal 45 2 3 3 4" xfId="5051" xr:uid="{00000000-0005-0000-0000-0000C8130000}"/>
    <cellStyle name="Normal 45 2 3 3 4 2" xfId="15103" xr:uid="{00000000-0005-0000-0000-00000C3B0000}"/>
    <cellStyle name="Normal 45 2 3 3 4 2 3" xfId="30201" xr:uid="{00000000-0005-0000-0000-000006760000}"/>
    <cellStyle name="Normal 45 2 3 3 4 2_ESA Table 3A_3H" xfId="37053" xr:uid="{A4BABF26-0227-415A-9271-FF34179671CA}"/>
    <cellStyle name="Normal 45 2 3 3 4 3" xfId="10083" xr:uid="{00000000-0005-0000-0000-000070270000}"/>
    <cellStyle name="Normal 45 2 3 3 4 3 3" xfId="25184" xr:uid="{00000000-0005-0000-0000-00006D620000}"/>
    <cellStyle name="Normal 45 2 3 3 4 3_ESA Table 3A_3H" xfId="37054" xr:uid="{DAEAE438-84C5-4A59-B0CA-ABDCA3BB9CB0}"/>
    <cellStyle name="Normal 45 2 3 3 4 5" xfId="20171" xr:uid="{00000000-0005-0000-0000-0000D84E0000}"/>
    <cellStyle name="Normal 45 2 3 3 4_ESA Table 3A_3H" xfId="37052" xr:uid="{C2C5F0B8-44D0-4BAD-A5E5-A7F4216617B2}"/>
    <cellStyle name="Normal 45 2 3 3 5" xfId="11761" xr:uid="{00000000-0005-0000-0000-0000FE2D0000}"/>
    <cellStyle name="Normal 45 2 3 3 5 3" xfId="26859" xr:uid="{00000000-0005-0000-0000-0000F8680000}"/>
    <cellStyle name="Normal 45 2 3 3 5_ESA Table 3A_3H" xfId="37055" xr:uid="{6D9E8DA0-E23A-4C01-8EE8-91F9B1D5792D}"/>
    <cellStyle name="Normal 45 2 3 3 6" xfId="6740" xr:uid="{00000000-0005-0000-0000-0000611A0000}"/>
    <cellStyle name="Normal 45 2 3 3 6 3" xfId="21842" xr:uid="{00000000-0005-0000-0000-00005F550000}"/>
    <cellStyle name="Normal 45 2 3 3 6_ESA Table 3A_3H" xfId="37056" xr:uid="{84468E00-B6F8-40A0-8EA0-85B5BC377D13}"/>
    <cellStyle name="Normal 45 2 3 3 8" xfId="16829" xr:uid="{00000000-0005-0000-0000-0000CA410000}"/>
    <cellStyle name="Normal 45 2 3 3_ESA Table 3A_3H" xfId="37039" xr:uid="{C35A7608-82B3-4BD1-94D1-F7E6F2801A18}"/>
    <cellStyle name="Normal 45 2 3 4" xfId="2087" xr:uid="{00000000-0005-0000-0000-000034080000}"/>
    <cellStyle name="Normal 45 2 3 4 2" xfId="3777" xr:uid="{00000000-0005-0000-0000-0000CE0E0000}"/>
    <cellStyle name="Normal 45 2 3 4 2 2" xfId="13850" xr:uid="{00000000-0005-0000-0000-000027360000}"/>
    <cellStyle name="Normal 45 2 3 4 2 2 3" xfId="28948" xr:uid="{00000000-0005-0000-0000-000021710000}"/>
    <cellStyle name="Normal 45 2 3 4 2 2_ESA Table 3A_3H" xfId="37059" xr:uid="{51F136EF-CE13-4FEE-AE81-BCCFD8AF3DF8}"/>
    <cellStyle name="Normal 45 2 3 4 2 3" xfId="8830" xr:uid="{00000000-0005-0000-0000-00008B220000}"/>
    <cellStyle name="Normal 45 2 3 4 2 3 3" xfId="23931" xr:uid="{00000000-0005-0000-0000-0000885D0000}"/>
    <cellStyle name="Normal 45 2 3 4 2 3_ESA Table 3A_3H" xfId="37060" xr:uid="{423ACA78-9839-4F42-A32B-F86F82754BD8}"/>
    <cellStyle name="Normal 45 2 3 4 2 5" xfId="18918" xr:uid="{00000000-0005-0000-0000-0000F3490000}"/>
    <cellStyle name="Normal 45 2 3 4 2_ESA Table 3A_3H" xfId="37058" xr:uid="{5A49636D-20B8-42B0-9D05-6999A4E16961}"/>
    <cellStyle name="Normal 45 2 3 4 3" xfId="5469" xr:uid="{00000000-0005-0000-0000-00006A150000}"/>
    <cellStyle name="Normal 45 2 3 4 3 2" xfId="15521" xr:uid="{00000000-0005-0000-0000-0000AE3C0000}"/>
    <cellStyle name="Normal 45 2 3 4 3 2 3" xfId="30619" xr:uid="{00000000-0005-0000-0000-0000A8770000}"/>
    <cellStyle name="Normal 45 2 3 4 3 2_ESA Table 3A_3H" xfId="37062" xr:uid="{DD8ED56B-03E9-4F4F-8948-05B0A49242D1}"/>
    <cellStyle name="Normal 45 2 3 4 3 3" xfId="10501" xr:uid="{00000000-0005-0000-0000-000012290000}"/>
    <cellStyle name="Normal 45 2 3 4 3 3 3" xfId="25602" xr:uid="{00000000-0005-0000-0000-00000F640000}"/>
    <cellStyle name="Normal 45 2 3 4 3 3_ESA Table 3A_3H" xfId="37063" xr:uid="{D8238BD3-263F-4B4C-A953-89152362D19C}"/>
    <cellStyle name="Normal 45 2 3 4 3 5" xfId="20589" xr:uid="{00000000-0005-0000-0000-00007A500000}"/>
    <cellStyle name="Normal 45 2 3 4 3_ESA Table 3A_3H" xfId="37061" xr:uid="{7FB9BA08-1852-4190-9C74-99BFA0605A67}"/>
    <cellStyle name="Normal 45 2 3 4 4" xfId="12179" xr:uid="{00000000-0005-0000-0000-0000A02F0000}"/>
    <cellStyle name="Normal 45 2 3 4 4 3" xfId="27277" xr:uid="{00000000-0005-0000-0000-00009A6A0000}"/>
    <cellStyle name="Normal 45 2 3 4 4_ESA Table 3A_3H" xfId="37064" xr:uid="{8E675CF0-DA88-4940-A7BC-2206B9E767D8}"/>
    <cellStyle name="Normal 45 2 3 4 5" xfId="7158" xr:uid="{00000000-0005-0000-0000-0000031C0000}"/>
    <cellStyle name="Normal 45 2 3 4 5 3" xfId="22260" xr:uid="{00000000-0005-0000-0000-000001570000}"/>
    <cellStyle name="Normal 45 2 3 4 5_ESA Table 3A_3H" xfId="37065" xr:uid="{8B06AEC7-BD0F-4E17-9F46-79184009A8DA}"/>
    <cellStyle name="Normal 45 2 3 4 7" xfId="17247" xr:uid="{00000000-0005-0000-0000-00006C430000}"/>
    <cellStyle name="Normal 45 2 3 4_ESA Table 3A_3H" xfId="37057" xr:uid="{1271C022-B577-440D-94F4-B7E79E22157D}"/>
    <cellStyle name="Normal 45 2 3 5" xfId="2940" xr:uid="{00000000-0005-0000-0000-0000890B0000}"/>
    <cellStyle name="Normal 45 2 3 5 2" xfId="13014" xr:uid="{00000000-0005-0000-0000-0000E3320000}"/>
    <cellStyle name="Normal 45 2 3 5 2 3" xfId="28112" xr:uid="{00000000-0005-0000-0000-0000DD6D0000}"/>
    <cellStyle name="Normal 45 2 3 5 2_ESA Table 3A_3H" xfId="37067" xr:uid="{85877C47-19FE-44BC-8E70-865DD2C63030}"/>
    <cellStyle name="Normal 45 2 3 5 3" xfId="7994" xr:uid="{00000000-0005-0000-0000-0000471F0000}"/>
    <cellStyle name="Normal 45 2 3 5 3 3" xfId="23095" xr:uid="{00000000-0005-0000-0000-0000445A0000}"/>
    <cellStyle name="Normal 45 2 3 5 3_ESA Table 3A_3H" xfId="37068" xr:uid="{23A077E5-A6E4-4329-B117-6DC990D2E5F9}"/>
    <cellStyle name="Normal 45 2 3 5 5" xfId="18082" xr:uid="{00000000-0005-0000-0000-0000AF460000}"/>
    <cellStyle name="Normal 45 2 3 5_ESA Table 3A_3H" xfId="37066" xr:uid="{8B1FF442-40CB-4ECA-9465-2BF269F9F916}"/>
    <cellStyle name="Normal 45 2 3 6" xfId="4633" xr:uid="{00000000-0005-0000-0000-000026120000}"/>
    <cellStyle name="Normal 45 2 3 6 2" xfId="14685" xr:uid="{00000000-0005-0000-0000-00006A390000}"/>
    <cellStyle name="Normal 45 2 3 6 2 3" xfId="29783" xr:uid="{00000000-0005-0000-0000-000064740000}"/>
    <cellStyle name="Normal 45 2 3 6 2_ESA Table 3A_3H" xfId="37070" xr:uid="{65D6CD43-64F7-4595-AF1F-75C62D94A3E0}"/>
    <cellStyle name="Normal 45 2 3 6 3" xfId="9665" xr:uid="{00000000-0005-0000-0000-0000CE250000}"/>
    <cellStyle name="Normal 45 2 3 6 3 3" xfId="24766" xr:uid="{00000000-0005-0000-0000-0000CB600000}"/>
    <cellStyle name="Normal 45 2 3 6 3_ESA Table 3A_3H" xfId="37071" xr:uid="{8306B871-F299-4316-B655-7495653366F3}"/>
    <cellStyle name="Normal 45 2 3 6 5" xfId="19753" xr:uid="{00000000-0005-0000-0000-0000364D0000}"/>
    <cellStyle name="Normal 45 2 3 6_ESA Table 3A_3H" xfId="37069" xr:uid="{E1579B6D-B4CE-42F3-87A3-1D1DA9DC7037}"/>
    <cellStyle name="Normal 45 2 3 7" xfId="11343" xr:uid="{00000000-0005-0000-0000-00005C2C0000}"/>
    <cellStyle name="Normal 45 2 3 7 3" xfId="26441" xr:uid="{00000000-0005-0000-0000-000056670000}"/>
    <cellStyle name="Normal 45 2 3 7_ESA Table 3A_3H" xfId="37072" xr:uid="{EC09E268-AB64-4B8C-BAB2-12431AC9AC5E}"/>
    <cellStyle name="Normal 45 2 3 8" xfId="6322" xr:uid="{00000000-0005-0000-0000-0000BF180000}"/>
    <cellStyle name="Normal 45 2 3 8 3" xfId="21424" xr:uid="{00000000-0005-0000-0000-0000BD530000}"/>
    <cellStyle name="Normal 45 2 3 8_ESA Table 3A_3H" xfId="37073" xr:uid="{0F717831-9B0E-4214-B427-10DF7112C0E1}"/>
    <cellStyle name="Normal 45 2 3_ESA Table 3A_3H" xfId="37002" xr:uid="{A8DCA72B-2B59-47BF-9E2F-AAB850850FB2}"/>
    <cellStyle name="Normal 45 2 4" xfId="1347" xr:uid="{00000000-0005-0000-0000-000050050000}"/>
    <cellStyle name="Normal 45 2 4 2" xfId="1770" xr:uid="{00000000-0005-0000-0000-0000F7060000}"/>
    <cellStyle name="Normal 45 2 4 2 2" xfId="2609" xr:uid="{00000000-0005-0000-0000-00003E0A0000}"/>
    <cellStyle name="Normal 45 2 4 2 2 2" xfId="4299" xr:uid="{00000000-0005-0000-0000-0000D8100000}"/>
    <cellStyle name="Normal 45 2 4 2 2 2 2" xfId="14372" xr:uid="{00000000-0005-0000-0000-000031380000}"/>
    <cellStyle name="Normal 45 2 4 2 2 2 2 3" xfId="29470" xr:uid="{00000000-0005-0000-0000-00002B730000}"/>
    <cellStyle name="Normal 45 2 4 2 2 2 2_ESA Table 3A_3H" xfId="37078" xr:uid="{0F9728D7-B57A-4720-8BC7-9470F7AC26AF}"/>
    <cellStyle name="Normal 45 2 4 2 2 2 3" xfId="9352" xr:uid="{00000000-0005-0000-0000-000095240000}"/>
    <cellStyle name="Normal 45 2 4 2 2 2 3 3" xfId="24453" xr:uid="{00000000-0005-0000-0000-0000925F0000}"/>
    <cellStyle name="Normal 45 2 4 2 2 2 3_ESA Table 3A_3H" xfId="37079" xr:uid="{7C289ACF-D34C-418A-8AF7-31B0E19E4EDE}"/>
    <cellStyle name="Normal 45 2 4 2 2 2 5" xfId="19440" xr:uid="{00000000-0005-0000-0000-0000FD4B0000}"/>
    <cellStyle name="Normal 45 2 4 2 2 2_ESA Table 3A_3H" xfId="37077" xr:uid="{59571D6D-71C8-4773-B3D0-7CBD89977A4E}"/>
    <cellStyle name="Normal 45 2 4 2 2 3" xfId="5991" xr:uid="{00000000-0005-0000-0000-000074170000}"/>
    <cellStyle name="Normal 45 2 4 2 2 3 2" xfId="16043" xr:uid="{00000000-0005-0000-0000-0000B83E0000}"/>
    <cellStyle name="Normal 45 2 4 2 2 3 2 3" xfId="31141" xr:uid="{00000000-0005-0000-0000-0000B2790000}"/>
    <cellStyle name="Normal 45 2 4 2 2 3 2_ESA Table 3A_3H" xfId="37081" xr:uid="{D3F48551-7BFA-4BD3-8BEE-3203069F86AA}"/>
    <cellStyle name="Normal 45 2 4 2 2 3 3" xfId="11023" xr:uid="{00000000-0005-0000-0000-00001C2B0000}"/>
    <cellStyle name="Normal 45 2 4 2 2 3 3 3" xfId="26124" xr:uid="{00000000-0005-0000-0000-000019660000}"/>
    <cellStyle name="Normal 45 2 4 2 2 3 3_ESA Table 3A_3H" xfId="37082" xr:uid="{7EF24021-211B-49C7-A3CB-262095DB90B5}"/>
    <cellStyle name="Normal 45 2 4 2 2 3 5" xfId="21111" xr:uid="{00000000-0005-0000-0000-000084520000}"/>
    <cellStyle name="Normal 45 2 4 2 2 3_ESA Table 3A_3H" xfId="37080" xr:uid="{E33E141D-2D4B-4C0D-9090-E3A9D571033A}"/>
    <cellStyle name="Normal 45 2 4 2 2 4" xfId="12701" xr:uid="{00000000-0005-0000-0000-0000AA310000}"/>
    <cellStyle name="Normal 45 2 4 2 2 4 3" xfId="27799" xr:uid="{00000000-0005-0000-0000-0000A46C0000}"/>
    <cellStyle name="Normal 45 2 4 2 2 4_ESA Table 3A_3H" xfId="37083" xr:uid="{C0AB6954-A3A1-4863-81D5-7D72AE05881D}"/>
    <cellStyle name="Normal 45 2 4 2 2 5" xfId="7680" xr:uid="{00000000-0005-0000-0000-00000D1E0000}"/>
    <cellStyle name="Normal 45 2 4 2 2 5 3" xfId="22782" xr:uid="{00000000-0005-0000-0000-00000B590000}"/>
    <cellStyle name="Normal 45 2 4 2 2 5_ESA Table 3A_3H" xfId="37084" xr:uid="{3B459021-F225-4B41-9E53-B0FE2C4889B0}"/>
    <cellStyle name="Normal 45 2 4 2 2 7" xfId="17769" xr:uid="{00000000-0005-0000-0000-000076450000}"/>
    <cellStyle name="Normal 45 2 4 2 2_ESA Table 3A_3H" xfId="37076" xr:uid="{1D5DC981-C3D6-4965-B3F5-6E516A252772}"/>
    <cellStyle name="Normal 45 2 4 2 3" xfId="3462" xr:uid="{00000000-0005-0000-0000-0000930D0000}"/>
    <cellStyle name="Normal 45 2 4 2 3 2" xfId="13536" xr:uid="{00000000-0005-0000-0000-0000ED340000}"/>
    <cellStyle name="Normal 45 2 4 2 3 2 3" xfId="28634" xr:uid="{00000000-0005-0000-0000-0000E76F0000}"/>
    <cellStyle name="Normal 45 2 4 2 3 2_ESA Table 3A_3H" xfId="37086" xr:uid="{207054C4-6E2F-465C-A062-124446213565}"/>
    <cellStyle name="Normal 45 2 4 2 3 3" xfId="8516" xr:uid="{00000000-0005-0000-0000-000051210000}"/>
    <cellStyle name="Normal 45 2 4 2 3 3 3" xfId="23617" xr:uid="{00000000-0005-0000-0000-00004E5C0000}"/>
    <cellStyle name="Normal 45 2 4 2 3 3_ESA Table 3A_3H" xfId="37087" xr:uid="{A7ABBAD0-494E-4284-85D2-E485F482C3F8}"/>
    <cellStyle name="Normal 45 2 4 2 3 5" xfId="18604" xr:uid="{00000000-0005-0000-0000-0000B9480000}"/>
    <cellStyle name="Normal 45 2 4 2 3_ESA Table 3A_3H" xfId="37085" xr:uid="{A21B1BC5-6348-4E32-BC01-F4CA7C68E030}"/>
    <cellStyle name="Normal 45 2 4 2 4" xfId="5155" xr:uid="{00000000-0005-0000-0000-000030140000}"/>
    <cellStyle name="Normal 45 2 4 2 4 2" xfId="15207" xr:uid="{00000000-0005-0000-0000-0000743B0000}"/>
    <cellStyle name="Normal 45 2 4 2 4 2 3" xfId="30305" xr:uid="{00000000-0005-0000-0000-00006E760000}"/>
    <cellStyle name="Normal 45 2 4 2 4 2_ESA Table 3A_3H" xfId="37089" xr:uid="{4B9DAE6A-6B79-4EDB-9319-F4EFD80F5692}"/>
    <cellStyle name="Normal 45 2 4 2 4 3" xfId="10187" xr:uid="{00000000-0005-0000-0000-0000D8270000}"/>
    <cellStyle name="Normal 45 2 4 2 4 3 3" xfId="25288" xr:uid="{00000000-0005-0000-0000-0000D5620000}"/>
    <cellStyle name="Normal 45 2 4 2 4 3_ESA Table 3A_3H" xfId="37090" xr:uid="{A4FB71DA-6203-4933-BBBC-D7C72C7C01D0}"/>
    <cellStyle name="Normal 45 2 4 2 4 5" xfId="20275" xr:uid="{00000000-0005-0000-0000-0000404F0000}"/>
    <cellStyle name="Normal 45 2 4 2 4_ESA Table 3A_3H" xfId="37088" xr:uid="{0CACA870-31D6-46E3-9997-6D595208A90C}"/>
    <cellStyle name="Normal 45 2 4 2 5" xfId="11865" xr:uid="{00000000-0005-0000-0000-0000662E0000}"/>
    <cellStyle name="Normal 45 2 4 2 5 3" xfId="26963" xr:uid="{00000000-0005-0000-0000-000060690000}"/>
    <cellStyle name="Normal 45 2 4 2 5_ESA Table 3A_3H" xfId="37091" xr:uid="{53EEE9F6-84E0-4F68-B9F7-66C354131B60}"/>
    <cellStyle name="Normal 45 2 4 2 6" xfId="6844" xr:uid="{00000000-0005-0000-0000-0000C91A0000}"/>
    <cellStyle name="Normal 45 2 4 2 6 3" xfId="21946" xr:uid="{00000000-0005-0000-0000-0000C7550000}"/>
    <cellStyle name="Normal 45 2 4 2 6_ESA Table 3A_3H" xfId="37092" xr:uid="{10E0CA8D-CF6E-4010-B269-76DFA978F2E0}"/>
    <cellStyle name="Normal 45 2 4 2 8" xfId="16933" xr:uid="{00000000-0005-0000-0000-000032420000}"/>
    <cellStyle name="Normal 45 2 4 2_ESA Table 3A_3H" xfId="37075" xr:uid="{661F7373-7A75-4F22-858B-2A6BB904A91A}"/>
    <cellStyle name="Normal 45 2 4 3" xfId="2191" xr:uid="{00000000-0005-0000-0000-00009C080000}"/>
    <cellStyle name="Normal 45 2 4 3 2" xfId="3881" xr:uid="{00000000-0005-0000-0000-0000360F0000}"/>
    <cellStyle name="Normal 45 2 4 3 2 2" xfId="13954" xr:uid="{00000000-0005-0000-0000-00008F360000}"/>
    <cellStyle name="Normal 45 2 4 3 2 2 3" xfId="29052" xr:uid="{00000000-0005-0000-0000-000089710000}"/>
    <cellStyle name="Normal 45 2 4 3 2 2_ESA Table 3A_3H" xfId="37095" xr:uid="{D1B21F44-4621-424A-B0CD-868A7649D285}"/>
    <cellStyle name="Normal 45 2 4 3 2 3" xfId="8934" xr:uid="{00000000-0005-0000-0000-0000F3220000}"/>
    <cellStyle name="Normal 45 2 4 3 2 3 3" xfId="24035" xr:uid="{00000000-0005-0000-0000-0000F05D0000}"/>
    <cellStyle name="Normal 45 2 4 3 2 3_ESA Table 3A_3H" xfId="37096" xr:uid="{1676E7BD-A3A0-45C8-97BD-503330E57146}"/>
    <cellStyle name="Normal 45 2 4 3 2 5" xfId="19022" xr:uid="{00000000-0005-0000-0000-00005B4A0000}"/>
    <cellStyle name="Normal 45 2 4 3 2_ESA Table 3A_3H" xfId="37094" xr:uid="{4D3404B3-A27E-4EF5-B60A-1BF54B974A45}"/>
    <cellStyle name="Normal 45 2 4 3 3" xfId="5573" xr:uid="{00000000-0005-0000-0000-0000D2150000}"/>
    <cellStyle name="Normal 45 2 4 3 3 2" xfId="15625" xr:uid="{00000000-0005-0000-0000-0000163D0000}"/>
    <cellStyle name="Normal 45 2 4 3 3 2 3" xfId="30723" xr:uid="{00000000-0005-0000-0000-000010780000}"/>
    <cellStyle name="Normal 45 2 4 3 3 2_ESA Table 3A_3H" xfId="37098" xr:uid="{27004104-9A3C-4627-9574-272656892C72}"/>
    <cellStyle name="Normal 45 2 4 3 3 3" xfId="10605" xr:uid="{00000000-0005-0000-0000-00007A290000}"/>
    <cellStyle name="Normal 45 2 4 3 3 3 3" xfId="25706" xr:uid="{00000000-0005-0000-0000-000077640000}"/>
    <cellStyle name="Normal 45 2 4 3 3 3_ESA Table 3A_3H" xfId="37099" xr:uid="{141C6F3A-5D05-45F7-894C-52C43837E1BF}"/>
    <cellStyle name="Normal 45 2 4 3 3 5" xfId="20693" xr:uid="{00000000-0005-0000-0000-0000E2500000}"/>
    <cellStyle name="Normal 45 2 4 3 3_ESA Table 3A_3H" xfId="37097" xr:uid="{0A511D63-F052-4143-AD50-31D5F21E3648}"/>
    <cellStyle name="Normal 45 2 4 3 4" xfId="12283" xr:uid="{00000000-0005-0000-0000-000008300000}"/>
    <cellStyle name="Normal 45 2 4 3 4 3" xfId="27381" xr:uid="{00000000-0005-0000-0000-0000026B0000}"/>
    <cellStyle name="Normal 45 2 4 3 4_ESA Table 3A_3H" xfId="37100" xr:uid="{02EF18F1-16BB-4FA7-B172-B2A21B261C85}"/>
    <cellStyle name="Normal 45 2 4 3 5" xfId="7262" xr:uid="{00000000-0005-0000-0000-00006B1C0000}"/>
    <cellStyle name="Normal 45 2 4 3 5 3" xfId="22364" xr:uid="{00000000-0005-0000-0000-000069570000}"/>
    <cellStyle name="Normal 45 2 4 3 5_ESA Table 3A_3H" xfId="37101" xr:uid="{80EDF46C-E1C4-4ED8-9F21-442A41EB89B5}"/>
    <cellStyle name="Normal 45 2 4 3 7" xfId="17351" xr:uid="{00000000-0005-0000-0000-0000D4430000}"/>
    <cellStyle name="Normal 45 2 4 3_ESA Table 3A_3H" xfId="37093" xr:uid="{D5D792DE-08D7-46F1-A9C5-F1E415B3D38D}"/>
    <cellStyle name="Normal 45 2 4 4" xfId="3044" xr:uid="{00000000-0005-0000-0000-0000F10B0000}"/>
    <cellStyle name="Normal 45 2 4 4 2" xfId="13118" xr:uid="{00000000-0005-0000-0000-00004B330000}"/>
    <cellStyle name="Normal 45 2 4 4 2 3" xfId="28216" xr:uid="{00000000-0005-0000-0000-0000456E0000}"/>
    <cellStyle name="Normal 45 2 4 4 2_ESA Table 3A_3H" xfId="37103" xr:uid="{1E3F583D-96D3-498F-A8BF-00183890D418}"/>
    <cellStyle name="Normal 45 2 4 4 3" xfId="8098" xr:uid="{00000000-0005-0000-0000-0000AF1F0000}"/>
    <cellStyle name="Normal 45 2 4 4 3 3" xfId="23199" xr:uid="{00000000-0005-0000-0000-0000AC5A0000}"/>
    <cellStyle name="Normal 45 2 4 4 3_ESA Table 3A_3H" xfId="37104" xr:uid="{694AADEA-AEC5-4FAF-A5AB-A260A30B2E92}"/>
    <cellStyle name="Normal 45 2 4 4 5" xfId="18186" xr:uid="{00000000-0005-0000-0000-000017470000}"/>
    <cellStyle name="Normal 45 2 4 4_ESA Table 3A_3H" xfId="37102" xr:uid="{9FCEB8C0-F5BF-4101-BFF9-D2573F57E74F}"/>
    <cellStyle name="Normal 45 2 4 5" xfId="4737" xr:uid="{00000000-0005-0000-0000-00008E120000}"/>
    <cellStyle name="Normal 45 2 4 5 2" xfId="14789" xr:uid="{00000000-0005-0000-0000-0000D2390000}"/>
    <cellStyle name="Normal 45 2 4 5 2 3" xfId="29887" xr:uid="{00000000-0005-0000-0000-0000CC740000}"/>
    <cellStyle name="Normal 45 2 4 5 2_ESA Table 3A_3H" xfId="37106" xr:uid="{059801D7-8689-468B-B550-FDB5F9E004EC}"/>
    <cellStyle name="Normal 45 2 4 5 3" xfId="9769" xr:uid="{00000000-0005-0000-0000-000036260000}"/>
    <cellStyle name="Normal 45 2 4 5 3 3" xfId="24870" xr:uid="{00000000-0005-0000-0000-000033610000}"/>
    <cellStyle name="Normal 45 2 4 5 3_ESA Table 3A_3H" xfId="37107" xr:uid="{004FBC19-DDDB-4586-BC60-509DADB01ADB}"/>
    <cellStyle name="Normal 45 2 4 5 5" xfId="19857" xr:uid="{00000000-0005-0000-0000-00009E4D0000}"/>
    <cellStyle name="Normal 45 2 4 5_ESA Table 3A_3H" xfId="37105" xr:uid="{9182C929-7ACC-4B4E-BF77-00C0476FD6FF}"/>
    <cellStyle name="Normal 45 2 4 6" xfId="11447" xr:uid="{00000000-0005-0000-0000-0000C42C0000}"/>
    <cellStyle name="Normal 45 2 4 6 3" xfId="26545" xr:uid="{00000000-0005-0000-0000-0000BE670000}"/>
    <cellStyle name="Normal 45 2 4 6_ESA Table 3A_3H" xfId="37108" xr:uid="{3EE8B5D8-E1C9-4F63-BF4B-AE60830F0E2D}"/>
    <cellStyle name="Normal 45 2 4 7" xfId="6426" xr:uid="{00000000-0005-0000-0000-000027190000}"/>
    <cellStyle name="Normal 45 2 4 7 3" xfId="21528" xr:uid="{00000000-0005-0000-0000-000025540000}"/>
    <cellStyle name="Normal 45 2 4 7_ESA Table 3A_3H" xfId="37109" xr:uid="{E46444AA-60F9-47FB-8AE1-5DBAEE1A4AC5}"/>
    <cellStyle name="Normal 45 2 4 9" xfId="16515" xr:uid="{00000000-0005-0000-0000-000090400000}"/>
    <cellStyle name="Normal 45 2 4_ESA Table 3A_3H" xfId="37074" xr:uid="{97722B2A-314D-4D6B-92A5-9DAE4C612891}"/>
    <cellStyle name="Normal 45 2 5" xfId="1560" xr:uid="{00000000-0005-0000-0000-000025060000}"/>
    <cellStyle name="Normal 45 2 5 2" xfId="2401" xr:uid="{00000000-0005-0000-0000-00006E090000}"/>
    <cellStyle name="Normal 45 2 5 2 2" xfId="4091" xr:uid="{00000000-0005-0000-0000-000008100000}"/>
    <cellStyle name="Normal 45 2 5 2 2 2" xfId="14164" xr:uid="{00000000-0005-0000-0000-000061370000}"/>
    <cellStyle name="Normal 45 2 5 2 2 2 3" xfId="29262" xr:uid="{00000000-0005-0000-0000-00005B720000}"/>
    <cellStyle name="Normal 45 2 5 2 2 2_ESA Table 3A_3H" xfId="37113" xr:uid="{35743906-794E-447C-AB05-D8BF68CE6DCC}"/>
    <cellStyle name="Normal 45 2 5 2 2 3" xfId="9144" xr:uid="{00000000-0005-0000-0000-0000C5230000}"/>
    <cellStyle name="Normal 45 2 5 2 2 3 3" xfId="24245" xr:uid="{00000000-0005-0000-0000-0000C25E0000}"/>
    <cellStyle name="Normal 45 2 5 2 2 3_ESA Table 3A_3H" xfId="37114" xr:uid="{80DFACAF-D7E3-4367-AAB1-5372E495AFC8}"/>
    <cellStyle name="Normal 45 2 5 2 2 5" xfId="19232" xr:uid="{00000000-0005-0000-0000-00002D4B0000}"/>
    <cellStyle name="Normal 45 2 5 2 2_ESA Table 3A_3H" xfId="37112" xr:uid="{8D44613B-6903-47F3-B284-6CDEA97564E8}"/>
    <cellStyle name="Normal 45 2 5 2 3" xfId="5783" xr:uid="{00000000-0005-0000-0000-0000A4160000}"/>
    <cellStyle name="Normal 45 2 5 2 3 2" xfId="15835" xr:uid="{00000000-0005-0000-0000-0000E83D0000}"/>
    <cellStyle name="Normal 45 2 5 2 3 2 3" xfId="30933" xr:uid="{00000000-0005-0000-0000-0000E2780000}"/>
    <cellStyle name="Normal 45 2 5 2 3 2_ESA Table 3A_3H" xfId="37116" xr:uid="{660A5620-C28A-43E9-BB7B-CBC59E79E107}"/>
    <cellStyle name="Normal 45 2 5 2 3 3" xfId="10815" xr:uid="{00000000-0005-0000-0000-00004C2A0000}"/>
    <cellStyle name="Normal 45 2 5 2 3 3 3" xfId="25916" xr:uid="{00000000-0005-0000-0000-000049650000}"/>
    <cellStyle name="Normal 45 2 5 2 3 3_ESA Table 3A_3H" xfId="37117" xr:uid="{C6BBC26E-FD45-4EE2-8E93-392EBCBD09AD}"/>
    <cellStyle name="Normal 45 2 5 2 3 5" xfId="20903" xr:uid="{00000000-0005-0000-0000-0000B4510000}"/>
    <cellStyle name="Normal 45 2 5 2 3_ESA Table 3A_3H" xfId="37115" xr:uid="{BD313111-238B-4150-98C3-CA4538F4FC97}"/>
    <cellStyle name="Normal 45 2 5 2 4" xfId="12493" xr:uid="{00000000-0005-0000-0000-0000DA300000}"/>
    <cellStyle name="Normal 45 2 5 2 4 3" xfId="27591" xr:uid="{00000000-0005-0000-0000-0000D46B0000}"/>
    <cellStyle name="Normal 45 2 5 2 4_ESA Table 3A_3H" xfId="37118" xr:uid="{90BC13FA-610C-43E0-B863-191072F48F3A}"/>
    <cellStyle name="Normal 45 2 5 2 5" xfId="7472" xr:uid="{00000000-0005-0000-0000-00003D1D0000}"/>
    <cellStyle name="Normal 45 2 5 2 5 3" xfId="22574" xr:uid="{00000000-0005-0000-0000-00003B580000}"/>
    <cellStyle name="Normal 45 2 5 2 5_ESA Table 3A_3H" xfId="37119" xr:uid="{79A7931C-232A-4955-B872-8826D07EEB5B}"/>
    <cellStyle name="Normal 45 2 5 2 7" xfId="17561" xr:uid="{00000000-0005-0000-0000-0000A6440000}"/>
    <cellStyle name="Normal 45 2 5 2_ESA Table 3A_3H" xfId="37111" xr:uid="{A2E8F025-7AD2-4057-B325-D4CCC18B34E8}"/>
    <cellStyle name="Normal 45 2 5 3" xfId="3254" xr:uid="{00000000-0005-0000-0000-0000C30C0000}"/>
    <cellStyle name="Normal 45 2 5 3 2" xfId="13328" xr:uid="{00000000-0005-0000-0000-00001D340000}"/>
    <cellStyle name="Normal 45 2 5 3 2 3" xfId="28426" xr:uid="{00000000-0005-0000-0000-0000176F0000}"/>
    <cellStyle name="Normal 45 2 5 3 2_ESA Table 3A_3H" xfId="37121" xr:uid="{1EDEB53F-0CFD-4F7D-82C1-13B233C53B69}"/>
    <cellStyle name="Normal 45 2 5 3 3" xfId="8308" xr:uid="{00000000-0005-0000-0000-000081200000}"/>
    <cellStyle name="Normal 45 2 5 3 3 3" xfId="23409" xr:uid="{00000000-0005-0000-0000-00007E5B0000}"/>
    <cellStyle name="Normal 45 2 5 3 3_ESA Table 3A_3H" xfId="37122" xr:uid="{3D87B2A7-0B32-49E0-8FBD-0BCD0A4408A2}"/>
    <cellStyle name="Normal 45 2 5 3 5" xfId="18396" xr:uid="{00000000-0005-0000-0000-0000E9470000}"/>
    <cellStyle name="Normal 45 2 5 3_ESA Table 3A_3H" xfId="37120" xr:uid="{E13A8FC2-923E-4340-ACD3-0845410ABCF8}"/>
    <cellStyle name="Normal 45 2 5 4" xfId="4947" xr:uid="{00000000-0005-0000-0000-000060130000}"/>
    <cellStyle name="Normal 45 2 5 4 2" xfId="14999" xr:uid="{00000000-0005-0000-0000-0000A43A0000}"/>
    <cellStyle name="Normal 45 2 5 4 2 3" xfId="30097" xr:uid="{00000000-0005-0000-0000-00009E750000}"/>
    <cellStyle name="Normal 45 2 5 4 2_ESA Table 3A_3H" xfId="37124" xr:uid="{CC559147-1127-47D6-9D74-A6E6DC124355}"/>
    <cellStyle name="Normal 45 2 5 4 3" xfId="9979" xr:uid="{00000000-0005-0000-0000-000008270000}"/>
    <cellStyle name="Normal 45 2 5 4 3 3" xfId="25080" xr:uid="{00000000-0005-0000-0000-000005620000}"/>
    <cellStyle name="Normal 45 2 5 4 3_ESA Table 3A_3H" xfId="37125" xr:uid="{EE4F50ED-7152-4806-9661-93964677D3C4}"/>
    <cellStyle name="Normal 45 2 5 4 5" xfId="20067" xr:uid="{00000000-0005-0000-0000-0000704E0000}"/>
    <cellStyle name="Normal 45 2 5 4_ESA Table 3A_3H" xfId="37123" xr:uid="{98F81BF4-3AB8-4D25-900D-A427CB0A8BA5}"/>
    <cellStyle name="Normal 45 2 5 5" xfId="11657" xr:uid="{00000000-0005-0000-0000-0000962D0000}"/>
    <cellStyle name="Normal 45 2 5 5 3" xfId="26755" xr:uid="{00000000-0005-0000-0000-000090680000}"/>
    <cellStyle name="Normal 45 2 5 5_ESA Table 3A_3H" xfId="37126" xr:uid="{0913F36D-FDB2-490A-AE0D-FFA6AB2BEA39}"/>
    <cellStyle name="Normal 45 2 5 6" xfId="6636" xr:uid="{00000000-0005-0000-0000-0000F9190000}"/>
    <cellStyle name="Normal 45 2 5 6 3" xfId="21738" xr:uid="{00000000-0005-0000-0000-0000F7540000}"/>
    <cellStyle name="Normal 45 2 5 6_ESA Table 3A_3H" xfId="37127" xr:uid="{356CDD7E-1B78-4C6C-A322-E0CFBC7ED28A}"/>
    <cellStyle name="Normal 45 2 5 8" xfId="16725" xr:uid="{00000000-0005-0000-0000-000062410000}"/>
    <cellStyle name="Normal 45 2 5_ESA Table 3A_3H" xfId="37110" xr:uid="{9D34CED6-5F9A-4809-8601-4F01B2F497C7}"/>
    <cellStyle name="Normal 45 2 6" xfId="1981" xr:uid="{00000000-0005-0000-0000-0000CA070000}"/>
    <cellStyle name="Normal 45 2 6 2" xfId="3673" xr:uid="{00000000-0005-0000-0000-0000660E0000}"/>
    <cellStyle name="Normal 45 2 6 2 2" xfId="13746" xr:uid="{00000000-0005-0000-0000-0000BF350000}"/>
    <cellStyle name="Normal 45 2 6 2 2 3" xfId="28844" xr:uid="{00000000-0005-0000-0000-0000B9700000}"/>
    <cellStyle name="Normal 45 2 6 2 2_ESA Table 3A_3H" xfId="37130" xr:uid="{0E47D30E-98FD-4907-812B-5EEA296D29F8}"/>
    <cellStyle name="Normal 45 2 6 2 3" xfId="8726" xr:uid="{00000000-0005-0000-0000-000023220000}"/>
    <cellStyle name="Normal 45 2 6 2 3 3" xfId="23827" xr:uid="{00000000-0005-0000-0000-0000205D0000}"/>
    <cellStyle name="Normal 45 2 6 2 3_ESA Table 3A_3H" xfId="37131" xr:uid="{DBC37E01-2E32-4C99-BF50-EEE0EC68BCB5}"/>
    <cellStyle name="Normal 45 2 6 2 5" xfId="18814" xr:uid="{00000000-0005-0000-0000-00008B490000}"/>
    <cellStyle name="Normal 45 2 6 2_ESA Table 3A_3H" xfId="37129" xr:uid="{944F99A9-83F8-4ABD-B52D-39CEAAF94A5B}"/>
    <cellStyle name="Normal 45 2 6 3" xfId="5365" xr:uid="{00000000-0005-0000-0000-000002150000}"/>
    <cellStyle name="Normal 45 2 6 3 2" xfId="15417" xr:uid="{00000000-0005-0000-0000-0000463C0000}"/>
    <cellStyle name="Normal 45 2 6 3 2 3" xfId="30515" xr:uid="{00000000-0005-0000-0000-000040770000}"/>
    <cellStyle name="Normal 45 2 6 3 2_ESA Table 3A_3H" xfId="37133" xr:uid="{719A8C14-C926-4121-9747-48B70F9EDBDF}"/>
    <cellStyle name="Normal 45 2 6 3 3" xfId="10397" xr:uid="{00000000-0005-0000-0000-0000AA280000}"/>
    <cellStyle name="Normal 45 2 6 3 3 3" xfId="25498" xr:uid="{00000000-0005-0000-0000-0000A7630000}"/>
    <cellStyle name="Normal 45 2 6 3 3_ESA Table 3A_3H" xfId="37134" xr:uid="{AC54DF3E-F58B-4F90-A147-E251EDB39AFA}"/>
    <cellStyle name="Normal 45 2 6 3 5" xfId="20485" xr:uid="{00000000-0005-0000-0000-000012500000}"/>
    <cellStyle name="Normal 45 2 6 3_ESA Table 3A_3H" xfId="37132" xr:uid="{52661647-9BCC-4770-85CA-E228BA788E50}"/>
    <cellStyle name="Normal 45 2 6 4" xfId="12075" xr:uid="{00000000-0005-0000-0000-0000382F0000}"/>
    <cellStyle name="Normal 45 2 6 4 3" xfId="27173" xr:uid="{00000000-0005-0000-0000-0000326A0000}"/>
    <cellStyle name="Normal 45 2 6 4_ESA Table 3A_3H" xfId="37135" xr:uid="{A9D5FB5E-A55C-4585-8547-2FA8D23E9AD1}"/>
    <cellStyle name="Normal 45 2 6 5" xfId="7054" xr:uid="{00000000-0005-0000-0000-00009B1B0000}"/>
    <cellStyle name="Normal 45 2 6 5 3" xfId="22156" xr:uid="{00000000-0005-0000-0000-000099560000}"/>
    <cellStyle name="Normal 45 2 6 5_ESA Table 3A_3H" xfId="37136" xr:uid="{25B11E3B-D651-49A1-8A72-4D55435ECA50}"/>
    <cellStyle name="Normal 45 2 6 7" xfId="17143" xr:uid="{00000000-0005-0000-0000-000004430000}"/>
    <cellStyle name="Normal 45 2 6_ESA Table 3A_3H" xfId="37128" xr:uid="{E729588D-1A8A-4DA7-9548-B6C90219488E}"/>
    <cellStyle name="Normal 45 2 7" xfId="2832" xr:uid="{00000000-0005-0000-0000-00001D0B0000}"/>
    <cellStyle name="Normal 45 2 7 2" xfId="12910" xr:uid="{00000000-0005-0000-0000-00007B320000}"/>
    <cellStyle name="Normal 45 2 7 2 3" xfId="28008" xr:uid="{00000000-0005-0000-0000-0000756D0000}"/>
    <cellStyle name="Normal 45 2 7 2_ESA Table 3A_3H" xfId="37138" xr:uid="{19AF572E-496B-476A-96D1-C3507CF983F5}"/>
    <cellStyle name="Normal 45 2 7 3" xfId="7890" xr:uid="{00000000-0005-0000-0000-0000DF1E0000}"/>
    <cellStyle name="Normal 45 2 7 3 3" xfId="22991" xr:uid="{00000000-0005-0000-0000-0000DC590000}"/>
    <cellStyle name="Normal 45 2 7 3_ESA Table 3A_3H" xfId="37139" xr:uid="{8AA1CEC9-145A-4A6E-B30D-73138D61CA68}"/>
    <cellStyle name="Normal 45 2 7 5" xfId="17978" xr:uid="{00000000-0005-0000-0000-000047460000}"/>
    <cellStyle name="Normal 45 2 7_ESA Table 3A_3H" xfId="37137" xr:uid="{FB238C9E-29DB-4346-84DE-9CE4DEB6FB5E}"/>
    <cellStyle name="Normal 45 2 8" xfId="4526" xr:uid="{00000000-0005-0000-0000-0000BB110000}"/>
    <cellStyle name="Normal 45 2 8 2" xfId="14581" xr:uid="{00000000-0005-0000-0000-000002390000}"/>
    <cellStyle name="Normal 45 2 8 2 3" xfId="29679" xr:uid="{00000000-0005-0000-0000-0000FC730000}"/>
    <cellStyle name="Normal 45 2 8 2_ESA Table 3A_3H" xfId="37141" xr:uid="{06DA7862-E28E-4F93-8246-140FF0727A75}"/>
    <cellStyle name="Normal 45 2 8 3" xfId="9561" xr:uid="{00000000-0005-0000-0000-000066250000}"/>
    <cellStyle name="Normal 45 2 8 3 3" xfId="24662" xr:uid="{00000000-0005-0000-0000-000063600000}"/>
    <cellStyle name="Normal 45 2 8 3_ESA Table 3A_3H" xfId="37142" xr:uid="{B1FCEB6C-9360-4155-B10E-8BB7C6B96D94}"/>
    <cellStyle name="Normal 45 2 8 5" xfId="19649" xr:uid="{00000000-0005-0000-0000-0000CE4C0000}"/>
    <cellStyle name="Normal 45 2 8_ESA Table 3A_3H" xfId="37140" xr:uid="{ADB49E0C-1434-4BAA-9538-E2BD117B2E79}"/>
    <cellStyle name="Normal 45 2 9" xfId="11237" xr:uid="{00000000-0005-0000-0000-0000F22B0000}"/>
    <cellStyle name="Normal 45 2 9 3" xfId="26337" xr:uid="{00000000-0005-0000-0000-0000EE660000}"/>
    <cellStyle name="Normal 45 2 9_ESA Table 3A_3H" xfId="37143" xr:uid="{EA8E1F66-0868-44C2-BF1D-62DE933F2020}"/>
    <cellStyle name="Normal 45 2_ESA Table 3A_3H" xfId="36857" xr:uid="{91E57DA5-67F8-4913-B3DA-7E4DD915F28E}"/>
    <cellStyle name="Normal 45_ESA Table 3A_3H" xfId="36856" xr:uid="{80E7B6A6-04B5-4A60-868E-E589D13410DA}"/>
    <cellStyle name="Normal 46" xfId="354" xr:uid="{00000000-0005-0000-0000-000066010000}"/>
    <cellStyle name="Normal 46 2" xfId="855" xr:uid="{00000000-0005-0000-0000-000063030000}"/>
    <cellStyle name="Normal 46 2 10" xfId="6217" xr:uid="{00000000-0005-0000-0000-000056180000}"/>
    <cellStyle name="Normal 46 2 10 3" xfId="21321" xr:uid="{00000000-0005-0000-0000-000056530000}"/>
    <cellStyle name="Normal 46 2 10_ESA Table 3A_3H" xfId="37146" xr:uid="{63E07BC0-53B2-4106-9517-64C6031DE6B7}"/>
    <cellStyle name="Normal 46 2 12" xfId="16306" xr:uid="{00000000-0005-0000-0000-0000BF3F0000}"/>
    <cellStyle name="Normal 46 2 2" xfId="1181" xr:uid="{00000000-0005-0000-0000-0000AA040000}"/>
    <cellStyle name="Normal 46 2 2 11" xfId="16360" xr:uid="{00000000-0005-0000-0000-0000F53F0000}"/>
    <cellStyle name="Normal 46 2 2 2" xfId="1289" xr:uid="{00000000-0005-0000-0000-000016050000}"/>
    <cellStyle name="Normal 46 2 2 2 10" xfId="16464" xr:uid="{00000000-0005-0000-0000-00005D400000}"/>
    <cellStyle name="Normal 46 2 2 2 2" xfId="1506" xr:uid="{00000000-0005-0000-0000-0000EF050000}"/>
    <cellStyle name="Normal 46 2 2 2 2 2" xfId="1927" xr:uid="{00000000-0005-0000-0000-000094070000}"/>
    <cellStyle name="Normal 46 2 2 2 2 2 2" xfId="2766" xr:uid="{00000000-0005-0000-0000-0000DB0A0000}"/>
    <cellStyle name="Normal 46 2 2 2 2 2 2 2" xfId="4456" xr:uid="{00000000-0005-0000-0000-000075110000}"/>
    <cellStyle name="Normal 46 2 2 2 2 2 2 2 2" xfId="14529" xr:uid="{00000000-0005-0000-0000-0000CE380000}"/>
    <cellStyle name="Normal 46 2 2 2 2 2 2 2 2 3" xfId="29627" xr:uid="{00000000-0005-0000-0000-0000C8730000}"/>
    <cellStyle name="Normal 46 2 2 2 2 2 2 2 2_ESA Table 3A_3H" xfId="37153" xr:uid="{02BC7C0E-9C95-459D-8316-B7FFA94DA127}"/>
    <cellStyle name="Normal 46 2 2 2 2 2 2 2 3" xfId="9509" xr:uid="{00000000-0005-0000-0000-000032250000}"/>
    <cellStyle name="Normal 46 2 2 2 2 2 2 2 3 3" xfId="24610" xr:uid="{00000000-0005-0000-0000-00002F600000}"/>
    <cellStyle name="Normal 46 2 2 2 2 2 2 2 3_ESA Table 3A_3H" xfId="37154" xr:uid="{348B9BE9-F341-44A7-A1D1-D9F9B25B71D0}"/>
    <cellStyle name="Normal 46 2 2 2 2 2 2 2 5" xfId="19597" xr:uid="{00000000-0005-0000-0000-00009A4C0000}"/>
    <cellStyle name="Normal 46 2 2 2 2 2 2 2_ESA Table 3A_3H" xfId="37152" xr:uid="{ED111DE8-6A01-4079-B604-9D6E94AD7270}"/>
    <cellStyle name="Normal 46 2 2 2 2 2 2 3" xfId="6148" xr:uid="{00000000-0005-0000-0000-000011180000}"/>
    <cellStyle name="Normal 46 2 2 2 2 2 2 3 2" xfId="16200" xr:uid="{00000000-0005-0000-0000-0000553F0000}"/>
    <cellStyle name="Normal 46 2 2 2 2 2 2 3 3" xfId="11180" xr:uid="{00000000-0005-0000-0000-0000B92B0000}"/>
    <cellStyle name="Normal 46 2 2 2 2 2 2 3 3 3" xfId="26281" xr:uid="{00000000-0005-0000-0000-0000B6660000}"/>
    <cellStyle name="Normal 46 2 2 2 2 2 2 3 3_ESA Table 3A_3H" xfId="37156" xr:uid="{05F33F9C-1065-409E-B0F7-E176A889E56A}"/>
    <cellStyle name="Normal 46 2 2 2 2 2 2 3 5" xfId="21268" xr:uid="{00000000-0005-0000-0000-000021530000}"/>
    <cellStyle name="Normal 46 2 2 2 2 2 2 3_ESA Table 3A_3H" xfId="37155" xr:uid="{A97BC667-475E-4B1D-B5F4-3143277C689F}"/>
    <cellStyle name="Normal 46 2 2 2 2 2 2 4" xfId="12858" xr:uid="{00000000-0005-0000-0000-000047320000}"/>
    <cellStyle name="Normal 46 2 2 2 2 2 2 4 3" xfId="27956" xr:uid="{00000000-0005-0000-0000-0000416D0000}"/>
    <cellStyle name="Normal 46 2 2 2 2 2 2 4_ESA Table 3A_3H" xfId="37157" xr:uid="{96F2F039-7AEF-4784-8AD6-AFECD12BE36B}"/>
    <cellStyle name="Normal 46 2 2 2 2 2 2 5" xfId="7837" xr:uid="{00000000-0005-0000-0000-0000AA1E0000}"/>
    <cellStyle name="Normal 46 2 2 2 2 2 2 5 3" xfId="22939" xr:uid="{00000000-0005-0000-0000-0000A8590000}"/>
    <cellStyle name="Normal 46 2 2 2 2 2 2 5_ESA Table 3A_3H" xfId="37158" xr:uid="{575216D9-FD55-4070-81F0-9B2C542CC34C}"/>
    <cellStyle name="Normal 46 2 2 2 2 2 2 7" xfId="17926" xr:uid="{00000000-0005-0000-0000-000013460000}"/>
    <cellStyle name="Normal 46 2 2 2 2 2 2_ESA Table 3A_3H" xfId="37151" xr:uid="{722769AE-4EE2-4E2D-8636-6A6CA94A5E01}"/>
    <cellStyle name="Normal 46 2 2 2 2 2 3" xfId="3619" xr:uid="{00000000-0005-0000-0000-0000300E0000}"/>
    <cellStyle name="Normal 46 2 2 2 2 2 3 2" xfId="13693" xr:uid="{00000000-0005-0000-0000-00008A350000}"/>
    <cellStyle name="Normal 46 2 2 2 2 2 3 2 3" xfId="28791" xr:uid="{00000000-0005-0000-0000-000084700000}"/>
    <cellStyle name="Normal 46 2 2 2 2 2 3 2_ESA Table 3A_3H" xfId="37160" xr:uid="{DDC54361-2295-452D-AF0F-454A84884230}"/>
    <cellStyle name="Normal 46 2 2 2 2 2 3 3" xfId="8673" xr:uid="{00000000-0005-0000-0000-0000EE210000}"/>
    <cellStyle name="Normal 46 2 2 2 2 2 3 3 3" xfId="23774" xr:uid="{00000000-0005-0000-0000-0000EB5C0000}"/>
    <cellStyle name="Normal 46 2 2 2 2 2 3 3_ESA Table 3A_3H" xfId="37161" xr:uid="{44C8F598-3E43-4CB7-A4BF-9A09D2780201}"/>
    <cellStyle name="Normal 46 2 2 2 2 2 3 5" xfId="18761" xr:uid="{00000000-0005-0000-0000-000056490000}"/>
    <cellStyle name="Normal 46 2 2 2 2 2 3_ESA Table 3A_3H" xfId="37159" xr:uid="{F2150E6F-2C49-44AA-B71F-85580D4C1830}"/>
    <cellStyle name="Normal 46 2 2 2 2 2 4" xfId="5312" xr:uid="{00000000-0005-0000-0000-0000CD140000}"/>
    <cellStyle name="Normal 46 2 2 2 2 2 4 2" xfId="15364" xr:uid="{00000000-0005-0000-0000-0000113C0000}"/>
    <cellStyle name="Normal 46 2 2 2 2 2 4 2 3" xfId="30462" xr:uid="{00000000-0005-0000-0000-00000B770000}"/>
    <cellStyle name="Normal 46 2 2 2 2 2 4 2_ESA Table 3A_3H" xfId="37163" xr:uid="{57D610CD-18DF-4514-A969-79D25B475698}"/>
    <cellStyle name="Normal 46 2 2 2 2 2 4 3" xfId="10344" xr:uid="{00000000-0005-0000-0000-000075280000}"/>
    <cellStyle name="Normal 46 2 2 2 2 2 4 3 3" xfId="25445" xr:uid="{00000000-0005-0000-0000-000072630000}"/>
    <cellStyle name="Normal 46 2 2 2 2 2 4 3_ESA Table 3A_3H" xfId="37164" xr:uid="{EF7A79AD-36FF-41AA-84BA-56BF8DD790DF}"/>
    <cellStyle name="Normal 46 2 2 2 2 2 4 5" xfId="20432" xr:uid="{00000000-0005-0000-0000-0000DD4F0000}"/>
    <cellStyle name="Normal 46 2 2 2 2 2 4_ESA Table 3A_3H" xfId="37162" xr:uid="{5C35ADBC-D69B-4E5E-AA95-A3571E8A81B4}"/>
    <cellStyle name="Normal 46 2 2 2 2 2 5" xfId="12022" xr:uid="{00000000-0005-0000-0000-0000032F0000}"/>
    <cellStyle name="Normal 46 2 2 2 2 2 5 3" xfId="27120" xr:uid="{00000000-0005-0000-0000-0000FD690000}"/>
    <cellStyle name="Normal 46 2 2 2 2 2 5_ESA Table 3A_3H" xfId="37165" xr:uid="{22A1A56C-0F42-4079-BA3A-C24AAF7BBBF6}"/>
    <cellStyle name="Normal 46 2 2 2 2 2 6" xfId="7001" xr:uid="{00000000-0005-0000-0000-0000661B0000}"/>
    <cellStyle name="Normal 46 2 2 2 2 2 6 3" xfId="22103" xr:uid="{00000000-0005-0000-0000-000064560000}"/>
    <cellStyle name="Normal 46 2 2 2 2 2 6_ESA Table 3A_3H" xfId="37166" xr:uid="{84B217BC-DB42-4356-8301-54FBAE27861B}"/>
    <cellStyle name="Normal 46 2 2 2 2 2 8" xfId="17090" xr:uid="{00000000-0005-0000-0000-0000CF420000}"/>
    <cellStyle name="Normal 46 2 2 2 2 2_ESA Table 3A_3H" xfId="37150" xr:uid="{76F51DD0-AF8A-483F-9B99-A095C445E513}"/>
    <cellStyle name="Normal 46 2 2 2 2 3" xfId="2348" xr:uid="{00000000-0005-0000-0000-000039090000}"/>
    <cellStyle name="Normal 46 2 2 2 2 3 2" xfId="4038" xr:uid="{00000000-0005-0000-0000-0000D30F0000}"/>
    <cellStyle name="Normal 46 2 2 2 2 3 2 2" xfId="14111" xr:uid="{00000000-0005-0000-0000-00002C370000}"/>
    <cellStyle name="Normal 46 2 2 2 2 3 2 2 3" xfId="29209" xr:uid="{00000000-0005-0000-0000-000026720000}"/>
    <cellStyle name="Normal 46 2 2 2 2 3 2 2_ESA Table 3A_3H" xfId="37169" xr:uid="{37DFB2BE-6637-489E-BBFB-CB594643D288}"/>
    <cellStyle name="Normal 46 2 2 2 2 3 2 3" xfId="9091" xr:uid="{00000000-0005-0000-0000-000090230000}"/>
    <cellStyle name="Normal 46 2 2 2 2 3 2 3 3" xfId="24192" xr:uid="{00000000-0005-0000-0000-00008D5E0000}"/>
    <cellStyle name="Normal 46 2 2 2 2 3 2 3_ESA Table 3A_3H" xfId="37170" xr:uid="{2E9135CE-6D0F-4E9A-BEA9-4B74F795442F}"/>
    <cellStyle name="Normal 46 2 2 2 2 3 2 5" xfId="19179" xr:uid="{00000000-0005-0000-0000-0000F84A0000}"/>
    <cellStyle name="Normal 46 2 2 2 2 3 2_ESA Table 3A_3H" xfId="37168" xr:uid="{B0AF98BA-35D4-42EC-BB58-2A5F19E4C590}"/>
    <cellStyle name="Normal 46 2 2 2 2 3 3" xfId="5730" xr:uid="{00000000-0005-0000-0000-00006F160000}"/>
    <cellStyle name="Normal 46 2 2 2 2 3 3 2" xfId="15782" xr:uid="{00000000-0005-0000-0000-0000B33D0000}"/>
    <cellStyle name="Normal 46 2 2 2 2 3 3 2 3" xfId="30880" xr:uid="{00000000-0005-0000-0000-0000AD780000}"/>
    <cellStyle name="Normal 46 2 2 2 2 3 3 2_ESA Table 3A_3H" xfId="37172" xr:uid="{BCCD8E55-CF9F-4179-A470-133D18805E3D}"/>
    <cellStyle name="Normal 46 2 2 2 2 3 3 3" xfId="10762" xr:uid="{00000000-0005-0000-0000-0000172A0000}"/>
    <cellStyle name="Normal 46 2 2 2 2 3 3 3 3" xfId="25863" xr:uid="{00000000-0005-0000-0000-000014650000}"/>
    <cellStyle name="Normal 46 2 2 2 2 3 3 3_ESA Table 3A_3H" xfId="37173" xr:uid="{9170BFFB-29DA-4FE7-B822-5807517575F0}"/>
    <cellStyle name="Normal 46 2 2 2 2 3 3 5" xfId="20850" xr:uid="{00000000-0005-0000-0000-00007F510000}"/>
    <cellStyle name="Normal 46 2 2 2 2 3 3_ESA Table 3A_3H" xfId="37171" xr:uid="{07E72ABD-F093-4FEC-8B5A-0CDE5BF57907}"/>
    <cellStyle name="Normal 46 2 2 2 2 3 4" xfId="12440" xr:uid="{00000000-0005-0000-0000-0000A5300000}"/>
    <cellStyle name="Normal 46 2 2 2 2 3 4 3" xfId="27538" xr:uid="{00000000-0005-0000-0000-00009F6B0000}"/>
    <cellStyle name="Normal 46 2 2 2 2 3 4_ESA Table 3A_3H" xfId="37174" xr:uid="{05258933-B6EC-4EA0-A803-E06F1707FC8B}"/>
    <cellStyle name="Normal 46 2 2 2 2 3 5" xfId="7419" xr:uid="{00000000-0005-0000-0000-0000081D0000}"/>
    <cellStyle name="Normal 46 2 2 2 2 3 5 3" xfId="22521" xr:uid="{00000000-0005-0000-0000-000006580000}"/>
    <cellStyle name="Normal 46 2 2 2 2 3 5_ESA Table 3A_3H" xfId="37175" xr:uid="{8BF868F1-FEA6-4835-9A41-9818EA326B6A}"/>
    <cellStyle name="Normal 46 2 2 2 2 3 7" xfId="17508" xr:uid="{00000000-0005-0000-0000-000071440000}"/>
    <cellStyle name="Normal 46 2 2 2 2 3_ESA Table 3A_3H" xfId="37167" xr:uid="{4448817A-A49B-40E3-9919-6546E6542777}"/>
    <cellStyle name="Normal 46 2 2 2 2 4" xfId="3201" xr:uid="{00000000-0005-0000-0000-00008E0C0000}"/>
    <cellStyle name="Normal 46 2 2 2 2 4 2" xfId="13275" xr:uid="{00000000-0005-0000-0000-0000E8330000}"/>
    <cellStyle name="Normal 46 2 2 2 2 4 2 3" xfId="28373" xr:uid="{00000000-0005-0000-0000-0000E26E0000}"/>
    <cellStyle name="Normal 46 2 2 2 2 4 2_ESA Table 3A_3H" xfId="37177" xr:uid="{B11D4E94-4574-4CB0-9C4C-4182D77A7B21}"/>
    <cellStyle name="Normal 46 2 2 2 2 4 3" xfId="8255" xr:uid="{00000000-0005-0000-0000-00004C200000}"/>
    <cellStyle name="Normal 46 2 2 2 2 4 3 3" xfId="23356" xr:uid="{00000000-0005-0000-0000-0000495B0000}"/>
    <cellStyle name="Normal 46 2 2 2 2 4 3_ESA Table 3A_3H" xfId="37178" xr:uid="{F3200636-ABA8-497E-8025-1026C3FB01E6}"/>
    <cellStyle name="Normal 46 2 2 2 2 4 5" xfId="18343" xr:uid="{00000000-0005-0000-0000-0000B4470000}"/>
    <cellStyle name="Normal 46 2 2 2 2 4_ESA Table 3A_3H" xfId="37176" xr:uid="{0B6C2B33-A738-4D8E-BB97-BB5A82CDEBFE}"/>
    <cellStyle name="Normal 46 2 2 2 2 5" xfId="4894" xr:uid="{00000000-0005-0000-0000-00002B130000}"/>
    <cellStyle name="Normal 46 2 2 2 2 5 2" xfId="14946" xr:uid="{00000000-0005-0000-0000-00006F3A0000}"/>
    <cellStyle name="Normal 46 2 2 2 2 5 2 3" xfId="30044" xr:uid="{00000000-0005-0000-0000-000069750000}"/>
    <cellStyle name="Normal 46 2 2 2 2 5 2_ESA Table 3A_3H" xfId="37180" xr:uid="{44A24CDE-0509-4391-B5BB-96DA9494E59A}"/>
    <cellStyle name="Normal 46 2 2 2 2 5 3" xfId="9926" xr:uid="{00000000-0005-0000-0000-0000D3260000}"/>
    <cellStyle name="Normal 46 2 2 2 2 5 3 3" xfId="25027" xr:uid="{00000000-0005-0000-0000-0000D0610000}"/>
    <cellStyle name="Normal 46 2 2 2 2 5 3_ESA Table 3A_3H" xfId="37181" xr:uid="{EC0DF468-9B55-452C-A6E6-D0E62961BDC2}"/>
    <cellStyle name="Normal 46 2 2 2 2 5 5" xfId="20014" xr:uid="{00000000-0005-0000-0000-00003B4E0000}"/>
    <cellStyle name="Normal 46 2 2 2 2 5_ESA Table 3A_3H" xfId="37179" xr:uid="{26D377F5-0F7D-48B4-887C-4F539373E2BB}"/>
    <cellStyle name="Normal 46 2 2 2 2 6" xfId="11604" xr:uid="{00000000-0005-0000-0000-0000612D0000}"/>
    <cellStyle name="Normal 46 2 2 2 2 6 3" xfId="26702" xr:uid="{00000000-0005-0000-0000-00005B680000}"/>
    <cellStyle name="Normal 46 2 2 2 2 6_ESA Table 3A_3H" xfId="37182" xr:uid="{1BF71B35-DEF0-46D5-A501-CFF8106D74DF}"/>
    <cellStyle name="Normal 46 2 2 2 2 7" xfId="6583" xr:uid="{00000000-0005-0000-0000-0000C4190000}"/>
    <cellStyle name="Normal 46 2 2 2 2 7 3" xfId="21685" xr:uid="{00000000-0005-0000-0000-0000C2540000}"/>
    <cellStyle name="Normal 46 2 2 2 2 7_ESA Table 3A_3H" xfId="37183" xr:uid="{18617C4A-DA24-4A13-8DB2-8C4AD252B668}"/>
    <cellStyle name="Normal 46 2 2 2 2 9" xfId="16672" xr:uid="{00000000-0005-0000-0000-00002D410000}"/>
    <cellStyle name="Normal 46 2 2 2 2_ESA Table 3A_3H" xfId="37149" xr:uid="{1768E432-F4B9-4D1F-AF95-566B63BC400E}"/>
    <cellStyle name="Normal 46 2 2 2 3" xfId="1719" xr:uid="{00000000-0005-0000-0000-0000C4060000}"/>
    <cellStyle name="Normal 46 2 2 2 3 2" xfId="2558" xr:uid="{00000000-0005-0000-0000-00000B0A0000}"/>
    <cellStyle name="Normal 46 2 2 2 3 2 2" xfId="4248" xr:uid="{00000000-0005-0000-0000-0000A5100000}"/>
    <cellStyle name="Normal 46 2 2 2 3 2 2 2" xfId="14321" xr:uid="{00000000-0005-0000-0000-0000FE370000}"/>
    <cellStyle name="Normal 46 2 2 2 3 2 2 2 3" xfId="29419" xr:uid="{00000000-0005-0000-0000-0000F8720000}"/>
    <cellStyle name="Normal 46 2 2 2 3 2 2 2_ESA Table 3A_3H" xfId="37187" xr:uid="{445E875D-3695-4058-8A34-D83B8793C4A6}"/>
    <cellStyle name="Normal 46 2 2 2 3 2 2 3" xfId="9301" xr:uid="{00000000-0005-0000-0000-000062240000}"/>
    <cellStyle name="Normal 46 2 2 2 3 2 2 3 3" xfId="24402" xr:uid="{00000000-0005-0000-0000-00005F5F0000}"/>
    <cellStyle name="Normal 46 2 2 2 3 2 2 3_ESA Table 3A_3H" xfId="37188" xr:uid="{20314699-4564-400B-AAFC-F34546B1F9E7}"/>
    <cellStyle name="Normal 46 2 2 2 3 2 2 5" xfId="19389" xr:uid="{00000000-0005-0000-0000-0000CA4B0000}"/>
    <cellStyle name="Normal 46 2 2 2 3 2 2_ESA Table 3A_3H" xfId="37186" xr:uid="{D57AA054-0511-4053-94B3-E135ADF317A2}"/>
    <cellStyle name="Normal 46 2 2 2 3 2 3" xfId="5940" xr:uid="{00000000-0005-0000-0000-000041170000}"/>
    <cellStyle name="Normal 46 2 2 2 3 2 3 2" xfId="15992" xr:uid="{00000000-0005-0000-0000-0000853E0000}"/>
    <cellStyle name="Normal 46 2 2 2 3 2 3 2 3" xfId="31090" xr:uid="{00000000-0005-0000-0000-00007F790000}"/>
    <cellStyle name="Normal 46 2 2 2 3 2 3 2_ESA Table 3A_3H" xfId="37190" xr:uid="{3A736771-9A8B-45A2-9CBA-9CE099F3A55F}"/>
    <cellStyle name="Normal 46 2 2 2 3 2 3 3" xfId="10972" xr:uid="{00000000-0005-0000-0000-0000E92A0000}"/>
    <cellStyle name="Normal 46 2 2 2 3 2 3 3 3" xfId="26073" xr:uid="{00000000-0005-0000-0000-0000E6650000}"/>
    <cellStyle name="Normal 46 2 2 2 3 2 3 3_ESA Table 3A_3H" xfId="37191" xr:uid="{E7E5ACCA-ABBE-4BB7-9D9C-4620FAF3A022}"/>
    <cellStyle name="Normal 46 2 2 2 3 2 3 5" xfId="21060" xr:uid="{00000000-0005-0000-0000-000051520000}"/>
    <cellStyle name="Normal 46 2 2 2 3 2 3_ESA Table 3A_3H" xfId="37189" xr:uid="{667D1CB0-2AAC-49D4-9BAB-2338013CDF33}"/>
    <cellStyle name="Normal 46 2 2 2 3 2 4" xfId="12650" xr:uid="{00000000-0005-0000-0000-000077310000}"/>
    <cellStyle name="Normal 46 2 2 2 3 2 4 3" xfId="27748" xr:uid="{00000000-0005-0000-0000-0000716C0000}"/>
    <cellStyle name="Normal 46 2 2 2 3 2 4_ESA Table 3A_3H" xfId="37192" xr:uid="{396C58BE-DA3A-4B34-9507-E30F2F70128F}"/>
    <cellStyle name="Normal 46 2 2 2 3 2 5" xfId="7629" xr:uid="{00000000-0005-0000-0000-0000DA1D0000}"/>
    <cellStyle name="Normal 46 2 2 2 3 2 5 3" xfId="22731" xr:uid="{00000000-0005-0000-0000-0000D8580000}"/>
    <cellStyle name="Normal 46 2 2 2 3 2 5_ESA Table 3A_3H" xfId="37193" xr:uid="{AA74B75E-2893-4714-9EC3-DFFD046FED31}"/>
    <cellStyle name="Normal 46 2 2 2 3 2 7" xfId="17718" xr:uid="{00000000-0005-0000-0000-000043450000}"/>
    <cellStyle name="Normal 46 2 2 2 3 2_ESA Table 3A_3H" xfId="37185" xr:uid="{8A19C0F1-1866-4C24-8B34-9E95B9A1EC37}"/>
    <cellStyle name="Normal 46 2 2 2 3 3" xfId="3411" xr:uid="{00000000-0005-0000-0000-0000600D0000}"/>
    <cellStyle name="Normal 46 2 2 2 3 3 2" xfId="13485" xr:uid="{00000000-0005-0000-0000-0000BA340000}"/>
    <cellStyle name="Normal 46 2 2 2 3 3 2 3" xfId="28583" xr:uid="{00000000-0005-0000-0000-0000B46F0000}"/>
    <cellStyle name="Normal 46 2 2 2 3 3 2_ESA Table 3A_3H" xfId="37195" xr:uid="{56E2FDA6-A8EF-466B-A64C-03FFA4D8634A}"/>
    <cellStyle name="Normal 46 2 2 2 3 3 3" xfId="8465" xr:uid="{00000000-0005-0000-0000-00001E210000}"/>
    <cellStyle name="Normal 46 2 2 2 3 3 3 3" xfId="23566" xr:uid="{00000000-0005-0000-0000-00001B5C0000}"/>
    <cellStyle name="Normal 46 2 2 2 3 3 3_ESA Table 3A_3H" xfId="37196" xr:uid="{9A688ACD-6B75-4B46-8A91-A7759D37A770}"/>
    <cellStyle name="Normal 46 2 2 2 3 3 5" xfId="18553" xr:uid="{00000000-0005-0000-0000-000086480000}"/>
    <cellStyle name="Normal 46 2 2 2 3 3_ESA Table 3A_3H" xfId="37194" xr:uid="{EBF0A04D-D911-4A59-AE02-45464FCBE338}"/>
    <cellStyle name="Normal 46 2 2 2 3 4" xfId="5104" xr:uid="{00000000-0005-0000-0000-0000FD130000}"/>
    <cellStyle name="Normal 46 2 2 2 3 4 2" xfId="15156" xr:uid="{00000000-0005-0000-0000-0000413B0000}"/>
    <cellStyle name="Normal 46 2 2 2 3 4 2 3" xfId="30254" xr:uid="{00000000-0005-0000-0000-00003B760000}"/>
    <cellStyle name="Normal 46 2 2 2 3 4 2_ESA Table 3A_3H" xfId="37198" xr:uid="{D924C68E-B46B-4868-95C6-CBFDA8B5051F}"/>
    <cellStyle name="Normal 46 2 2 2 3 4 3" xfId="10136" xr:uid="{00000000-0005-0000-0000-0000A5270000}"/>
    <cellStyle name="Normal 46 2 2 2 3 4 3 3" xfId="25237" xr:uid="{00000000-0005-0000-0000-0000A2620000}"/>
    <cellStyle name="Normal 46 2 2 2 3 4 3_ESA Table 3A_3H" xfId="37199" xr:uid="{202CC6A0-6DF0-411F-9FFA-134BF56D1826}"/>
    <cellStyle name="Normal 46 2 2 2 3 4 5" xfId="20224" xr:uid="{00000000-0005-0000-0000-00000D4F0000}"/>
    <cellStyle name="Normal 46 2 2 2 3 4_ESA Table 3A_3H" xfId="37197" xr:uid="{609A16BA-71C8-4AEF-9A69-A46816FD7CB9}"/>
    <cellStyle name="Normal 46 2 2 2 3 5" xfId="11814" xr:uid="{00000000-0005-0000-0000-0000332E0000}"/>
    <cellStyle name="Normal 46 2 2 2 3 5 3" xfId="26912" xr:uid="{00000000-0005-0000-0000-00002D690000}"/>
    <cellStyle name="Normal 46 2 2 2 3 5_ESA Table 3A_3H" xfId="37200" xr:uid="{C49DCDD3-B0F8-4B5E-A078-7A3D1C6DBB28}"/>
    <cellStyle name="Normal 46 2 2 2 3 6" xfId="6793" xr:uid="{00000000-0005-0000-0000-0000961A0000}"/>
    <cellStyle name="Normal 46 2 2 2 3 6 3" xfId="21895" xr:uid="{00000000-0005-0000-0000-000094550000}"/>
    <cellStyle name="Normal 46 2 2 2 3 6_ESA Table 3A_3H" xfId="37201" xr:uid="{D2FF1899-A3FF-44B4-B8D0-17B2E3CBA021}"/>
    <cellStyle name="Normal 46 2 2 2 3 8" xfId="16882" xr:uid="{00000000-0005-0000-0000-0000FF410000}"/>
    <cellStyle name="Normal 46 2 2 2 3_ESA Table 3A_3H" xfId="37184" xr:uid="{FAD02849-22A6-4F0F-A62B-5A35C1F7311F}"/>
    <cellStyle name="Normal 46 2 2 2 4" xfId="2140" xr:uid="{00000000-0005-0000-0000-000069080000}"/>
    <cellStyle name="Normal 46 2 2 2 4 2" xfId="3830" xr:uid="{00000000-0005-0000-0000-0000030F0000}"/>
    <cellStyle name="Normal 46 2 2 2 4 2 2" xfId="13903" xr:uid="{00000000-0005-0000-0000-00005C360000}"/>
    <cellStyle name="Normal 46 2 2 2 4 2 2 3" xfId="29001" xr:uid="{00000000-0005-0000-0000-000056710000}"/>
    <cellStyle name="Normal 46 2 2 2 4 2 2_ESA Table 3A_3H" xfId="37204" xr:uid="{B26C7C0D-DD07-47E9-9513-E019833655CF}"/>
    <cellStyle name="Normal 46 2 2 2 4 2 3" xfId="8883" xr:uid="{00000000-0005-0000-0000-0000C0220000}"/>
    <cellStyle name="Normal 46 2 2 2 4 2 3 3" xfId="23984" xr:uid="{00000000-0005-0000-0000-0000BD5D0000}"/>
    <cellStyle name="Normal 46 2 2 2 4 2 3_ESA Table 3A_3H" xfId="37205" xr:uid="{BE219C5D-CADB-4852-8B98-451BEE2516B2}"/>
    <cellStyle name="Normal 46 2 2 2 4 2 5" xfId="18971" xr:uid="{00000000-0005-0000-0000-0000284A0000}"/>
    <cellStyle name="Normal 46 2 2 2 4 2_ESA Table 3A_3H" xfId="37203" xr:uid="{2017B2D3-8463-4A10-9052-C29C5206FD3F}"/>
    <cellStyle name="Normal 46 2 2 2 4 3" xfId="5522" xr:uid="{00000000-0005-0000-0000-00009F150000}"/>
    <cellStyle name="Normal 46 2 2 2 4 3 2" xfId="15574" xr:uid="{00000000-0005-0000-0000-0000E33C0000}"/>
    <cellStyle name="Normal 46 2 2 2 4 3 2 3" xfId="30672" xr:uid="{00000000-0005-0000-0000-0000DD770000}"/>
    <cellStyle name="Normal 46 2 2 2 4 3 2_ESA Table 3A_3H" xfId="37207" xr:uid="{32C69FDE-7123-44C7-AA2C-20AB32D5966E}"/>
    <cellStyle name="Normal 46 2 2 2 4 3 3" xfId="10554" xr:uid="{00000000-0005-0000-0000-000047290000}"/>
    <cellStyle name="Normal 46 2 2 2 4 3 3 3" xfId="25655" xr:uid="{00000000-0005-0000-0000-000044640000}"/>
    <cellStyle name="Normal 46 2 2 2 4 3 3_ESA Table 3A_3H" xfId="37208" xr:uid="{559FBFF1-6058-4118-B5DB-839FBA532E30}"/>
    <cellStyle name="Normal 46 2 2 2 4 3 5" xfId="20642" xr:uid="{00000000-0005-0000-0000-0000AF500000}"/>
    <cellStyle name="Normal 46 2 2 2 4 3_ESA Table 3A_3H" xfId="37206" xr:uid="{33FFFD83-DAB3-4B18-AE14-41DE7A02D498}"/>
    <cellStyle name="Normal 46 2 2 2 4 4" xfId="12232" xr:uid="{00000000-0005-0000-0000-0000D52F0000}"/>
    <cellStyle name="Normal 46 2 2 2 4 4 3" xfId="27330" xr:uid="{00000000-0005-0000-0000-0000CF6A0000}"/>
    <cellStyle name="Normal 46 2 2 2 4 4_ESA Table 3A_3H" xfId="37209" xr:uid="{F30F534E-AC9F-4B11-9329-96D61EB54DDE}"/>
    <cellStyle name="Normal 46 2 2 2 4 5" xfId="7211" xr:uid="{00000000-0005-0000-0000-0000381C0000}"/>
    <cellStyle name="Normal 46 2 2 2 4 5 3" xfId="22313" xr:uid="{00000000-0005-0000-0000-000036570000}"/>
    <cellStyle name="Normal 46 2 2 2 4 5_ESA Table 3A_3H" xfId="37210" xr:uid="{A1EFC4E4-E583-408B-ABCC-CCB3EDC8A562}"/>
    <cellStyle name="Normal 46 2 2 2 4 7" xfId="17300" xr:uid="{00000000-0005-0000-0000-0000A1430000}"/>
    <cellStyle name="Normal 46 2 2 2 4_ESA Table 3A_3H" xfId="37202" xr:uid="{663C686B-B42D-4A8A-82D6-BA074E34CB69}"/>
    <cellStyle name="Normal 46 2 2 2 5" xfId="2993" xr:uid="{00000000-0005-0000-0000-0000BE0B0000}"/>
    <cellStyle name="Normal 46 2 2 2 5 2" xfId="13067" xr:uid="{00000000-0005-0000-0000-000018330000}"/>
    <cellStyle name="Normal 46 2 2 2 5 2 3" xfId="28165" xr:uid="{00000000-0005-0000-0000-0000126E0000}"/>
    <cellStyle name="Normal 46 2 2 2 5 2_ESA Table 3A_3H" xfId="37212" xr:uid="{A062CBAD-B15B-41E5-999B-9FCE7E68D6AE}"/>
    <cellStyle name="Normal 46 2 2 2 5 3" xfId="8047" xr:uid="{00000000-0005-0000-0000-00007C1F0000}"/>
    <cellStyle name="Normal 46 2 2 2 5 3 3" xfId="23148" xr:uid="{00000000-0005-0000-0000-0000795A0000}"/>
    <cellStyle name="Normal 46 2 2 2 5 3_ESA Table 3A_3H" xfId="37213" xr:uid="{404F9929-A9D0-458A-BB8F-E2C5C0DFD1CB}"/>
    <cellStyle name="Normal 46 2 2 2 5 5" xfId="18135" xr:uid="{00000000-0005-0000-0000-0000E4460000}"/>
    <cellStyle name="Normal 46 2 2 2 5_ESA Table 3A_3H" xfId="37211" xr:uid="{6DBBDFF2-C0B7-443E-A41A-B408816919A7}"/>
    <cellStyle name="Normal 46 2 2 2 6" xfId="4686" xr:uid="{00000000-0005-0000-0000-00005B120000}"/>
    <cellStyle name="Normal 46 2 2 2 6 2" xfId="14738" xr:uid="{00000000-0005-0000-0000-00009F390000}"/>
    <cellStyle name="Normal 46 2 2 2 6 2 3" xfId="29836" xr:uid="{00000000-0005-0000-0000-000099740000}"/>
    <cellStyle name="Normal 46 2 2 2 6 2_ESA Table 3A_3H" xfId="37215" xr:uid="{690584D5-B85D-402E-B7B7-4603E5828E27}"/>
    <cellStyle name="Normal 46 2 2 2 6 3" xfId="9718" xr:uid="{00000000-0005-0000-0000-000003260000}"/>
    <cellStyle name="Normal 46 2 2 2 6 3 3" xfId="24819" xr:uid="{00000000-0005-0000-0000-000000610000}"/>
    <cellStyle name="Normal 46 2 2 2 6 3_ESA Table 3A_3H" xfId="37216" xr:uid="{D90D7BD7-9181-412A-8D00-288E47CA48F9}"/>
    <cellStyle name="Normal 46 2 2 2 6 5" xfId="19806" xr:uid="{00000000-0005-0000-0000-00006B4D0000}"/>
    <cellStyle name="Normal 46 2 2 2 6_ESA Table 3A_3H" xfId="37214" xr:uid="{C58C9A5F-F36B-4300-B05F-1BBD5A4B0981}"/>
    <cellStyle name="Normal 46 2 2 2 7" xfId="11396" xr:uid="{00000000-0005-0000-0000-0000912C0000}"/>
    <cellStyle name="Normal 46 2 2 2 7 3" xfId="26494" xr:uid="{00000000-0005-0000-0000-00008B670000}"/>
    <cellStyle name="Normal 46 2 2 2 7_ESA Table 3A_3H" xfId="37217" xr:uid="{D88459F6-7D74-40E3-B4EF-C42871042E2C}"/>
    <cellStyle name="Normal 46 2 2 2 8" xfId="6375" xr:uid="{00000000-0005-0000-0000-0000F4180000}"/>
    <cellStyle name="Normal 46 2 2 2 8 3" xfId="21477" xr:uid="{00000000-0005-0000-0000-0000F2530000}"/>
    <cellStyle name="Normal 46 2 2 2 8_ESA Table 3A_3H" xfId="37218" xr:uid="{30B09001-A329-4479-B678-CAE4F067747D}"/>
    <cellStyle name="Normal 46 2 2 2_ESA Table 3A_3H" xfId="37148" xr:uid="{A0BBDAF2-2139-412A-9B47-E2A9CBB25830}"/>
    <cellStyle name="Normal 46 2 2 3" xfId="1402" xr:uid="{00000000-0005-0000-0000-000087050000}"/>
    <cellStyle name="Normal 46 2 2 3 2" xfId="1823" xr:uid="{00000000-0005-0000-0000-00002C070000}"/>
    <cellStyle name="Normal 46 2 2 3 2 2" xfId="2662" xr:uid="{00000000-0005-0000-0000-0000730A0000}"/>
    <cellStyle name="Normal 46 2 2 3 2 2 2" xfId="4352" xr:uid="{00000000-0005-0000-0000-00000D110000}"/>
    <cellStyle name="Normal 46 2 2 3 2 2 2 2" xfId="14425" xr:uid="{00000000-0005-0000-0000-000066380000}"/>
    <cellStyle name="Normal 46 2 2 3 2 2 2 2 3" xfId="29523" xr:uid="{00000000-0005-0000-0000-000060730000}"/>
    <cellStyle name="Normal 46 2 2 3 2 2 2 2_ESA Table 3A_3H" xfId="37223" xr:uid="{ED98B340-18DB-4A1C-A1CB-B47A1D0535C8}"/>
    <cellStyle name="Normal 46 2 2 3 2 2 2 3" xfId="9405" xr:uid="{00000000-0005-0000-0000-0000CA240000}"/>
    <cellStyle name="Normal 46 2 2 3 2 2 2 3 3" xfId="24506" xr:uid="{00000000-0005-0000-0000-0000C75F0000}"/>
    <cellStyle name="Normal 46 2 2 3 2 2 2 3_ESA Table 3A_3H" xfId="37224" xr:uid="{508A8592-5622-4928-8DA3-B1D824209B5F}"/>
    <cellStyle name="Normal 46 2 2 3 2 2 2 5" xfId="19493" xr:uid="{00000000-0005-0000-0000-0000324C0000}"/>
    <cellStyle name="Normal 46 2 2 3 2 2 2_ESA Table 3A_3H" xfId="37222" xr:uid="{ABF42EDB-E425-4B25-9A6D-DD2D534C6D6E}"/>
    <cellStyle name="Normal 46 2 2 3 2 2 3" xfId="6044" xr:uid="{00000000-0005-0000-0000-0000A9170000}"/>
    <cellStyle name="Normal 46 2 2 3 2 2 3 2" xfId="16096" xr:uid="{00000000-0005-0000-0000-0000ED3E0000}"/>
    <cellStyle name="Normal 46 2 2 3 2 2 3 2 3" xfId="31194" xr:uid="{00000000-0005-0000-0000-0000E7790000}"/>
    <cellStyle name="Normal 46 2 2 3 2 2 3 2_ESA Table 3A_3H" xfId="37226" xr:uid="{98507481-F1B1-4AA4-BA86-378151AC50E7}"/>
    <cellStyle name="Normal 46 2 2 3 2 2 3 3" xfId="11076" xr:uid="{00000000-0005-0000-0000-0000512B0000}"/>
    <cellStyle name="Normal 46 2 2 3 2 2 3 3 3" xfId="26177" xr:uid="{00000000-0005-0000-0000-00004E660000}"/>
    <cellStyle name="Normal 46 2 2 3 2 2 3 3_ESA Table 3A_3H" xfId="37227" xr:uid="{79BA221B-3647-40A6-BCC9-4D79C81B7DFE}"/>
    <cellStyle name="Normal 46 2 2 3 2 2 3 5" xfId="21164" xr:uid="{00000000-0005-0000-0000-0000B9520000}"/>
    <cellStyle name="Normal 46 2 2 3 2 2 3_ESA Table 3A_3H" xfId="37225" xr:uid="{930493B2-6BF9-4425-BA9D-F3281CA24ADA}"/>
    <cellStyle name="Normal 46 2 2 3 2 2 4" xfId="12754" xr:uid="{00000000-0005-0000-0000-0000DF310000}"/>
    <cellStyle name="Normal 46 2 2 3 2 2 4 3" xfId="27852" xr:uid="{00000000-0005-0000-0000-0000D96C0000}"/>
    <cellStyle name="Normal 46 2 2 3 2 2 4_ESA Table 3A_3H" xfId="37228" xr:uid="{8380C7A5-7B4D-4B53-8B74-7860772E83CA}"/>
    <cellStyle name="Normal 46 2 2 3 2 2 5" xfId="7733" xr:uid="{00000000-0005-0000-0000-0000421E0000}"/>
    <cellStyle name="Normal 46 2 2 3 2 2 5 3" xfId="22835" xr:uid="{00000000-0005-0000-0000-000040590000}"/>
    <cellStyle name="Normal 46 2 2 3 2 2 5_ESA Table 3A_3H" xfId="37229" xr:uid="{2D647537-C197-4786-B8BB-AF8BB93EBCAA}"/>
    <cellStyle name="Normal 46 2 2 3 2 2 7" xfId="17822" xr:uid="{00000000-0005-0000-0000-0000AB450000}"/>
    <cellStyle name="Normal 46 2 2 3 2 2_ESA Table 3A_3H" xfId="37221" xr:uid="{A743904B-B454-4683-93D3-6EFE3DE53107}"/>
    <cellStyle name="Normal 46 2 2 3 2 3" xfId="3515" xr:uid="{00000000-0005-0000-0000-0000C80D0000}"/>
    <cellStyle name="Normal 46 2 2 3 2 3 2" xfId="13589" xr:uid="{00000000-0005-0000-0000-000022350000}"/>
    <cellStyle name="Normal 46 2 2 3 2 3 2 3" xfId="28687" xr:uid="{00000000-0005-0000-0000-00001C700000}"/>
    <cellStyle name="Normal 46 2 2 3 2 3 2_ESA Table 3A_3H" xfId="37231" xr:uid="{E91A3A6B-F321-43B4-941A-D907E2288E2C}"/>
    <cellStyle name="Normal 46 2 2 3 2 3 3" xfId="8569" xr:uid="{00000000-0005-0000-0000-000086210000}"/>
    <cellStyle name="Normal 46 2 2 3 2 3 3 3" xfId="23670" xr:uid="{00000000-0005-0000-0000-0000835C0000}"/>
    <cellStyle name="Normal 46 2 2 3 2 3 3_ESA Table 3A_3H" xfId="37232" xr:uid="{FFAE7B13-0A02-4576-B38B-048F91B06DED}"/>
    <cellStyle name="Normal 46 2 2 3 2 3 5" xfId="18657" xr:uid="{00000000-0005-0000-0000-0000EE480000}"/>
    <cellStyle name="Normal 46 2 2 3 2 3_ESA Table 3A_3H" xfId="37230" xr:uid="{F470CCE3-8295-472E-8F10-5A2C0BA4E784}"/>
    <cellStyle name="Normal 46 2 2 3 2 4" xfId="5208" xr:uid="{00000000-0005-0000-0000-000065140000}"/>
    <cellStyle name="Normal 46 2 2 3 2 4 2" xfId="15260" xr:uid="{00000000-0005-0000-0000-0000A93B0000}"/>
    <cellStyle name="Normal 46 2 2 3 2 4 2 3" xfId="30358" xr:uid="{00000000-0005-0000-0000-0000A3760000}"/>
    <cellStyle name="Normal 46 2 2 3 2 4 2_ESA Table 3A_3H" xfId="37234" xr:uid="{1C549252-4E02-4F20-9CE9-AF69036BCB2A}"/>
    <cellStyle name="Normal 46 2 2 3 2 4 3" xfId="10240" xr:uid="{00000000-0005-0000-0000-00000D280000}"/>
    <cellStyle name="Normal 46 2 2 3 2 4 3 3" xfId="25341" xr:uid="{00000000-0005-0000-0000-00000A630000}"/>
    <cellStyle name="Normal 46 2 2 3 2 4 3_ESA Table 3A_3H" xfId="37235" xr:uid="{6EC30AA9-74B4-41A9-8AD0-3DE15516D9E3}"/>
    <cellStyle name="Normal 46 2 2 3 2 4 5" xfId="20328" xr:uid="{00000000-0005-0000-0000-0000754F0000}"/>
    <cellStyle name="Normal 46 2 2 3 2 4_ESA Table 3A_3H" xfId="37233" xr:uid="{753ACB5E-CEA9-4EE0-975F-53D2D5CA5C46}"/>
    <cellStyle name="Normal 46 2 2 3 2 5" xfId="11918" xr:uid="{00000000-0005-0000-0000-00009B2E0000}"/>
    <cellStyle name="Normal 46 2 2 3 2 5 3" xfId="27016" xr:uid="{00000000-0005-0000-0000-000095690000}"/>
    <cellStyle name="Normal 46 2 2 3 2 5_ESA Table 3A_3H" xfId="37236" xr:uid="{515EEC76-DF00-47F3-8A76-53E431E8D3AD}"/>
    <cellStyle name="Normal 46 2 2 3 2 6" xfId="6897" xr:uid="{00000000-0005-0000-0000-0000FE1A0000}"/>
    <cellStyle name="Normal 46 2 2 3 2 6 3" xfId="21999" xr:uid="{00000000-0005-0000-0000-0000FC550000}"/>
    <cellStyle name="Normal 46 2 2 3 2 6_ESA Table 3A_3H" xfId="37237" xr:uid="{62C606BD-1524-4514-B60E-254D46D8ED36}"/>
    <cellStyle name="Normal 46 2 2 3 2 8" xfId="16986" xr:uid="{00000000-0005-0000-0000-000067420000}"/>
    <cellStyle name="Normal 46 2 2 3 2_ESA Table 3A_3H" xfId="37220" xr:uid="{E125092E-8067-474A-A420-3EF81FC36F3A}"/>
    <cellStyle name="Normal 46 2 2 3 3" xfId="2244" xr:uid="{00000000-0005-0000-0000-0000D1080000}"/>
    <cellStyle name="Normal 46 2 2 3 3 2" xfId="3934" xr:uid="{00000000-0005-0000-0000-00006B0F0000}"/>
    <cellStyle name="Normal 46 2 2 3 3 2 2" xfId="14007" xr:uid="{00000000-0005-0000-0000-0000C4360000}"/>
    <cellStyle name="Normal 46 2 2 3 3 2 2 3" xfId="29105" xr:uid="{00000000-0005-0000-0000-0000BE710000}"/>
    <cellStyle name="Normal 46 2 2 3 3 2 2_ESA Table 3A_3H" xfId="37240" xr:uid="{D0D291E4-9A72-440A-9F82-FCCC79456075}"/>
    <cellStyle name="Normal 46 2 2 3 3 2 3" xfId="8987" xr:uid="{00000000-0005-0000-0000-000028230000}"/>
    <cellStyle name="Normal 46 2 2 3 3 2 3 3" xfId="24088" xr:uid="{00000000-0005-0000-0000-0000255E0000}"/>
    <cellStyle name="Normal 46 2 2 3 3 2 3_ESA Table 3A_3H" xfId="37241" xr:uid="{66B37020-E2DE-4F76-A1D1-3C0CCFC8478B}"/>
    <cellStyle name="Normal 46 2 2 3 3 2 5" xfId="19075" xr:uid="{00000000-0005-0000-0000-0000904A0000}"/>
    <cellStyle name="Normal 46 2 2 3 3 2_ESA Table 3A_3H" xfId="37239" xr:uid="{08B8D467-33E0-455F-B9C8-CFCAF0D84C06}"/>
    <cellStyle name="Normal 46 2 2 3 3 3" xfId="5626" xr:uid="{00000000-0005-0000-0000-000007160000}"/>
    <cellStyle name="Normal 46 2 2 3 3 3 2" xfId="15678" xr:uid="{00000000-0005-0000-0000-00004B3D0000}"/>
    <cellStyle name="Normal 46 2 2 3 3 3 2 3" xfId="30776" xr:uid="{00000000-0005-0000-0000-000045780000}"/>
    <cellStyle name="Normal 46 2 2 3 3 3 2_ESA Table 3A_3H" xfId="37243" xr:uid="{4E527352-3726-4B1C-A822-396BFB5FFD4D}"/>
    <cellStyle name="Normal 46 2 2 3 3 3 3" xfId="10658" xr:uid="{00000000-0005-0000-0000-0000AF290000}"/>
    <cellStyle name="Normal 46 2 2 3 3 3 3 3" xfId="25759" xr:uid="{00000000-0005-0000-0000-0000AC640000}"/>
    <cellStyle name="Normal 46 2 2 3 3 3 3_ESA Table 3A_3H" xfId="37244" xr:uid="{60745F6E-196F-40DB-942C-CDCA5983775F}"/>
    <cellStyle name="Normal 46 2 2 3 3 3 5" xfId="20746" xr:uid="{00000000-0005-0000-0000-000017510000}"/>
    <cellStyle name="Normal 46 2 2 3 3 3_ESA Table 3A_3H" xfId="37242" xr:uid="{B95DCFE7-05D6-416D-8A2B-874981D3C64D}"/>
    <cellStyle name="Normal 46 2 2 3 3 4" xfId="12336" xr:uid="{00000000-0005-0000-0000-00003D300000}"/>
    <cellStyle name="Normal 46 2 2 3 3 4 3" xfId="27434" xr:uid="{00000000-0005-0000-0000-0000376B0000}"/>
    <cellStyle name="Normal 46 2 2 3 3 4_ESA Table 3A_3H" xfId="37245" xr:uid="{929EF7C3-3A94-48DA-825A-9041C7CEEBA1}"/>
    <cellStyle name="Normal 46 2 2 3 3 5" xfId="7315" xr:uid="{00000000-0005-0000-0000-0000A01C0000}"/>
    <cellStyle name="Normal 46 2 2 3 3 5 3" xfId="22417" xr:uid="{00000000-0005-0000-0000-00009E570000}"/>
    <cellStyle name="Normal 46 2 2 3 3 5_ESA Table 3A_3H" xfId="37246" xr:uid="{7A41EEE9-6CD4-435B-8014-EC459F79DFAD}"/>
    <cellStyle name="Normal 46 2 2 3 3 7" xfId="17404" xr:uid="{00000000-0005-0000-0000-000009440000}"/>
    <cellStyle name="Normal 46 2 2 3 3_ESA Table 3A_3H" xfId="37238" xr:uid="{29114EB9-6DB6-4390-B501-9B1D6F3B8CD5}"/>
    <cellStyle name="Normal 46 2 2 3 4" xfId="3097" xr:uid="{00000000-0005-0000-0000-0000260C0000}"/>
    <cellStyle name="Normal 46 2 2 3 4 2" xfId="13171" xr:uid="{00000000-0005-0000-0000-000080330000}"/>
    <cellStyle name="Normal 46 2 2 3 4 2 3" xfId="28269" xr:uid="{00000000-0005-0000-0000-00007A6E0000}"/>
    <cellStyle name="Normal 46 2 2 3 4 2_ESA Table 3A_3H" xfId="37248" xr:uid="{5EC329E0-8499-4E42-BF00-1CFB7D27E7FA}"/>
    <cellStyle name="Normal 46 2 2 3 4 3" xfId="8151" xr:uid="{00000000-0005-0000-0000-0000E41F0000}"/>
    <cellStyle name="Normal 46 2 2 3 4 3 3" xfId="23252" xr:uid="{00000000-0005-0000-0000-0000E15A0000}"/>
    <cellStyle name="Normal 46 2 2 3 4 3_ESA Table 3A_3H" xfId="37249" xr:uid="{9A9B1B79-D68A-4E18-9F2C-88F8D1DFEC6A}"/>
    <cellStyle name="Normal 46 2 2 3 4 5" xfId="18239" xr:uid="{00000000-0005-0000-0000-00004C470000}"/>
    <cellStyle name="Normal 46 2 2 3 4_ESA Table 3A_3H" xfId="37247" xr:uid="{42AD4047-87F3-4409-8D7C-81F5B866C007}"/>
    <cellStyle name="Normal 46 2 2 3 5" xfId="4790" xr:uid="{00000000-0005-0000-0000-0000C3120000}"/>
    <cellStyle name="Normal 46 2 2 3 5 2" xfId="14842" xr:uid="{00000000-0005-0000-0000-0000073A0000}"/>
    <cellStyle name="Normal 46 2 2 3 5 2 3" xfId="29940" xr:uid="{00000000-0005-0000-0000-000001750000}"/>
    <cellStyle name="Normal 46 2 2 3 5 2_ESA Table 3A_3H" xfId="37251" xr:uid="{AACC53AA-6ED4-40C0-AB92-266447C0294A}"/>
    <cellStyle name="Normal 46 2 2 3 5 3" xfId="9822" xr:uid="{00000000-0005-0000-0000-00006B260000}"/>
    <cellStyle name="Normal 46 2 2 3 5 3 3" xfId="24923" xr:uid="{00000000-0005-0000-0000-000068610000}"/>
    <cellStyle name="Normal 46 2 2 3 5 3_ESA Table 3A_3H" xfId="37252" xr:uid="{D99042D3-BF01-4BC0-98B6-80AC4853983E}"/>
    <cellStyle name="Normal 46 2 2 3 5 5" xfId="19910" xr:uid="{00000000-0005-0000-0000-0000D34D0000}"/>
    <cellStyle name="Normal 46 2 2 3 5_ESA Table 3A_3H" xfId="37250" xr:uid="{644B1977-2B25-46AE-9688-09E3FD341FAB}"/>
    <cellStyle name="Normal 46 2 2 3 6" xfId="11500" xr:uid="{00000000-0005-0000-0000-0000F92C0000}"/>
    <cellStyle name="Normal 46 2 2 3 6 3" xfId="26598" xr:uid="{00000000-0005-0000-0000-0000F3670000}"/>
    <cellStyle name="Normal 46 2 2 3 6_ESA Table 3A_3H" xfId="37253" xr:uid="{744220B7-AB72-40F6-9A52-54B3BE705C65}"/>
    <cellStyle name="Normal 46 2 2 3 7" xfId="6479" xr:uid="{00000000-0005-0000-0000-00005C190000}"/>
    <cellStyle name="Normal 46 2 2 3 7 3" xfId="21581" xr:uid="{00000000-0005-0000-0000-00005A540000}"/>
    <cellStyle name="Normal 46 2 2 3 7_ESA Table 3A_3H" xfId="37254" xr:uid="{54B10786-A31D-454F-A370-156A5DD33D1A}"/>
    <cellStyle name="Normal 46 2 2 3 9" xfId="16568" xr:uid="{00000000-0005-0000-0000-0000C5400000}"/>
    <cellStyle name="Normal 46 2 2 3_ESA Table 3A_3H" xfId="37219" xr:uid="{3248F956-C97F-4988-B6BF-C0DDAF707E17}"/>
    <cellStyle name="Normal 46 2 2 4" xfId="1615" xr:uid="{00000000-0005-0000-0000-00005C060000}"/>
    <cellStyle name="Normal 46 2 2 4 2" xfId="2454" xr:uid="{00000000-0005-0000-0000-0000A3090000}"/>
    <cellStyle name="Normal 46 2 2 4 2 2" xfId="4144" xr:uid="{00000000-0005-0000-0000-00003D100000}"/>
    <cellStyle name="Normal 46 2 2 4 2 2 2" xfId="14217" xr:uid="{00000000-0005-0000-0000-000096370000}"/>
    <cellStyle name="Normal 46 2 2 4 2 2 2 3" xfId="29315" xr:uid="{00000000-0005-0000-0000-000090720000}"/>
    <cellStyle name="Normal 46 2 2 4 2 2 2_ESA Table 3A_3H" xfId="37258" xr:uid="{743286A1-BBF2-4708-841D-5C7585DEE216}"/>
    <cellStyle name="Normal 46 2 2 4 2 2 3" xfId="9197" xr:uid="{00000000-0005-0000-0000-0000FA230000}"/>
    <cellStyle name="Normal 46 2 2 4 2 2 3 3" xfId="24298" xr:uid="{00000000-0005-0000-0000-0000F75E0000}"/>
    <cellStyle name="Normal 46 2 2 4 2 2 3_ESA Table 3A_3H" xfId="37259" xr:uid="{102538C5-6E8E-4400-AE73-5512C6E41D1C}"/>
    <cellStyle name="Normal 46 2 2 4 2 2 5" xfId="19285" xr:uid="{00000000-0005-0000-0000-0000624B0000}"/>
    <cellStyle name="Normal 46 2 2 4 2 2_ESA Table 3A_3H" xfId="37257" xr:uid="{6AC1B11F-2CFA-4B5B-B0F1-0CF631D48A58}"/>
    <cellStyle name="Normal 46 2 2 4 2 3" xfId="5836" xr:uid="{00000000-0005-0000-0000-0000D9160000}"/>
    <cellStyle name="Normal 46 2 2 4 2 3 2" xfId="15888" xr:uid="{00000000-0005-0000-0000-00001D3E0000}"/>
    <cellStyle name="Normal 46 2 2 4 2 3 2 3" xfId="30986" xr:uid="{00000000-0005-0000-0000-000017790000}"/>
    <cellStyle name="Normal 46 2 2 4 2 3 2_ESA Table 3A_3H" xfId="37261" xr:uid="{20EDC320-5361-46CF-B8BB-568E04DE8948}"/>
    <cellStyle name="Normal 46 2 2 4 2 3 3" xfId="10868" xr:uid="{00000000-0005-0000-0000-0000812A0000}"/>
    <cellStyle name="Normal 46 2 2 4 2 3 3 3" xfId="25969" xr:uid="{00000000-0005-0000-0000-00007E650000}"/>
    <cellStyle name="Normal 46 2 2 4 2 3 3_ESA Table 3A_3H" xfId="37262" xr:uid="{D8BBC945-7F7B-4265-A6EE-DE07AD7AC7A8}"/>
    <cellStyle name="Normal 46 2 2 4 2 3 5" xfId="20956" xr:uid="{00000000-0005-0000-0000-0000E9510000}"/>
    <cellStyle name="Normal 46 2 2 4 2 3_ESA Table 3A_3H" xfId="37260" xr:uid="{B33976F0-4375-47D6-97DF-2CFA77187B4C}"/>
    <cellStyle name="Normal 46 2 2 4 2 4" xfId="12546" xr:uid="{00000000-0005-0000-0000-00000F310000}"/>
    <cellStyle name="Normal 46 2 2 4 2 4 3" xfId="27644" xr:uid="{00000000-0005-0000-0000-0000096C0000}"/>
    <cellStyle name="Normal 46 2 2 4 2 4_ESA Table 3A_3H" xfId="37263" xr:uid="{DF044D0D-3904-437C-8B10-C98A94E29A2E}"/>
    <cellStyle name="Normal 46 2 2 4 2 5" xfId="7525" xr:uid="{00000000-0005-0000-0000-0000721D0000}"/>
    <cellStyle name="Normal 46 2 2 4 2 5 3" xfId="22627" xr:uid="{00000000-0005-0000-0000-000070580000}"/>
    <cellStyle name="Normal 46 2 2 4 2 5_ESA Table 3A_3H" xfId="37264" xr:uid="{30ADF9DD-6A71-4ADA-A30F-CCB64F831D2F}"/>
    <cellStyle name="Normal 46 2 2 4 2 7" xfId="17614" xr:uid="{00000000-0005-0000-0000-0000DB440000}"/>
    <cellStyle name="Normal 46 2 2 4 2_ESA Table 3A_3H" xfId="37256" xr:uid="{75278F57-AC73-48D8-8F5A-4278E9620A08}"/>
    <cellStyle name="Normal 46 2 2 4 3" xfId="3307" xr:uid="{00000000-0005-0000-0000-0000F80C0000}"/>
    <cellStyle name="Normal 46 2 2 4 3 2" xfId="13381" xr:uid="{00000000-0005-0000-0000-000052340000}"/>
    <cellStyle name="Normal 46 2 2 4 3 2 3" xfId="28479" xr:uid="{00000000-0005-0000-0000-00004C6F0000}"/>
    <cellStyle name="Normal 46 2 2 4 3 2_ESA Table 3A_3H" xfId="37266" xr:uid="{1E54C2B3-09FA-4E1D-980C-49AA74716620}"/>
    <cellStyle name="Normal 46 2 2 4 3 3" xfId="8361" xr:uid="{00000000-0005-0000-0000-0000B6200000}"/>
    <cellStyle name="Normal 46 2 2 4 3 3 3" xfId="23462" xr:uid="{00000000-0005-0000-0000-0000B35B0000}"/>
    <cellStyle name="Normal 46 2 2 4 3 3_ESA Table 3A_3H" xfId="37267" xr:uid="{17A02404-A038-43FE-892C-40CA56498B8F}"/>
    <cellStyle name="Normal 46 2 2 4 3 5" xfId="18449" xr:uid="{00000000-0005-0000-0000-00001E480000}"/>
    <cellStyle name="Normal 46 2 2 4 3_ESA Table 3A_3H" xfId="37265" xr:uid="{F2B46C7F-9103-4D61-8EC8-22881F2572D1}"/>
    <cellStyle name="Normal 46 2 2 4 4" xfId="5000" xr:uid="{00000000-0005-0000-0000-000095130000}"/>
    <cellStyle name="Normal 46 2 2 4 4 2" xfId="15052" xr:uid="{00000000-0005-0000-0000-0000D93A0000}"/>
    <cellStyle name="Normal 46 2 2 4 4 2 3" xfId="30150" xr:uid="{00000000-0005-0000-0000-0000D3750000}"/>
    <cellStyle name="Normal 46 2 2 4 4 2_ESA Table 3A_3H" xfId="37269" xr:uid="{B2E39C13-D4E2-40E6-A8B1-6ECAF14465ED}"/>
    <cellStyle name="Normal 46 2 2 4 4 3" xfId="10032" xr:uid="{00000000-0005-0000-0000-00003D270000}"/>
    <cellStyle name="Normal 46 2 2 4 4 3 3" xfId="25133" xr:uid="{00000000-0005-0000-0000-00003A620000}"/>
    <cellStyle name="Normal 46 2 2 4 4 3_ESA Table 3A_3H" xfId="37270" xr:uid="{211C36D9-B635-4718-8866-FE45385C992A}"/>
    <cellStyle name="Normal 46 2 2 4 4 5" xfId="20120" xr:uid="{00000000-0005-0000-0000-0000A54E0000}"/>
    <cellStyle name="Normal 46 2 2 4 4_ESA Table 3A_3H" xfId="37268" xr:uid="{59801787-E897-4B3B-8277-71E082459764}"/>
    <cellStyle name="Normal 46 2 2 4 5" xfId="11710" xr:uid="{00000000-0005-0000-0000-0000CB2D0000}"/>
    <cellStyle name="Normal 46 2 2 4 5 3" xfId="26808" xr:uid="{00000000-0005-0000-0000-0000C5680000}"/>
    <cellStyle name="Normal 46 2 2 4 5_ESA Table 3A_3H" xfId="37271" xr:uid="{1C9DDA86-1337-4D2C-82C7-265249A9C3A9}"/>
    <cellStyle name="Normal 46 2 2 4 6" xfId="6689" xr:uid="{00000000-0005-0000-0000-00002E1A0000}"/>
    <cellStyle name="Normal 46 2 2 4 6 3" xfId="21791" xr:uid="{00000000-0005-0000-0000-00002C550000}"/>
    <cellStyle name="Normal 46 2 2 4 6_ESA Table 3A_3H" xfId="37272" xr:uid="{10201AD1-A9F8-483F-B4A1-CA205F252A85}"/>
    <cellStyle name="Normal 46 2 2 4 8" xfId="16778" xr:uid="{00000000-0005-0000-0000-000097410000}"/>
    <cellStyle name="Normal 46 2 2 4_ESA Table 3A_3H" xfId="37255" xr:uid="{E974B802-2566-4840-B2FC-018726D6F9AE}"/>
    <cellStyle name="Normal 46 2 2 5" xfId="2036" xr:uid="{00000000-0005-0000-0000-000001080000}"/>
    <cellStyle name="Normal 46 2 2 5 2" xfId="3726" xr:uid="{00000000-0005-0000-0000-00009B0E0000}"/>
    <cellStyle name="Normal 46 2 2 5 2 2" xfId="13799" xr:uid="{00000000-0005-0000-0000-0000F4350000}"/>
    <cellStyle name="Normal 46 2 2 5 2 2 3" xfId="28897" xr:uid="{00000000-0005-0000-0000-0000EE700000}"/>
    <cellStyle name="Normal 46 2 2 5 2 2_ESA Table 3A_3H" xfId="37275" xr:uid="{493DF635-A8CD-40B6-8B97-85898CE89DC5}"/>
    <cellStyle name="Normal 46 2 2 5 2 3" xfId="8779" xr:uid="{00000000-0005-0000-0000-000058220000}"/>
    <cellStyle name="Normal 46 2 2 5 2 3 3" xfId="23880" xr:uid="{00000000-0005-0000-0000-0000555D0000}"/>
    <cellStyle name="Normal 46 2 2 5 2 3_ESA Table 3A_3H" xfId="37276" xr:uid="{9EAF1A90-BCF7-416C-BFF3-577ACE016408}"/>
    <cellStyle name="Normal 46 2 2 5 2 5" xfId="18867" xr:uid="{00000000-0005-0000-0000-0000C0490000}"/>
    <cellStyle name="Normal 46 2 2 5 2_ESA Table 3A_3H" xfId="37274" xr:uid="{C9467991-369F-4DA9-B29A-E2A20325F57F}"/>
    <cellStyle name="Normal 46 2 2 5 3" xfId="5418" xr:uid="{00000000-0005-0000-0000-000037150000}"/>
    <cellStyle name="Normal 46 2 2 5 3 2" xfId="15470" xr:uid="{00000000-0005-0000-0000-00007B3C0000}"/>
    <cellStyle name="Normal 46 2 2 5 3 2 3" xfId="30568" xr:uid="{00000000-0005-0000-0000-000075770000}"/>
    <cellStyle name="Normal 46 2 2 5 3 2_ESA Table 3A_3H" xfId="37278" xr:uid="{D7F9405C-638F-49EC-8316-4AE98A5178EC}"/>
    <cellStyle name="Normal 46 2 2 5 3 3" xfId="10450" xr:uid="{00000000-0005-0000-0000-0000DF280000}"/>
    <cellStyle name="Normal 46 2 2 5 3 3 3" xfId="25551" xr:uid="{00000000-0005-0000-0000-0000DC630000}"/>
    <cellStyle name="Normal 46 2 2 5 3 3_ESA Table 3A_3H" xfId="37279" xr:uid="{B4592E4D-EF73-47C6-A9B3-4F1C6B494B67}"/>
    <cellStyle name="Normal 46 2 2 5 3 5" xfId="20538" xr:uid="{00000000-0005-0000-0000-000047500000}"/>
    <cellStyle name="Normal 46 2 2 5 3_ESA Table 3A_3H" xfId="37277" xr:uid="{4EB45258-FA08-4CAB-8F24-E6EC4CE0FE22}"/>
    <cellStyle name="Normal 46 2 2 5 4" xfId="12128" xr:uid="{00000000-0005-0000-0000-00006D2F0000}"/>
    <cellStyle name="Normal 46 2 2 5 4 3" xfId="27226" xr:uid="{00000000-0005-0000-0000-0000676A0000}"/>
    <cellStyle name="Normal 46 2 2 5 4_ESA Table 3A_3H" xfId="37280" xr:uid="{AC2BFC60-9176-4768-A4B1-F2677F71526A}"/>
    <cellStyle name="Normal 46 2 2 5 5" xfId="7107" xr:uid="{00000000-0005-0000-0000-0000D01B0000}"/>
    <cellStyle name="Normal 46 2 2 5 5 3" xfId="22209" xr:uid="{00000000-0005-0000-0000-0000CE560000}"/>
    <cellStyle name="Normal 46 2 2 5 5_ESA Table 3A_3H" xfId="37281" xr:uid="{92DDE3C6-A6E4-4596-82D6-1D24F61BC140}"/>
    <cellStyle name="Normal 46 2 2 5 7" xfId="17196" xr:uid="{00000000-0005-0000-0000-000039430000}"/>
    <cellStyle name="Normal 46 2 2 5_ESA Table 3A_3H" xfId="37273" xr:uid="{581E3BD4-9376-4B33-BC69-B4D89A87EDD4}"/>
    <cellStyle name="Normal 46 2 2 6" xfId="2889" xr:uid="{00000000-0005-0000-0000-0000560B0000}"/>
    <cellStyle name="Normal 46 2 2 6 2" xfId="12963" xr:uid="{00000000-0005-0000-0000-0000B0320000}"/>
    <cellStyle name="Normal 46 2 2 6 2 3" xfId="28061" xr:uid="{00000000-0005-0000-0000-0000AA6D0000}"/>
    <cellStyle name="Normal 46 2 2 6 2_ESA Table 3A_3H" xfId="37283" xr:uid="{23F429F4-7B4D-454B-AE85-624F1F61603A}"/>
    <cellStyle name="Normal 46 2 2 6 3" xfId="7943" xr:uid="{00000000-0005-0000-0000-0000141F0000}"/>
    <cellStyle name="Normal 46 2 2 6 3 3" xfId="23044" xr:uid="{00000000-0005-0000-0000-0000115A0000}"/>
    <cellStyle name="Normal 46 2 2 6 3_ESA Table 3A_3H" xfId="37284" xr:uid="{3C8022BC-9820-4613-A39F-222A9AA2CE3B}"/>
    <cellStyle name="Normal 46 2 2 6 5" xfId="18031" xr:uid="{00000000-0005-0000-0000-00007C460000}"/>
    <cellStyle name="Normal 46 2 2 6_ESA Table 3A_3H" xfId="37282" xr:uid="{E9383053-3855-4499-9AC4-44C2D9803344}"/>
    <cellStyle name="Normal 46 2 2 7" xfId="4582" xr:uid="{00000000-0005-0000-0000-0000F3110000}"/>
    <cellStyle name="Normal 46 2 2 7 2" xfId="14634" xr:uid="{00000000-0005-0000-0000-000037390000}"/>
    <cellStyle name="Normal 46 2 2 7 2 3" xfId="29732" xr:uid="{00000000-0005-0000-0000-000031740000}"/>
    <cellStyle name="Normal 46 2 2 7 2_ESA Table 3A_3H" xfId="37286" xr:uid="{755587E4-4BBA-4C24-8EC2-F1383BCDC95A}"/>
    <cellStyle name="Normal 46 2 2 7 3" xfId="9614" xr:uid="{00000000-0005-0000-0000-00009B250000}"/>
    <cellStyle name="Normal 46 2 2 7 3 3" xfId="24715" xr:uid="{00000000-0005-0000-0000-000098600000}"/>
    <cellStyle name="Normal 46 2 2 7 3_ESA Table 3A_3H" xfId="37287" xr:uid="{030DD488-F6C2-45A3-92C4-DAE1A3F87CAE}"/>
    <cellStyle name="Normal 46 2 2 7 5" xfId="19702" xr:uid="{00000000-0005-0000-0000-0000034D0000}"/>
    <cellStyle name="Normal 46 2 2 7_ESA Table 3A_3H" xfId="37285" xr:uid="{6037447C-9E3D-4614-84DD-82DD34ED0179}"/>
    <cellStyle name="Normal 46 2 2 8" xfId="11292" xr:uid="{00000000-0005-0000-0000-0000292C0000}"/>
    <cellStyle name="Normal 46 2 2 8 3" xfId="26390" xr:uid="{00000000-0005-0000-0000-000023670000}"/>
    <cellStyle name="Normal 46 2 2 8_ESA Table 3A_3H" xfId="37288" xr:uid="{2BD944AC-2F5D-4C49-82E9-D5056DCCE97D}"/>
    <cellStyle name="Normal 46 2 2 9" xfId="6271" xr:uid="{00000000-0005-0000-0000-00008C180000}"/>
    <cellStyle name="Normal 46 2 2 9 3" xfId="21373" xr:uid="{00000000-0005-0000-0000-00008A530000}"/>
    <cellStyle name="Normal 46 2 2 9_ESA Table 3A_3H" xfId="37289" xr:uid="{D8EDD6D4-5FFA-4B4D-8D34-E1AA0EC4DAB4}"/>
    <cellStyle name="Normal 46 2 2_ESA Table 3A_3H" xfId="37147" xr:uid="{148ECBEF-6B3C-4E81-A03F-B1B814F75093}"/>
    <cellStyle name="Normal 46 2 3" xfId="1235" xr:uid="{00000000-0005-0000-0000-0000E0040000}"/>
    <cellStyle name="Normal 46 2 3 10" xfId="16412" xr:uid="{00000000-0005-0000-0000-000029400000}"/>
    <cellStyle name="Normal 46 2 3 2" xfId="1454" xr:uid="{00000000-0005-0000-0000-0000BB050000}"/>
    <cellStyle name="Normal 46 2 3 2 2" xfId="1875" xr:uid="{00000000-0005-0000-0000-000060070000}"/>
    <cellStyle name="Normal 46 2 3 2 2 2" xfId="2714" xr:uid="{00000000-0005-0000-0000-0000A70A0000}"/>
    <cellStyle name="Normal 46 2 3 2 2 2 2" xfId="4404" xr:uid="{00000000-0005-0000-0000-000041110000}"/>
    <cellStyle name="Normal 46 2 3 2 2 2 2 2" xfId="14477" xr:uid="{00000000-0005-0000-0000-00009A380000}"/>
    <cellStyle name="Normal 46 2 3 2 2 2 2 2 3" xfId="29575" xr:uid="{00000000-0005-0000-0000-000094730000}"/>
    <cellStyle name="Normal 46 2 3 2 2 2 2 2_ESA Table 3A_3H" xfId="37295" xr:uid="{61F7C855-C1C8-4292-9147-B7D990D5BAE7}"/>
    <cellStyle name="Normal 46 2 3 2 2 2 2 3" xfId="9457" xr:uid="{00000000-0005-0000-0000-0000FE240000}"/>
    <cellStyle name="Normal 46 2 3 2 2 2 2 3 3" xfId="24558" xr:uid="{00000000-0005-0000-0000-0000FB5F0000}"/>
    <cellStyle name="Normal 46 2 3 2 2 2 2 3_ESA Table 3A_3H" xfId="37296" xr:uid="{6F9C4C41-2570-462B-BF00-B8671262D0D9}"/>
    <cellStyle name="Normal 46 2 3 2 2 2 2 5" xfId="19545" xr:uid="{00000000-0005-0000-0000-0000664C0000}"/>
    <cellStyle name="Normal 46 2 3 2 2 2 2_ESA Table 3A_3H" xfId="37294" xr:uid="{C4A781F1-342F-4A0F-BE3C-A84DC3336CE5}"/>
    <cellStyle name="Normal 46 2 3 2 2 2 3" xfId="6096" xr:uid="{00000000-0005-0000-0000-0000DD170000}"/>
    <cellStyle name="Normal 46 2 3 2 2 2 3 2" xfId="16148" xr:uid="{00000000-0005-0000-0000-0000213F0000}"/>
    <cellStyle name="Normal 46 2 3 2 2 2 3 2 3" xfId="31246" xr:uid="{00000000-0005-0000-0000-00001B7A0000}"/>
    <cellStyle name="Normal 46 2 3 2 2 2 3 2_ESA Table 3A_3H" xfId="37298" xr:uid="{9E445F86-AC98-42F8-8BB2-49DE5A5C90D2}"/>
    <cellStyle name="Normal 46 2 3 2 2 2 3 3" xfId="11128" xr:uid="{00000000-0005-0000-0000-0000852B0000}"/>
    <cellStyle name="Normal 46 2 3 2 2 2 3 3 3" xfId="26229" xr:uid="{00000000-0005-0000-0000-000082660000}"/>
    <cellStyle name="Normal 46 2 3 2 2 2 3 3_ESA Table 3A_3H" xfId="37299" xr:uid="{83DACCF1-3E46-476F-9BE5-CDEA42DE2B3E}"/>
    <cellStyle name="Normal 46 2 3 2 2 2 3 5" xfId="21216" xr:uid="{00000000-0005-0000-0000-0000ED520000}"/>
    <cellStyle name="Normal 46 2 3 2 2 2 3_ESA Table 3A_3H" xfId="37297" xr:uid="{35CEA033-2E58-435F-A2B8-A680CFCC957E}"/>
    <cellStyle name="Normal 46 2 3 2 2 2 4" xfId="12806" xr:uid="{00000000-0005-0000-0000-000013320000}"/>
    <cellStyle name="Normal 46 2 3 2 2 2 4 3" xfId="27904" xr:uid="{00000000-0005-0000-0000-00000D6D0000}"/>
    <cellStyle name="Normal 46 2 3 2 2 2 4_ESA Table 3A_3H" xfId="37300" xr:uid="{63528CEC-C8DA-40A8-8277-B38BCFC9E45A}"/>
    <cellStyle name="Normal 46 2 3 2 2 2 5" xfId="7785" xr:uid="{00000000-0005-0000-0000-0000761E0000}"/>
    <cellStyle name="Normal 46 2 3 2 2 2 5 3" xfId="22887" xr:uid="{00000000-0005-0000-0000-000074590000}"/>
    <cellStyle name="Normal 46 2 3 2 2 2 5_ESA Table 3A_3H" xfId="37301" xr:uid="{22E52525-6926-4690-90C2-4F329E489E38}"/>
    <cellStyle name="Normal 46 2 3 2 2 2 7" xfId="17874" xr:uid="{00000000-0005-0000-0000-0000DF450000}"/>
    <cellStyle name="Normal 46 2 3 2 2 2_ESA Table 3A_3H" xfId="37293" xr:uid="{92F09F53-5429-4130-AC06-2D20231461A0}"/>
    <cellStyle name="Normal 46 2 3 2 2 3" xfId="3567" xr:uid="{00000000-0005-0000-0000-0000FC0D0000}"/>
    <cellStyle name="Normal 46 2 3 2 2 3 2" xfId="13641" xr:uid="{00000000-0005-0000-0000-000056350000}"/>
    <cellStyle name="Normal 46 2 3 2 2 3 2 3" xfId="28739" xr:uid="{00000000-0005-0000-0000-000050700000}"/>
    <cellStyle name="Normal 46 2 3 2 2 3 2_ESA Table 3A_3H" xfId="37303" xr:uid="{0D0EDEF9-BFFC-405D-961F-230C83B2AF21}"/>
    <cellStyle name="Normal 46 2 3 2 2 3 3" xfId="8621" xr:uid="{00000000-0005-0000-0000-0000BA210000}"/>
    <cellStyle name="Normal 46 2 3 2 2 3 3 3" xfId="23722" xr:uid="{00000000-0005-0000-0000-0000B75C0000}"/>
    <cellStyle name="Normal 46 2 3 2 2 3 3_ESA Table 3A_3H" xfId="37304" xr:uid="{C222C0F0-28A5-42B6-9BD5-94FCBF883565}"/>
    <cellStyle name="Normal 46 2 3 2 2 3 5" xfId="18709" xr:uid="{00000000-0005-0000-0000-000022490000}"/>
    <cellStyle name="Normal 46 2 3 2 2 3_ESA Table 3A_3H" xfId="37302" xr:uid="{B14EA6B2-32DB-4022-8A6F-3732F710A126}"/>
    <cellStyle name="Normal 46 2 3 2 2 4" xfId="5260" xr:uid="{00000000-0005-0000-0000-000099140000}"/>
    <cellStyle name="Normal 46 2 3 2 2 4 2" xfId="15312" xr:uid="{00000000-0005-0000-0000-0000DD3B0000}"/>
    <cellStyle name="Normal 46 2 3 2 2 4 2 3" xfId="30410" xr:uid="{00000000-0005-0000-0000-0000D7760000}"/>
    <cellStyle name="Normal 46 2 3 2 2 4 2_ESA Table 3A_3H" xfId="37306" xr:uid="{16E7FF33-5C92-4C78-BBC6-7A5B5DBDEDE2}"/>
    <cellStyle name="Normal 46 2 3 2 2 4 3" xfId="10292" xr:uid="{00000000-0005-0000-0000-000041280000}"/>
    <cellStyle name="Normal 46 2 3 2 2 4 3 3" xfId="25393" xr:uid="{00000000-0005-0000-0000-00003E630000}"/>
    <cellStyle name="Normal 46 2 3 2 2 4 3_ESA Table 3A_3H" xfId="37307" xr:uid="{D571B1A6-1C80-41C8-B774-710D35E07809}"/>
    <cellStyle name="Normal 46 2 3 2 2 4 5" xfId="20380" xr:uid="{00000000-0005-0000-0000-0000A94F0000}"/>
    <cellStyle name="Normal 46 2 3 2 2 4_ESA Table 3A_3H" xfId="37305" xr:uid="{7842F33A-7169-4517-8532-6D3BA32EA31C}"/>
    <cellStyle name="Normal 46 2 3 2 2 5" xfId="11970" xr:uid="{00000000-0005-0000-0000-0000CF2E0000}"/>
    <cellStyle name="Normal 46 2 3 2 2 5 3" xfId="27068" xr:uid="{00000000-0005-0000-0000-0000C9690000}"/>
    <cellStyle name="Normal 46 2 3 2 2 5_ESA Table 3A_3H" xfId="37308" xr:uid="{448C35A1-86C4-4D64-AABF-AE7E034A2767}"/>
    <cellStyle name="Normal 46 2 3 2 2 6" xfId="6949" xr:uid="{00000000-0005-0000-0000-0000321B0000}"/>
    <cellStyle name="Normal 46 2 3 2 2 6 3" xfId="22051" xr:uid="{00000000-0005-0000-0000-000030560000}"/>
    <cellStyle name="Normal 46 2 3 2 2 6_ESA Table 3A_3H" xfId="37309" xr:uid="{BA7BC705-B791-404B-BF7B-3B98B2EA428C}"/>
    <cellStyle name="Normal 46 2 3 2 2 8" xfId="17038" xr:uid="{00000000-0005-0000-0000-00009B420000}"/>
    <cellStyle name="Normal 46 2 3 2 2_ESA Table 3A_3H" xfId="37292" xr:uid="{FF9DB63F-12BC-4E19-846B-D4003E23C582}"/>
    <cellStyle name="Normal 46 2 3 2 3" xfId="2296" xr:uid="{00000000-0005-0000-0000-000005090000}"/>
    <cellStyle name="Normal 46 2 3 2 3 2" xfId="3986" xr:uid="{00000000-0005-0000-0000-00009F0F0000}"/>
    <cellStyle name="Normal 46 2 3 2 3 2 2" xfId="14059" xr:uid="{00000000-0005-0000-0000-0000F8360000}"/>
    <cellStyle name="Normal 46 2 3 2 3 2 2 3" xfId="29157" xr:uid="{00000000-0005-0000-0000-0000F2710000}"/>
    <cellStyle name="Normal 46 2 3 2 3 2 2_ESA Table 3A_3H" xfId="37312" xr:uid="{F3A244B1-AECD-4410-BF70-27D926C98754}"/>
    <cellStyle name="Normal 46 2 3 2 3 2 3" xfId="9039" xr:uid="{00000000-0005-0000-0000-00005C230000}"/>
    <cellStyle name="Normal 46 2 3 2 3 2 3 3" xfId="24140" xr:uid="{00000000-0005-0000-0000-0000595E0000}"/>
    <cellStyle name="Normal 46 2 3 2 3 2 3_ESA Table 3A_3H" xfId="37313" xr:uid="{1DB2DE9D-5028-4170-ADB6-6CB5ED5215D9}"/>
    <cellStyle name="Normal 46 2 3 2 3 2 5" xfId="19127" xr:uid="{00000000-0005-0000-0000-0000C44A0000}"/>
    <cellStyle name="Normal 46 2 3 2 3 2_ESA Table 3A_3H" xfId="37311" xr:uid="{CBCCD9F8-181B-48BF-A596-E5B927384AA4}"/>
    <cellStyle name="Normal 46 2 3 2 3 3" xfId="5678" xr:uid="{00000000-0005-0000-0000-00003B160000}"/>
    <cellStyle name="Normal 46 2 3 2 3 3 2" xfId="15730" xr:uid="{00000000-0005-0000-0000-00007F3D0000}"/>
    <cellStyle name="Normal 46 2 3 2 3 3 2 3" xfId="30828" xr:uid="{00000000-0005-0000-0000-000079780000}"/>
    <cellStyle name="Normal 46 2 3 2 3 3 2_ESA Table 3A_3H" xfId="37315" xr:uid="{CBF69F4E-1A51-49E1-A6C8-48FF0626333A}"/>
    <cellStyle name="Normal 46 2 3 2 3 3 3" xfId="10710" xr:uid="{00000000-0005-0000-0000-0000E3290000}"/>
    <cellStyle name="Normal 46 2 3 2 3 3 3 3" xfId="25811" xr:uid="{00000000-0005-0000-0000-0000E0640000}"/>
    <cellStyle name="Normal 46 2 3 2 3 3 3_ESA Table 3A_3H" xfId="37316" xr:uid="{5FB38695-87D4-4273-9E22-3A484111195F}"/>
    <cellStyle name="Normal 46 2 3 2 3 3 5" xfId="20798" xr:uid="{00000000-0005-0000-0000-00004B510000}"/>
    <cellStyle name="Normal 46 2 3 2 3 3_ESA Table 3A_3H" xfId="37314" xr:uid="{DF12F14B-B5F3-4AD2-B348-78E86BDF1306}"/>
    <cellStyle name="Normal 46 2 3 2 3 4" xfId="12388" xr:uid="{00000000-0005-0000-0000-000071300000}"/>
    <cellStyle name="Normal 46 2 3 2 3 4 3" xfId="27486" xr:uid="{00000000-0005-0000-0000-00006B6B0000}"/>
    <cellStyle name="Normal 46 2 3 2 3 4_ESA Table 3A_3H" xfId="37317" xr:uid="{7481D839-2D8E-4DF4-9F6A-62F515955346}"/>
    <cellStyle name="Normal 46 2 3 2 3 5" xfId="7367" xr:uid="{00000000-0005-0000-0000-0000D41C0000}"/>
    <cellStyle name="Normal 46 2 3 2 3 5 3" xfId="22469" xr:uid="{00000000-0005-0000-0000-0000D2570000}"/>
    <cellStyle name="Normal 46 2 3 2 3 5_ESA Table 3A_3H" xfId="37318" xr:uid="{FBFBC7C4-4F89-4CC7-B2C7-2524076642B2}"/>
    <cellStyle name="Normal 46 2 3 2 3 7" xfId="17456" xr:uid="{00000000-0005-0000-0000-00003D440000}"/>
    <cellStyle name="Normal 46 2 3 2 3_ESA Table 3A_3H" xfId="37310" xr:uid="{86615522-659D-4926-A2A5-256F3E48A111}"/>
    <cellStyle name="Normal 46 2 3 2 4" xfId="3149" xr:uid="{00000000-0005-0000-0000-00005A0C0000}"/>
    <cellStyle name="Normal 46 2 3 2 4 2" xfId="13223" xr:uid="{00000000-0005-0000-0000-0000B4330000}"/>
    <cellStyle name="Normal 46 2 3 2 4 2 3" xfId="28321" xr:uid="{00000000-0005-0000-0000-0000AE6E0000}"/>
    <cellStyle name="Normal 46 2 3 2 4 2_ESA Table 3A_3H" xfId="37320" xr:uid="{9281EC60-CE9E-47AB-B3CA-D20E88E9FE21}"/>
    <cellStyle name="Normal 46 2 3 2 4 3" xfId="8203" xr:uid="{00000000-0005-0000-0000-000018200000}"/>
    <cellStyle name="Normal 46 2 3 2 4 3 3" xfId="23304" xr:uid="{00000000-0005-0000-0000-0000155B0000}"/>
    <cellStyle name="Normal 46 2 3 2 4 3_ESA Table 3A_3H" xfId="37321" xr:uid="{B83646EE-A793-4BAA-83B1-FAE17BDB75F7}"/>
    <cellStyle name="Normal 46 2 3 2 4 5" xfId="18291" xr:uid="{00000000-0005-0000-0000-000080470000}"/>
    <cellStyle name="Normal 46 2 3 2 4_ESA Table 3A_3H" xfId="37319" xr:uid="{AD522BB1-9619-4739-96EA-84A7DBD74C8E}"/>
    <cellStyle name="Normal 46 2 3 2 5" xfId="4842" xr:uid="{00000000-0005-0000-0000-0000F7120000}"/>
    <cellStyle name="Normal 46 2 3 2 5 2" xfId="14894" xr:uid="{00000000-0005-0000-0000-00003B3A0000}"/>
    <cellStyle name="Normal 46 2 3 2 5 2 3" xfId="29992" xr:uid="{00000000-0005-0000-0000-000035750000}"/>
    <cellStyle name="Normal 46 2 3 2 5 2_ESA Table 3A_3H" xfId="37323" xr:uid="{03D5C183-1B58-4931-A534-22C2E405E915}"/>
    <cellStyle name="Normal 46 2 3 2 5 3" xfId="9874" xr:uid="{00000000-0005-0000-0000-00009F260000}"/>
    <cellStyle name="Normal 46 2 3 2 5 3 3" xfId="24975" xr:uid="{00000000-0005-0000-0000-00009C610000}"/>
    <cellStyle name="Normal 46 2 3 2 5 3_ESA Table 3A_3H" xfId="37324" xr:uid="{F33FC4EE-1A72-4C1D-9AE6-95C555B0AD0C}"/>
    <cellStyle name="Normal 46 2 3 2 5 5" xfId="19962" xr:uid="{00000000-0005-0000-0000-0000074E0000}"/>
    <cellStyle name="Normal 46 2 3 2 5_ESA Table 3A_3H" xfId="37322" xr:uid="{93F55403-D831-496E-AC0D-95BE8FCAE66D}"/>
    <cellStyle name="Normal 46 2 3 2 6" xfId="11552" xr:uid="{00000000-0005-0000-0000-00002D2D0000}"/>
    <cellStyle name="Normal 46 2 3 2 6 3" xfId="26650" xr:uid="{00000000-0005-0000-0000-000027680000}"/>
    <cellStyle name="Normal 46 2 3 2 6_ESA Table 3A_3H" xfId="37325" xr:uid="{8E066654-8DEA-41A5-867F-4566070476DD}"/>
    <cellStyle name="Normal 46 2 3 2 7" xfId="6531" xr:uid="{00000000-0005-0000-0000-000090190000}"/>
    <cellStyle name="Normal 46 2 3 2 7 3" xfId="21633" xr:uid="{00000000-0005-0000-0000-00008E540000}"/>
    <cellStyle name="Normal 46 2 3 2 7_ESA Table 3A_3H" xfId="37326" xr:uid="{77E6AA8A-BF90-4CB4-83F6-5F30E0F1DD71}"/>
    <cellStyle name="Normal 46 2 3 2 9" xfId="16620" xr:uid="{00000000-0005-0000-0000-0000F9400000}"/>
    <cellStyle name="Normal 46 2 3 2_ESA Table 3A_3H" xfId="37291" xr:uid="{02B873E4-57BE-423A-9834-2090646BC73B}"/>
    <cellStyle name="Normal 46 2 3 3" xfId="1667" xr:uid="{00000000-0005-0000-0000-000090060000}"/>
    <cellStyle name="Normal 46 2 3 3 2" xfId="2506" xr:uid="{00000000-0005-0000-0000-0000D7090000}"/>
    <cellStyle name="Normal 46 2 3 3 2 2" xfId="4196" xr:uid="{00000000-0005-0000-0000-000071100000}"/>
    <cellStyle name="Normal 46 2 3 3 2 2 2" xfId="14269" xr:uid="{00000000-0005-0000-0000-0000CA370000}"/>
    <cellStyle name="Normal 46 2 3 3 2 2 2 3" xfId="29367" xr:uid="{00000000-0005-0000-0000-0000C4720000}"/>
    <cellStyle name="Normal 46 2 3 3 2 2 2_ESA Table 3A_3H" xfId="37330" xr:uid="{D14995D8-8539-4D64-94D5-DF95DE317789}"/>
    <cellStyle name="Normal 46 2 3 3 2 2 3" xfId="9249" xr:uid="{00000000-0005-0000-0000-00002E240000}"/>
    <cellStyle name="Normal 46 2 3 3 2 2 3 3" xfId="24350" xr:uid="{00000000-0005-0000-0000-00002B5F0000}"/>
    <cellStyle name="Normal 46 2 3 3 2 2 3_ESA Table 3A_3H" xfId="37331" xr:uid="{A262771D-8C23-4C25-ABA9-E51FACC44A17}"/>
    <cellStyle name="Normal 46 2 3 3 2 2 5" xfId="19337" xr:uid="{00000000-0005-0000-0000-0000964B0000}"/>
    <cellStyle name="Normal 46 2 3 3 2 2_ESA Table 3A_3H" xfId="37329" xr:uid="{8341DC66-5B6D-412C-A107-955B7B9B90E2}"/>
    <cellStyle name="Normal 46 2 3 3 2 3" xfId="5888" xr:uid="{00000000-0005-0000-0000-00000D170000}"/>
    <cellStyle name="Normal 46 2 3 3 2 3 2" xfId="15940" xr:uid="{00000000-0005-0000-0000-0000513E0000}"/>
    <cellStyle name="Normal 46 2 3 3 2 3 2 3" xfId="31038" xr:uid="{00000000-0005-0000-0000-00004B790000}"/>
    <cellStyle name="Normal 46 2 3 3 2 3 2_ESA Table 3A_3H" xfId="37333" xr:uid="{019B70E8-85FB-4BCD-BD1F-B11C2D8EFF4C}"/>
    <cellStyle name="Normal 46 2 3 3 2 3 3" xfId="10920" xr:uid="{00000000-0005-0000-0000-0000B52A0000}"/>
    <cellStyle name="Normal 46 2 3 3 2 3 3 3" xfId="26021" xr:uid="{00000000-0005-0000-0000-0000B2650000}"/>
    <cellStyle name="Normal 46 2 3 3 2 3 3_ESA Table 3A_3H" xfId="37334" xr:uid="{677F9946-70E3-485C-BB1F-B71658AD89BA}"/>
    <cellStyle name="Normal 46 2 3 3 2 3 5" xfId="21008" xr:uid="{00000000-0005-0000-0000-00001D520000}"/>
    <cellStyle name="Normal 46 2 3 3 2 3_ESA Table 3A_3H" xfId="37332" xr:uid="{9F491AEB-3D9D-46F7-AB46-207B2FD8E48A}"/>
    <cellStyle name="Normal 46 2 3 3 2 4" xfId="12598" xr:uid="{00000000-0005-0000-0000-000043310000}"/>
    <cellStyle name="Normal 46 2 3 3 2 4 3" xfId="27696" xr:uid="{00000000-0005-0000-0000-00003D6C0000}"/>
    <cellStyle name="Normal 46 2 3 3 2 4_ESA Table 3A_3H" xfId="37335" xr:uid="{DC90C867-E5E2-436A-BD22-6D34786CE63C}"/>
    <cellStyle name="Normal 46 2 3 3 2 5" xfId="7577" xr:uid="{00000000-0005-0000-0000-0000A61D0000}"/>
    <cellStyle name="Normal 46 2 3 3 2 5 3" xfId="22679" xr:uid="{00000000-0005-0000-0000-0000A4580000}"/>
    <cellStyle name="Normal 46 2 3 3 2 5_ESA Table 3A_3H" xfId="37336" xr:uid="{0BCF651E-ED27-4265-95C7-28FFE8395578}"/>
    <cellStyle name="Normal 46 2 3 3 2 7" xfId="17666" xr:uid="{00000000-0005-0000-0000-00000F450000}"/>
    <cellStyle name="Normal 46 2 3 3 2_ESA Table 3A_3H" xfId="37328" xr:uid="{05A71768-17DD-4C67-8E66-1BA7E9D6D516}"/>
    <cellStyle name="Normal 46 2 3 3 3" xfId="3359" xr:uid="{00000000-0005-0000-0000-00002C0D0000}"/>
    <cellStyle name="Normal 46 2 3 3 3 2" xfId="13433" xr:uid="{00000000-0005-0000-0000-000086340000}"/>
    <cellStyle name="Normal 46 2 3 3 3 2 3" xfId="28531" xr:uid="{00000000-0005-0000-0000-0000806F0000}"/>
    <cellStyle name="Normal 46 2 3 3 3 2_ESA Table 3A_3H" xfId="37338" xr:uid="{23324E7E-A146-4207-AA72-48F2A362FDF8}"/>
    <cellStyle name="Normal 46 2 3 3 3 3" xfId="8413" xr:uid="{00000000-0005-0000-0000-0000EA200000}"/>
    <cellStyle name="Normal 46 2 3 3 3 3 3" xfId="23514" xr:uid="{00000000-0005-0000-0000-0000E75B0000}"/>
    <cellStyle name="Normal 46 2 3 3 3 3_ESA Table 3A_3H" xfId="37339" xr:uid="{1CF73FF5-B260-4070-B2CA-47BFED464289}"/>
    <cellStyle name="Normal 46 2 3 3 3 5" xfId="18501" xr:uid="{00000000-0005-0000-0000-000052480000}"/>
    <cellStyle name="Normal 46 2 3 3 3_ESA Table 3A_3H" xfId="37337" xr:uid="{9CBCD657-D6EC-4681-9836-A02FC6989424}"/>
    <cellStyle name="Normal 46 2 3 3 4" xfId="5052" xr:uid="{00000000-0005-0000-0000-0000C9130000}"/>
    <cellStyle name="Normal 46 2 3 3 4 2" xfId="15104" xr:uid="{00000000-0005-0000-0000-00000D3B0000}"/>
    <cellStyle name="Normal 46 2 3 3 4 2 3" xfId="30202" xr:uid="{00000000-0005-0000-0000-000007760000}"/>
    <cellStyle name="Normal 46 2 3 3 4 2_ESA Table 3A_3H" xfId="37341" xr:uid="{01126637-E61A-43D6-AF9D-1B12CC4F8A19}"/>
    <cellStyle name="Normal 46 2 3 3 4 3" xfId="10084" xr:uid="{00000000-0005-0000-0000-000071270000}"/>
    <cellStyle name="Normal 46 2 3 3 4 3 3" xfId="25185" xr:uid="{00000000-0005-0000-0000-00006E620000}"/>
    <cellStyle name="Normal 46 2 3 3 4 3_ESA Table 3A_3H" xfId="37342" xr:uid="{D8634483-7228-4C37-A56B-BE9209D70CF3}"/>
    <cellStyle name="Normal 46 2 3 3 4 5" xfId="20172" xr:uid="{00000000-0005-0000-0000-0000D94E0000}"/>
    <cellStyle name="Normal 46 2 3 3 4_ESA Table 3A_3H" xfId="37340" xr:uid="{63EB1F90-BADD-46D6-AA4C-A1A8D8DC4407}"/>
    <cellStyle name="Normal 46 2 3 3 5" xfId="11762" xr:uid="{00000000-0005-0000-0000-0000FF2D0000}"/>
    <cellStyle name="Normal 46 2 3 3 5 3" xfId="26860" xr:uid="{00000000-0005-0000-0000-0000F9680000}"/>
    <cellStyle name="Normal 46 2 3 3 5_ESA Table 3A_3H" xfId="37343" xr:uid="{BE45C850-9172-45CA-AA4C-B5BAE62366AD}"/>
    <cellStyle name="Normal 46 2 3 3 6" xfId="6741" xr:uid="{00000000-0005-0000-0000-0000621A0000}"/>
    <cellStyle name="Normal 46 2 3 3 6 3" xfId="21843" xr:uid="{00000000-0005-0000-0000-000060550000}"/>
    <cellStyle name="Normal 46 2 3 3 6_ESA Table 3A_3H" xfId="37344" xr:uid="{7901E40B-702C-41C8-BFFE-EBE158888179}"/>
    <cellStyle name="Normal 46 2 3 3 8" xfId="16830" xr:uid="{00000000-0005-0000-0000-0000CB410000}"/>
    <cellStyle name="Normal 46 2 3 3_ESA Table 3A_3H" xfId="37327" xr:uid="{95A9CCE5-F8CE-40EE-8853-4AAD46B1B06E}"/>
    <cellStyle name="Normal 46 2 3 4" xfId="2088" xr:uid="{00000000-0005-0000-0000-000035080000}"/>
    <cellStyle name="Normal 46 2 3 4 2" xfId="3778" xr:uid="{00000000-0005-0000-0000-0000CF0E0000}"/>
    <cellStyle name="Normal 46 2 3 4 2 2" xfId="13851" xr:uid="{00000000-0005-0000-0000-000028360000}"/>
    <cellStyle name="Normal 46 2 3 4 2 2 3" xfId="28949" xr:uid="{00000000-0005-0000-0000-000022710000}"/>
    <cellStyle name="Normal 46 2 3 4 2 2_ESA Table 3A_3H" xfId="37347" xr:uid="{7F6E478C-139E-45C8-AB63-5BC9240E9CCC}"/>
    <cellStyle name="Normal 46 2 3 4 2 3" xfId="8831" xr:uid="{00000000-0005-0000-0000-00008C220000}"/>
    <cellStyle name="Normal 46 2 3 4 2 3 3" xfId="23932" xr:uid="{00000000-0005-0000-0000-0000895D0000}"/>
    <cellStyle name="Normal 46 2 3 4 2 3_ESA Table 3A_3H" xfId="37348" xr:uid="{16050AED-6374-4C7E-B0BE-91C7ECEC313F}"/>
    <cellStyle name="Normal 46 2 3 4 2 5" xfId="18919" xr:uid="{00000000-0005-0000-0000-0000F4490000}"/>
    <cellStyle name="Normal 46 2 3 4 2_ESA Table 3A_3H" xfId="37346" xr:uid="{4E1051A2-E76D-49BA-B797-4548F9FF1F4E}"/>
    <cellStyle name="Normal 46 2 3 4 3" xfId="5470" xr:uid="{00000000-0005-0000-0000-00006B150000}"/>
    <cellStyle name="Normal 46 2 3 4 3 2" xfId="15522" xr:uid="{00000000-0005-0000-0000-0000AF3C0000}"/>
    <cellStyle name="Normal 46 2 3 4 3 2 3" xfId="30620" xr:uid="{00000000-0005-0000-0000-0000A9770000}"/>
    <cellStyle name="Normal 46 2 3 4 3 2_ESA Table 3A_3H" xfId="37350" xr:uid="{EA6DB9B9-560F-48EF-9C6F-2B73BBEF76C8}"/>
    <cellStyle name="Normal 46 2 3 4 3 3" xfId="10502" xr:uid="{00000000-0005-0000-0000-000013290000}"/>
    <cellStyle name="Normal 46 2 3 4 3 3 3" xfId="25603" xr:uid="{00000000-0005-0000-0000-000010640000}"/>
    <cellStyle name="Normal 46 2 3 4 3 3_ESA Table 3A_3H" xfId="37351" xr:uid="{C6430661-6F87-4E88-827F-C59CDE2750B3}"/>
    <cellStyle name="Normal 46 2 3 4 3 5" xfId="20590" xr:uid="{00000000-0005-0000-0000-00007B500000}"/>
    <cellStyle name="Normal 46 2 3 4 3_ESA Table 3A_3H" xfId="37349" xr:uid="{B6E035DC-37D6-4FD1-8DC9-50DAD75A0787}"/>
    <cellStyle name="Normal 46 2 3 4 4" xfId="12180" xr:uid="{00000000-0005-0000-0000-0000A12F0000}"/>
    <cellStyle name="Normal 46 2 3 4 4 3" xfId="27278" xr:uid="{00000000-0005-0000-0000-00009B6A0000}"/>
    <cellStyle name="Normal 46 2 3 4 4_ESA Table 3A_3H" xfId="37352" xr:uid="{5A9094AE-22A1-47F9-A7E4-D7201AEF4E7D}"/>
    <cellStyle name="Normal 46 2 3 4 5" xfId="7159" xr:uid="{00000000-0005-0000-0000-0000041C0000}"/>
    <cellStyle name="Normal 46 2 3 4 5 3" xfId="22261" xr:uid="{00000000-0005-0000-0000-000002570000}"/>
    <cellStyle name="Normal 46 2 3 4 5_ESA Table 3A_3H" xfId="37353" xr:uid="{B30BC1F9-E533-4376-BF99-7FAE60280227}"/>
    <cellStyle name="Normal 46 2 3 4 7" xfId="17248" xr:uid="{00000000-0005-0000-0000-00006D430000}"/>
    <cellStyle name="Normal 46 2 3 4_ESA Table 3A_3H" xfId="37345" xr:uid="{E23BCE7F-9385-46DC-B405-F125E8330833}"/>
    <cellStyle name="Normal 46 2 3 5" xfId="2941" xr:uid="{00000000-0005-0000-0000-00008A0B0000}"/>
    <cellStyle name="Normal 46 2 3 5 2" xfId="13015" xr:uid="{00000000-0005-0000-0000-0000E4320000}"/>
    <cellStyle name="Normal 46 2 3 5 2 3" xfId="28113" xr:uid="{00000000-0005-0000-0000-0000DE6D0000}"/>
    <cellStyle name="Normal 46 2 3 5 2_ESA Table 3A_3H" xfId="37355" xr:uid="{4A06F9EE-AB55-4BAA-B7E5-C98F1BE4B127}"/>
    <cellStyle name="Normal 46 2 3 5 3" xfId="7995" xr:uid="{00000000-0005-0000-0000-0000481F0000}"/>
    <cellStyle name="Normal 46 2 3 5 3 3" xfId="23096" xr:uid="{00000000-0005-0000-0000-0000455A0000}"/>
    <cellStyle name="Normal 46 2 3 5 3_ESA Table 3A_3H" xfId="37356" xr:uid="{6CD511D8-95AD-40D3-A388-2ECB904F25D7}"/>
    <cellStyle name="Normal 46 2 3 5 5" xfId="18083" xr:uid="{00000000-0005-0000-0000-0000B0460000}"/>
    <cellStyle name="Normal 46 2 3 5_ESA Table 3A_3H" xfId="37354" xr:uid="{BC0DD623-8937-4EE8-9E8B-95097879B18B}"/>
    <cellStyle name="Normal 46 2 3 6" xfId="4634" xr:uid="{00000000-0005-0000-0000-000027120000}"/>
    <cellStyle name="Normal 46 2 3 6 2" xfId="14686" xr:uid="{00000000-0005-0000-0000-00006B390000}"/>
    <cellStyle name="Normal 46 2 3 6 2 3" xfId="29784" xr:uid="{00000000-0005-0000-0000-000065740000}"/>
    <cellStyle name="Normal 46 2 3 6 2_ESA Table 3A_3H" xfId="37358" xr:uid="{D7F5CBFA-CB3B-4FE3-9212-86F08F370136}"/>
    <cellStyle name="Normal 46 2 3 6 3" xfId="9666" xr:uid="{00000000-0005-0000-0000-0000CF250000}"/>
    <cellStyle name="Normal 46 2 3 6 3 3" xfId="24767" xr:uid="{00000000-0005-0000-0000-0000CC600000}"/>
    <cellStyle name="Normal 46 2 3 6 3_ESA Table 3A_3H" xfId="37359" xr:uid="{7A17A25F-2E50-413F-BF17-E2021E91D04C}"/>
    <cellStyle name="Normal 46 2 3 6 5" xfId="19754" xr:uid="{00000000-0005-0000-0000-0000374D0000}"/>
    <cellStyle name="Normal 46 2 3 6_ESA Table 3A_3H" xfId="37357" xr:uid="{AD490FC8-E899-4888-92A7-1A608E4DB645}"/>
    <cellStyle name="Normal 46 2 3 7" xfId="11344" xr:uid="{00000000-0005-0000-0000-00005D2C0000}"/>
    <cellStyle name="Normal 46 2 3 7 3" xfId="26442" xr:uid="{00000000-0005-0000-0000-000057670000}"/>
    <cellStyle name="Normal 46 2 3 7_ESA Table 3A_3H" xfId="37360" xr:uid="{C609C80C-9409-406C-9315-6E17566B5DAE}"/>
    <cellStyle name="Normal 46 2 3 8" xfId="6323" xr:uid="{00000000-0005-0000-0000-0000C0180000}"/>
    <cellStyle name="Normal 46 2 3 8 3" xfId="21425" xr:uid="{00000000-0005-0000-0000-0000BE530000}"/>
    <cellStyle name="Normal 46 2 3 8_ESA Table 3A_3H" xfId="37361" xr:uid="{381A0A01-BB06-45F8-9F5A-7D0723B5A385}"/>
    <cellStyle name="Normal 46 2 3_ESA Table 3A_3H" xfId="37290" xr:uid="{9CC03B4D-7724-4DDD-9795-3B2D2F70A870}"/>
    <cellStyle name="Normal 46 2 4" xfId="1348" xr:uid="{00000000-0005-0000-0000-000051050000}"/>
    <cellStyle name="Normal 46 2 4 2" xfId="1771" xr:uid="{00000000-0005-0000-0000-0000F8060000}"/>
    <cellStyle name="Normal 46 2 4 2 2" xfId="2610" xr:uid="{00000000-0005-0000-0000-00003F0A0000}"/>
    <cellStyle name="Normal 46 2 4 2 2 2" xfId="4300" xr:uid="{00000000-0005-0000-0000-0000D9100000}"/>
    <cellStyle name="Normal 46 2 4 2 2 2 2" xfId="14373" xr:uid="{00000000-0005-0000-0000-000032380000}"/>
    <cellStyle name="Normal 46 2 4 2 2 2 2 3" xfId="29471" xr:uid="{00000000-0005-0000-0000-00002C730000}"/>
    <cellStyle name="Normal 46 2 4 2 2 2 2_ESA Table 3A_3H" xfId="37366" xr:uid="{ECE23C4C-E0F8-4E48-A3AC-F0B986235F70}"/>
    <cellStyle name="Normal 46 2 4 2 2 2 3" xfId="9353" xr:uid="{00000000-0005-0000-0000-000096240000}"/>
    <cellStyle name="Normal 46 2 4 2 2 2 3 3" xfId="24454" xr:uid="{00000000-0005-0000-0000-0000935F0000}"/>
    <cellStyle name="Normal 46 2 4 2 2 2 3_ESA Table 3A_3H" xfId="37367" xr:uid="{5BFDB19E-CC23-4F47-BAB4-81AFA7A27A98}"/>
    <cellStyle name="Normal 46 2 4 2 2 2 5" xfId="19441" xr:uid="{00000000-0005-0000-0000-0000FE4B0000}"/>
    <cellStyle name="Normal 46 2 4 2 2 2_ESA Table 3A_3H" xfId="37365" xr:uid="{74F0D1A7-DE0F-4165-892C-1B6EF9DECBA3}"/>
    <cellStyle name="Normal 46 2 4 2 2 3" xfId="5992" xr:uid="{00000000-0005-0000-0000-000075170000}"/>
    <cellStyle name="Normal 46 2 4 2 2 3 2" xfId="16044" xr:uid="{00000000-0005-0000-0000-0000B93E0000}"/>
    <cellStyle name="Normal 46 2 4 2 2 3 2 3" xfId="31142" xr:uid="{00000000-0005-0000-0000-0000B3790000}"/>
    <cellStyle name="Normal 46 2 4 2 2 3 2_ESA Table 3A_3H" xfId="37369" xr:uid="{A6F3DED7-2FEE-42E5-936D-52A5C89A3E03}"/>
    <cellStyle name="Normal 46 2 4 2 2 3 3" xfId="11024" xr:uid="{00000000-0005-0000-0000-00001D2B0000}"/>
    <cellStyle name="Normal 46 2 4 2 2 3 3 3" xfId="26125" xr:uid="{00000000-0005-0000-0000-00001A660000}"/>
    <cellStyle name="Normal 46 2 4 2 2 3 3_ESA Table 3A_3H" xfId="37370" xr:uid="{AA5588B1-9043-49B3-A3A1-F6ACADB6AFF6}"/>
    <cellStyle name="Normal 46 2 4 2 2 3 5" xfId="21112" xr:uid="{00000000-0005-0000-0000-000085520000}"/>
    <cellStyle name="Normal 46 2 4 2 2 3_ESA Table 3A_3H" xfId="37368" xr:uid="{B679BFE2-794A-4886-9BFD-46C9F1D0F2DC}"/>
    <cellStyle name="Normal 46 2 4 2 2 4" xfId="12702" xr:uid="{00000000-0005-0000-0000-0000AB310000}"/>
    <cellStyle name="Normal 46 2 4 2 2 4 3" xfId="27800" xr:uid="{00000000-0005-0000-0000-0000A56C0000}"/>
    <cellStyle name="Normal 46 2 4 2 2 4_ESA Table 3A_3H" xfId="37371" xr:uid="{62D08E26-4079-47B7-9DEA-0833FA803695}"/>
    <cellStyle name="Normal 46 2 4 2 2 5" xfId="7681" xr:uid="{00000000-0005-0000-0000-00000E1E0000}"/>
    <cellStyle name="Normal 46 2 4 2 2 5 3" xfId="22783" xr:uid="{00000000-0005-0000-0000-00000C590000}"/>
    <cellStyle name="Normal 46 2 4 2 2 5_ESA Table 3A_3H" xfId="37372" xr:uid="{8F907E09-6EF7-403B-8C15-07D38832DB9D}"/>
    <cellStyle name="Normal 46 2 4 2 2 7" xfId="17770" xr:uid="{00000000-0005-0000-0000-000077450000}"/>
    <cellStyle name="Normal 46 2 4 2 2_ESA Table 3A_3H" xfId="37364" xr:uid="{4D02DDFE-F9DF-4E21-8E6E-D38C538B53F3}"/>
    <cellStyle name="Normal 46 2 4 2 3" xfId="3463" xr:uid="{00000000-0005-0000-0000-0000940D0000}"/>
    <cellStyle name="Normal 46 2 4 2 3 2" xfId="13537" xr:uid="{00000000-0005-0000-0000-0000EE340000}"/>
    <cellStyle name="Normal 46 2 4 2 3 2 3" xfId="28635" xr:uid="{00000000-0005-0000-0000-0000E86F0000}"/>
    <cellStyle name="Normal 46 2 4 2 3 2_ESA Table 3A_3H" xfId="37374" xr:uid="{362AF74D-1066-47F4-8911-A168F05E589F}"/>
    <cellStyle name="Normal 46 2 4 2 3 3" xfId="8517" xr:uid="{00000000-0005-0000-0000-000052210000}"/>
    <cellStyle name="Normal 46 2 4 2 3 3 3" xfId="23618" xr:uid="{00000000-0005-0000-0000-00004F5C0000}"/>
    <cellStyle name="Normal 46 2 4 2 3 3_ESA Table 3A_3H" xfId="37375" xr:uid="{1C3D2616-DF1C-4E18-804F-9C5041259A97}"/>
    <cellStyle name="Normal 46 2 4 2 3 5" xfId="18605" xr:uid="{00000000-0005-0000-0000-0000BA480000}"/>
    <cellStyle name="Normal 46 2 4 2 3_ESA Table 3A_3H" xfId="37373" xr:uid="{16EFB9CF-F64D-423D-B885-F6D390B79809}"/>
    <cellStyle name="Normal 46 2 4 2 4" xfId="5156" xr:uid="{00000000-0005-0000-0000-000031140000}"/>
    <cellStyle name="Normal 46 2 4 2 4 2" xfId="15208" xr:uid="{00000000-0005-0000-0000-0000753B0000}"/>
    <cellStyle name="Normal 46 2 4 2 4 2 3" xfId="30306" xr:uid="{00000000-0005-0000-0000-00006F760000}"/>
    <cellStyle name="Normal 46 2 4 2 4 2_ESA Table 3A_3H" xfId="37377" xr:uid="{F9C3C9FA-C281-478A-910F-7C02DA331C21}"/>
    <cellStyle name="Normal 46 2 4 2 4 3" xfId="10188" xr:uid="{00000000-0005-0000-0000-0000D9270000}"/>
    <cellStyle name="Normal 46 2 4 2 4 3 3" xfId="25289" xr:uid="{00000000-0005-0000-0000-0000D6620000}"/>
    <cellStyle name="Normal 46 2 4 2 4 3_ESA Table 3A_3H" xfId="37378" xr:uid="{C08B518C-70FF-426E-A515-5DD56482ACF9}"/>
    <cellStyle name="Normal 46 2 4 2 4 5" xfId="20276" xr:uid="{00000000-0005-0000-0000-0000414F0000}"/>
    <cellStyle name="Normal 46 2 4 2 4_ESA Table 3A_3H" xfId="37376" xr:uid="{BDBD6062-5B10-4341-815E-18F737132AF4}"/>
    <cellStyle name="Normal 46 2 4 2 5" xfId="11866" xr:uid="{00000000-0005-0000-0000-0000672E0000}"/>
    <cellStyle name="Normal 46 2 4 2 5 3" xfId="26964" xr:uid="{00000000-0005-0000-0000-000061690000}"/>
    <cellStyle name="Normal 46 2 4 2 5_ESA Table 3A_3H" xfId="37379" xr:uid="{58A1DBBF-6731-4DE6-B06F-244335AD29F4}"/>
    <cellStyle name="Normal 46 2 4 2 6" xfId="6845" xr:uid="{00000000-0005-0000-0000-0000CA1A0000}"/>
    <cellStyle name="Normal 46 2 4 2 6 3" xfId="21947" xr:uid="{00000000-0005-0000-0000-0000C8550000}"/>
    <cellStyle name="Normal 46 2 4 2 6_ESA Table 3A_3H" xfId="37380" xr:uid="{BDF4E57B-AB3E-4763-9418-5C330D214D10}"/>
    <cellStyle name="Normal 46 2 4 2 8" xfId="16934" xr:uid="{00000000-0005-0000-0000-000033420000}"/>
    <cellStyle name="Normal 46 2 4 2_ESA Table 3A_3H" xfId="37363" xr:uid="{F9729DFF-7C31-4644-BED3-1D5C448272CF}"/>
    <cellStyle name="Normal 46 2 4 3" xfId="2192" xr:uid="{00000000-0005-0000-0000-00009D080000}"/>
    <cellStyle name="Normal 46 2 4 3 2" xfId="3882" xr:uid="{00000000-0005-0000-0000-0000370F0000}"/>
    <cellStyle name="Normal 46 2 4 3 2 2" xfId="13955" xr:uid="{00000000-0005-0000-0000-000090360000}"/>
    <cellStyle name="Normal 46 2 4 3 2 2 3" xfId="29053" xr:uid="{00000000-0005-0000-0000-00008A710000}"/>
    <cellStyle name="Normal 46 2 4 3 2 2_ESA Table 3A_3H" xfId="37383" xr:uid="{3626D864-B52C-4FB4-8844-FAF4F603EDF5}"/>
    <cellStyle name="Normal 46 2 4 3 2 3" xfId="8935" xr:uid="{00000000-0005-0000-0000-0000F4220000}"/>
    <cellStyle name="Normal 46 2 4 3 2 3 3" xfId="24036" xr:uid="{00000000-0005-0000-0000-0000F15D0000}"/>
    <cellStyle name="Normal 46 2 4 3 2 3_ESA Table 3A_3H" xfId="37384" xr:uid="{E9DF7577-B3A0-4BA7-8097-C4ED23C01399}"/>
    <cellStyle name="Normal 46 2 4 3 2 5" xfId="19023" xr:uid="{00000000-0005-0000-0000-00005C4A0000}"/>
    <cellStyle name="Normal 46 2 4 3 2_ESA Table 3A_3H" xfId="37382" xr:uid="{F79BA992-5098-4E4D-90AE-7D01B24DBF14}"/>
    <cellStyle name="Normal 46 2 4 3 3" xfId="5574" xr:uid="{00000000-0005-0000-0000-0000D3150000}"/>
    <cellStyle name="Normal 46 2 4 3 3 2" xfId="15626" xr:uid="{00000000-0005-0000-0000-0000173D0000}"/>
    <cellStyle name="Normal 46 2 4 3 3 2 3" xfId="30724" xr:uid="{00000000-0005-0000-0000-000011780000}"/>
    <cellStyle name="Normal 46 2 4 3 3 2_ESA Table 3A_3H" xfId="37386" xr:uid="{8DB31650-29B4-4B2A-9155-426016DE1492}"/>
    <cellStyle name="Normal 46 2 4 3 3 3" xfId="10606" xr:uid="{00000000-0005-0000-0000-00007B290000}"/>
    <cellStyle name="Normal 46 2 4 3 3 3 3" xfId="25707" xr:uid="{00000000-0005-0000-0000-000078640000}"/>
    <cellStyle name="Normal 46 2 4 3 3 3_ESA Table 3A_3H" xfId="37387" xr:uid="{18875A97-C5B3-447C-92B0-9BC254473C99}"/>
    <cellStyle name="Normal 46 2 4 3 3 5" xfId="20694" xr:uid="{00000000-0005-0000-0000-0000E3500000}"/>
    <cellStyle name="Normal 46 2 4 3 3_ESA Table 3A_3H" xfId="37385" xr:uid="{76846CBE-C385-4A47-B950-12290F4AD2ED}"/>
    <cellStyle name="Normal 46 2 4 3 4" xfId="12284" xr:uid="{00000000-0005-0000-0000-000009300000}"/>
    <cellStyle name="Normal 46 2 4 3 4 3" xfId="27382" xr:uid="{00000000-0005-0000-0000-0000036B0000}"/>
    <cellStyle name="Normal 46 2 4 3 4_ESA Table 3A_3H" xfId="37388" xr:uid="{252FE520-A458-42E8-9B65-0F8EDC8F0BFD}"/>
    <cellStyle name="Normal 46 2 4 3 5" xfId="7263" xr:uid="{00000000-0005-0000-0000-00006C1C0000}"/>
    <cellStyle name="Normal 46 2 4 3 5 3" xfId="22365" xr:uid="{00000000-0005-0000-0000-00006A570000}"/>
    <cellStyle name="Normal 46 2 4 3 5_ESA Table 3A_3H" xfId="37389" xr:uid="{9D8B3868-3B2C-48CC-AEF0-79231D8232B5}"/>
    <cellStyle name="Normal 46 2 4 3 7" xfId="17352" xr:uid="{00000000-0005-0000-0000-0000D5430000}"/>
    <cellStyle name="Normal 46 2 4 3_ESA Table 3A_3H" xfId="37381" xr:uid="{D883B800-30CC-4FD6-847A-175D3EBDBEC6}"/>
    <cellStyle name="Normal 46 2 4 4" xfId="3045" xr:uid="{00000000-0005-0000-0000-0000F20B0000}"/>
    <cellStyle name="Normal 46 2 4 4 2" xfId="13119" xr:uid="{00000000-0005-0000-0000-00004C330000}"/>
    <cellStyle name="Normal 46 2 4 4 2 3" xfId="28217" xr:uid="{00000000-0005-0000-0000-0000466E0000}"/>
    <cellStyle name="Normal 46 2 4 4 2_ESA Table 3A_3H" xfId="37391" xr:uid="{FB3DD20B-5C26-47FB-843C-1BB5285D5A78}"/>
    <cellStyle name="Normal 46 2 4 4 3" xfId="8099" xr:uid="{00000000-0005-0000-0000-0000B01F0000}"/>
    <cellStyle name="Normal 46 2 4 4 3 3" xfId="23200" xr:uid="{00000000-0005-0000-0000-0000AD5A0000}"/>
    <cellStyle name="Normal 46 2 4 4 3_ESA Table 3A_3H" xfId="37392" xr:uid="{57EB7754-BCDE-4826-8CE8-AD98A821E0F2}"/>
    <cellStyle name="Normal 46 2 4 4 5" xfId="18187" xr:uid="{00000000-0005-0000-0000-000018470000}"/>
    <cellStyle name="Normal 46 2 4 4_ESA Table 3A_3H" xfId="37390" xr:uid="{1C111309-A9DC-486A-B771-569FEB041D97}"/>
    <cellStyle name="Normal 46 2 4 5" xfId="4738" xr:uid="{00000000-0005-0000-0000-00008F120000}"/>
    <cellStyle name="Normal 46 2 4 5 2" xfId="14790" xr:uid="{00000000-0005-0000-0000-0000D3390000}"/>
    <cellStyle name="Normal 46 2 4 5 2 3" xfId="29888" xr:uid="{00000000-0005-0000-0000-0000CD740000}"/>
    <cellStyle name="Normal 46 2 4 5 2_ESA Table 3A_3H" xfId="37394" xr:uid="{72B67A05-C649-41D9-90A8-BF0B0B7A7C86}"/>
    <cellStyle name="Normal 46 2 4 5 3" xfId="9770" xr:uid="{00000000-0005-0000-0000-000037260000}"/>
    <cellStyle name="Normal 46 2 4 5 3 3" xfId="24871" xr:uid="{00000000-0005-0000-0000-000034610000}"/>
    <cellStyle name="Normal 46 2 4 5 3_ESA Table 3A_3H" xfId="37395" xr:uid="{4743FEEF-6A33-4D73-8DD5-4221467BD574}"/>
    <cellStyle name="Normal 46 2 4 5 5" xfId="19858" xr:uid="{00000000-0005-0000-0000-00009F4D0000}"/>
    <cellStyle name="Normal 46 2 4 5_ESA Table 3A_3H" xfId="37393" xr:uid="{E93950F2-13A6-4643-9766-70324CC96ABD}"/>
    <cellStyle name="Normal 46 2 4 6" xfId="11448" xr:uid="{00000000-0005-0000-0000-0000C52C0000}"/>
    <cellStyle name="Normal 46 2 4 6 3" xfId="26546" xr:uid="{00000000-0005-0000-0000-0000BF670000}"/>
    <cellStyle name="Normal 46 2 4 6_ESA Table 3A_3H" xfId="37396" xr:uid="{BA3C507D-32E0-4E82-84CC-2EBA19B1FB73}"/>
    <cellStyle name="Normal 46 2 4 7" xfId="6427" xr:uid="{00000000-0005-0000-0000-000028190000}"/>
    <cellStyle name="Normal 46 2 4 7 3" xfId="21529" xr:uid="{00000000-0005-0000-0000-000026540000}"/>
    <cellStyle name="Normal 46 2 4 7_ESA Table 3A_3H" xfId="37397" xr:uid="{4BDD9FAA-D7DE-47E3-97C9-80C64E370482}"/>
    <cellStyle name="Normal 46 2 4 9" xfId="16516" xr:uid="{00000000-0005-0000-0000-000091400000}"/>
    <cellStyle name="Normal 46 2 4_ESA Table 3A_3H" xfId="37362" xr:uid="{A1E1DAD2-1A9F-4A83-87B4-5E149E1C36BD}"/>
    <cellStyle name="Normal 46 2 5" xfId="1561" xr:uid="{00000000-0005-0000-0000-000026060000}"/>
    <cellStyle name="Normal 46 2 5 2" xfId="2402" xr:uid="{00000000-0005-0000-0000-00006F090000}"/>
    <cellStyle name="Normal 46 2 5 2 2" xfId="4092" xr:uid="{00000000-0005-0000-0000-000009100000}"/>
    <cellStyle name="Normal 46 2 5 2 2 2" xfId="14165" xr:uid="{00000000-0005-0000-0000-000062370000}"/>
    <cellStyle name="Normal 46 2 5 2 2 2 3" xfId="29263" xr:uid="{00000000-0005-0000-0000-00005C720000}"/>
    <cellStyle name="Normal 46 2 5 2 2 2_ESA Table 3A_3H" xfId="37401" xr:uid="{54A2DA75-B73F-4F17-A84E-A41EAA81FF57}"/>
    <cellStyle name="Normal 46 2 5 2 2 3" xfId="9145" xr:uid="{00000000-0005-0000-0000-0000C6230000}"/>
    <cellStyle name="Normal 46 2 5 2 2 3 3" xfId="24246" xr:uid="{00000000-0005-0000-0000-0000C35E0000}"/>
    <cellStyle name="Normal 46 2 5 2 2 3_ESA Table 3A_3H" xfId="37402" xr:uid="{C9BC7BA2-8326-49AE-B9E8-10C3635F77FB}"/>
    <cellStyle name="Normal 46 2 5 2 2 5" xfId="19233" xr:uid="{00000000-0005-0000-0000-00002E4B0000}"/>
    <cellStyle name="Normal 46 2 5 2 2_ESA Table 3A_3H" xfId="37400" xr:uid="{57D71228-65C4-4948-A160-5CC03A1F54A0}"/>
    <cellStyle name="Normal 46 2 5 2 3" xfId="5784" xr:uid="{00000000-0005-0000-0000-0000A5160000}"/>
    <cellStyle name="Normal 46 2 5 2 3 2" xfId="15836" xr:uid="{00000000-0005-0000-0000-0000E93D0000}"/>
    <cellStyle name="Normal 46 2 5 2 3 2 3" xfId="30934" xr:uid="{00000000-0005-0000-0000-0000E3780000}"/>
    <cellStyle name="Normal 46 2 5 2 3 2_ESA Table 3A_3H" xfId="37404" xr:uid="{961E95FD-3888-4952-8FAC-B5F456FC2C05}"/>
    <cellStyle name="Normal 46 2 5 2 3 3" xfId="10816" xr:uid="{00000000-0005-0000-0000-00004D2A0000}"/>
    <cellStyle name="Normal 46 2 5 2 3 3 3" xfId="25917" xr:uid="{00000000-0005-0000-0000-00004A650000}"/>
    <cellStyle name="Normal 46 2 5 2 3 3_ESA Table 3A_3H" xfId="37405" xr:uid="{ADA4A807-2754-4E4D-8B1A-45CFC44B282F}"/>
    <cellStyle name="Normal 46 2 5 2 3 5" xfId="20904" xr:uid="{00000000-0005-0000-0000-0000B5510000}"/>
    <cellStyle name="Normal 46 2 5 2 3_ESA Table 3A_3H" xfId="37403" xr:uid="{2D811E3D-C84B-4884-A282-61E0FEFDFE00}"/>
    <cellStyle name="Normal 46 2 5 2 4" xfId="12494" xr:uid="{00000000-0005-0000-0000-0000DB300000}"/>
    <cellStyle name="Normal 46 2 5 2 4 3" xfId="27592" xr:uid="{00000000-0005-0000-0000-0000D56B0000}"/>
    <cellStyle name="Normal 46 2 5 2 4_ESA Table 3A_3H" xfId="37406" xr:uid="{4E65A294-88CE-473C-9EF0-ADB7F57E157D}"/>
    <cellStyle name="Normal 46 2 5 2 5" xfId="7473" xr:uid="{00000000-0005-0000-0000-00003E1D0000}"/>
    <cellStyle name="Normal 46 2 5 2 5 3" xfId="22575" xr:uid="{00000000-0005-0000-0000-00003C580000}"/>
    <cellStyle name="Normal 46 2 5 2 5_ESA Table 3A_3H" xfId="37407" xr:uid="{8742BD33-7363-4521-87FE-B6996EA092EA}"/>
    <cellStyle name="Normal 46 2 5 2 7" xfId="17562" xr:uid="{00000000-0005-0000-0000-0000A7440000}"/>
    <cellStyle name="Normal 46 2 5 2_ESA Table 3A_3H" xfId="37399" xr:uid="{FB1DA0BA-6DEA-476C-8452-26C63C3ECAAF}"/>
    <cellStyle name="Normal 46 2 5 3" xfId="3255" xr:uid="{00000000-0005-0000-0000-0000C40C0000}"/>
    <cellStyle name="Normal 46 2 5 3 2" xfId="13329" xr:uid="{00000000-0005-0000-0000-00001E340000}"/>
    <cellStyle name="Normal 46 2 5 3 2 3" xfId="28427" xr:uid="{00000000-0005-0000-0000-0000186F0000}"/>
    <cellStyle name="Normal 46 2 5 3 2_ESA Table 3A_3H" xfId="37409" xr:uid="{C65E9E24-67AD-4CDF-8411-73FC86B7DF2F}"/>
    <cellStyle name="Normal 46 2 5 3 3" xfId="8309" xr:uid="{00000000-0005-0000-0000-000082200000}"/>
    <cellStyle name="Normal 46 2 5 3 3 3" xfId="23410" xr:uid="{00000000-0005-0000-0000-00007F5B0000}"/>
    <cellStyle name="Normal 46 2 5 3 3_ESA Table 3A_3H" xfId="37410" xr:uid="{97960E1E-DEBF-48E3-A845-1D906A8BC3E8}"/>
    <cellStyle name="Normal 46 2 5 3 5" xfId="18397" xr:uid="{00000000-0005-0000-0000-0000EA470000}"/>
    <cellStyle name="Normal 46 2 5 3_ESA Table 3A_3H" xfId="37408" xr:uid="{7681297A-ACB5-4878-9157-06382102ADA4}"/>
    <cellStyle name="Normal 46 2 5 4" xfId="4948" xr:uid="{00000000-0005-0000-0000-000061130000}"/>
    <cellStyle name="Normal 46 2 5 4 2" xfId="15000" xr:uid="{00000000-0005-0000-0000-0000A53A0000}"/>
    <cellStyle name="Normal 46 2 5 4 2 3" xfId="30098" xr:uid="{00000000-0005-0000-0000-00009F750000}"/>
    <cellStyle name="Normal 46 2 5 4 2_ESA Table 3A_3H" xfId="37412" xr:uid="{3BE70550-1F6A-4BCD-9F8B-65A7D5078B7B}"/>
    <cellStyle name="Normal 46 2 5 4 3" xfId="9980" xr:uid="{00000000-0005-0000-0000-000009270000}"/>
    <cellStyle name="Normal 46 2 5 4 3 3" xfId="25081" xr:uid="{00000000-0005-0000-0000-000006620000}"/>
    <cellStyle name="Normal 46 2 5 4 3_ESA Table 3A_3H" xfId="37413" xr:uid="{106C3C3C-2A11-4BFD-A87C-145FFB9B5137}"/>
    <cellStyle name="Normal 46 2 5 4 5" xfId="20068" xr:uid="{00000000-0005-0000-0000-0000714E0000}"/>
    <cellStyle name="Normal 46 2 5 4_ESA Table 3A_3H" xfId="37411" xr:uid="{F90D6DE7-F255-4D9C-81FD-0BD2B6C541A1}"/>
    <cellStyle name="Normal 46 2 5 5" xfId="11658" xr:uid="{00000000-0005-0000-0000-0000972D0000}"/>
    <cellStyle name="Normal 46 2 5 5 3" xfId="26756" xr:uid="{00000000-0005-0000-0000-000091680000}"/>
    <cellStyle name="Normal 46 2 5 5_ESA Table 3A_3H" xfId="37414" xr:uid="{2052EA34-0082-4CB8-8006-10857EC66A1C}"/>
    <cellStyle name="Normal 46 2 5 6" xfId="6637" xr:uid="{00000000-0005-0000-0000-0000FA190000}"/>
    <cellStyle name="Normal 46 2 5 6 3" xfId="21739" xr:uid="{00000000-0005-0000-0000-0000F8540000}"/>
    <cellStyle name="Normal 46 2 5 6_ESA Table 3A_3H" xfId="37415" xr:uid="{7E8B5AE1-1F0E-4D70-816D-457B0439A209}"/>
    <cellStyle name="Normal 46 2 5 8" xfId="16726" xr:uid="{00000000-0005-0000-0000-000063410000}"/>
    <cellStyle name="Normal 46 2 5_ESA Table 3A_3H" xfId="37398" xr:uid="{EB0AD19E-200F-4C53-B289-C630EEDAB0CD}"/>
    <cellStyle name="Normal 46 2 6" xfId="1982" xr:uid="{00000000-0005-0000-0000-0000CB070000}"/>
    <cellStyle name="Normal 46 2 6 2" xfId="3674" xr:uid="{00000000-0005-0000-0000-0000670E0000}"/>
    <cellStyle name="Normal 46 2 6 2 2" xfId="13747" xr:uid="{00000000-0005-0000-0000-0000C0350000}"/>
    <cellStyle name="Normal 46 2 6 2 2 3" xfId="28845" xr:uid="{00000000-0005-0000-0000-0000BA700000}"/>
    <cellStyle name="Normal 46 2 6 2 2_ESA Table 3A_3H" xfId="37418" xr:uid="{97160250-E3C3-47A2-A69F-6EA95B63E5CC}"/>
    <cellStyle name="Normal 46 2 6 2 3" xfId="8727" xr:uid="{00000000-0005-0000-0000-000024220000}"/>
    <cellStyle name="Normal 46 2 6 2 3 3" xfId="23828" xr:uid="{00000000-0005-0000-0000-0000215D0000}"/>
    <cellStyle name="Normal 46 2 6 2 3_ESA Table 3A_3H" xfId="37419" xr:uid="{9E50A377-8C8F-4E26-B73F-00377CE4A666}"/>
    <cellStyle name="Normal 46 2 6 2 5" xfId="18815" xr:uid="{00000000-0005-0000-0000-00008C490000}"/>
    <cellStyle name="Normal 46 2 6 2_ESA Table 3A_3H" xfId="37417" xr:uid="{2464C467-9EBC-4A1A-8CC4-29B2193F1F7D}"/>
    <cellStyle name="Normal 46 2 6 3" xfId="5366" xr:uid="{00000000-0005-0000-0000-000003150000}"/>
    <cellStyle name="Normal 46 2 6 3 2" xfId="15418" xr:uid="{00000000-0005-0000-0000-0000473C0000}"/>
    <cellStyle name="Normal 46 2 6 3 2 3" xfId="30516" xr:uid="{00000000-0005-0000-0000-000041770000}"/>
    <cellStyle name="Normal 46 2 6 3 2_ESA Table 3A_3H" xfId="37421" xr:uid="{9318B427-5DD8-4C55-A79D-D12BCFDB6499}"/>
    <cellStyle name="Normal 46 2 6 3 3" xfId="10398" xr:uid="{00000000-0005-0000-0000-0000AB280000}"/>
    <cellStyle name="Normal 46 2 6 3 3 3" xfId="25499" xr:uid="{00000000-0005-0000-0000-0000A8630000}"/>
    <cellStyle name="Normal 46 2 6 3 3_ESA Table 3A_3H" xfId="37422" xr:uid="{5DDFB51B-7DDE-4F0B-808C-3B84A80270E3}"/>
    <cellStyle name="Normal 46 2 6 3 5" xfId="20486" xr:uid="{00000000-0005-0000-0000-000013500000}"/>
    <cellStyle name="Normal 46 2 6 3_ESA Table 3A_3H" xfId="37420" xr:uid="{EF34F4FF-1621-44E2-90DC-C47810170F9D}"/>
    <cellStyle name="Normal 46 2 6 4" xfId="12076" xr:uid="{00000000-0005-0000-0000-0000392F0000}"/>
    <cellStyle name="Normal 46 2 6 4 3" xfId="27174" xr:uid="{00000000-0005-0000-0000-0000336A0000}"/>
    <cellStyle name="Normal 46 2 6 4_ESA Table 3A_3H" xfId="37423" xr:uid="{786337AC-6095-45F7-9535-783D887FB273}"/>
    <cellStyle name="Normal 46 2 6 5" xfId="7055" xr:uid="{00000000-0005-0000-0000-00009C1B0000}"/>
    <cellStyle name="Normal 46 2 6 5 3" xfId="22157" xr:uid="{00000000-0005-0000-0000-00009A560000}"/>
    <cellStyle name="Normal 46 2 6 5_ESA Table 3A_3H" xfId="37424" xr:uid="{71533751-1976-4F51-A668-91CDCF5B8D44}"/>
    <cellStyle name="Normal 46 2 6 7" xfId="17144" xr:uid="{00000000-0005-0000-0000-000005430000}"/>
    <cellStyle name="Normal 46 2 6_ESA Table 3A_3H" xfId="37416" xr:uid="{CD14F41D-426E-4FAE-BA56-CADDAD9082B7}"/>
    <cellStyle name="Normal 46 2 7" xfId="2833" xr:uid="{00000000-0005-0000-0000-00001E0B0000}"/>
    <cellStyle name="Normal 46 2 7 2" xfId="12911" xr:uid="{00000000-0005-0000-0000-00007C320000}"/>
    <cellStyle name="Normal 46 2 7 2 3" xfId="28009" xr:uid="{00000000-0005-0000-0000-0000766D0000}"/>
    <cellStyle name="Normal 46 2 7 2_ESA Table 3A_3H" xfId="37426" xr:uid="{4DB4CE8C-3BFB-4DAA-8CA2-299CF22A352B}"/>
    <cellStyle name="Normal 46 2 7 3" xfId="7891" xr:uid="{00000000-0005-0000-0000-0000E01E0000}"/>
    <cellStyle name="Normal 46 2 7 3 3" xfId="22992" xr:uid="{00000000-0005-0000-0000-0000DD590000}"/>
    <cellStyle name="Normal 46 2 7 3_ESA Table 3A_3H" xfId="37427" xr:uid="{3F9E1ABE-8AB0-4D0C-A5C2-6A429BC88253}"/>
    <cellStyle name="Normal 46 2 7 5" xfId="17979" xr:uid="{00000000-0005-0000-0000-000048460000}"/>
    <cellStyle name="Normal 46 2 7_ESA Table 3A_3H" xfId="37425" xr:uid="{A369B0F4-C857-4841-AA3E-B7E9FD78E54E}"/>
    <cellStyle name="Normal 46 2 8" xfId="4527" xr:uid="{00000000-0005-0000-0000-0000BC110000}"/>
    <cellStyle name="Normal 46 2 8 2" xfId="14582" xr:uid="{00000000-0005-0000-0000-000003390000}"/>
    <cellStyle name="Normal 46 2 8 2 3" xfId="29680" xr:uid="{00000000-0005-0000-0000-0000FD730000}"/>
    <cellStyle name="Normal 46 2 8 2_ESA Table 3A_3H" xfId="37429" xr:uid="{60787FF0-6D9F-48A4-B61F-55460153F8F3}"/>
    <cellStyle name="Normal 46 2 8 3" xfId="9562" xr:uid="{00000000-0005-0000-0000-000067250000}"/>
    <cellStyle name="Normal 46 2 8 3 3" xfId="24663" xr:uid="{00000000-0005-0000-0000-000064600000}"/>
    <cellStyle name="Normal 46 2 8 3_ESA Table 3A_3H" xfId="37430" xr:uid="{FC5B077E-2F94-469A-8617-3D81DA01870F}"/>
    <cellStyle name="Normal 46 2 8 5" xfId="19650" xr:uid="{00000000-0005-0000-0000-0000CF4C0000}"/>
    <cellStyle name="Normal 46 2 8_ESA Table 3A_3H" xfId="37428" xr:uid="{B4E7754D-3697-42D8-9283-EF122364D916}"/>
    <cellStyle name="Normal 46 2 9" xfId="11238" xr:uid="{00000000-0005-0000-0000-0000F32B0000}"/>
    <cellStyle name="Normal 46 2 9 3" xfId="26338" xr:uid="{00000000-0005-0000-0000-0000EF660000}"/>
    <cellStyle name="Normal 46 2 9_ESA Table 3A_3H" xfId="37431" xr:uid="{2FBFC78D-8310-4D65-9845-23BDC93423C1}"/>
    <cellStyle name="Normal 46 2_ESA Table 3A_3H" xfId="37145" xr:uid="{BD871E5D-BC21-41DE-BD25-A8115E454B7B}"/>
    <cellStyle name="Normal 46_ESA Table 3A_3H" xfId="37144" xr:uid="{5B1A2BBE-739E-4BA0-A065-815861F76C96}"/>
    <cellStyle name="Normal 47" xfId="356" xr:uid="{00000000-0005-0000-0000-000070010000}"/>
    <cellStyle name="Normal 47 2" xfId="856" xr:uid="{00000000-0005-0000-0000-000064030000}"/>
    <cellStyle name="Normal 47 2 10" xfId="6218" xr:uid="{00000000-0005-0000-0000-000057180000}"/>
    <cellStyle name="Normal 47 2 10 3" xfId="21322" xr:uid="{00000000-0005-0000-0000-000057530000}"/>
    <cellStyle name="Normal 47 2 10_ESA Table 3A_3H" xfId="37434" xr:uid="{138970E2-9174-43D0-A97A-CAFDBFE47409}"/>
    <cellStyle name="Normal 47 2 12" xfId="16307" xr:uid="{00000000-0005-0000-0000-0000C03F0000}"/>
    <cellStyle name="Normal 47 2 2" xfId="1182" xr:uid="{00000000-0005-0000-0000-0000AB040000}"/>
    <cellStyle name="Normal 47 2 2 11" xfId="16361" xr:uid="{00000000-0005-0000-0000-0000F63F0000}"/>
    <cellStyle name="Normal 47 2 2 2" xfId="1290" xr:uid="{00000000-0005-0000-0000-000017050000}"/>
    <cellStyle name="Normal 47 2 2 2 10" xfId="16465" xr:uid="{00000000-0005-0000-0000-00005E400000}"/>
    <cellStyle name="Normal 47 2 2 2 2" xfId="1507" xr:uid="{00000000-0005-0000-0000-0000F0050000}"/>
    <cellStyle name="Normal 47 2 2 2 2 2" xfId="1928" xr:uid="{00000000-0005-0000-0000-000095070000}"/>
    <cellStyle name="Normal 47 2 2 2 2 2 2" xfId="2767" xr:uid="{00000000-0005-0000-0000-0000DC0A0000}"/>
    <cellStyle name="Normal 47 2 2 2 2 2 2 2" xfId="4457" xr:uid="{00000000-0005-0000-0000-000076110000}"/>
    <cellStyle name="Normal 47 2 2 2 2 2 2 2 2" xfId="14530" xr:uid="{00000000-0005-0000-0000-0000CF380000}"/>
    <cellStyle name="Normal 47 2 2 2 2 2 2 2 2 3" xfId="29628" xr:uid="{00000000-0005-0000-0000-0000C9730000}"/>
    <cellStyle name="Normal 47 2 2 2 2 2 2 2 2_ESA Table 3A_3H" xfId="37441" xr:uid="{53BBCCCB-92FE-4119-ADEF-EFCA5EFFB574}"/>
    <cellStyle name="Normal 47 2 2 2 2 2 2 2 3" xfId="9510" xr:uid="{00000000-0005-0000-0000-000033250000}"/>
    <cellStyle name="Normal 47 2 2 2 2 2 2 2 3 3" xfId="24611" xr:uid="{00000000-0005-0000-0000-000030600000}"/>
    <cellStyle name="Normal 47 2 2 2 2 2 2 2 3_ESA Table 3A_3H" xfId="37442" xr:uid="{C9BC5A8B-2379-423C-839B-537F3679FB2E}"/>
    <cellStyle name="Normal 47 2 2 2 2 2 2 2 5" xfId="19598" xr:uid="{00000000-0005-0000-0000-00009B4C0000}"/>
    <cellStyle name="Normal 47 2 2 2 2 2 2 2_ESA Table 3A_3H" xfId="37440" xr:uid="{946B9341-4A7B-4915-915C-BEA77B7572E3}"/>
    <cellStyle name="Normal 47 2 2 2 2 2 2 3" xfId="6149" xr:uid="{00000000-0005-0000-0000-000012180000}"/>
    <cellStyle name="Normal 47 2 2 2 2 2 2 3 2" xfId="16201" xr:uid="{00000000-0005-0000-0000-0000563F0000}"/>
    <cellStyle name="Normal 47 2 2 2 2 2 2 3 3" xfId="11181" xr:uid="{00000000-0005-0000-0000-0000BA2B0000}"/>
    <cellStyle name="Normal 47 2 2 2 2 2 2 3 3 3" xfId="26282" xr:uid="{00000000-0005-0000-0000-0000B7660000}"/>
    <cellStyle name="Normal 47 2 2 2 2 2 2 3 3_ESA Table 3A_3H" xfId="37444" xr:uid="{0464E537-9D1A-42BA-A5E5-EE61DD9DED88}"/>
    <cellStyle name="Normal 47 2 2 2 2 2 2 3 5" xfId="21269" xr:uid="{00000000-0005-0000-0000-000022530000}"/>
    <cellStyle name="Normal 47 2 2 2 2 2 2 3_ESA Table 3A_3H" xfId="37443" xr:uid="{094D8FEE-D8D1-404A-89E8-A2715D774A1D}"/>
    <cellStyle name="Normal 47 2 2 2 2 2 2 4" xfId="12859" xr:uid="{00000000-0005-0000-0000-000048320000}"/>
    <cellStyle name="Normal 47 2 2 2 2 2 2 4 3" xfId="27957" xr:uid="{00000000-0005-0000-0000-0000426D0000}"/>
    <cellStyle name="Normal 47 2 2 2 2 2 2 4_ESA Table 3A_3H" xfId="37445" xr:uid="{83702BD3-9D2C-4984-8AF3-F9826707B34A}"/>
    <cellStyle name="Normal 47 2 2 2 2 2 2 5" xfId="7838" xr:uid="{00000000-0005-0000-0000-0000AB1E0000}"/>
    <cellStyle name="Normal 47 2 2 2 2 2 2 5 3" xfId="22940" xr:uid="{00000000-0005-0000-0000-0000A9590000}"/>
    <cellStyle name="Normal 47 2 2 2 2 2 2 5_ESA Table 3A_3H" xfId="37446" xr:uid="{53E8A068-B25D-448F-9415-09C0348CD354}"/>
    <cellStyle name="Normal 47 2 2 2 2 2 2 7" xfId="17927" xr:uid="{00000000-0005-0000-0000-000014460000}"/>
    <cellStyle name="Normal 47 2 2 2 2 2 2_ESA Table 3A_3H" xfId="37439" xr:uid="{B5FABA6E-53A9-439F-A705-82FADA84A03A}"/>
    <cellStyle name="Normal 47 2 2 2 2 2 3" xfId="3620" xr:uid="{00000000-0005-0000-0000-0000310E0000}"/>
    <cellStyle name="Normal 47 2 2 2 2 2 3 2" xfId="13694" xr:uid="{00000000-0005-0000-0000-00008B350000}"/>
    <cellStyle name="Normal 47 2 2 2 2 2 3 2 3" xfId="28792" xr:uid="{00000000-0005-0000-0000-000085700000}"/>
    <cellStyle name="Normal 47 2 2 2 2 2 3 2_ESA Table 3A_3H" xfId="37448" xr:uid="{2E9B5733-511E-4C7E-A522-B2A13E833093}"/>
    <cellStyle name="Normal 47 2 2 2 2 2 3 3" xfId="8674" xr:uid="{00000000-0005-0000-0000-0000EF210000}"/>
    <cellStyle name="Normal 47 2 2 2 2 2 3 3 3" xfId="23775" xr:uid="{00000000-0005-0000-0000-0000EC5C0000}"/>
    <cellStyle name="Normal 47 2 2 2 2 2 3 3_ESA Table 3A_3H" xfId="37449" xr:uid="{AD3BFC14-FA22-4268-8223-73DD715534E8}"/>
    <cellStyle name="Normal 47 2 2 2 2 2 3 5" xfId="18762" xr:uid="{00000000-0005-0000-0000-000057490000}"/>
    <cellStyle name="Normal 47 2 2 2 2 2 3_ESA Table 3A_3H" xfId="37447" xr:uid="{32E6A3F0-0D8A-4532-9D62-BEF79B2D7E1A}"/>
    <cellStyle name="Normal 47 2 2 2 2 2 4" xfId="5313" xr:uid="{00000000-0005-0000-0000-0000CE140000}"/>
    <cellStyle name="Normal 47 2 2 2 2 2 4 2" xfId="15365" xr:uid="{00000000-0005-0000-0000-0000123C0000}"/>
    <cellStyle name="Normal 47 2 2 2 2 2 4 2 3" xfId="30463" xr:uid="{00000000-0005-0000-0000-00000C770000}"/>
    <cellStyle name="Normal 47 2 2 2 2 2 4 2_ESA Table 3A_3H" xfId="37451" xr:uid="{F66FC693-9DB8-475A-A5AA-30E71155932E}"/>
    <cellStyle name="Normal 47 2 2 2 2 2 4 3" xfId="10345" xr:uid="{00000000-0005-0000-0000-000076280000}"/>
    <cellStyle name="Normal 47 2 2 2 2 2 4 3 3" xfId="25446" xr:uid="{00000000-0005-0000-0000-000073630000}"/>
    <cellStyle name="Normal 47 2 2 2 2 2 4 3_ESA Table 3A_3H" xfId="37452" xr:uid="{F4C44F23-0618-4EAE-8005-2B1E1C786A14}"/>
    <cellStyle name="Normal 47 2 2 2 2 2 4 5" xfId="20433" xr:uid="{00000000-0005-0000-0000-0000DE4F0000}"/>
    <cellStyle name="Normal 47 2 2 2 2 2 4_ESA Table 3A_3H" xfId="37450" xr:uid="{CED0AFDB-A077-49D7-9AF7-0AD3D8251C9D}"/>
    <cellStyle name="Normal 47 2 2 2 2 2 5" xfId="12023" xr:uid="{00000000-0005-0000-0000-0000042F0000}"/>
    <cellStyle name="Normal 47 2 2 2 2 2 5 3" xfId="27121" xr:uid="{00000000-0005-0000-0000-0000FE690000}"/>
    <cellStyle name="Normal 47 2 2 2 2 2 5_ESA Table 3A_3H" xfId="37453" xr:uid="{15C54941-7E11-4093-ACA3-8DE1930E7350}"/>
    <cellStyle name="Normal 47 2 2 2 2 2 6" xfId="7002" xr:uid="{00000000-0005-0000-0000-0000671B0000}"/>
    <cellStyle name="Normal 47 2 2 2 2 2 6 3" xfId="22104" xr:uid="{00000000-0005-0000-0000-000065560000}"/>
    <cellStyle name="Normal 47 2 2 2 2 2 6_ESA Table 3A_3H" xfId="37454" xr:uid="{94DF2E0C-806E-439A-AC54-B958A5288567}"/>
    <cellStyle name="Normal 47 2 2 2 2 2 8" xfId="17091" xr:uid="{00000000-0005-0000-0000-0000D0420000}"/>
    <cellStyle name="Normal 47 2 2 2 2 2_ESA Table 3A_3H" xfId="37438" xr:uid="{78E92553-3B00-4677-9E80-2E03CA2EE998}"/>
    <cellStyle name="Normal 47 2 2 2 2 3" xfId="2349" xr:uid="{00000000-0005-0000-0000-00003A090000}"/>
    <cellStyle name="Normal 47 2 2 2 2 3 2" xfId="4039" xr:uid="{00000000-0005-0000-0000-0000D40F0000}"/>
    <cellStyle name="Normal 47 2 2 2 2 3 2 2" xfId="14112" xr:uid="{00000000-0005-0000-0000-00002D370000}"/>
    <cellStyle name="Normal 47 2 2 2 2 3 2 2 3" xfId="29210" xr:uid="{00000000-0005-0000-0000-000027720000}"/>
    <cellStyle name="Normal 47 2 2 2 2 3 2 2_ESA Table 3A_3H" xfId="37457" xr:uid="{5EC7EE28-ED2E-458B-AA8D-F2B6BD3C8726}"/>
    <cellStyle name="Normal 47 2 2 2 2 3 2 3" xfId="9092" xr:uid="{00000000-0005-0000-0000-000091230000}"/>
    <cellStyle name="Normal 47 2 2 2 2 3 2 3 3" xfId="24193" xr:uid="{00000000-0005-0000-0000-00008E5E0000}"/>
    <cellStyle name="Normal 47 2 2 2 2 3 2 3_ESA Table 3A_3H" xfId="37458" xr:uid="{CB15B3E4-379C-47BE-918D-E42AE3730D66}"/>
    <cellStyle name="Normal 47 2 2 2 2 3 2 5" xfId="19180" xr:uid="{00000000-0005-0000-0000-0000F94A0000}"/>
    <cellStyle name="Normal 47 2 2 2 2 3 2_ESA Table 3A_3H" xfId="37456" xr:uid="{1356FD53-F1F8-4B43-8A18-0A4775321EE8}"/>
    <cellStyle name="Normal 47 2 2 2 2 3 3" xfId="5731" xr:uid="{00000000-0005-0000-0000-000070160000}"/>
    <cellStyle name="Normal 47 2 2 2 2 3 3 2" xfId="15783" xr:uid="{00000000-0005-0000-0000-0000B43D0000}"/>
    <cellStyle name="Normal 47 2 2 2 2 3 3 2 3" xfId="30881" xr:uid="{00000000-0005-0000-0000-0000AE780000}"/>
    <cellStyle name="Normal 47 2 2 2 2 3 3 2_ESA Table 3A_3H" xfId="37460" xr:uid="{619906DD-7E79-4871-9258-EFF6FF133CFF}"/>
    <cellStyle name="Normal 47 2 2 2 2 3 3 3" xfId="10763" xr:uid="{00000000-0005-0000-0000-0000182A0000}"/>
    <cellStyle name="Normal 47 2 2 2 2 3 3 3 3" xfId="25864" xr:uid="{00000000-0005-0000-0000-000015650000}"/>
    <cellStyle name="Normal 47 2 2 2 2 3 3 3_ESA Table 3A_3H" xfId="37461" xr:uid="{95AF377B-DC81-4478-AA43-D2123166663F}"/>
    <cellStyle name="Normal 47 2 2 2 2 3 3 5" xfId="20851" xr:uid="{00000000-0005-0000-0000-000080510000}"/>
    <cellStyle name="Normal 47 2 2 2 2 3 3_ESA Table 3A_3H" xfId="37459" xr:uid="{00C2C09B-5FAF-4124-825E-CBC0540AFFDD}"/>
    <cellStyle name="Normal 47 2 2 2 2 3 4" xfId="12441" xr:uid="{00000000-0005-0000-0000-0000A6300000}"/>
    <cellStyle name="Normal 47 2 2 2 2 3 4 3" xfId="27539" xr:uid="{00000000-0005-0000-0000-0000A06B0000}"/>
    <cellStyle name="Normal 47 2 2 2 2 3 4_ESA Table 3A_3H" xfId="37462" xr:uid="{59D406DC-F4C8-4C15-9760-6252375F9375}"/>
    <cellStyle name="Normal 47 2 2 2 2 3 5" xfId="7420" xr:uid="{00000000-0005-0000-0000-0000091D0000}"/>
    <cellStyle name="Normal 47 2 2 2 2 3 5 3" xfId="22522" xr:uid="{00000000-0005-0000-0000-000007580000}"/>
    <cellStyle name="Normal 47 2 2 2 2 3 5_ESA Table 3A_3H" xfId="37463" xr:uid="{8F30489A-0759-4EBC-9826-7C9A054798EC}"/>
    <cellStyle name="Normal 47 2 2 2 2 3 7" xfId="17509" xr:uid="{00000000-0005-0000-0000-000072440000}"/>
    <cellStyle name="Normal 47 2 2 2 2 3_ESA Table 3A_3H" xfId="37455" xr:uid="{05C5D830-6D43-48C3-9FE7-7B096B428245}"/>
    <cellStyle name="Normal 47 2 2 2 2 4" xfId="3202" xr:uid="{00000000-0005-0000-0000-00008F0C0000}"/>
    <cellStyle name="Normal 47 2 2 2 2 4 2" xfId="13276" xr:uid="{00000000-0005-0000-0000-0000E9330000}"/>
    <cellStyle name="Normal 47 2 2 2 2 4 2 3" xfId="28374" xr:uid="{00000000-0005-0000-0000-0000E36E0000}"/>
    <cellStyle name="Normal 47 2 2 2 2 4 2_ESA Table 3A_3H" xfId="37465" xr:uid="{3ED224EC-D081-414E-B757-4FC17E14E503}"/>
    <cellStyle name="Normal 47 2 2 2 2 4 3" xfId="8256" xr:uid="{00000000-0005-0000-0000-00004D200000}"/>
    <cellStyle name="Normal 47 2 2 2 2 4 3 3" xfId="23357" xr:uid="{00000000-0005-0000-0000-00004A5B0000}"/>
    <cellStyle name="Normal 47 2 2 2 2 4 3_ESA Table 3A_3H" xfId="37466" xr:uid="{E3CA42A5-42BF-44E3-AF9A-83D9213F9016}"/>
    <cellStyle name="Normal 47 2 2 2 2 4 5" xfId="18344" xr:uid="{00000000-0005-0000-0000-0000B5470000}"/>
    <cellStyle name="Normal 47 2 2 2 2 4_ESA Table 3A_3H" xfId="37464" xr:uid="{F82CBE2C-CA98-4A52-BD00-AA549F7D43E2}"/>
    <cellStyle name="Normal 47 2 2 2 2 5" xfId="4895" xr:uid="{00000000-0005-0000-0000-00002C130000}"/>
    <cellStyle name="Normal 47 2 2 2 2 5 2" xfId="14947" xr:uid="{00000000-0005-0000-0000-0000703A0000}"/>
    <cellStyle name="Normal 47 2 2 2 2 5 2 3" xfId="30045" xr:uid="{00000000-0005-0000-0000-00006A750000}"/>
    <cellStyle name="Normal 47 2 2 2 2 5 2_ESA Table 3A_3H" xfId="37468" xr:uid="{86BD091E-F50C-409D-96DF-5C52774DC11F}"/>
    <cellStyle name="Normal 47 2 2 2 2 5 3" xfId="9927" xr:uid="{00000000-0005-0000-0000-0000D4260000}"/>
    <cellStyle name="Normal 47 2 2 2 2 5 3 3" xfId="25028" xr:uid="{00000000-0005-0000-0000-0000D1610000}"/>
    <cellStyle name="Normal 47 2 2 2 2 5 3_ESA Table 3A_3H" xfId="37469" xr:uid="{F86166E5-0CB3-41FC-AEF2-A71947EFBA17}"/>
    <cellStyle name="Normal 47 2 2 2 2 5 5" xfId="20015" xr:uid="{00000000-0005-0000-0000-00003C4E0000}"/>
    <cellStyle name="Normal 47 2 2 2 2 5_ESA Table 3A_3H" xfId="37467" xr:uid="{0C00E691-7BCF-4BF9-979E-BAF565E55E6F}"/>
    <cellStyle name="Normal 47 2 2 2 2 6" xfId="11605" xr:uid="{00000000-0005-0000-0000-0000622D0000}"/>
    <cellStyle name="Normal 47 2 2 2 2 6 3" xfId="26703" xr:uid="{00000000-0005-0000-0000-00005C680000}"/>
    <cellStyle name="Normal 47 2 2 2 2 6_ESA Table 3A_3H" xfId="37470" xr:uid="{46E06A65-2024-4591-A408-BEEB31D419C9}"/>
    <cellStyle name="Normal 47 2 2 2 2 7" xfId="6584" xr:uid="{00000000-0005-0000-0000-0000C5190000}"/>
    <cellStyle name="Normal 47 2 2 2 2 7 3" xfId="21686" xr:uid="{00000000-0005-0000-0000-0000C3540000}"/>
    <cellStyle name="Normal 47 2 2 2 2 7_ESA Table 3A_3H" xfId="37471" xr:uid="{1EF9ACCB-814F-489C-BDB9-1F75EEB6E379}"/>
    <cellStyle name="Normal 47 2 2 2 2 9" xfId="16673" xr:uid="{00000000-0005-0000-0000-00002E410000}"/>
    <cellStyle name="Normal 47 2 2 2 2_ESA Table 3A_3H" xfId="37437" xr:uid="{636ED8E7-E7E6-4670-91EA-36262805D93E}"/>
    <cellStyle name="Normal 47 2 2 2 3" xfId="1720" xr:uid="{00000000-0005-0000-0000-0000C5060000}"/>
    <cellStyle name="Normal 47 2 2 2 3 2" xfId="2559" xr:uid="{00000000-0005-0000-0000-00000C0A0000}"/>
    <cellStyle name="Normal 47 2 2 2 3 2 2" xfId="4249" xr:uid="{00000000-0005-0000-0000-0000A6100000}"/>
    <cellStyle name="Normal 47 2 2 2 3 2 2 2" xfId="14322" xr:uid="{00000000-0005-0000-0000-0000FF370000}"/>
    <cellStyle name="Normal 47 2 2 2 3 2 2 2 3" xfId="29420" xr:uid="{00000000-0005-0000-0000-0000F9720000}"/>
    <cellStyle name="Normal 47 2 2 2 3 2 2 2_ESA Table 3A_3H" xfId="37475" xr:uid="{B3B817DC-2451-4751-B991-523A2DE96BB2}"/>
    <cellStyle name="Normal 47 2 2 2 3 2 2 3" xfId="9302" xr:uid="{00000000-0005-0000-0000-000063240000}"/>
    <cellStyle name="Normal 47 2 2 2 3 2 2 3 3" xfId="24403" xr:uid="{00000000-0005-0000-0000-0000605F0000}"/>
    <cellStyle name="Normal 47 2 2 2 3 2 2 3_ESA Table 3A_3H" xfId="37476" xr:uid="{A4BA864F-A99E-40F6-A099-D9F51DFE62B4}"/>
    <cellStyle name="Normal 47 2 2 2 3 2 2 5" xfId="19390" xr:uid="{00000000-0005-0000-0000-0000CB4B0000}"/>
    <cellStyle name="Normal 47 2 2 2 3 2 2_ESA Table 3A_3H" xfId="37474" xr:uid="{04C84DFF-B564-4CEA-A5B7-667C04A6ED88}"/>
    <cellStyle name="Normal 47 2 2 2 3 2 3" xfId="5941" xr:uid="{00000000-0005-0000-0000-000042170000}"/>
    <cellStyle name="Normal 47 2 2 2 3 2 3 2" xfId="15993" xr:uid="{00000000-0005-0000-0000-0000863E0000}"/>
    <cellStyle name="Normal 47 2 2 2 3 2 3 2 3" xfId="31091" xr:uid="{00000000-0005-0000-0000-000080790000}"/>
    <cellStyle name="Normal 47 2 2 2 3 2 3 2_ESA Table 3A_3H" xfId="37478" xr:uid="{3B855D5C-7C44-4690-9C59-0CC5E0048219}"/>
    <cellStyle name="Normal 47 2 2 2 3 2 3 3" xfId="10973" xr:uid="{00000000-0005-0000-0000-0000EA2A0000}"/>
    <cellStyle name="Normal 47 2 2 2 3 2 3 3 3" xfId="26074" xr:uid="{00000000-0005-0000-0000-0000E7650000}"/>
    <cellStyle name="Normal 47 2 2 2 3 2 3 3_ESA Table 3A_3H" xfId="37479" xr:uid="{589B5DC6-AE2E-486B-9C87-D240801F39D5}"/>
    <cellStyle name="Normal 47 2 2 2 3 2 3 5" xfId="21061" xr:uid="{00000000-0005-0000-0000-000052520000}"/>
    <cellStyle name="Normal 47 2 2 2 3 2 3_ESA Table 3A_3H" xfId="37477" xr:uid="{3879BFD5-2B1C-4710-8B21-032E85EBA9F3}"/>
    <cellStyle name="Normal 47 2 2 2 3 2 4" xfId="12651" xr:uid="{00000000-0005-0000-0000-000078310000}"/>
    <cellStyle name="Normal 47 2 2 2 3 2 4 3" xfId="27749" xr:uid="{00000000-0005-0000-0000-0000726C0000}"/>
    <cellStyle name="Normal 47 2 2 2 3 2 4_ESA Table 3A_3H" xfId="37480" xr:uid="{FB15097F-E1A7-410D-8EB6-135E9BB82E16}"/>
    <cellStyle name="Normal 47 2 2 2 3 2 5" xfId="7630" xr:uid="{00000000-0005-0000-0000-0000DB1D0000}"/>
    <cellStyle name="Normal 47 2 2 2 3 2 5 3" xfId="22732" xr:uid="{00000000-0005-0000-0000-0000D9580000}"/>
    <cellStyle name="Normal 47 2 2 2 3 2 5_ESA Table 3A_3H" xfId="37481" xr:uid="{2FEBC622-95CD-443D-8F1D-3C61BF961E85}"/>
    <cellStyle name="Normal 47 2 2 2 3 2 7" xfId="17719" xr:uid="{00000000-0005-0000-0000-000044450000}"/>
    <cellStyle name="Normal 47 2 2 2 3 2_ESA Table 3A_3H" xfId="37473" xr:uid="{5286EE3D-53B2-4C13-A085-0225CEB10193}"/>
    <cellStyle name="Normal 47 2 2 2 3 3" xfId="3412" xr:uid="{00000000-0005-0000-0000-0000610D0000}"/>
    <cellStyle name="Normal 47 2 2 2 3 3 2" xfId="13486" xr:uid="{00000000-0005-0000-0000-0000BB340000}"/>
    <cellStyle name="Normal 47 2 2 2 3 3 2 3" xfId="28584" xr:uid="{00000000-0005-0000-0000-0000B56F0000}"/>
    <cellStyle name="Normal 47 2 2 2 3 3 2_ESA Table 3A_3H" xfId="37483" xr:uid="{1C4D47B5-E545-47C2-A29F-E095C16EAE20}"/>
    <cellStyle name="Normal 47 2 2 2 3 3 3" xfId="8466" xr:uid="{00000000-0005-0000-0000-00001F210000}"/>
    <cellStyle name="Normal 47 2 2 2 3 3 3 3" xfId="23567" xr:uid="{00000000-0005-0000-0000-00001C5C0000}"/>
    <cellStyle name="Normal 47 2 2 2 3 3 3_ESA Table 3A_3H" xfId="37484" xr:uid="{FC00B897-DB65-49A4-AFE9-A6C7C708DE2F}"/>
    <cellStyle name="Normal 47 2 2 2 3 3 5" xfId="18554" xr:uid="{00000000-0005-0000-0000-000087480000}"/>
    <cellStyle name="Normal 47 2 2 2 3 3_ESA Table 3A_3H" xfId="37482" xr:uid="{79957B78-EC60-4715-A4C8-F36EEA24EFB4}"/>
    <cellStyle name="Normal 47 2 2 2 3 4" xfId="5105" xr:uid="{00000000-0005-0000-0000-0000FE130000}"/>
    <cellStyle name="Normal 47 2 2 2 3 4 2" xfId="15157" xr:uid="{00000000-0005-0000-0000-0000423B0000}"/>
    <cellStyle name="Normal 47 2 2 2 3 4 2 3" xfId="30255" xr:uid="{00000000-0005-0000-0000-00003C760000}"/>
    <cellStyle name="Normal 47 2 2 2 3 4 2_ESA Table 3A_3H" xfId="37486" xr:uid="{08D5FDE6-2DAD-42B7-9F03-58BA5FDA2716}"/>
    <cellStyle name="Normal 47 2 2 2 3 4 3" xfId="10137" xr:uid="{00000000-0005-0000-0000-0000A6270000}"/>
    <cellStyle name="Normal 47 2 2 2 3 4 3 3" xfId="25238" xr:uid="{00000000-0005-0000-0000-0000A3620000}"/>
    <cellStyle name="Normal 47 2 2 2 3 4 3_ESA Table 3A_3H" xfId="37487" xr:uid="{AF794B75-B323-4DAF-AA1C-F213F3703CD3}"/>
    <cellStyle name="Normal 47 2 2 2 3 4 5" xfId="20225" xr:uid="{00000000-0005-0000-0000-00000E4F0000}"/>
    <cellStyle name="Normal 47 2 2 2 3 4_ESA Table 3A_3H" xfId="37485" xr:uid="{F7552D88-20F2-43BB-B98A-18681D01BFDF}"/>
    <cellStyle name="Normal 47 2 2 2 3 5" xfId="11815" xr:uid="{00000000-0005-0000-0000-0000342E0000}"/>
    <cellStyle name="Normal 47 2 2 2 3 5 3" xfId="26913" xr:uid="{00000000-0005-0000-0000-00002E690000}"/>
    <cellStyle name="Normal 47 2 2 2 3 5_ESA Table 3A_3H" xfId="37488" xr:uid="{FF5D12ED-058B-4E03-89D5-BBFDE6FFF4DF}"/>
    <cellStyle name="Normal 47 2 2 2 3 6" xfId="6794" xr:uid="{00000000-0005-0000-0000-0000971A0000}"/>
    <cellStyle name="Normal 47 2 2 2 3 6 3" xfId="21896" xr:uid="{00000000-0005-0000-0000-000095550000}"/>
    <cellStyle name="Normal 47 2 2 2 3 6_ESA Table 3A_3H" xfId="37489" xr:uid="{9BDB46F0-4DDF-409E-9DDA-A8E3525D0ED7}"/>
    <cellStyle name="Normal 47 2 2 2 3 8" xfId="16883" xr:uid="{00000000-0005-0000-0000-000000420000}"/>
    <cellStyle name="Normal 47 2 2 2 3_ESA Table 3A_3H" xfId="37472" xr:uid="{8B792DE2-912F-45B1-A11D-5657C9B06A91}"/>
    <cellStyle name="Normal 47 2 2 2 4" xfId="2141" xr:uid="{00000000-0005-0000-0000-00006A080000}"/>
    <cellStyle name="Normal 47 2 2 2 4 2" xfId="3831" xr:uid="{00000000-0005-0000-0000-0000040F0000}"/>
    <cellStyle name="Normal 47 2 2 2 4 2 2" xfId="13904" xr:uid="{00000000-0005-0000-0000-00005D360000}"/>
    <cellStyle name="Normal 47 2 2 2 4 2 2 3" xfId="29002" xr:uid="{00000000-0005-0000-0000-000057710000}"/>
    <cellStyle name="Normal 47 2 2 2 4 2 2_ESA Table 3A_3H" xfId="37492" xr:uid="{75A913F4-C4E7-4AF0-99FA-5D5E20614157}"/>
    <cellStyle name="Normal 47 2 2 2 4 2 3" xfId="8884" xr:uid="{00000000-0005-0000-0000-0000C1220000}"/>
    <cellStyle name="Normal 47 2 2 2 4 2 3 3" xfId="23985" xr:uid="{00000000-0005-0000-0000-0000BE5D0000}"/>
    <cellStyle name="Normal 47 2 2 2 4 2 3_ESA Table 3A_3H" xfId="37493" xr:uid="{B5241DAD-2ABC-4A6B-8FAE-9A306463B05A}"/>
    <cellStyle name="Normal 47 2 2 2 4 2 5" xfId="18972" xr:uid="{00000000-0005-0000-0000-0000294A0000}"/>
    <cellStyle name="Normal 47 2 2 2 4 2_ESA Table 3A_3H" xfId="37491" xr:uid="{22897691-7915-4170-A2A9-1B7F5AB3B3DD}"/>
    <cellStyle name="Normal 47 2 2 2 4 3" xfId="5523" xr:uid="{00000000-0005-0000-0000-0000A0150000}"/>
    <cellStyle name="Normal 47 2 2 2 4 3 2" xfId="15575" xr:uid="{00000000-0005-0000-0000-0000E43C0000}"/>
    <cellStyle name="Normal 47 2 2 2 4 3 2 3" xfId="30673" xr:uid="{00000000-0005-0000-0000-0000DE770000}"/>
    <cellStyle name="Normal 47 2 2 2 4 3 2_ESA Table 3A_3H" xfId="37495" xr:uid="{4FC836A2-C249-461E-BA88-E11837D3A90B}"/>
    <cellStyle name="Normal 47 2 2 2 4 3 3" xfId="10555" xr:uid="{00000000-0005-0000-0000-000048290000}"/>
    <cellStyle name="Normal 47 2 2 2 4 3 3 3" xfId="25656" xr:uid="{00000000-0005-0000-0000-000045640000}"/>
    <cellStyle name="Normal 47 2 2 2 4 3 3_ESA Table 3A_3H" xfId="37496" xr:uid="{A96FE977-5675-4797-A1DC-9E9FA61DF756}"/>
    <cellStyle name="Normal 47 2 2 2 4 3 5" xfId="20643" xr:uid="{00000000-0005-0000-0000-0000B0500000}"/>
    <cellStyle name="Normal 47 2 2 2 4 3_ESA Table 3A_3H" xfId="37494" xr:uid="{2E1928AE-4769-438F-9D5E-B640B559CA76}"/>
    <cellStyle name="Normal 47 2 2 2 4 4" xfId="12233" xr:uid="{00000000-0005-0000-0000-0000D62F0000}"/>
    <cellStyle name="Normal 47 2 2 2 4 4 3" xfId="27331" xr:uid="{00000000-0005-0000-0000-0000D06A0000}"/>
    <cellStyle name="Normal 47 2 2 2 4 4_ESA Table 3A_3H" xfId="37497" xr:uid="{DE670D79-A58F-4787-9421-E0EB36CA092E}"/>
    <cellStyle name="Normal 47 2 2 2 4 5" xfId="7212" xr:uid="{00000000-0005-0000-0000-0000391C0000}"/>
    <cellStyle name="Normal 47 2 2 2 4 5 3" xfId="22314" xr:uid="{00000000-0005-0000-0000-000037570000}"/>
    <cellStyle name="Normal 47 2 2 2 4 5_ESA Table 3A_3H" xfId="37498" xr:uid="{C1B9292C-52EE-472C-9902-943509DD0C98}"/>
    <cellStyle name="Normal 47 2 2 2 4 7" xfId="17301" xr:uid="{00000000-0005-0000-0000-0000A2430000}"/>
    <cellStyle name="Normal 47 2 2 2 4_ESA Table 3A_3H" xfId="37490" xr:uid="{2ACC23C9-1F0C-4D74-91BB-9EED41CD89D6}"/>
    <cellStyle name="Normal 47 2 2 2 5" xfId="2994" xr:uid="{00000000-0005-0000-0000-0000BF0B0000}"/>
    <cellStyle name="Normal 47 2 2 2 5 2" xfId="13068" xr:uid="{00000000-0005-0000-0000-000019330000}"/>
    <cellStyle name="Normal 47 2 2 2 5 2 3" xfId="28166" xr:uid="{00000000-0005-0000-0000-0000136E0000}"/>
    <cellStyle name="Normal 47 2 2 2 5 2_ESA Table 3A_3H" xfId="37500" xr:uid="{35072F8E-7269-4789-B14D-87DF3D857FC5}"/>
    <cellStyle name="Normal 47 2 2 2 5 3" xfId="8048" xr:uid="{00000000-0005-0000-0000-00007D1F0000}"/>
    <cellStyle name="Normal 47 2 2 2 5 3 3" xfId="23149" xr:uid="{00000000-0005-0000-0000-00007A5A0000}"/>
    <cellStyle name="Normal 47 2 2 2 5 3_ESA Table 3A_3H" xfId="37501" xr:uid="{1A87FDAE-EE82-4E2D-923D-7C058FE912C5}"/>
    <cellStyle name="Normal 47 2 2 2 5 5" xfId="18136" xr:uid="{00000000-0005-0000-0000-0000E5460000}"/>
    <cellStyle name="Normal 47 2 2 2 5_ESA Table 3A_3H" xfId="37499" xr:uid="{D803396A-369F-42A5-9E1A-F90F6F740179}"/>
    <cellStyle name="Normal 47 2 2 2 6" xfId="4687" xr:uid="{00000000-0005-0000-0000-00005C120000}"/>
    <cellStyle name="Normal 47 2 2 2 6 2" xfId="14739" xr:uid="{00000000-0005-0000-0000-0000A0390000}"/>
    <cellStyle name="Normal 47 2 2 2 6 2 3" xfId="29837" xr:uid="{00000000-0005-0000-0000-00009A740000}"/>
    <cellStyle name="Normal 47 2 2 2 6 2_ESA Table 3A_3H" xfId="37503" xr:uid="{2E76A0EC-3606-4F91-BB93-7D38744565FC}"/>
    <cellStyle name="Normal 47 2 2 2 6 3" xfId="9719" xr:uid="{00000000-0005-0000-0000-000004260000}"/>
    <cellStyle name="Normal 47 2 2 2 6 3 3" xfId="24820" xr:uid="{00000000-0005-0000-0000-000001610000}"/>
    <cellStyle name="Normal 47 2 2 2 6 3_ESA Table 3A_3H" xfId="37504" xr:uid="{6956471C-5BBA-4ABA-853C-E2488D2BDEAC}"/>
    <cellStyle name="Normal 47 2 2 2 6 5" xfId="19807" xr:uid="{00000000-0005-0000-0000-00006C4D0000}"/>
    <cellStyle name="Normal 47 2 2 2 6_ESA Table 3A_3H" xfId="37502" xr:uid="{ED69DEFC-5DE1-4DEC-91EB-7858228299B7}"/>
    <cellStyle name="Normal 47 2 2 2 7" xfId="11397" xr:uid="{00000000-0005-0000-0000-0000922C0000}"/>
    <cellStyle name="Normal 47 2 2 2 7 3" xfId="26495" xr:uid="{00000000-0005-0000-0000-00008C670000}"/>
    <cellStyle name="Normal 47 2 2 2 7_ESA Table 3A_3H" xfId="37505" xr:uid="{345EEE00-D008-44B6-B816-333B12AA608D}"/>
    <cellStyle name="Normal 47 2 2 2 8" xfId="6376" xr:uid="{00000000-0005-0000-0000-0000F5180000}"/>
    <cellStyle name="Normal 47 2 2 2 8 3" xfId="21478" xr:uid="{00000000-0005-0000-0000-0000F3530000}"/>
    <cellStyle name="Normal 47 2 2 2 8_ESA Table 3A_3H" xfId="37506" xr:uid="{4FC6EC73-16E4-4539-9ED5-E0116ED9CCB2}"/>
    <cellStyle name="Normal 47 2 2 2_ESA Table 3A_3H" xfId="37436" xr:uid="{221E36A6-4E39-4942-97C3-4187FA27FE84}"/>
    <cellStyle name="Normal 47 2 2 3" xfId="1403" xr:uid="{00000000-0005-0000-0000-000088050000}"/>
    <cellStyle name="Normal 47 2 2 3 2" xfId="1824" xr:uid="{00000000-0005-0000-0000-00002D070000}"/>
    <cellStyle name="Normal 47 2 2 3 2 2" xfId="2663" xr:uid="{00000000-0005-0000-0000-0000740A0000}"/>
    <cellStyle name="Normal 47 2 2 3 2 2 2" xfId="4353" xr:uid="{00000000-0005-0000-0000-00000E110000}"/>
    <cellStyle name="Normal 47 2 2 3 2 2 2 2" xfId="14426" xr:uid="{00000000-0005-0000-0000-000067380000}"/>
    <cellStyle name="Normal 47 2 2 3 2 2 2 2 3" xfId="29524" xr:uid="{00000000-0005-0000-0000-000061730000}"/>
    <cellStyle name="Normal 47 2 2 3 2 2 2 2_ESA Table 3A_3H" xfId="37511" xr:uid="{98BC3CDC-78F0-4E0B-B17F-B80F7A664158}"/>
    <cellStyle name="Normal 47 2 2 3 2 2 2 3" xfId="9406" xr:uid="{00000000-0005-0000-0000-0000CB240000}"/>
    <cellStyle name="Normal 47 2 2 3 2 2 2 3 3" xfId="24507" xr:uid="{00000000-0005-0000-0000-0000C85F0000}"/>
    <cellStyle name="Normal 47 2 2 3 2 2 2 3_ESA Table 3A_3H" xfId="37512" xr:uid="{4EAF73BB-FE9E-4763-8F30-8248D80051AB}"/>
    <cellStyle name="Normal 47 2 2 3 2 2 2 5" xfId="19494" xr:uid="{00000000-0005-0000-0000-0000334C0000}"/>
    <cellStyle name="Normal 47 2 2 3 2 2 2_ESA Table 3A_3H" xfId="37510" xr:uid="{EB6784CC-3CB1-46DE-BD51-3F494F70EE51}"/>
    <cellStyle name="Normal 47 2 2 3 2 2 3" xfId="6045" xr:uid="{00000000-0005-0000-0000-0000AA170000}"/>
    <cellStyle name="Normal 47 2 2 3 2 2 3 2" xfId="16097" xr:uid="{00000000-0005-0000-0000-0000EE3E0000}"/>
    <cellStyle name="Normal 47 2 2 3 2 2 3 2 3" xfId="31195" xr:uid="{00000000-0005-0000-0000-0000E8790000}"/>
    <cellStyle name="Normal 47 2 2 3 2 2 3 2_ESA Table 3A_3H" xfId="37514" xr:uid="{0B606047-B617-4774-BEFC-913062FCDD36}"/>
    <cellStyle name="Normal 47 2 2 3 2 2 3 3" xfId="11077" xr:uid="{00000000-0005-0000-0000-0000522B0000}"/>
    <cellStyle name="Normal 47 2 2 3 2 2 3 3 3" xfId="26178" xr:uid="{00000000-0005-0000-0000-00004F660000}"/>
    <cellStyle name="Normal 47 2 2 3 2 2 3 3_ESA Table 3A_3H" xfId="37515" xr:uid="{7C0EEBA8-247B-44A8-B675-4DD0426B8389}"/>
    <cellStyle name="Normal 47 2 2 3 2 2 3 5" xfId="21165" xr:uid="{00000000-0005-0000-0000-0000BA520000}"/>
    <cellStyle name="Normal 47 2 2 3 2 2 3_ESA Table 3A_3H" xfId="37513" xr:uid="{641244F1-E903-4F7C-9FA3-A0EF9328668A}"/>
    <cellStyle name="Normal 47 2 2 3 2 2 4" xfId="12755" xr:uid="{00000000-0005-0000-0000-0000E0310000}"/>
    <cellStyle name="Normal 47 2 2 3 2 2 4 3" xfId="27853" xr:uid="{00000000-0005-0000-0000-0000DA6C0000}"/>
    <cellStyle name="Normal 47 2 2 3 2 2 4_ESA Table 3A_3H" xfId="37516" xr:uid="{359C4B09-6082-4B06-BF49-31836041A2EF}"/>
    <cellStyle name="Normal 47 2 2 3 2 2 5" xfId="7734" xr:uid="{00000000-0005-0000-0000-0000431E0000}"/>
    <cellStyle name="Normal 47 2 2 3 2 2 5 3" xfId="22836" xr:uid="{00000000-0005-0000-0000-000041590000}"/>
    <cellStyle name="Normal 47 2 2 3 2 2 5_ESA Table 3A_3H" xfId="37517" xr:uid="{896D0550-68F5-4C1C-81F0-7B60DC0860F5}"/>
    <cellStyle name="Normal 47 2 2 3 2 2 7" xfId="17823" xr:uid="{00000000-0005-0000-0000-0000AC450000}"/>
    <cellStyle name="Normal 47 2 2 3 2 2_ESA Table 3A_3H" xfId="37509" xr:uid="{93CC4E71-5576-4E85-9603-739CA7561F1D}"/>
    <cellStyle name="Normal 47 2 2 3 2 3" xfId="3516" xr:uid="{00000000-0005-0000-0000-0000C90D0000}"/>
    <cellStyle name="Normal 47 2 2 3 2 3 2" xfId="13590" xr:uid="{00000000-0005-0000-0000-000023350000}"/>
    <cellStyle name="Normal 47 2 2 3 2 3 2 3" xfId="28688" xr:uid="{00000000-0005-0000-0000-00001D700000}"/>
    <cellStyle name="Normal 47 2 2 3 2 3 2_ESA Table 3A_3H" xfId="37519" xr:uid="{E437C46E-41B2-426A-B641-3D2E2D99CBEB}"/>
    <cellStyle name="Normal 47 2 2 3 2 3 3" xfId="8570" xr:uid="{00000000-0005-0000-0000-000087210000}"/>
    <cellStyle name="Normal 47 2 2 3 2 3 3 3" xfId="23671" xr:uid="{00000000-0005-0000-0000-0000845C0000}"/>
    <cellStyle name="Normal 47 2 2 3 2 3 3_ESA Table 3A_3H" xfId="37520" xr:uid="{A703B9BC-FA67-49CA-BF9A-E8086B29D9F6}"/>
    <cellStyle name="Normal 47 2 2 3 2 3 5" xfId="18658" xr:uid="{00000000-0005-0000-0000-0000EF480000}"/>
    <cellStyle name="Normal 47 2 2 3 2 3_ESA Table 3A_3H" xfId="37518" xr:uid="{AAE2C7FB-2D05-4E5A-B41B-49FC9906E1CC}"/>
    <cellStyle name="Normal 47 2 2 3 2 4" xfId="5209" xr:uid="{00000000-0005-0000-0000-000066140000}"/>
    <cellStyle name="Normal 47 2 2 3 2 4 2" xfId="15261" xr:uid="{00000000-0005-0000-0000-0000AA3B0000}"/>
    <cellStyle name="Normal 47 2 2 3 2 4 2 3" xfId="30359" xr:uid="{00000000-0005-0000-0000-0000A4760000}"/>
    <cellStyle name="Normal 47 2 2 3 2 4 2_ESA Table 3A_3H" xfId="37522" xr:uid="{7635FA16-4167-4070-8C67-20E7D869E064}"/>
    <cellStyle name="Normal 47 2 2 3 2 4 3" xfId="10241" xr:uid="{00000000-0005-0000-0000-00000E280000}"/>
    <cellStyle name="Normal 47 2 2 3 2 4 3 3" xfId="25342" xr:uid="{00000000-0005-0000-0000-00000B630000}"/>
    <cellStyle name="Normal 47 2 2 3 2 4 3_ESA Table 3A_3H" xfId="37523" xr:uid="{D7DC3CA1-B101-46AE-B47D-F9CC278E08B6}"/>
    <cellStyle name="Normal 47 2 2 3 2 4 5" xfId="20329" xr:uid="{00000000-0005-0000-0000-0000764F0000}"/>
    <cellStyle name="Normal 47 2 2 3 2 4_ESA Table 3A_3H" xfId="37521" xr:uid="{852DDF2E-621C-4432-90D0-71F06B25F95F}"/>
    <cellStyle name="Normal 47 2 2 3 2 5" xfId="11919" xr:uid="{00000000-0005-0000-0000-00009C2E0000}"/>
    <cellStyle name="Normal 47 2 2 3 2 5 3" xfId="27017" xr:uid="{00000000-0005-0000-0000-000096690000}"/>
    <cellStyle name="Normal 47 2 2 3 2 5_ESA Table 3A_3H" xfId="37524" xr:uid="{910F7D06-5925-4CCC-9715-08BF639E9F4E}"/>
    <cellStyle name="Normal 47 2 2 3 2 6" xfId="6898" xr:uid="{00000000-0005-0000-0000-0000FF1A0000}"/>
    <cellStyle name="Normal 47 2 2 3 2 6 3" xfId="22000" xr:uid="{00000000-0005-0000-0000-0000FD550000}"/>
    <cellStyle name="Normal 47 2 2 3 2 6_ESA Table 3A_3H" xfId="37525" xr:uid="{FCA4CD38-22E8-4AEB-A982-3024A5FB4D1D}"/>
    <cellStyle name="Normal 47 2 2 3 2 8" xfId="16987" xr:uid="{00000000-0005-0000-0000-000068420000}"/>
    <cellStyle name="Normal 47 2 2 3 2_ESA Table 3A_3H" xfId="37508" xr:uid="{B0B79C4D-3EA7-4621-8E1C-04B25C48D28E}"/>
    <cellStyle name="Normal 47 2 2 3 3" xfId="2245" xr:uid="{00000000-0005-0000-0000-0000D2080000}"/>
    <cellStyle name="Normal 47 2 2 3 3 2" xfId="3935" xr:uid="{00000000-0005-0000-0000-00006C0F0000}"/>
    <cellStyle name="Normal 47 2 2 3 3 2 2" xfId="14008" xr:uid="{00000000-0005-0000-0000-0000C5360000}"/>
    <cellStyle name="Normal 47 2 2 3 3 2 2 3" xfId="29106" xr:uid="{00000000-0005-0000-0000-0000BF710000}"/>
    <cellStyle name="Normal 47 2 2 3 3 2 2_ESA Table 3A_3H" xfId="37528" xr:uid="{4048070B-975B-43C9-BA22-11C9D270C5E6}"/>
    <cellStyle name="Normal 47 2 2 3 3 2 3" xfId="8988" xr:uid="{00000000-0005-0000-0000-000029230000}"/>
    <cellStyle name="Normal 47 2 2 3 3 2 3 3" xfId="24089" xr:uid="{00000000-0005-0000-0000-0000265E0000}"/>
    <cellStyle name="Normal 47 2 2 3 3 2 3_ESA Table 3A_3H" xfId="37529" xr:uid="{5B4BC6A6-949E-4599-92F1-8AB71F984F5C}"/>
    <cellStyle name="Normal 47 2 2 3 3 2 5" xfId="19076" xr:uid="{00000000-0005-0000-0000-0000914A0000}"/>
    <cellStyle name="Normal 47 2 2 3 3 2_ESA Table 3A_3H" xfId="37527" xr:uid="{7AD13011-DD60-4A22-8B62-431902E399BA}"/>
    <cellStyle name="Normal 47 2 2 3 3 3" xfId="5627" xr:uid="{00000000-0005-0000-0000-000008160000}"/>
    <cellStyle name="Normal 47 2 2 3 3 3 2" xfId="15679" xr:uid="{00000000-0005-0000-0000-00004C3D0000}"/>
    <cellStyle name="Normal 47 2 2 3 3 3 2 3" xfId="30777" xr:uid="{00000000-0005-0000-0000-000046780000}"/>
    <cellStyle name="Normal 47 2 2 3 3 3 2_ESA Table 3A_3H" xfId="37531" xr:uid="{0C4C540C-C4A9-4F2A-B590-DD475DB470D2}"/>
    <cellStyle name="Normal 47 2 2 3 3 3 3" xfId="10659" xr:uid="{00000000-0005-0000-0000-0000B0290000}"/>
    <cellStyle name="Normal 47 2 2 3 3 3 3 3" xfId="25760" xr:uid="{00000000-0005-0000-0000-0000AD640000}"/>
    <cellStyle name="Normal 47 2 2 3 3 3 3_ESA Table 3A_3H" xfId="37532" xr:uid="{539AACE1-4781-4B4C-80BA-C73774730B71}"/>
    <cellStyle name="Normal 47 2 2 3 3 3 5" xfId="20747" xr:uid="{00000000-0005-0000-0000-000018510000}"/>
    <cellStyle name="Normal 47 2 2 3 3 3_ESA Table 3A_3H" xfId="37530" xr:uid="{D80C9F26-F27F-46D0-BFAD-03FCB056313C}"/>
    <cellStyle name="Normal 47 2 2 3 3 4" xfId="12337" xr:uid="{00000000-0005-0000-0000-00003E300000}"/>
    <cellStyle name="Normal 47 2 2 3 3 4 3" xfId="27435" xr:uid="{00000000-0005-0000-0000-0000386B0000}"/>
    <cellStyle name="Normal 47 2 2 3 3 4_ESA Table 3A_3H" xfId="37533" xr:uid="{E1F70725-6209-492D-95EB-42CA21BFE8C4}"/>
    <cellStyle name="Normal 47 2 2 3 3 5" xfId="7316" xr:uid="{00000000-0005-0000-0000-0000A11C0000}"/>
    <cellStyle name="Normal 47 2 2 3 3 5 3" xfId="22418" xr:uid="{00000000-0005-0000-0000-00009F570000}"/>
    <cellStyle name="Normal 47 2 2 3 3 5_ESA Table 3A_3H" xfId="37534" xr:uid="{479316DD-07BE-4A6F-A4B1-98E73CF86F46}"/>
    <cellStyle name="Normal 47 2 2 3 3 7" xfId="17405" xr:uid="{00000000-0005-0000-0000-00000A440000}"/>
    <cellStyle name="Normal 47 2 2 3 3_ESA Table 3A_3H" xfId="37526" xr:uid="{27F038B8-868A-4847-9CF4-391D7697B981}"/>
    <cellStyle name="Normal 47 2 2 3 4" xfId="3098" xr:uid="{00000000-0005-0000-0000-0000270C0000}"/>
    <cellStyle name="Normal 47 2 2 3 4 2" xfId="13172" xr:uid="{00000000-0005-0000-0000-000081330000}"/>
    <cellStyle name="Normal 47 2 2 3 4 2 3" xfId="28270" xr:uid="{00000000-0005-0000-0000-00007B6E0000}"/>
    <cellStyle name="Normal 47 2 2 3 4 2_ESA Table 3A_3H" xfId="37536" xr:uid="{06CFB0A9-AA51-4DD7-9667-DAE89268D2ED}"/>
    <cellStyle name="Normal 47 2 2 3 4 3" xfId="8152" xr:uid="{00000000-0005-0000-0000-0000E51F0000}"/>
    <cellStyle name="Normal 47 2 2 3 4 3 3" xfId="23253" xr:uid="{00000000-0005-0000-0000-0000E25A0000}"/>
    <cellStyle name="Normal 47 2 2 3 4 3_ESA Table 3A_3H" xfId="37537" xr:uid="{10D43AB3-8B50-4A28-9E77-BC52251E3FBA}"/>
    <cellStyle name="Normal 47 2 2 3 4 5" xfId="18240" xr:uid="{00000000-0005-0000-0000-00004D470000}"/>
    <cellStyle name="Normal 47 2 2 3 4_ESA Table 3A_3H" xfId="37535" xr:uid="{9E49D5C1-5517-46B6-B108-87EF72F31775}"/>
    <cellStyle name="Normal 47 2 2 3 5" xfId="4791" xr:uid="{00000000-0005-0000-0000-0000C4120000}"/>
    <cellStyle name="Normal 47 2 2 3 5 2" xfId="14843" xr:uid="{00000000-0005-0000-0000-0000083A0000}"/>
    <cellStyle name="Normal 47 2 2 3 5 2 3" xfId="29941" xr:uid="{00000000-0005-0000-0000-000002750000}"/>
    <cellStyle name="Normal 47 2 2 3 5 2_ESA Table 3A_3H" xfId="37539" xr:uid="{2425578C-3D68-464A-86A1-47AB767D35E5}"/>
    <cellStyle name="Normal 47 2 2 3 5 3" xfId="9823" xr:uid="{00000000-0005-0000-0000-00006C260000}"/>
    <cellStyle name="Normal 47 2 2 3 5 3 3" xfId="24924" xr:uid="{00000000-0005-0000-0000-000069610000}"/>
    <cellStyle name="Normal 47 2 2 3 5 3_ESA Table 3A_3H" xfId="37540" xr:uid="{FD6CA034-ECDE-4573-A803-5A89D1735F2A}"/>
    <cellStyle name="Normal 47 2 2 3 5 5" xfId="19911" xr:uid="{00000000-0005-0000-0000-0000D44D0000}"/>
    <cellStyle name="Normal 47 2 2 3 5_ESA Table 3A_3H" xfId="37538" xr:uid="{E1E6A0C6-E9EB-4D80-AEE6-508D572976FE}"/>
    <cellStyle name="Normal 47 2 2 3 6" xfId="11501" xr:uid="{00000000-0005-0000-0000-0000FA2C0000}"/>
    <cellStyle name="Normal 47 2 2 3 6 3" xfId="26599" xr:uid="{00000000-0005-0000-0000-0000F4670000}"/>
    <cellStyle name="Normal 47 2 2 3 6_ESA Table 3A_3H" xfId="37541" xr:uid="{D1E8D301-0A0B-464B-886D-05177CC6C81D}"/>
    <cellStyle name="Normal 47 2 2 3 7" xfId="6480" xr:uid="{00000000-0005-0000-0000-00005D190000}"/>
    <cellStyle name="Normal 47 2 2 3 7 3" xfId="21582" xr:uid="{00000000-0005-0000-0000-00005B540000}"/>
    <cellStyle name="Normal 47 2 2 3 7_ESA Table 3A_3H" xfId="37542" xr:uid="{69F01AD8-CA1F-48DF-A78D-222D3B284288}"/>
    <cellStyle name="Normal 47 2 2 3 9" xfId="16569" xr:uid="{00000000-0005-0000-0000-0000C6400000}"/>
    <cellStyle name="Normal 47 2 2 3_ESA Table 3A_3H" xfId="37507" xr:uid="{E793E3F5-197B-492F-AE39-372425181D59}"/>
    <cellStyle name="Normal 47 2 2 4" xfId="1616" xr:uid="{00000000-0005-0000-0000-00005D060000}"/>
    <cellStyle name="Normal 47 2 2 4 2" xfId="2455" xr:uid="{00000000-0005-0000-0000-0000A4090000}"/>
    <cellStyle name="Normal 47 2 2 4 2 2" xfId="4145" xr:uid="{00000000-0005-0000-0000-00003E100000}"/>
    <cellStyle name="Normal 47 2 2 4 2 2 2" xfId="14218" xr:uid="{00000000-0005-0000-0000-000097370000}"/>
    <cellStyle name="Normal 47 2 2 4 2 2 2 3" xfId="29316" xr:uid="{00000000-0005-0000-0000-000091720000}"/>
    <cellStyle name="Normal 47 2 2 4 2 2 2_ESA Table 3A_3H" xfId="37546" xr:uid="{3935771A-628E-49E6-BE76-2BC1CD4A5B85}"/>
    <cellStyle name="Normal 47 2 2 4 2 2 3" xfId="9198" xr:uid="{00000000-0005-0000-0000-0000FB230000}"/>
    <cellStyle name="Normal 47 2 2 4 2 2 3 3" xfId="24299" xr:uid="{00000000-0005-0000-0000-0000F85E0000}"/>
    <cellStyle name="Normal 47 2 2 4 2 2 3_ESA Table 3A_3H" xfId="37547" xr:uid="{551CF534-C9EA-46E8-AD5C-54C611275282}"/>
    <cellStyle name="Normal 47 2 2 4 2 2 5" xfId="19286" xr:uid="{00000000-0005-0000-0000-0000634B0000}"/>
    <cellStyle name="Normal 47 2 2 4 2 2_ESA Table 3A_3H" xfId="37545" xr:uid="{0690DB1C-3B5F-4761-81A4-90E73955BF22}"/>
    <cellStyle name="Normal 47 2 2 4 2 3" xfId="5837" xr:uid="{00000000-0005-0000-0000-0000DA160000}"/>
    <cellStyle name="Normal 47 2 2 4 2 3 2" xfId="15889" xr:uid="{00000000-0005-0000-0000-00001E3E0000}"/>
    <cellStyle name="Normal 47 2 2 4 2 3 2 3" xfId="30987" xr:uid="{00000000-0005-0000-0000-000018790000}"/>
    <cellStyle name="Normal 47 2 2 4 2 3 2_ESA Table 3A_3H" xfId="37549" xr:uid="{887E3804-E45B-417C-BB8D-C994380B04AA}"/>
    <cellStyle name="Normal 47 2 2 4 2 3 3" xfId="10869" xr:uid="{00000000-0005-0000-0000-0000822A0000}"/>
    <cellStyle name="Normal 47 2 2 4 2 3 3 3" xfId="25970" xr:uid="{00000000-0005-0000-0000-00007F650000}"/>
    <cellStyle name="Normal 47 2 2 4 2 3 3_ESA Table 3A_3H" xfId="37550" xr:uid="{CE380983-B053-4034-8466-24C760B7EC01}"/>
    <cellStyle name="Normal 47 2 2 4 2 3 5" xfId="20957" xr:uid="{00000000-0005-0000-0000-0000EA510000}"/>
    <cellStyle name="Normal 47 2 2 4 2 3_ESA Table 3A_3H" xfId="37548" xr:uid="{DD45DC8A-B53F-40DD-8ABA-4F892360020D}"/>
    <cellStyle name="Normal 47 2 2 4 2 4" xfId="12547" xr:uid="{00000000-0005-0000-0000-000010310000}"/>
    <cellStyle name="Normal 47 2 2 4 2 4 3" xfId="27645" xr:uid="{00000000-0005-0000-0000-00000A6C0000}"/>
    <cellStyle name="Normal 47 2 2 4 2 4_ESA Table 3A_3H" xfId="37551" xr:uid="{96DCBC57-059D-47D7-B0EC-C88DD1FDDCEC}"/>
    <cellStyle name="Normal 47 2 2 4 2 5" xfId="7526" xr:uid="{00000000-0005-0000-0000-0000731D0000}"/>
    <cellStyle name="Normal 47 2 2 4 2 5 3" xfId="22628" xr:uid="{00000000-0005-0000-0000-000071580000}"/>
    <cellStyle name="Normal 47 2 2 4 2 5_ESA Table 3A_3H" xfId="37552" xr:uid="{2F24B582-6FFE-4F04-9F1E-B0BEE587F6BE}"/>
    <cellStyle name="Normal 47 2 2 4 2 7" xfId="17615" xr:uid="{00000000-0005-0000-0000-0000DC440000}"/>
    <cellStyle name="Normal 47 2 2 4 2_ESA Table 3A_3H" xfId="37544" xr:uid="{49D15492-3D16-4380-AD80-5CDA912B7505}"/>
    <cellStyle name="Normal 47 2 2 4 3" xfId="3308" xr:uid="{00000000-0005-0000-0000-0000F90C0000}"/>
    <cellStyle name="Normal 47 2 2 4 3 2" xfId="13382" xr:uid="{00000000-0005-0000-0000-000053340000}"/>
    <cellStyle name="Normal 47 2 2 4 3 2 3" xfId="28480" xr:uid="{00000000-0005-0000-0000-00004D6F0000}"/>
    <cellStyle name="Normal 47 2 2 4 3 2_ESA Table 3A_3H" xfId="37554" xr:uid="{626D6320-2FD9-45DB-87C4-3B4E2BD2628E}"/>
    <cellStyle name="Normal 47 2 2 4 3 3" xfId="8362" xr:uid="{00000000-0005-0000-0000-0000B7200000}"/>
    <cellStyle name="Normal 47 2 2 4 3 3 3" xfId="23463" xr:uid="{00000000-0005-0000-0000-0000B45B0000}"/>
    <cellStyle name="Normal 47 2 2 4 3 3_ESA Table 3A_3H" xfId="37555" xr:uid="{120D32ED-9992-48B2-A790-72E8A63C7A53}"/>
    <cellStyle name="Normal 47 2 2 4 3 5" xfId="18450" xr:uid="{00000000-0005-0000-0000-00001F480000}"/>
    <cellStyle name="Normal 47 2 2 4 3_ESA Table 3A_3H" xfId="37553" xr:uid="{AC2C0A94-F8EA-4DFB-B299-B1F42A1E39FD}"/>
    <cellStyle name="Normal 47 2 2 4 4" xfId="5001" xr:uid="{00000000-0005-0000-0000-000096130000}"/>
    <cellStyle name="Normal 47 2 2 4 4 2" xfId="15053" xr:uid="{00000000-0005-0000-0000-0000DA3A0000}"/>
    <cellStyle name="Normal 47 2 2 4 4 2 3" xfId="30151" xr:uid="{00000000-0005-0000-0000-0000D4750000}"/>
    <cellStyle name="Normal 47 2 2 4 4 2_ESA Table 3A_3H" xfId="37557" xr:uid="{BECF208C-6876-4A4C-873A-9B856883FEDC}"/>
    <cellStyle name="Normal 47 2 2 4 4 3" xfId="10033" xr:uid="{00000000-0005-0000-0000-00003E270000}"/>
    <cellStyle name="Normal 47 2 2 4 4 3 3" xfId="25134" xr:uid="{00000000-0005-0000-0000-00003B620000}"/>
    <cellStyle name="Normal 47 2 2 4 4 3_ESA Table 3A_3H" xfId="37558" xr:uid="{8E775805-EAD9-419D-B320-1A9690FE9D11}"/>
    <cellStyle name="Normal 47 2 2 4 4 5" xfId="20121" xr:uid="{00000000-0005-0000-0000-0000A64E0000}"/>
    <cellStyle name="Normal 47 2 2 4 4_ESA Table 3A_3H" xfId="37556" xr:uid="{79B38DF4-8B0E-435C-8019-91A3BBFD1C03}"/>
    <cellStyle name="Normal 47 2 2 4 5" xfId="11711" xr:uid="{00000000-0005-0000-0000-0000CC2D0000}"/>
    <cellStyle name="Normal 47 2 2 4 5 3" xfId="26809" xr:uid="{00000000-0005-0000-0000-0000C6680000}"/>
    <cellStyle name="Normal 47 2 2 4 5_ESA Table 3A_3H" xfId="37559" xr:uid="{6E1EB399-592C-44DE-9DFC-4BBAECB86923}"/>
    <cellStyle name="Normal 47 2 2 4 6" xfId="6690" xr:uid="{00000000-0005-0000-0000-00002F1A0000}"/>
    <cellStyle name="Normal 47 2 2 4 6 3" xfId="21792" xr:uid="{00000000-0005-0000-0000-00002D550000}"/>
    <cellStyle name="Normal 47 2 2 4 6_ESA Table 3A_3H" xfId="37560" xr:uid="{9E17BFFC-B8DA-4900-BDD2-816334188243}"/>
    <cellStyle name="Normal 47 2 2 4 8" xfId="16779" xr:uid="{00000000-0005-0000-0000-000098410000}"/>
    <cellStyle name="Normal 47 2 2 4_ESA Table 3A_3H" xfId="37543" xr:uid="{AAFA2BA7-8381-4684-A836-237E59577708}"/>
    <cellStyle name="Normal 47 2 2 5" xfId="2037" xr:uid="{00000000-0005-0000-0000-000002080000}"/>
    <cellStyle name="Normal 47 2 2 5 2" xfId="3727" xr:uid="{00000000-0005-0000-0000-00009C0E0000}"/>
    <cellStyle name="Normal 47 2 2 5 2 2" xfId="13800" xr:uid="{00000000-0005-0000-0000-0000F5350000}"/>
    <cellStyle name="Normal 47 2 2 5 2 2 3" xfId="28898" xr:uid="{00000000-0005-0000-0000-0000EF700000}"/>
    <cellStyle name="Normal 47 2 2 5 2 2_ESA Table 3A_3H" xfId="37563" xr:uid="{3C67E439-7705-4BEE-B1A7-FE86D27F2FD7}"/>
    <cellStyle name="Normal 47 2 2 5 2 3" xfId="8780" xr:uid="{00000000-0005-0000-0000-000059220000}"/>
    <cellStyle name="Normal 47 2 2 5 2 3 3" xfId="23881" xr:uid="{00000000-0005-0000-0000-0000565D0000}"/>
    <cellStyle name="Normal 47 2 2 5 2 3_ESA Table 3A_3H" xfId="37564" xr:uid="{BA4DCC02-3BDD-4E14-9676-4DCC6C758C1B}"/>
    <cellStyle name="Normal 47 2 2 5 2 5" xfId="18868" xr:uid="{00000000-0005-0000-0000-0000C1490000}"/>
    <cellStyle name="Normal 47 2 2 5 2_ESA Table 3A_3H" xfId="37562" xr:uid="{AE3C1854-D008-4AB3-B77B-EB6EF3C92D95}"/>
    <cellStyle name="Normal 47 2 2 5 3" xfId="5419" xr:uid="{00000000-0005-0000-0000-000038150000}"/>
    <cellStyle name="Normal 47 2 2 5 3 2" xfId="15471" xr:uid="{00000000-0005-0000-0000-00007C3C0000}"/>
    <cellStyle name="Normal 47 2 2 5 3 2 3" xfId="30569" xr:uid="{00000000-0005-0000-0000-000076770000}"/>
    <cellStyle name="Normal 47 2 2 5 3 2_ESA Table 3A_3H" xfId="37566" xr:uid="{B589F04B-D37C-4203-B971-3F405CEC6DB1}"/>
    <cellStyle name="Normal 47 2 2 5 3 3" xfId="10451" xr:uid="{00000000-0005-0000-0000-0000E0280000}"/>
    <cellStyle name="Normal 47 2 2 5 3 3 3" xfId="25552" xr:uid="{00000000-0005-0000-0000-0000DD630000}"/>
    <cellStyle name="Normal 47 2 2 5 3 3_ESA Table 3A_3H" xfId="37567" xr:uid="{31F534BA-FB59-41DF-AF30-3B6DBFBFC05D}"/>
    <cellStyle name="Normal 47 2 2 5 3 5" xfId="20539" xr:uid="{00000000-0005-0000-0000-000048500000}"/>
    <cellStyle name="Normal 47 2 2 5 3_ESA Table 3A_3H" xfId="37565" xr:uid="{06A0DF2A-9105-4984-AD7A-D7FC9801DF3C}"/>
    <cellStyle name="Normal 47 2 2 5 4" xfId="12129" xr:uid="{00000000-0005-0000-0000-00006E2F0000}"/>
    <cellStyle name="Normal 47 2 2 5 4 3" xfId="27227" xr:uid="{00000000-0005-0000-0000-0000686A0000}"/>
    <cellStyle name="Normal 47 2 2 5 4_ESA Table 3A_3H" xfId="37568" xr:uid="{B144682B-8A0D-4348-8615-C346F6C06FA2}"/>
    <cellStyle name="Normal 47 2 2 5 5" xfId="7108" xr:uid="{00000000-0005-0000-0000-0000D11B0000}"/>
    <cellStyle name="Normal 47 2 2 5 5 3" xfId="22210" xr:uid="{00000000-0005-0000-0000-0000CF560000}"/>
    <cellStyle name="Normal 47 2 2 5 5_ESA Table 3A_3H" xfId="37569" xr:uid="{90014C9F-E080-4E71-9290-12C15C6781F9}"/>
    <cellStyle name="Normal 47 2 2 5 7" xfId="17197" xr:uid="{00000000-0005-0000-0000-00003A430000}"/>
    <cellStyle name="Normal 47 2 2 5_ESA Table 3A_3H" xfId="37561" xr:uid="{378E71C2-0D4B-4F81-BB61-ABCF937D9ABD}"/>
    <cellStyle name="Normal 47 2 2 6" xfId="2890" xr:uid="{00000000-0005-0000-0000-0000570B0000}"/>
    <cellStyle name="Normal 47 2 2 6 2" xfId="12964" xr:uid="{00000000-0005-0000-0000-0000B1320000}"/>
    <cellStyle name="Normal 47 2 2 6 2 3" xfId="28062" xr:uid="{00000000-0005-0000-0000-0000AB6D0000}"/>
    <cellStyle name="Normal 47 2 2 6 2_ESA Table 3A_3H" xfId="37571" xr:uid="{A5C497C6-7BC7-4B80-AD06-5D14379F9275}"/>
    <cellStyle name="Normal 47 2 2 6 3" xfId="7944" xr:uid="{00000000-0005-0000-0000-0000151F0000}"/>
    <cellStyle name="Normal 47 2 2 6 3 3" xfId="23045" xr:uid="{00000000-0005-0000-0000-0000125A0000}"/>
    <cellStyle name="Normal 47 2 2 6 3_ESA Table 3A_3H" xfId="37572" xr:uid="{C0DAFA1E-63AC-49CD-B5AC-D4E79198B1AE}"/>
    <cellStyle name="Normal 47 2 2 6 5" xfId="18032" xr:uid="{00000000-0005-0000-0000-00007D460000}"/>
    <cellStyle name="Normal 47 2 2 6_ESA Table 3A_3H" xfId="37570" xr:uid="{48BBF445-50B0-4AF1-AA02-C1D36DB00812}"/>
    <cellStyle name="Normal 47 2 2 7" xfId="4583" xr:uid="{00000000-0005-0000-0000-0000F4110000}"/>
    <cellStyle name="Normal 47 2 2 7 2" xfId="14635" xr:uid="{00000000-0005-0000-0000-000038390000}"/>
    <cellStyle name="Normal 47 2 2 7 2 3" xfId="29733" xr:uid="{00000000-0005-0000-0000-000032740000}"/>
    <cellStyle name="Normal 47 2 2 7 2_ESA Table 3A_3H" xfId="37574" xr:uid="{76F30D56-F7E4-459F-A573-5003A4B8A264}"/>
    <cellStyle name="Normal 47 2 2 7 3" xfId="9615" xr:uid="{00000000-0005-0000-0000-00009C250000}"/>
    <cellStyle name="Normal 47 2 2 7 3 3" xfId="24716" xr:uid="{00000000-0005-0000-0000-000099600000}"/>
    <cellStyle name="Normal 47 2 2 7 3_ESA Table 3A_3H" xfId="37575" xr:uid="{508AE6CE-D6FD-4F9D-BC4D-7E8E0B123C6F}"/>
    <cellStyle name="Normal 47 2 2 7 5" xfId="19703" xr:uid="{00000000-0005-0000-0000-0000044D0000}"/>
    <cellStyle name="Normal 47 2 2 7_ESA Table 3A_3H" xfId="37573" xr:uid="{A4CFD86B-0EB1-480F-BC13-5957008A5795}"/>
    <cellStyle name="Normal 47 2 2 8" xfId="11293" xr:uid="{00000000-0005-0000-0000-00002A2C0000}"/>
    <cellStyle name="Normal 47 2 2 8 3" xfId="26391" xr:uid="{00000000-0005-0000-0000-000024670000}"/>
    <cellStyle name="Normal 47 2 2 8_ESA Table 3A_3H" xfId="37576" xr:uid="{3A93E4A6-96D4-41DE-82AE-6138D565985D}"/>
    <cellStyle name="Normal 47 2 2 9" xfId="6272" xr:uid="{00000000-0005-0000-0000-00008D180000}"/>
    <cellStyle name="Normal 47 2 2 9 3" xfId="21374" xr:uid="{00000000-0005-0000-0000-00008B530000}"/>
    <cellStyle name="Normal 47 2 2 9_ESA Table 3A_3H" xfId="37577" xr:uid="{880D637C-F089-4B0B-854B-027A095F47ED}"/>
    <cellStyle name="Normal 47 2 2_ESA Table 3A_3H" xfId="37435" xr:uid="{C5E4844E-E6F8-4DD7-A0DC-44C21FC2C5E4}"/>
    <cellStyle name="Normal 47 2 3" xfId="1236" xr:uid="{00000000-0005-0000-0000-0000E1040000}"/>
    <cellStyle name="Normal 47 2 3 10" xfId="16413" xr:uid="{00000000-0005-0000-0000-00002A400000}"/>
    <cellStyle name="Normal 47 2 3 2" xfId="1455" xr:uid="{00000000-0005-0000-0000-0000BC050000}"/>
    <cellStyle name="Normal 47 2 3 2 2" xfId="1876" xr:uid="{00000000-0005-0000-0000-000061070000}"/>
    <cellStyle name="Normal 47 2 3 2 2 2" xfId="2715" xr:uid="{00000000-0005-0000-0000-0000A80A0000}"/>
    <cellStyle name="Normal 47 2 3 2 2 2 2" xfId="4405" xr:uid="{00000000-0005-0000-0000-000042110000}"/>
    <cellStyle name="Normal 47 2 3 2 2 2 2 2" xfId="14478" xr:uid="{00000000-0005-0000-0000-00009B380000}"/>
    <cellStyle name="Normal 47 2 3 2 2 2 2 2 3" xfId="29576" xr:uid="{00000000-0005-0000-0000-000095730000}"/>
    <cellStyle name="Normal 47 2 3 2 2 2 2 2_ESA Table 3A_3H" xfId="37583" xr:uid="{B4B8C475-91D4-4A6B-926C-8242A31FADFB}"/>
    <cellStyle name="Normal 47 2 3 2 2 2 2 3" xfId="9458" xr:uid="{00000000-0005-0000-0000-0000FF240000}"/>
    <cellStyle name="Normal 47 2 3 2 2 2 2 3 3" xfId="24559" xr:uid="{00000000-0005-0000-0000-0000FC5F0000}"/>
    <cellStyle name="Normal 47 2 3 2 2 2 2 3_ESA Table 3A_3H" xfId="37584" xr:uid="{CEE49617-1F4D-43F1-B0C1-5F123CA8C46F}"/>
    <cellStyle name="Normal 47 2 3 2 2 2 2 5" xfId="19546" xr:uid="{00000000-0005-0000-0000-0000674C0000}"/>
    <cellStyle name="Normal 47 2 3 2 2 2 2_ESA Table 3A_3H" xfId="37582" xr:uid="{B3CCD605-CB25-41E1-8AED-50FA30FA702E}"/>
    <cellStyle name="Normal 47 2 3 2 2 2 3" xfId="6097" xr:uid="{00000000-0005-0000-0000-0000DE170000}"/>
    <cellStyle name="Normal 47 2 3 2 2 2 3 2" xfId="16149" xr:uid="{00000000-0005-0000-0000-0000223F0000}"/>
    <cellStyle name="Normal 47 2 3 2 2 2 3 2 3" xfId="31247" xr:uid="{00000000-0005-0000-0000-00001C7A0000}"/>
    <cellStyle name="Normal 47 2 3 2 2 2 3 2_ESA Table 3A_3H" xfId="37586" xr:uid="{D52DFA9E-81E4-4207-910A-4F582B733563}"/>
    <cellStyle name="Normal 47 2 3 2 2 2 3 3" xfId="11129" xr:uid="{00000000-0005-0000-0000-0000862B0000}"/>
    <cellStyle name="Normal 47 2 3 2 2 2 3 3 3" xfId="26230" xr:uid="{00000000-0005-0000-0000-000083660000}"/>
    <cellStyle name="Normal 47 2 3 2 2 2 3 3_ESA Table 3A_3H" xfId="37587" xr:uid="{9274638C-65F2-4AA5-89CE-C534E0CF4B0A}"/>
    <cellStyle name="Normal 47 2 3 2 2 2 3 5" xfId="21217" xr:uid="{00000000-0005-0000-0000-0000EE520000}"/>
    <cellStyle name="Normal 47 2 3 2 2 2 3_ESA Table 3A_3H" xfId="37585" xr:uid="{490496D8-66E7-41F6-B6B3-23A148048127}"/>
    <cellStyle name="Normal 47 2 3 2 2 2 4" xfId="12807" xr:uid="{00000000-0005-0000-0000-000014320000}"/>
    <cellStyle name="Normal 47 2 3 2 2 2 4 3" xfId="27905" xr:uid="{00000000-0005-0000-0000-00000E6D0000}"/>
    <cellStyle name="Normal 47 2 3 2 2 2 4_ESA Table 3A_3H" xfId="37588" xr:uid="{27008615-EB82-4C6C-BCC9-08A906AFCB7C}"/>
    <cellStyle name="Normal 47 2 3 2 2 2 5" xfId="7786" xr:uid="{00000000-0005-0000-0000-0000771E0000}"/>
    <cellStyle name="Normal 47 2 3 2 2 2 5 3" xfId="22888" xr:uid="{00000000-0005-0000-0000-000075590000}"/>
    <cellStyle name="Normal 47 2 3 2 2 2 5_ESA Table 3A_3H" xfId="37589" xr:uid="{41439A96-72F6-4EEA-BD3B-210A36B27351}"/>
    <cellStyle name="Normal 47 2 3 2 2 2 7" xfId="17875" xr:uid="{00000000-0005-0000-0000-0000E0450000}"/>
    <cellStyle name="Normal 47 2 3 2 2 2_ESA Table 3A_3H" xfId="37581" xr:uid="{122A3025-3A13-498A-A382-951B6963EAB3}"/>
    <cellStyle name="Normal 47 2 3 2 2 3" xfId="3568" xr:uid="{00000000-0005-0000-0000-0000FD0D0000}"/>
    <cellStyle name="Normal 47 2 3 2 2 3 2" xfId="13642" xr:uid="{00000000-0005-0000-0000-000057350000}"/>
    <cellStyle name="Normal 47 2 3 2 2 3 2 3" xfId="28740" xr:uid="{00000000-0005-0000-0000-000051700000}"/>
    <cellStyle name="Normal 47 2 3 2 2 3 2_ESA Table 3A_3H" xfId="37591" xr:uid="{A126D611-E178-4CA6-850F-11FC435B7EA1}"/>
    <cellStyle name="Normal 47 2 3 2 2 3 3" xfId="8622" xr:uid="{00000000-0005-0000-0000-0000BB210000}"/>
    <cellStyle name="Normal 47 2 3 2 2 3 3 3" xfId="23723" xr:uid="{00000000-0005-0000-0000-0000B85C0000}"/>
    <cellStyle name="Normal 47 2 3 2 2 3 3_ESA Table 3A_3H" xfId="37592" xr:uid="{0CCF110D-AF75-42AF-A6BA-83374A08B642}"/>
    <cellStyle name="Normal 47 2 3 2 2 3 5" xfId="18710" xr:uid="{00000000-0005-0000-0000-000023490000}"/>
    <cellStyle name="Normal 47 2 3 2 2 3_ESA Table 3A_3H" xfId="37590" xr:uid="{26DA4F4A-1548-459C-BFF5-BDE1BC15E5DB}"/>
    <cellStyle name="Normal 47 2 3 2 2 4" xfId="5261" xr:uid="{00000000-0005-0000-0000-00009A140000}"/>
    <cellStyle name="Normal 47 2 3 2 2 4 2" xfId="15313" xr:uid="{00000000-0005-0000-0000-0000DE3B0000}"/>
    <cellStyle name="Normal 47 2 3 2 2 4 2 3" xfId="30411" xr:uid="{00000000-0005-0000-0000-0000D8760000}"/>
    <cellStyle name="Normal 47 2 3 2 2 4 2_ESA Table 3A_3H" xfId="37594" xr:uid="{72AF1796-F883-42BB-846B-F03850BE82DE}"/>
    <cellStyle name="Normal 47 2 3 2 2 4 3" xfId="10293" xr:uid="{00000000-0005-0000-0000-000042280000}"/>
    <cellStyle name="Normal 47 2 3 2 2 4 3 3" xfId="25394" xr:uid="{00000000-0005-0000-0000-00003F630000}"/>
    <cellStyle name="Normal 47 2 3 2 2 4 3_ESA Table 3A_3H" xfId="37595" xr:uid="{49FAAF0C-A095-4803-A711-A21BFBDDF94E}"/>
    <cellStyle name="Normal 47 2 3 2 2 4 5" xfId="20381" xr:uid="{00000000-0005-0000-0000-0000AA4F0000}"/>
    <cellStyle name="Normal 47 2 3 2 2 4_ESA Table 3A_3H" xfId="37593" xr:uid="{EDA6C40A-4922-45EF-9C91-87512BC732C4}"/>
    <cellStyle name="Normal 47 2 3 2 2 5" xfId="11971" xr:uid="{00000000-0005-0000-0000-0000D02E0000}"/>
    <cellStyle name="Normal 47 2 3 2 2 5 3" xfId="27069" xr:uid="{00000000-0005-0000-0000-0000CA690000}"/>
    <cellStyle name="Normal 47 2 3 2 2 5_ESA Table 3A_3H" xfId="37596" xr:uid="{31887296-8129-4220-9C14-B4E05BF78928}"/>
    <cellStyle name="Normal 47 2 3 2 2 6" xfId="6950" xr:uid="{00000000-0005-0000-0000-0000331B0000}"/>
    <cellStyle name="Normal 47 2 3 2 2 6 3" xfId="22052" xr:uid="{00000000-0005-0000-0000-000031560000}"/>
    <cellStyle name="Normal 47 2 3 2 2 6_ESA Table 3A_3H" xfId="37597" xr:uid="{B2BA7A14-B6D4-46E8-8458-311B47723CDA}"/>
    <cellStyle name="Normal 47 2 3 2 2 8" xfId="17039" xr:uid="{00000000-0005-0000-0000-00009C420000}"/>
    <cellStyle name="Normal 47 2 3 2 2_ESA Table 3A_3H" xfId="37580" xr:uid="{1ED3B6F2-E047-4D5D-9708-26E7EECD9C0C}"/>
    <cellStyle name="Normal 47 2 3 2 3" xfId="2297" xr:uid="{00000000-0005-0000-0000-000006090000}"/>
    <cellStyle name="Normal 47 2 3 2 3 2" xfId="3987" xr:uid="{00000000-0005-0000-0000-0000A00F0000}"/>
    <cellStyle name="Normal 47 2 3 2 3 2 2" xfId="14060" xr:uid="{00000000-0005-0000-0000-0000F9360000}"/>
    <cellStyle name="Normal 47 2 3 2 3 2 2 3" xfId="29158" xr:uid="{00000000-0005-0000-0000-0000F3710000}"/>
    <cellStyle name="Normal 47 2 3 2 3 2 2_ESA Table 3A_3H" xfId="37600" xr:uid="{768040E5-36B5-4EDE-8809-668AFA5879B9}"/>
    <cellStyle name="Normal 47 2 3 2 3 2 3" xfId="9040" xr:uid="{00000000-0005-0000-0000-00005D230000}"/>
    <cellStyle name="Normal 47 2 3 2 3 2 3 3" xfId="24141" xr:uid="{00000000-0005-0000-0000-00005A5E0000}"/>
    <cellStyle name="Normal 47 2 3 2 3 2 3_ESA Table 3A_3H" xfId="37601" xr:uid="{245ADFA4-2E95-4B6C-8433-877974B7F290}"/>
    <cellStyle name="Normal 47 2 3 2 3 2 5" xfId="19128" xr:uid="{00000000-0005-0000-0000-0000C54A0000}"/>
    <cellStyle name="Normal 47 2 3 2 3 2_ESA Table 3A_3H" xfId="37599" xr:uid="{87723583-6BF7-4E54-8DDE-6E8CC5FA1354}"/>
    <cellStyle name="Normal 47 2 3 2 3 3" xfId="5679" xr:uid="{00000000-0005-0000-0000-00003C160000}"/>
    <cellStyle name="Normal 47 2 3 2 3 3 2" xfId="15731" xr:uid="{00000000-0005-0000-0000-0000803D0000}"/>
    <cellStyle name="Normal 47 2 3 2 3 3 2 3" xfId="30829" xr:uid="{00000000-0005-0000-0000-00007A780000}"/>
    <cellStyle name="Normal 47 2 3 2 3 3 2_ESA Table 3A_3H" xfId="37603" xr:uid="{FFF6D11A-E6A8-4A01-9DFC-F48FB25F97A4}"/>
    <cellStyle name="Normal 47 2 3 2 3 3 3" xfId="10711" xr:uid="{00000000-0005-0000-0000-0000E4290000}"/>
    <cellStyle name="Normal 47 2 3 2 3 3 3 3" xfId="25812" xr:uid="{00000000-0005-0000-0000-0000E1640000}"/>
    <cellStyle name="Normal 47 2 3 2 3 3 3_ESA Table 3A_3H" xfId="37604" xr:uid="{2FC14FD6-EED3-49F8-BF8D-1F57A3719C24}"/>
    <cellStyle name="Normal 47 2 3 2 3 3 5" xfId="20799" xr:uid="{00000000-0005-0000-0000-00004C510000}"/>
    <cellStyle name="Normal 47 2 3 2 3 3_ESA Table 3A_3H" xfId="37602" xr:uid="{A48DF2DF-135F-43BE-BEE8-CE982BA429D2}"/>
    <cellStyle name="Normal 47 2 3 2 3 4" xfId="12389" xr:uid="{00000000-0005-0000-0000-000072300000}"/>
    <cellStyle name="Normal 47 2 3 2 3 4 3" xfId="27487" xr:uid="{00000000-0005-0000-0000-00006C6B0000}"/>
    <cellStyle name="Normal 47 2 3 2 3 4_ESA Table 3A_3H" xfId="37605" xr:uid="{5336287B-F8F7-4030-A58E-4D50C5DCD8BA}"/>
    <cellStyle name="Normal 47 2 3 2 3 5" xfId="7368" xr:uid="{00000000-0005-0000-0000-0000D51C0000}"/>
    <cellStyle name="Normal 47 2 3 2 3 5 3" xfId="22470" xr:uid="{00000000-0005-0000-0000-0000D3570000}"/>
    <cellStyle name="Normal 47 2 3 2 3 5_ESA Table 3A_3H" xfId="37606" xr:uid="{F4EEBF6F-E3A5-4A0A-BD92-9A4F4668873B}"/>
    <cellStyle name="Normal 47 2 3 2 3 7" xfId="17457" xr:uid="{00000000-0005-0000-0000-00003E440000}"/>
    <cellStyle name="Normal 47 2 3 2 3_ESA Table 3A_3H" xfId="37598" xr:uid="{FED5B312-EE07-4B58-976A-0FBFC2B6F57F}"/>
    <cellStyle name="Normal 47 2 3 2 4" xfId="3150" xr:uid="{00000000-0005-0000-0000-00005B0C0000}"/>
    <cellStyle name="Normal 47 2 3 2 4 2" xfId="13224" xr:uid="{00000000-0005-0000-0000-0000B5330000}"/>
    <cellStyle name="Normal 47 2 3 2 4 2 3" xfId="28322" xr:uid="{00000000-0005-0000-0000-0000AF6E0000}"/>
    <cellStyle name="Normal 47 2 3 2 4 2_ESA Table 3A_3H" xfId="37608" xr:uid="{C396DA4D-15CD-407B-AE94-AA3506AFF4F1}"/>
    <cellStyle name="Normal 47 2 3 2 4 3" xfId="8204" xr:uid="{00000000-0005-0000-0000-000019200000}"/>
    <cellStyle name="Normal 47 2 3 2 4 3 3" xfId="23305" xr:uid="{00000000-0005-0000-0000-0000165B0000}"/>
    <cellStyle name="Normal 47 2 3 2 4 3_ESA Table 3A_3H" xfId="37609" xr:uid="{08F42FBF-4D00-4FB5-875E-42F0DF0A0862}"/>
    <cellStyle name="Normal 47 2 3 2 4 5" xfId="18292" xr:uid="{00000000-0005-0000-0000-000081470000}"/>
    <cellStyle name="Normal 47 2 3 2 4_ESA Table 3A_3H" xfId="37607" xr:uid="{1882DAD1-5861-4FBD-8264-46903FB65C74}"/>
    <cellStyle name="Normal 47 2 3 2 5" xfId="4843" xr:uid="{00000000-0005-0000-0000-0000F8120000}"/>
    <cellStyle name="Normal 47 2 3 2 5 2" xfId="14895" xr:uid="{00000000-0005-0000-0000-00003C3A0000}"/>
    <cellStyle name="Normal 47 2 3 2 5 2 3" xfId="29993" xr:uid="{00000000-0005-0000-0000-000036750000}"/>
    <cellStyle name="Normal 47 2 3 2 5 2_ESA Table 3A_3H" xfId="37611" xr:uid="{C04B2B26-EC0B-4792-9F21-5FDD50118BE8}"/>
    <cellStyle name="Normal 47 2 3 2 5 3" xfId="9875" xr:uid="{00000000-0005-0000-0000-0000A0260000}"/>
    <cellStyle name="Normal 47 2 3 2 5 3 3" xfId="24976" xr:uid="{00000000-0005-0000-0000-00009D610000}"/>
    <cellStyle name="Normal 47 2 3 2 5 3_ESA Table 3A_3H" xfId="37612" xr:uid="{00DF0D36-438D-4D40-BEFC-9E53ACE056F6}"/>
    <cellStyle name="Normal 47 2 3 2 5 5" xfId="19963" xr:uid="{00000000-0005-0000-0000-0000084E0000}"/>
    <cellStyle name="Normal 47 2 3 2 5_ESA Table 3A_3H" xfId="37610" xr:uid="{03E79A7B-CF78-4AD6-A430-88BC740F4FA0}"/>
    <cellStyle name="Normal 47 2 3 2 6" xfId="11553" xr:uid="{00000000-0005-0000-0000-00002E2D0000}"/>
    <cellStyle name="Normal 47 2 3 2 6 3" xfId="26651" xr:uid="{00000000-0005-0000-0000-000028680000}"/>
    <cellStyle name="Normal 47 2 3 2 6_ESA Table 3A_3H" xfId="37613" xr:uid="{220D932E-5A03-4E34-A87F-4FFF5FE9BC94}"/>
    <cellStyle name="Normal 47 2 3 2 7" xfId="6532" xr:uid="{00000000-0005-0000-0000-000091190000}"/>
    <cellStyle name="Normal 47 2 3 2 7 3" xfId="21634" xr:uid="{00000000-0005-0000-0000-00008F540000}"/>
    <cellStyle name="Normal 47 2 3 2 7_ESA Table 3A_3H" xfId="37614" xr:uid="{0C5CA1AD-A456-415E-B759-A347CFF50376}"/>
    <cellStyle name="Normal 47 2 3 2 9" xfId="16621" xr:uid="{00000000-0005-0000-0000-0000FA400000}"/>
    <cellStyle name="Normal 47 2 3 2_ESA Table 3A_3H" xfId="37579" xr:uid="{1D76AAAC-3515-42B7-8027-0C3BE8150E75}"/>
    <cellStyle name="Normal 47 2 3 3" xfId="1668" xr:uid="{00000000-0005-0000-0000-000091060000}"/>
    <cellStyle name="Normal 47 2 3 3 2" xfId="2507" xr:uid="{00000000-0005-0000-0000-0000D8090000}"/>
    <cellStyle name="Normal 47 2 3 3 2 2" xfId="4197" xr:uid="{00000000-0005-0000-0000-000072100000}"/>
    <cellStyle name="Normal 47 2 3 3 2 2 2" xfId="14270" xr:uid="{00000000-0005-0000-0000-0000CB370000}"/>
    <cellStyle name="Normal 47 2 3 3 2 2 2 3" xfId="29368" xr:uid="{00000000-0005-0000-0000-0000C5720000}"/>
    <cellStyle name="Normal 47 2 3 3 2 2 2_ESA Table 3A_3H" xfId="37618" xr:uid="{293A7751-E1DD-4BC5-8367-A7C4BB375B9C}"/>
    <cellStyle name="Normal 47 2 3 3 2 2 3" xfId="9250" xr:uid="{00000000-0005-0000-0000-00002F240000}"/>
    <cellStyle name="Normal 47 2 3 3 2 2 3 3" xfId="24351" xr:uid="{00000000-0005-0000-0000-00002C5F0000}"/>
    <cellStyle name="Normal 47 2 3 3 2 2 3_ESA Table 3A_3H" xfId="37619" xr:uid="{D9B07707-D9C4-4933-88F7-7D8657034D4F}"/>
    <cellStyle name="Normal 47 2 3 3 2 2 5" xfId="19338" xr:uid="{00000000-0005-0000-0000-0000974B0000}"/>
    <cellStyle name="Normal 47 2 3 3 2 2_ESA Table 3A_3H" xfId="37617" xr:uid="{5F008212-583E-4530-9E55-543A742A401A}"/>
    <cellStyle name="Normal 47 2 3 3 2 3" xfId="5889" xr:uid="{00000000-0005-0000-0000-00000E170000}"/>
    <cellStyle name="Normal 47 2 3 3 2 3 2" xfId="15941" xr:uid="{00000000-0005-0000-0000-0000523E0000}"/>
    <cellStyle name="Normal 47 2 3 3 2 3 2 3" xfId="31039" xr:uid="{00000000-0005-0000-0000-00004C790000}"/>
    <cellStyle name="Normal 47 2 3 3 2 3 2_ESA Table 3A_3H" xfId="37621" xr:uid="{8D7FD50C-0898-4311-B9D3-8194130CDA48}"/>
    <cellStyle name="Normal 47 2 3 3 2 3 3" xfId="10921" xr:uid="{00000000-0005-0000-0000-0000B62A0000}"/>
    <cellStyle name="Normal 47 2 3 3 2 3 3 3" xfId="26022" xr:uid="{00000000-0005-0000-0000-0000B3650000}"/>
    <cellStyle name="Normal 47 2 3 3 2 3 3_ESA Table 3A_3H" xfId="37622" xr:uid="{CCB61055-3610-48A7-891E-EF3751A219A7}"/>
    <cellStyle name="Normal 47 2 3 3 2 3 5" xfId="21009" xr:uid="{00000000-0005-0000-0000-00001E520000}"/>
    <cellStyle name="Normal 47 2 3 3 2 3_ESA Table 3A_3H" xfId="37620" xr:uid="{1F04C89B-323F-4AF6-AF08-87D8BC50EF63}"/>
    <cellStyle name="Normal 47 2 3 3 2 4" xfId="12599" xr:uid="{00000000-0005-0000-0000-000044310000}"/>
    <cellStyle name="Normal 47 2 3 3 2 4 3" xfId="27697" xr:uid="{00000000-0005-0000-0000-00003E6C0000}"/>
    <cellStyle name="Normal 47 2 3 3 2 4_ESA Table 3A_3H" xfId="37623" xr:uid="{448E0767-5A8C-4653-9C5A-6A7EA44BA820}"/>
    <cellStyle name="Normal 47 2 3 3 2 5" xfId="7578" xr:uid="{00000000-0005-0000-0000-0000A71D0000}"/>
    <cellStyle name="Normal 47 2 3 3 2 5 3" xfId="22680" xr:uid="{00000000-0005-0000-0000-0000A5580000}"/>
    <cellStyle name="Normal 47 2 3 3 2 5_ESA Table 3A_3H" xfId="37624" xr:uid="{72F6EF1F-33AE-4140-BECB-67554089328B}"/>
    <cellStyle name="Normal 47 2 3 3 2 7" xfId="17667" xr:uid="{00000000-0005-0000-0000-000010450000}"/>
    <cellStyle name="Normal 47 2 3 3 2_ESA Table 3A_3H" xfId="37616" xr:uid="{0CD554DA-E45A-4F97-8C56-48B93054EC1A}"/>
    <cellStyle name="Normal 47 2 3 3 3" xfId="3360" xr:uid="{00000000-0005-0000-0000-00002D0D0000}"/>
    <cellStyle name="Normal 47 2 3 3 3 2" xfId="13434" xr:uid="{00000000-0005-0000-0000-000087340000}"/>
    <cellStyle name="Normal 47 2 3 3 3 2 3" xfId="28532" xr:uid="{00000000-0005-0000-0000-0000816F0000}"/>
    <cellStyle name="Normal 47 2 3 3 3 2_ESA Table 3A_3H" xfId="37626" xr:uid="{51B1E8F6-6EE1-4943-A61C-41C026362947}"/>
    <cellStyle name="Normal 47 2 3 3 3 3" xfId="8414" xr:uid="{00000000-0005-0000-0000-0000EB200000}"/>
    <cellStyle name="Normal 47 2 3 3 3 3 3" xfId="23515" xr:uid="{00000000-0005-0000-0000-0000E85B0000}"/>
    <cellStyle name="Normal 47 2 3 3 3 3_ESA Table 3A_3H" xfId="37627" xr:uid="{A173DEB4-4AE5-457C-B092-E448710922CB}"/>
    <cellStyle name="Normal 47 2 3 3 3 5" xfId="18502" xr:uid="{00000000-0005-0000-0000-000053480000}"/>
    <cellStyle name="Normal 47 2 3 3 3_ESA Table 3A_3H" xfId="37625" xr:uid="{6B18C8A3-A561-4CE4-BE8D-72009EE3237C}"/>
    <cellStyle name="Normal 47 2 3 3 4" xfId="5053" xr:uid="{00000000-0005-0000-0000-0000CA130000}"/>
    <cellStyle name="Normal 47 2 3 3 4 2" xfId="15105" xr:uid="{00000000-0005-0000-0000-00000E3B0000}"/>
    <cellStyle name="Normal 47 2 3 3 4 2 3" xfId="30203" xr:uid="{00000000-0005-0000-0000-000008760000}"/>
    <cellStyle name="Normal 47 2 3 3 4 2_ESA Table 3A_3H" xfId="37629" xr:uid="{568B417F-1BE3-40C6-BC9B-3CAE20F20D26}"/>
    <cellStyle name="Normal 47 2 3 3 4 3" xfId="10085" xr:uid="{00000000-0005-0000-0000-000072270000}"/>
    <cellStyle name="Normal 47 2 3 3 4 3 3" xfId="25186" xr:uid="{00000000-0005-0000-0000-00006F620000}"/>
    <cellStyle name="Normal 47 2 3 3 4 3_ESA Table 3A_3H" xfId="37630" xr:uid="{F1899DBB-C929-4962-882C-80AE2B9A5C1E}"/>
    <cellStyle name="Normal 47 2 3 3 4 5" xfId="20173" xr:uid="{00000000-0005-0000-0000-0000DA4E0000}"/>
    <cellStyle name="Normal 47 2 3 3 4_ESA Table 3A_3H" xfId="37628" xr:uid="{95F2D57C-D0B2-41C3-9DE8-36A7C2EE94D4}"/>
    <cellStyle name="Normal 47 2 3 3 5" xfId="11763" xr:uid="{00000000-0005-0000-0000-0000002E0000}"/>
    <cellStyle name="Normal 47 2 3 3 5 3" xfId="26861" xr:uid="{00000000-0005-0000-0000-0000FA680000}"/>
    <cellStyle name="Normal 47 2 3 3 5_ESA Table 3A_3H" xfId="37631" xr:uid="{40A80EB1-95E3-4BCB-8A12-D5A0F08179E8}"/>
    <cellStyle name="Normal 47 2 3 3 6" xfId="6742" xr:uid="{00000000-0005-0000-0000-0000631A0000}"/>
    <cellStyle name="Normal 47 2 3 3 6 3" xfId="21844" xr:uid="{00000000-0005-0000-0000-000061550000}"/>
    <cellStyle name="Normal 47 2 3 3 6_ESA Table 3A_3H" xfId="37632" xr:uid="{BD21BEAF-0B35-4178-A904-1F19DBBB10E5}"/>
    <cellStyle name="Normal 47 2 3 3 8" xfId="16831" xr:uid="{00000000-0005-0000-0000-0000CC410000}"/>
    <cellStyle name="Normal 47 2 3 3_ESA Table 3A_3H" xfId="37615" xr:uid="{6148C2B8-4F3E-4DD8-A081-382F06F98BAE}"/>
    <cellStyle name="Normal 47 2 3 4" xfId="2089" xr:uid="{00000000-0005-0000-0000-000036080000}"/>
    <cellStyle name="Normal 47 2 3 4 2" xfId="3779" xr:uid="{00000000-0005-0000-0000-0000D00E0000}"/>
    <cellStyle name="Normal 47 2 3 4 2 2" xfId="13852" xr:uid="{00000000-0005-0000-0000-000029360000}"/>
    <cellStyle name="Normal 47 2 3 4 2 2 3" xfId="28950" xr:uid="{00000000-0005-0000-0000-000023710000}"/>
    <cellStyle name="Normal 47 2 3 4 2 2_ESA Table 3A_3H" xfId="37635" xr:uid="{93FADF51-1541-40B9-B518-BF119652278B}"/>
    <cellStyle name="Normal 47 2 3 4 2 3" xfId="8832" xr:uid="{00000000-0005-0000-0000-00008D220000}"/>
    <cellStyle name="Normal 47 2 3 4 2 3 3" xfId="23933" xr:uid="{00000000-0005-0000-0000-00008A5D0000}"/>
    <cellStyle name="Normal 47 2 3 4 2 3_ESA Table 3A_3H" xfId="37636" xr:uid="{7341502F-F8C1-49C9-B083-FBEA77130CC8}"/>
    <cellStyle name="Normal 47 2 3 4 2 5" xfId="18920" xr:uid="{00000000-0005-0000-0000-0000F5490000}"/>
    <cellStyle name="Normal 47 2 3 4 2_ESA Table 3A_3H" xfId="37634" xr:uid="{0CCE8049-1C90-4279-9458-3132B7EFB7D0}"/>
    <cellStyle name="Normal 47 2 3 4 3" xfId="5471" xr:uid="{00000000-0005-0000-0000-00006C150000}"/>
    <cellStyle name="Normal 47 2 3 4 3 2" xfId="15523" xr:uid="{00000000-0005-0000-0000-0000B03C0000}"/>
    <cellStyle name="Normal 47 2 3 4 3 2 3" xfId="30621" xr:uid="{00000000-0005-0000-0000-0000AA770000}"/>
    <cellStyle name="Normal 47 2 3 4 3 2_ESA Table 3A_3H" xfId="37638" xr:uid="{5B10384D-E2A4-455C-A442-CA2042A56F25}"/>
    <cellStyle name="Normal 47 2 3 4 3 3" xfId="10503" xr:uid="{00000000-0005-0000-0000-000014290000}"/>
    <cellStyle name="Normal 47 2 3 4 3 3 3" xfId="25604" xr:uid="{00000000-0005-0000-0000-000011640000}"/>
    <cellStyle name="Normal 47 2 3 4 3 3_ESA Table 3A_3H" xfId="37639" xr:uid="{F4524D04-D34A-4280-9C29-2603115B508D}"/>
    <cellStyle name="Normal 47 2 3 4 3 5" xfId="20591" xr:uid="{00000000-0005-0000-0000-00007C500000}"/>
    <cellStyle name="Normal 47 2 3 4 3_ESA Table 3A_3H" xfId="37637" xr:uid="{8048E578-6781-4360-A3AC-86844CDEB9F9}"/>
    <cellStyle name="Normal 47 2 3 4 4" xfId="12181" xr:uid="{00000000-0005-0000-0000-0000A22F0000}"/>
    <cellStyle name="Normal 47 2 3 4 4 3" xfId="27279" xr:uid="{00000000-0005-0000-0000-00009C6A0000}"/>
    <cellStyle name="Normal 47 2 3 4 4_ESA Table 3A_3H" xfId="37640" xr:uid="{9F50B333-3D25-498F-841B-7C88D701F3E8}"/>
    <cellStyle name="Normal 47 2 3 4 5" xfId="7160" xr:uid="{00000000-0005-0000-0000-0000051C0000}"/>
    <cellStyle name="Normal 47 2 3 4 5 3" xfId="22262" xr:uid="{00000000-0005-0000-0000-000003570000}"/>
    <cellStyle name="Normal 47 2 3 4 5_ESA Table 3A_3H" xfId="37641" xr:uid="{6D25E974-E44F-4250-AC08-7D16FB21370F}"/>
    <cellStyle name="Normal 47 2 3 4 7" xfId="17249" xr:uid="{00000000-0005-0000-0000-00006E430000}"/>
    <cellStyle name="Normal 47 2 3 4_ESA Table 3A_3H" xfId="37633" xr:uid="{CDD31C9E-5E23-4D0A-8A08-84F610BACA6C}"/>
    <cellStyle name="Normal 47 2 3 5" xfId="2942" xr:uid="{00000000-0005-0000-0000-00008B0B0000}"/>
    <cellStyle name="Normal 47 2 3 5 2" xfId="13016" xr:uid="{00000000-0005-0000-0000-0000E5320000}"/>
    <cellStyle name="Normal 47 2 3 5 2 3" xfId="28114" xr:uid="{00000000-0005-0000-0000-0000DF6D0000}"/>
    <cellStyle name="Normal 47 2 3 5 2_ESA Table 3A_3H" xfId="37643" xr:uid="{1F1B8424-822D-4973-8A06-3507917D8AF8}"/>
    <cellStyle name="Normal 47 2 3 5 3" xfId="7996" xr:uid="{00000000-0005-0000-0000-0000491F0000}"/>
    <cellStyle name="Normal 47 2 3 5 3 3" xfId="23097" xr:uid="{00000000-0005-0000-0000-0000465A0000}"/>
    <cellStyle name="Normal 47 2 3 5 3_ESA Table 3A_3H" xfId="37644" xr:uid="{77F5DF02-C279-455B-9851-4C6CBD0D35F1}"/>
    <cellStyle name="Normal 47 2 3 5 5" xfId="18084" xr:uid="{00000000-0005-0000-0000-0000B1460000}"/>
    <cellStyle name="Normal 47 2 3 5_ESA Table 3A_3H" xfId="37642" xr:uid="{731D9492-4268-4C87-B33C-235AAAACD12C}"/>
    <cellStyle name="Normal 47 2 3 6" xfId="4635" xr:uid="{00000000-0005-0000-0000-000028120000}"/>
    <cellStyle name="Normal 47 2 3 6 2" xfId="14687" xr:uid="{00000000-0005-0000-0000-00006C390000}"/>
    <cellStyle name="Normal 47 2 3 6 2 3" xfId="29785" xr:uid="{00000000-0005-0000-0000-000066740000}"/>
    <cellStyle name="Normal 47 2 3 6 2_ESA Table 3A_3H" xfId="37646" xr:uid="{90C66A6C-E35F-4019-B746-544B52703FDB}"/>
    <cellStyle name="Normal 47 2 3 6 3" xfId="9667" xr:uid="{00000000-0005-0000-0000-0000D0250000}"/>
    <cellStyle name="Normal 47 2 3 6 3 3" xfId="24768" xr:uid="{00000000-0005-0000-0000-0000CD600000}"/>
    <cellStyle name="Normal 47 2 3 6 3_ESA Table 3A_3H" xfId="37647" xr:uid="{835A8C3B-591A-45F0-A85F-B7611B4A95AD}"/>
    <cellStyle name="Normal 47 2 3 6 5" xfId="19755" xr:uid="{00000000-0005-0000-0000-0000384D0000}"/>
    <cellStyle name="Normal 47 2 3 6_ESA Table 3A_3H" xfId="37645" xr:uid="{AA81376F-A66A-4545-9D74-CD67F012175D}"/>
    <cellStyle name="Normal 47 2 3 7" xfId="11345" xr:uid="{00000000-0005-0000-0000-00005E2C0000}"/>
    <cellStyle name="Normal 47 2 3 7 3" xfId="26443" xr:uid="{00000000-0005-0000-0000-000058670000}"/>
    <cellStyle name="Normal 47 2 3 7_ESA Table 3A_3H" xfId="37648" xr:uid="{0B592222-F549-44D6-8244-202812F5B1EB}"/>
    <cellStyle name="Normal 47 2 3 8" xfId="6324" xr:uid="{00000000-0005-0000-0000-0000C1180000}"/>
    <cellStyle name="Normal 47 2 3 8 3" xfId="21426" xr:uid="{00000000-0005-0000-0000-0000BF530000}"/>
    <cellStyle name="Normal 47 2 3 8_ESA Table 3A_3H" xfId="37649" xr:uid="{3C2D2E50-DE7A-497D-A4A9-1AB80CAB77D6}"/>
    <cellStyle name="Normal 47 2 3_ESA Table 3A_3H" xfId="37578" xr:uid="{FBAA07A8-FA4D-4C88-98D0-39911F4A4949}"/>
    <cellStyle name="Normal 47 2 4" xfId="1349" xr:uid="{00000000-0005-0000-0000-000052050000}"/>
    <cellStyle name="Normal 47 2 4 2" xfId="1772" xr:uid="{00000000-0005-0000-0000-0000F9060000}"/>
    <cellStyle name="Normal 47 2 4 2 2" xfId="2611" xr:uid="{00000000-0005-0000-0000-0000400A0000}"/>
    <cellStyle name="Normal 47 2 4 2 2 2" xfId="4301" xr:uid="{00000000-0005-0000-0000-0000DA100000}"/>
    <cellStyle name="Normal 47 2 4 2 2 2 2" xfId="14374" xr:uid="{00000000-0005-0000-0000-000033380000}"/>
    <cellStyle name="Normal 47 2 4 2 2 2 2 3" xfId="29472" xr:uid="{00000000-0005-0000-0000-00002D730000}"/>
    <cellStyle name="Normal 47 2 4 2 2 2 2_ESA Table 3A_3H" xfId="37654" xr:uid="{333CEB34-1E70-43EA-84DF-A4AE914A688B}"/>
    <cellStyle name="Normal 47 2 4 2 2 2 3" xfId="9354" xr:uid="{00000000-0005-0000-0000-000097240000}"/>
    <cellStyle name="Normal 47 2 4 2 2 2 3 3" xfId="24455" xr:uid="{00000000-0005-0000-0000-0000945F0000}"/>
    <cellStyle name="Normal 47 2 4 2 2 2 3_ESA Table 3A_3H" xfId="37655" xr:uid="{C2B0C98F-DAC4-49EB-AF0F-2D2160F9C926}"/>
    <cellStyle name="Normal 47 2 4 2 2 2 5" xfId="19442" xr:uid="{00000000-0005-0000-0000-0000FF4B0000}"/>
    <cellStyle name="Normal 47 2 4 2 2 2_ESA Table 3A_3H" xfId="37653" xr:uid="{F1CAD13C-E8C9-4611-977F-0BFB30D45BEE}"/>
    <cellStyle name="Normal 47 2 4 2 2 3" xfId="5993" xr:uid="{00000000-0005-0000-0000-000076170000}"/>
    <cellStyle name="Normal 47 2 4 2 2 3 2" xfId="16045" xr:uid="{00000000-0005-0000-0000-0000BA3E0000}"/>
    <cellStyle name="Normal 47 2 4 2 2 3 2 3" xfId="31143" xr:uid="{00000000-0005-0000-0000-0000B4790000}"/>
    <cellStyle name="Normal 47 2 4 2 2 3 2_ESA Table 3A_3H" xfId="37657" xr:uid="{A0F15A51-6952-4C97-9EF5-2ABB9ED1BA22}"/>
    <cellStyle name="Normal 47 2 4 2 2 3 3" xfId="11025" xr:uid="{00000000-0005-0000-0000-00001E2B0000}"/>
    <cellStyle name="Normal 47 2 4 2 2 3 3 3" xfId="26126" xr:uid="{00000000-0005-0000-0000-00001B660000}"/>
    <cellStyle name="Normal 47 2 4 2 2 3 3_ESA Table 3A_3H" xfId="37658" xr:uid="{35165072-1609-4FE3-B58C-3A6FCAD21DD7}"/>
    <cellStyle name="Normal 47 2 4 2 2 3 5" xfId="21113" xr:uid="{00000000-0005-0000-0000-000086520000}"/>
    <cellStyle name="Normal 47 2 4 2 2 3_ESA Table 3A_3H" xfId="37656" xr:uid="{EB763B82-29BC-40F8-B29B-649349508160}"/>
    <cellStyle name="Normal 47 2 4 2 2 4" xfId="12703" xr:uid="{00000000-0005-0000-0000-0000AC310000}"/>
    <cellStyle name="Normal 47 2 4 2 2 4 3" xfId="27801" xr:uid="{00000000-0005-0000-0000-0000A66C0000}"/>
    <cellStyle name="Normal 47 2 4 2 2 4_ESA Table 3A_3H" xfId="37659" xr:uid="{CBAEE706-46A1-4BE9-959A-42C5A0D88ED7}"/>
    <cellStyle name="Normal 47 2 4 2 2 5" xfId="7682" xr:uid="{00000000-0005-0000-0000-00000F1E0000}"/>
    <cellStyle name="Normal 47 2 4 2 2 5 3" xfId="22784" xr:uid="{00000000-0005-0000-0000-00000D590000}"/>
    <cellStyle name="Normal 47 2 4 2 2 5_ESA Table 3A_3H" xfId="37660" xr:uid="{CF1B1AE3-BCD8-4FEE-A841-CE4DF3E082BC}"/>
    <cellStyle name="Normal 47 2 4 2 2 7" xfId="17771" xr:uid="{00000000-0005-0000-0000-000078450000}"/>
    <cellStyle name="Normal 47 2 4 2 2_ESA Table 3A_3H" xfId="37652" xr:uid="{40299181-9684-454A-B593-770F770C1D14}"/>
    <cellStyle name="Normal 47 2 4 2 3" xfId="3464" xr:uid="{00000000-0005-0000-0000-0000950D0000}"/>
    <cellStyle name="Normal 47 2 4 2 3 2" xfId="13538" xr:uid="{00000000-0005-0000-0000-0000EF340000}"/>
    <cellStyle name="Normal 47 2 4 2 3 2 3" xfId="28636" xr:uid="{00000000-0005-0000-0000-0000E96F0000}"/>
    <cellStyle name="Normal 47 2 4 2 3 2_ESA Table 3A_3H" xfId="37662" xr:uid="{9349D4D4-62B5-4DFC-95A8-420C52E16D8A}"/>
    <cellStyle name="Normal 47 2 4 2 3 3" xfId="8518" xr:uid="{00000000-0005-0000-0000-000053210000}"/>
    <cellStyle name="Normal 47 2 4 2 3 3 3" xfId="23619" xr:uid="{00000000-0005-0000-0000-0000505C0000}"/>
    <cellStyle name="Normal 47 2 4 2 3 3_ESA Table 3A_3H" xfId="37663" xr:uid="{60D5BC98-1AF5-451B-9E01-A4C77958BE43}"/>
    <cellStyle name="Normal 47 2 4 2 3 5" xfId="18606" xr:uid="{00000000-0005-0000-0000-0000BB480000}"/>
    <cellStyle name="Normal 47 2 4 2 3_ESA Table 3A_3H" xfId="37661" xr:uid="{8347DFCE-3633-47B6-863C-89ABDC4A19CA}"/>
    <cellStyle name="Normal 47 2 4 2 4" xfId="5157" xr:uid="{00000000-0005-0000-0000-000032140000}"/>
    <cellStyle name="Normal 47 2 4 2 4 2" xfId="15209" xr:uid="{00000000-0005-0000-0000-0000763B0000}"/>
    <cellStyle name="Normal 47 2 4 2 4 2 3" xfId="30307" xr:uid="{00000000-0005-0000-0000-000070760000}"/>
    <cellStyle name="Normal 47 2 4 2 4 2_ESA Table 3A_3H" xfId="37665" xr:uid="{0777BBBB-911B-430E-BE8D-858172BC5C0F}"/>
    <cellStyle name="Normal 47 2 4 2 4 3" xfId="10189" xr:uid="{00000000-0005-0000-0000-0000DA270000}"/>
    <cellStyle name="Normal 47 2 4 2 4 3 3" xfId="25290" xr:uid="{00000000-0005-0000-0000-0000D7620000}"/>
    <cellStyle name="Normal 47 2 4 2 4 3_ESA Table 3A_3H" xfId="37666" xr:uid="{EE301939-16C8-4797-B00F-694ADBFCCF31}"/>
    <cellStyle name="Normal 47 2 4 2 4 5" xfId="20277" xr:uid="{00000000-0005-0000-0000-0000424F0000}"/>
    <cellStyle name="Normal 47 2 4 2 4_ESA Table 3A_3H" xfId="37664" xr:uid="{0696C978-5B26-40C3-80CA-B951F01C726B}"/>
    <cellStyle name="Normal 47 2 4 2 5" xfId="11867" xr:uid="{00000000-0005-0000-0000-0000682E0000}"/>
    <cellStyle name="Normal 47 2 4 2 5 3" xfId="26965" xr:uid="{00000000-0005-0000-0000-000062690000}"/>
    <cellStyle name="Normal 47 2 4 2 5_ESA Table 3A_3H" xfId="37667" xr:uid="{0ABD1CDC-0712-43E4-A166-1F2EF0194E8E}"/>
    <cellStyle name="Normal 47 2 4 2 6" xfId="6846" xr:uid="{00000000-0005-0000-0000-0000CB1A0000}"/>
    <cellStyle name="Normal 47 2 4 2 6 3" xfId="21948" xr:uid="{00000000-0005-0000-0000-0000C9550000}"/>
    <cellStyle name="Normal 47 2 4 2 6_ESA Table 3A_3H" xfId="37668" xr:uid="{FA45AF8F-C062-4117-BE37-475E4BA03757}"/>
    <cellStyle name="Normal 47 2 4 2 8" xfId="16935" xr:uid="{00000000-0005-0000-0000-000034420000}"/>
    <cellStyle name="Normal 47 2 4 2_ESA Table 3A_3H" xfId="37651" xr:uid="{75C85BFE-DBD9-4B86-98E3-476901B02253}"/>
    <cellStyle name="Normal 47 2 4 3" xfId="2193" xr:uid="{00000000-0005-0000-0000-00009E080000}"/>
    <cellStyle name="Normal 47 2 4 3 2" xfId="3883" xr:uid="{00000000-0005-0000-0000-0000380F0000}"/>
    <cellStyle name="Normal 47 2 4 3 2 2" xfId="13956" xr:uid="{00000000-0005-0000-0000-000091360000}"/>
    <cellStyle name="Normal 47 2 4 3 2 2 3" xfId="29054" xr:uid="{00000000-0005-0000-0000-00008B710000}"/>
    <cellStyle name="Normal 47 2 4 3 2 2_ESA Table 3A_3H" xfId="37671" xr:uid="{FD1EB9BE-ADBE-4341-9329-3F42B1977128}"/>
    <cellStyle name="Normal 47 2 4 3 2 3" xfId="8936" xr:uid="{00000000-0005-0000-0000-0000F5220000}"/>
    <cellStyle name="Normal 47 2 4 3 2 3 3" xfId="24037" xr:uid="{00000000-0005-0000-0000-0000F25D0000}"/>
    <cellStyle name="Normal 47 2 4 3 2 3_ESA Table 3A_3H" xfId="37672" xr:uid="{B4381E52-706C-423B-A98A-598AD5755B89}"/>
    <cellStyle name="Normal 47 2 4 3 2 5" xfId="19024" xr:uid="{00000000-0005-0000-0000-00005D4A0000}"/>
    <cellStyle name="Normal 47 2 4 3 2_ESA Table 3A_3H" xfId="37670" xr:uid="{4A887B7F-DE23-4DDB-B7EA-64210E1C2467}"/>
    <cellStyle name="Normal 47 2 4 3 3" xfId="5575" xr:uid="{00000000-0005-0000-0000-0000D4150000}"/>
    <cellStyle name="Normal 47 2 4 3 3 2" xfId="15627" xr:uid="{00000000-0005-0000-0000-0000183D0000}"/>
    <cellStyle name="Normal 47 2 4 3 3 2 3" xfId="30725" xr:uid="{00000000-0005-0000-0000-000012780000}"/>
    <cellStyle name="Normal 47 2 4 3 3 2_ESA Table 3A_3H" xfId="37674" xr:uid="{975376CC-9530-4BD9-9F48-5B956A320D30}"/>
    <cellStyle name="Normal 47 2 4 3 3 3" xfId="10607" xr:uid="{00000000-0005-0000-0000-00007C290000}"/>
    <cellStyle name="Normal 47 2 4 3 3 3 3" xfId="25708" xr:uid="{00000000-0005-0000-0000-000079640000}"/>
    <cellStyle name="Normal 47 2 4 3 3 3_ESA Table 3A_3H" xfId="37675" xr:uid="{F030F90C-B2EA-4E01-8FE4-EE18FA3A1C13}"/>
    <cellStyle name="Normal 47 2 4 3 3 5" xfId="20695" xr:uid="{00000000-0005-0000-0000-0000E4500000}"/>
    <cellStyle name="Normal 47 2 4 3 3_ESA Table 3A_3H" xfId="37673" xr:uid="{9039B6FB-91EA-47F8-A761-053B01F14B55}"/>
    <cellStyle name="Normal 47 2 4 3 4" xfId="12285" xr:uid="{00000000-0005-0000-0000-00000A300000}"/>
    <cellStyle name="Normal 47 2 4 3 4 3" xfId="27383" xr:uid="{00000000-0005-0000-0000-0000046B0000}"/>
    <cellStyle name="Normal 47 2 4 3 4_ESA Table 3A_3H" xfId="37676" xr:uid="{4C13E216-55F4-4F4D-882A-C39E2BD33953}"/>
    <cellStyle name="Normal 47 2 4 3 5" xfId="7264" xr:uid="{00000000-0005-0000-0000-00006D1C0000}"/>
    <cellStyle name="Normal 47 2 4 3 5 3" xfId="22366" xr:uid="{00000000-0005-0000-0000-00006B570000}"/>
    <cellStyle name="Normal 47 2 4 3 5_ESA Table 3A_3H" xfId="37677" xr:uid="{3BF2DC1C-9CEB-4394-948A-BD23C77D2B33}"/>
    <cellStyle name="Normal 47 2 4 3 7" xfId="17353" xr:uid="{00000000-0005-0000-0000-0000D6430000}"/>
    <cellStyle name="Normal 47 2 4 3_ESA Table 3A_3H" xfId="37669" xr:uid="{798769F9-71AB-4B5B-BF17-2CCF49EF68EC}"/>
    <cellStyle name="Normal 47 2 4 4" xfId="3046" xr:uid="{00000000-0005-0000-0000-0000F30B0000}"/>
    <cellStyle name="Normal 47 2 4 4 2" xfId="13120" xr:uid="{00000000-0005-0000-0000-00004D330000}"/>
    <cellStyle name="Normal 47 2 4 4 2 3" xfId="28218" xr:uid="{00000000-0005-0000-0000-0000476E0000}"/>
    <cellStyle name="Normal 47 2 4 4 2_ESA Table 3A_3H" xfId="37679" xr:uid="{B28B7E1A-4582-406B-BF14-8074851EBEDE}"/>
    <cellStyle name="Normal 47 2 4 4 3" xfId="8100" xr:uid="{00000000-0005-0000-0000-0000B11F0000}"/>
    <cellStyle name="Normal 47 2 4 4 3 3" xfId="23201" xr:uid="{00000000-0005-0000-0000-0000AE5A0000}"/>
    <cellStyle name="Normal 47 2 4 4 3_ESA Table 3A_3H" xfId="37680" xr:uid="{638B3248-678A-45BB-B596-04D6F563EBAD}"/>
    <cellStyle name="Normal 47 2 4 4 5" xfId="18188" xr:uid="{00000000-0005-0000-0000-000019470000}"/>
    <cellStyle name="Normal 47 2 4 4_ESA Table 3A_3H" xfId="37678" xr:uid="{C00A1711-DEBD-4848-9C3F-65E211A28FF8}"/>
    <cellStyle name="Normal 47 2 4 5" xfId="4739" xr:uid="{00000000-0005-0000-0000-000090120000}"/>
    <cellStyle name="Normal 47 2 4 5 2" xfId="14791" xr:uid="{00000000-0005-0000-0000-0000D4390000}"/>
    <cellStyle name="Normal 47 2 4 5 2 3" xfId="29889" xr:uid="{00000000-0005-0000-0000-0000CE740000}"/>
    <cellStyle name="Normal 47 2 4 5 2_ESA Table 3A_3H" xfId="37682" xr:uid="{602BCB78-F9A2-480E-8759-BFB22F54BDD7}"/>
    <cellStyle name="Normal 47 2 4 5 3" xfId="9771" xr:uid="{00000000-0005-0000-0000-000038260000}"/>
    <cellStyle name="Normal 47 2 4 5 3 3" xfId="24872" xr:uid="{00000000-0005-0000-0000-000035610000}"/>
    <cellStyle name="Normal 47 2 4 5 3_ESA Table 3A_3H" xfId="37683" xr:uid="{02FAF6E1-9A24-4CB0-895D-F2C427E4C0B3}"/>
    <cellStyle name="Normal 47 2 4 5 5" xfId="19859" xr:uid="{00000000-0005-0000-0000-0000A04D0000}"/>
    <cellStyle name="Normal 47 2 4 5_ESA Table 3A_3H" xfId="37681" xr:uid="{D48B15DD-10A5-45C8-917D-7C8AFE95E2CF}"/>
    <cellStyle name="Normal 47 2 4 6" xfId="11449" xr:uid="{00000000-0005-0000-0000-0000C62C0000}"/>
    <cellStyle name="Normal 47 2 4 6 3" xfId="26547" xr:uid="{00000000-0005-0000-0000-0000C0670000}"/>
    <cellStyle name="Normal 47 2 4 6_ESA Table 3A_3H" xfId="37684" xr:uid="{9DBD3479-E520-4B31-8AC4-4CDF9EC2CF5B}"/>
    <cellStyle name="Normal 47 2 4 7" xfId="6428" xr:uid="{00000000-0005-0000-0000-000029190000}"/>
    <cellStyle name="Normal 47 2 4 7 3" xfId="21530" xr:uid="{00000000-0005-0000-0000-000027540000}"/>
    <cellStyle name="Normal 47 2 4 7_ESA Table 3A_3H" xfId="37685" xr:uid="{F8625381-C30F-4962-B465-64D4497E602E}"/>
    <cellStyle name="Normal 47 2 4 9" xfId="16517" xr:uid="{00000000-0005-0000-0000-000092400000}"/>
    <cellStyle name="Normal 47 2 4_ESA Table 3A_3H" xfId="37650" xr:uid="{2008B409-0BBC-4354-A322-C1F2C0742EB2}"/>
    <cellStyle name="Normal 47 2 5" xfId="1562" xr:uid="{00000000-0005-0000-0000-000027060000}"/>
    <cellStyle name="Normal 47 2 5 2" xfId="2403" xr:uid="{00000000-0005-0000-0000-000070090000}"/>
    <cellStyle name="Normal 47 2 5 2 2" xfId="4093" xr:uid="{00000000-0005-0000-0000-00000A100000}"/>
    <cellStyle name="Normal 47 2 5 2 2 2" xfId="14166" xr:uid="{00000000-0005-0000-0000-000063370000}"/>
    <cellStyle name="Normal 47 2 5 2 2 2 3" xfId="29264" xr:uid="{00000000-0005-0000-0000-00005D720000}"/>
    <cellStyle name="Normal 47 2 5 2 2 2_ESA Table 3A_3H" xfId="37689" xr:uid="{3CEADD78-89E7-45C8-89E8-7DC24B6FF6F9}"/>
    <cellStyle name="Normal 47 2 5 2 2 3" xfId="9146" xr:uid="{00000000-0005-0000-0000-0000C7230000}"/>
    <cellStyle name="Normal 47 2 5 2 2 3 3" xfId="24247" xr:uid="{00000000-0005-0000-0000-0000C45E0000}"/>
    <cellStyle name="Normal 47 2 5 2 2 3_ESA Table 3A_3H" xfId="37690" xr:uid="{158C7C2A-19F6-404F-8A61-C54900F0FE26}"/>
    <cellStyle name="Normal 47 2 5 2 2 5" xfId="19234" xr:uid="{00000000-0005-0000-0000-00002F4B0000}"/>
    <cellStyle name="Normal 47 2 5 2 2_ESA Table 3A_3H" xfId="37688" xr:uid="{F21AF4E1-F495-4BCC-AB15-0C5277B0AD3C}"/>
    <cellStyle name="Normal 47 2 5 2 3" xfId="5785" xr:uid="{00000000-0005-0000-0000-0000A6160000}"/>
    <cellStyle name="Normal 47 2 5 2 3 2" xfId="15837" xr:uid="{00000000-0005-0000-0000-0000EA3D0000}"/>
    <cellStyle name="Normal 47 2 5 2 3 2 3" xfId="30935" xr:uid="{00000000-0005-0000-0000-0000E4780000}"/>
    <cellStyle name="Normal 47 2 5 2 3 2_ESA Table 3A_3H" xfId="37692" xr:uid="{D9DA47E1-5506-465B-B8CF-1FB9451F5F20}"/>
    <cellStyle name="Normal 47 2 5 2 3 3" xfId="10817" xr:uid="{00000000-0005-0000-0000-00004E2A0000}"/>
    <cellStyle name="Normal 47 2 5 2 3 3 3" xfId="25918" xr:uid="{00000000-0005-0000-0000-00004B650000}"/>
    <cellStyle name="Normal 47 2 5 2 3 3_ESA Table 3A_3H" xfId="37693" xr:uid="{3D77C47D-DFB5-4751-85E7-3CC3CDEA4943}"/>
    <cellStyle name="Normal 47 2 5 2 3 5" xfId="20905" xr:uid="{00000000-0005-0000-0000-0000B6510000}"/>
    <cellStyle name="Normal 47 2 5 2 3_ESA Table 3A_3H" xfId="37691" xr:uid="{C66B661C-6158-41F5-81A0-C4A884B1337F}"/>
    <cellStyle name="Normal 47 2 5 2 4" xfId="12495" xr:uid="{00000000-0005-0000-0000-0000DC300000}"/>
    <cellStyle name="Normal 47 2 5 2 4 3" xfId="27593" xr:uid="{00000000-0005-0000-0000-0000D66B0000}"/>
    <cellStyle name="Normal 47 2 5 2 4_ESA Table 3A_3H" xfId="37694" xr:uid="{DFEE7708-447A-464A-BD9C-68A1A8DC5666}"/>
    <cellStyle name="Normal 47 2 5 2 5" xfId="7474" xr:uid="{00000000-0005-0000-0000-00003F1D0000}"/>
    <cellStyle name="Normal 47 2 5 2 5 3" xfId="22576" xr:uid="{00000000-0005-0000-0000-00003D580000}"/>
    <cellStyle name="Normal 47 2 5 2 5_ESA Table 3A_3H" xfId="37695" xr:uid="{40FCCB50-723B-4870-B8E7-896F750FF9B5}"/>
    <cellStyle name="Normal 47 2 5 2 7" xfId="17563" xr:uid="{00000000-0005-0000-0000-0000A8440000}"/>
    <cellStyle name="Normal 47 2 5 2_ESA Table 3A_3H" xfId="37687" xr:uid="{8FB70A90-7DD3-4D7C-9122-B8E758B3A948}"/>
    <cellStyle name="Normal 47 2 5 3" xfId="3256" xr:uid="{00000000-0005-0000-0000-0000C50C0000}"/>
    <cellStyle name="Normal 47 2 5 3 2" xfId="13330" xr:uid="{00000000-0005-0000-0000-00001F340000}"/>
    <cellStyle name="Normal 47 2 5 3 2 3" xfId="28428" xr:uid="{00000000-0005-0000-0000-0000196F0000}"/>
    <cellStyle name="Normal 47 2 5 3 2_ESA Table 3A_3H" xfId="37697" xr:uid="{A2B91B29-CCD8-48C6-A818-E7FDA7D8EB3E}"/>
    <cellStyle name="Normal 47 2 5 3 3" xfId="8310" xr:uid="{00000000-0005-0000-0000-000083200000}"/>
    <cellStyle name="Normal 47 2 5 3 3 3" xfId="23411" xr:uid="{00000000-0005-0000-0000-0000805B0000}"/>
    <cellStyle name="Normal 47 2 5 3 3_ESA Table 3A_3H" xfId="37698" xr:uid="{04552BC6-A399-4D3E-BEBC-61D12C76DAC2}"/>
    <cellStyle name="Normal 47 2 5 3 5" xfId="18398" xr:uid="{00000000-0005-0000-0000-0000EB470000}"/>
    <cellStyle name="Normal 47 2 5 3_ESA Table 3A_3H" xfId="37696" xr:uid="{DE2EF078-6F34-4EDF-A6FE-502C7F215CA8}"/>
    <cellStyle name="Normal 47 2 5 4" xfId="4949" xr:uid="{00000000-0005-0000-0000-000062130000}"/>
    <cellStyle name="Normal 47 2 5 4 2" xfId="15001" xr:uid="{00000000-0005-0000-0000-0000A63A0000}"/>
    <cellStyle name="Normal 47 2 5 4 2 3" xfId="30099" xr:uid="{00000000-0005-0000-0000-0000A0750000}"/>
    <cellStyle name="Normal 47 2 5 4 2_ESA Table 3A_3H" xfId="37700" xr:uid="{5F5921A0-0EE1-4F04-A9BE-443F111C9180}"/>
    <cellStyle name="Normal 47 2 5 4 3" xfId="9981" xr:uid="{00000000-0005-0000-0000-00000A270000}"/>
    <cellStyle name="Normal 47 2 5 4 3 3" xfId="25082" xr:uid="{00000000-0005-0000-0000-000007620000}"/>
    <cellStyle name="Normal 47 2 5 4 3_ESA Table 3A_3H" xfId="37701" xr:uid="{59435C14-BEB3-4FB8-8583-F1C42477A044}"/>
    <cellStyle name="Normal 47 2 5 4 5" xfId="20069" xr:uid="{00000000-0005-0000-0000-0000724E0000}"/>
    <cellStyle name="Normal 47 2 5 4_ESA Table 3A_3H" xfId="37699" xr:uid="{76A71D9B-7F9C-4D43-852D-98EAD3153A11}"/>
    <cellStyle name="Normal 47 2 5 5" xfId="11659" xr:uid="{00000000-0005-0000-0000-0000982D0000}"/>
    <cellStyle name="Normal 47 2 5 5 3" xfId="26757" xr:uid="{00000000-0005-0000-0000-000092680000}"/>
    <cellStyle name="Normal 47 2 5 5_ESA Table 3A_3H" xfId="37702" xr:uid="{C016F37C-29B4-49EB-BB5E-BC11BEB8E557}"/>
    <cellStyle name="Normal 47 2 5 6" xfId="6638" xr:uid="{00000000-0005-0000-0000-0000FB190000}"/>
    <cellStyle name="Normal 47 2 5 6 3" xfId="21740" xr:uid="{00000000-0005-0000-0000-0000F9540000}"/>
    <cellStyle name="Normal 47 2 5 6_ESA Table 3A_3H" xfId="37703" xr:uid="{192081D4-4E24-4818-AF41-91C51CCF4F24}"/>
    <cellStyle name="Normal 47 2 5 8" xfId="16727" xr:uid="{00000000-0005-0000-0000-000064410000}"/>
    <cellStyle name="Normal 47 2 5_ESA Table 3A_3H" xfId="37686" xr:uid="{85C455FD-6CB2-46D8-94A4-D81E36C9CE44}"/>
    <cellStyle name="Normal 47 2 6" xfId="1983" xr:uid="{00000000-0005-0000-0000-0000CC070000}"/>
    <cellStyle name="Normal 47 2 6 2" xfId="3675" xr:uid="{00000000-0005-0000-0000-0000680E0000}"/>
    <cellStyle name="Normal 47 2 6 2 2" xfId="13748" xr:uid="{00000000-0005-0000-0000-0000C1350000}"/>
    <cellStyle name="Normal 47 2 6 2 2 3" xfId="28846" xr:uid="{00000000-0005-0000-0000-0000BB700000}"/>
    <cellStyle name="Normal 47 2 6 2 2_ESA Table 3A_3H" xfId="37706" xr:uid="{4FD87FE6-429C-46B9-834B-83E48B371804}"/>
    <cellStyle name="Normal 47 2 6 2 3" xfId="8728" xr:uid="{00000000-0005-0000-0000-000025220000}"/>
    <cellStyle name="Normal 47 2 6 2 3 3" xfId="23829" xr:uid="{00000000-0005-0000-0000-0000225D0000}"/>
    <cellStyle name="Normal 47 2 6 2 3_ESA Table 3A_3H" xfId="37707" xr:uid="{D72226E8-F57F-4775-B91A-29444F4D3171}"/>
    <cellStyle name="Normal 47 2 6 2 5" xfId="18816" xr:uid="{00000000-0005-0000-0000-00008D490000}"/>
    <cellStyle name="Normal 47 2 6 2_ESA Table 3A_3H" xfId="37705" xr:uid="{E7A3F1F6-9629-4549-8804-5EB2E287583C}"/>
    <cellStyle name="Normal 47 2 6 3" xfId="5367" xr:uid="{00000000-0005-0000-0000-000004150000}"/>
    <cellStyle name="Normal 47 2 6 3 2" xfId="15419" xr:uid="{00000000-0005-0000-0000-0000483C0000}"/>
    <cellStyle name="Normal 47 2 6 3 2 3" xfId="30517" xr:uid="{00000000-0005-0000-0000-000042770000}"/>
    <cellStyle name="Normal 47 2 6 3 2_ESA Table 3A_3H" xfId="37709" xr:uid="{901DFB02-47CB-4C60-8CBB-CB7E66DD6127}"/>
    <cellStyle name="Normal 47 2 6 3 3" xfId="10399" xr:uid="{00000000-0005-0000-0000-0000AC280000}"/>
    <cellStyle name="Normal 47 2 6 3 3 3" xfId="25500" xr:uid="{00000000-0005-0000-0000-0000A9630000}"/>
    <cellStyle name="Normal 47 2 6 3 3_ESA Table 3A_3H" xfId="37710" xr:uid="{0805E5F0-0F47-4DF8-B624-2F468E63B308}"/>
    <cellStyle name="Normal 47 2 6 3 5" xfId="20487" xr:uid="{00000000-0005-0000-0000-000014500000}"/>
    <cellStyle name="Normal 47 2 6 3_ESA Table 3A_3H" xfId="37708" xr:uid="{ED4ECF5F-239D-44D8-BA73-96D4C7381AF0}"/>
    <cellStyle name="Normal 47 2 6 4" xfId="12077" xr:uid="{00000000-0005-0000-0000-00003A2F0000}"/>
    <cellStyle name="Normal 47 2 6 4 3" xfId="27175" xr:uid="{00000000-0005-0000-0000-0000346A0000}"/>
    <cellStyle name="Normal 47 2 6 4_ESA Table 3A_3H" xfId="37711" xr:uid="{CF128EE1-AD1F-4055-BC27-321D329803D6}"/>
    <cellStyle name="Normal 47 2 6 5" xfId="7056" xr:uid="{00000000-0005-0000-0000-00009D1B0000}"/>
    <cellStyle name="Normal 47 2 6 5 3" xfId="22158" xr:uid="{00000000-0005-0000-0000-00009B560000}"/>
    <cellStyle name="Normal 47 2 6 5_ESA Table 3A_3H" xfId="37712" xr:uid="{5FF4C431-D435-4AA8-9372-8D87BC2FF10D}"/>
    <cellStyle name="Normal 47 2 6 7" xfId="17145" xr:uid="{00000000-0005-0000-0000-000006430000}"/>
    <cellStyle name="Normal 47 2 6_ESA Table 3A_3H" xfId="37704" xr:uid="{937AB8ED-AE2B-4ADC-ACEA-FFD08B14E143}"/>
    <cellStyle name="Normal 47 2 7" xfId="2834" xr:uid="{00000000-0005-0000-0000-00001F0B0000}"/>
    <cellStyle name="Normal 47 2 7 2" xfId="12912" xr:uid="{00000000-0005-0000-0000-00007D320000}"/>
    <cellStyle name="Normal 47 2 7 2 3" xfId="28010" xr:uid="{00000000-0005-0000-0000-0000776D0000}"/>
    <cellStyle name="Normal 47 2 7 2_ESA Table 3A_3H" xfId="37714" xr:uid="{8AC2E833-F74A-4EF3-A728-02F4D0160976}"/>
    <cellStyle name="Normal 47 2 7 3" xfId="7892" xr:uid="{00000000-0005-0000-0000-0000E11E0000}"/>
    <cellStyle name="Normal 47 2 7 3 3" xfId="22993" xr:uid="{00000000-0005-0000-0000-0000DE590000}"/>
    <cellStyle name="Normal 47 2 7 3_ESA Table 3A_3H" xfId="37715" xr:uid="{8818D322-192C-47E0-8606-649754DA4142}"/>
    <cellStyle name="Normal 47 2 7 5" xfId="17980" xr:uid="{00000000-0005-0000-0000-000049460000}"/>
    <cellStyle name="Normal 47 2 7_ESA Table 3A_3H" xfId="37713" xr:uid="{7844E12C-629E-4A1B-A97F-81D82C8EBBBE}"/>
    <cellStyle name="Normal 47 2 8" xfId="4528" xr:uid="{00000000-0005-0000-0000-0000BD110000}"/>
    <cellStyle name="Normal 47 2 8 2" xfId="14583" xr:uid="{00000000-0005-0000-0000-000004390000}"/>
    <cellStyle name="Normal 47 2 8 2 3" xfId="29681" xr:uid="{00000000-0005-0000-0000-0000FE730000}"/>
    <cellStyle name="Normal 47 2 8 2_ESA Table 3A_3H" xfId="37717" xr:uid="{EBAB003C-02FF-4020-9872-B7F9C06C79AA}"/>
    <cellStyle name="Normal 47 2 8 3" xfId="9563" xr:uid="{00000000-0005-0000-0000-000068250000}"/>
    <cellStyle name="Normal 47 2 8 3 3" xfId="24664" xr:uid="{00000000-0005-0000-0000-000065600000}"/>
    <cellStyle name="Normal 47 2 8 3_ESA Table 3A_3H" xfId="37718" xr:uid="{F2442100-404D-48C4-A8DF-3DC2DCD10D1F}"/>
    <cellStyle name="Normal 47 2 8 5" xfId="19651" xr:uid="{00000000-0005-0000-0000-0000D04C0000}"/>
    <cellStyle name="Normal 47 2 8_ESA Table 3A_3H" xfId="37716" xr:uid="{A29C6A15-C5D3-45F1-8783-B08BD9F2972F}"/>
    <cellStyle name="Normal 47 2 9" xfId="11239" xr:uid="{00000000-0005-0000-0000-0000F42B0000}"/>
    <cellStyle name="Normal 47 2 9 3" xfId="26339" xr:uid="{00000000-0005-0000-0000-0000F0660000}"/>
    <cellStyle name="Normal 47 2 9_ESA Table 3A_3H" xfId="37719" xr:uid="{81B64114-F702-49BB-8297-4F1777A96901}"/>
    <cellStyle name="Normal 47 2_ESA Table 3A_3H" xfId="37433" xr:uid="{8B87518C-AB83-4525-85DC-538A7C335412}"/>
    <cellStyle name="Normal 47_ESA Table 3A_3H" xfId="37432" xr:uid="{8217B77A-34C2-4601-88BF-05B177F49088}"/>
    <cellStyle name="Normal 48" xfId="357" xr:uid="{00000000-0005-0000-0000-000071010000}"/>
    <cellStyle name="Normal 48 2" xfId="857" xr:uid="{00000000-0005-0000-0000-000065030000}"/>
    <cellStyle name="Normal 48_ESA Table 3A_3H" xfId="37720" xr:uid="{2000FFC3-BA62-41FA-A050-7578C6D37875}"/>
    <cellStyle name="Normal 49" xfId="355" xr:uid="{00000000-0005-0000-0000-000068010000}"/>
    <cellStyle name="Normal 49 2" xfId="858" xr:uid="{00000000-0005-0000-0000-000066030000}"/>
    <cellStyle name="Normal 49_ESA Table 3A_3H" xfId="37721" xr:uid="{7EFB725A-0279-4782-A72B-E9AC5401A282}"/>
    <cellStyle name="Normal 5" xfId="176" xr:uid="{00000000-0005-0000-0000-0000B0000000}"/>
    <cellStyle name="Normal 5 2" xfId="493" xr:uid="{00000000-0005-0000-0000-0000F9010000}"/>
    <cellStyle name="Normal 5 2 10" xfId="6192" xr:uid="{00000000-0005-0000-0000-00003D180000}"/>
    <cellStyle name="Normal 5 2 10 3" xfId="21297" xr:uid="{00000000-0005-0000-0000-00003E530000}"/>
    <cellStyle name="Normal 5 2 10_ESA Table 3A_3H" xfId="37724" xr:uid="{C215EC6D-A1CB-4FD2-866F-6550F6B8047E}"/>
    <cellStyle name="Normal 5 2 12" xfId="16282" xr:uid="{00000000-0005-0000-0000-0000A73F0000}"/>
    <cellStyle name="Normal 5 2 2" xfId="1156" xr:uid="{00000000-0005-0000-0000-000091040000}"/>
    <cellStyle name="Normal 5 2 2 11" xfId="16336" xr:uid="{00000000-0005-0000-0000-0000DD3F0000}"/>
    <cellStyle name="Normal 5 2 2 2" xfId="1265" xr:uid="{00000000-0005-0000-0000-0000FE040000}"/>
    <cellStyle name="Normal 5 2 2 2 10" xfId="16440" xr:uid="{00000000-0005-0000-0000-000045400000}"/>
    <cellStyle name="Normal 5 2 2 2 2" xfId="1482" xr:uid="{00000000-0005-0000-0000-0000D7050000}"/>
    <cellStyle name="Normal 5 2 2 2 2 2" xfId="1903" xr:uid="{00000000-0005-0000-0000-00007C070000}"/>
    <cellStyle name="Normal 5 2 2 2 2 2 2" xfId="2742" xr:uid="{00000000-0005-0000-0000-0000C30A0000}"/>
    <cellStyle name="Normal 5 2 2 2 2 2 2 2" xfId="4432" xr:uid="{00000000-0005-0000-0000-00005D110000}"/>
    <cellStyle name="Normal 5 2 2 2 2 2 2 2 2" xfId="14505" xr:uid="{00000000-0005-0000-0000-0000B6380000}"/>
    <cellStyle name="Normal 5 2 2 2 2 2 2 2 2 3" xfId="29603" xr:uid="{00000000-0005-0000-0000-0000B0730000}"/>
    <cellStyle name="Normal 5 2 2 2 2 2 2 2 2_ESA Table 3A_3H" xfId="37731" xr:uid="{F399F201-CAE8-4D49-B401-775917F8FA08}"/>
    <cellStyle name="Normal 5 2 2 2 2 2 2 2 3" xfId="9485" xr:uid="{00000000-0005-0000-0000-00001A250000}"/>
    <cellStyle name="Normal 5 2 2 2 2 2 2 2 3 3" xfId="24586" xr:uid="{00000000-0005-0000-0000-000017600000}"/>
    <cellStyle name="Normal 5 2 2 2 2 2 2 2 3_ESA Table 3A_3H" xfId="37732" xr:uid="{380353D0-C836-4F29-8FF2-5B496E446F35}"/>
    <cellStyle name="Normal 5 2 2 2 2 2 2 2 5" xfId="19573" xr:uid="{00000000-0005-0000-0000-0000824C0000}"/>
    <cellStyle name="Normal 5 2 2 2 2 2 2 2_ESA Table 3A_3H" xfId="37730" xr:uid="{0B30D4B6-9968-409E-8B89-56331B2EF2E2}"/>
    <cellStyle name="Normal 5 2 2 2 2 2 2 3" xfId="6124" xr:uid="{00000000-0005-0000-0000-0000F9170000}"/>
    <cellStyle name="Normal 5 2 2 2 2 2 2 3 2" xfId="16176" xr:uid="{00000000-0005-0000-0000-00003D3F0000}"/>
    <cellStyle name="Normal 5 2 2 2 2 2 2 3 2 3" xfId="31274" xr:uid="{00000000-0005-0000-0000-0000377A0000}"/>
    <cellStyle name="Normal 5 2 2 2 2 2 2 3 2_ESA Table 3A_3H" xfId="37734" xr:uid="{09444BC5-3B52-42F6-B9AF-A0A74BFBF7CD}"/>
    <cellStyle name="Normal 5 2 2 2 2 2 2 3 3" xfId="11156" xr:uid="{00000000-0005-0000-0000-0000A12B0000}"/>
    <cellStyle name="Normal 5 2 2 2 2 2 2 3 3 3" xfId="26257" xr:uid="{00000000-0005-0000-0000-00009E660000}"/>
    <cellStyle name="Normal 5 2 2 2 2 2 2 3 3_ESA Table 3A_3H" xfId="37735" xr:uid="{F661D1BD-4719-415B-85A6-74C0F9F50B79}"/>
    <cellStyle name="Normal 5 2 2 2 2 2 2 3 5" xfId="21244" xr:uid="{00000000-0005-0000-0000-000009530000}"/>
    <cellStyle name="Normal 5 2 2 2 2 2 2 3_ESA Table 3A_3H" xfId="37733" xr:uid="{477146DB-7006-48EA-89A4-63A56CEF9F95}"/>
    <cellStyle name="Normal 5 2 2 2 2 2 2 4" xfId="12834" xr:uid="{00000000-0005-0000-0000-00002F320000}"/>
    <cellStyle name="Normal 5 2 2 2 2 2 2 4 3" xfId="27932" xr:uid="{00000000-0005-0000-0000-0000296D0000}"/>
    <cellStyle name="Normal 5 2 2 2 2 2 2 4_ESA Table 3A_3H" xfId="37736" xr:uid="{03FEB4C7-7A70-47FD-AA07-EC88EC5859D5}"/>
    <cellStyle name="Normal 5 2 2 2 2 2 2 5" xfId="7813" xr:uid="{00000000-0005-0000-0000-0000921E0000}"/>
    <cellStyle name="Normal 5 2 2 2 2 2 2 5 3" xfId="22915" xr:uid="{00000000-0005-0000-0000-000090590000}"/>
    <cellStyle name="Normal 5 2 2 2 2 2 2 5_ESA Table 3A_3H" xfId="37737" xr:uid="{AFC9FA73-00BE-4177-8662-751CBCFBA2A8}"/>
    <cellStyle name="Normal 5 2 2 2 2 2 2 7" xfId="17902" xr:uid="{00000000-0005-0000-0000-0000FB450000}"/>
    <cellStyle name="Normal 5 2 2 2 2 2 2_ESA Table 3A_3H" xfId="37729" xr:uid="{71DC0B31-E760-4B89-935A-04F3ABDFCE1A}"/>
    <cellStyle name="Normal 5 2 2 2 2 2 3" xfId="3595" xr:uid="{00000000-0005-0000-0000-0000180E0000}"/>
    <cellStyle name="Normal 5 2 2 2 2 2 3 2" xfId="13669" xr:uid="{00000000-0005-0000-0000-000072350000}"/>
    <cellStyle name="Normal 5 2 2 2 2 2 3 2 3" xfId="28767" xr:uid="{00000000-0005-0000-0000-00006C700000}"/>
    <cellStyle name="Normal 5 2 2 2 2 2 3 2_ESA Table 3A_3H" xfId="37739" xr:uid="{A6D5426F-97C3-4EE1-951F-2D79C106BD5B}"/>
    <cellStyle name="Normal 5 2 2 2 2 2 3 3" xfId="8649" xr:uid="{00000000-0005-0000-0000-0000D6210000}"/>
    <cellStyle name="Normal 5 2 2 2 2 2 3 3 3" xfId="23750" xr:uid="{00000000-0005-0000-0000-0000D35C0000}"/>
    <cellStyle name="Normal 5 2 2 2 2 2 3 3_ESA Table 3A_3H" xfId="37740" xr:uid="{276C9E82-8FA7-4B27-9667-9EF6B7B3A98E}"/>
    <cellStyle name="Normal 5 2 2 2 2 2 3 5" xfId="18737" xr:uid="{00000000-0005-0000-0000-00003E490000}"/>
    <cellStyle name="Normal 5 2 2 2 2 2 3_ESA Table 3A_3H" xfId="37738" xr:uid="{0E09AF3B-0E1D-43AF-91B8-769D906E6F5C}"/>
    <cellStyle name="Normal 5 2 2 2 2 2 4" xfId="5288" xr:uid="{00000000-0005-0000-0000-0000B5140000}"/>
    <cellStyle name="Normal 5 2 2 2 2 2 4 2" xfId="15340" xr:uid="{00000000-0005-0000-0000-0000F93B0000}"/>
    <cellStyle name="Normal 5 2 2 2 2 2 4 2 3" xfId="30438" xr:uid="{00000000-0005-0000-0000-0000F3760000}"/>
    <cellStyle name="Normal 5 2 2 2 2 2 4 2_ESA Table 3A_3H" xfId="37742" xr:uid="{F5E0F245-C4F5-4C24-B47E-4F8F69A5A86E}"/>
    <cellStyle name="Normal 5 2 2 2 2 2 4 3" xfId="10320" xr:uid="{00000000-0005-0000-0000-00005D280000}"/>
    <cellStyle name="Normal 5 2 2 2 2 2 4 3 3" xfId="25421" xr:uid="{00000000-0005-0000-0000-00005A630000}"/>
    <cellStyle name="Normal 5 2 2 2 2 2 4 3_ESA Table 3A_3H" xfId="37743" xr:uid="{111504DA-38C5-451E-8D86-E0E3073B11A5}"/>
    <cellStyle name="Normal 5 2 2 2 2 2 4 5" xfId="20408" xr:uid="{00000000-0005-0000-0000-0000C54F0000}"/>
    <cellStyle name="Normal 5 2 2 2 2 2 4_ESA Table 3A_3H" xfId="37741" xr:uid="{6672B37F-7AE3-442E-A98F-B1729E283756}"/>
    <cellStyle name="Normal 5 2 2 2 2 2 5" xfId="11998" xr:uid="{00000000-0005-0000-0000-0000EB2E0000}"/>
    <cellStyle name="Normal 5 2 2 2 2 2 5 3" xfId="27096" xr:uid="{00000000-0005-0000-0000-0000E5690000}"/>
    <cellStyle name="Normal 5 2 2 2 2 2 5_ESA Table 3A_3H" xfId="37744" xr:uid="{F0D6CAE3-DD5C-4628-9A00-EE23FFEDC89A}"/>
    <cellStyle name="Normal 5 2 2 2 2 2 6" xfId="6977" xr:uid="{00000000-0005-0000-0000-00004E1B0000}"/>
    <cellStyle name="Normal 5 2 2 2 2 2 6 3" xfId="22079" xr:uid="{00000000-0005-0000-0000-00004C560000}"/>
    <cellStyle name="Normal 5 2 2 2 2 2 6_ESA Table 3A_3H" xfId="37745" xr:uid="{D68274BB-9C1A-4B66-ACE1-1280E1967D90}"/>
    <cellStyle name="Normal 5 2 2 2 2 2 8" xfId="17066" xr:uid="{00000000-0005-0000-0000-0000B7420000}"/>
    <cellStyle name="Normal 5 2 2 2 2 2_ESA Table 3A_3H" xfId="37728" xr:uid="{5458C60F-B3F5-4FC3-BD24-BF61E36B6891}"/>
    <cellStyle name="Normal 5 2 2 2 2 3" xfId="2324" xr:uid="{00000000-0005-0000-0000-000021090000}"/>
    <cellStyle name="Normal 5 2 2 2 2 3 2" xfId="4014" xr:uid="{00000000-0005-0000-0000-0000BB0F0000}"/>
    <cellStyle name="Normal 5 2 2 2 2 3 2 2" xfId="14087" xr:uid="{00000000-0005-0000-0000-000014370000}"/>
    <cellStyle name="Normal 5 2 2 2 2 3 2 2 3" xfId="29185" xr:uid="{00000000-0005-0000-0000-00000E720000}"/>
    <cellStyle name="Normal 5 2 2 2 2 3 2 2_ESA Table 3A_3H" xfId="37748" xr:uid="{BB9149C1-C56E-4E23-9353-A16331F34778}"/>
    <cellStyle name="Normal 5 2 2 2 2 3 2 3" xfId="9067" xr:uid="{00000000-0005-0000-0000-000078230000}"/>
    <cellStyle name="Normal 5 2 2 2 2 3 2 3 3" xfId="24168" xr:uid="{00000000-0005-0000-0000-0000755E0000}"/>
    <cellStyle name="Normal 5 2 2 2 2 3 2 3_ESA Table 3A_3H" xfId="37749" xr:uid="{D8ABC878-3B3B-4B04-B1DB-3001E9C79C99}"/>
    <cellStyle name="Normal 5 2 2 2 2 3 2 5" xfId="19155" xr:uid="{00000000-0005-0000-0000-0000E04A0000}"/>
    <cellStyle name="Normal 5 2 2 2 2 3 2_ESA Table 3A_3H" xfId="37747" xr:uid="{7DD3448A-7A92-4815-BD9E-DC93ADDE5F59}"/>
    <cellStyle name="Normal 5 2 2 2 2 3 3" xfId="5706" xr:uid="{00000000-0005-0000-0000-000057160000}"/>
    <cellStyle name="Normal 5 2 2 2 2 3 3 2" xfId="15758" xr:uid="{00000000-0005-0000-0000-00009B3D0000}"/>
    <cellStyle name="Normal 5 2 2 2 2 3 3 2 3" xfId="30856" xr:uid="{00000000-0005-0000-0000-000095780000}"/>
    <cellStyle name="Normal 5 2 2 2 2 3 3 2_ESA Table 3A_3H" xfId="37751" xr:uid="{DF9A8840-9DEA-47FF-AAFF-2624090396BE}"/>
    <cellStyle name="Normal 5 2 2 2 2 3 3 3" xfId="10738" xr:uid="{00000000-0005-0000-0000-0000FF290000}"/>
    <cellStyle name="Normal 5 2 2 2 2 3 3 3 3" xfId="25839" xr:uid="{00000000-0005-0000-0000-0000FC640000}"/>
    <cellStyle name="Normal 5 2 2 2 2 3 3 3_ESA Table 3A_3H" xfId="37752" xr:uid="{57BAE519-AF2C-4988-AD7D-79B29D217827}"/>
    <cellStyle name="Normal 5 2 2 2 2 3 3 5" xfId="20826" xr:uid="{00000000-0005-0000-0000-000067510000}"/>
    <cellStyle name="Normal 5 2 2 2 2 3 3_ESA Table 3A_3H" xfId="37750" xr:uid="{B1221D92-E9F6-4E3D-92FF-70CF8EF2510B}"/>
    <cellStyle name="Normal 5 2 2 2 2 3 4" xfId="12416" xr:uid="{00000000-0005-0000-0000-00008D300000}"/>
    <cellStyle name="Normal 5 2 2 2 2 3 4 3" xfId="27514" xr:uid="{00000000-0005-0000-0000-0000876B0000}"/>
    <cellStyle name="Normal 5 2 2 2 2 3 4_ESA Table 3A_3H" xfId="37753" xr:uid="{8EE3A97A-E170-4FAF-A246-178AABE23928}"/>
    <cellStyle name="Normal 5 2 2 2 2 3 5" xfId="7395" xr:uid="{00000000-0005-0000-0000-0000F01C0000}"/>
    <cellStyle name="Normal 5 2 2 2 2 3 5 3" xfId="22497" xr:uid="{00000000-0005-0000-0000-0000EE570000}"/>
    <cellStyle name="Normal 5 2 2 2 2 3 5_ESA Table 3A_3H" xfId="37754" xr:uid="{06A47269-31E9-45A7-8ADF-D57C4EC87FA9}"/>
    <cellStyle name="Normal 5 2 2 2 2 3 7" xfId="17484" xr:uid="{00000000-0005-0000-0000-000059440000}"/>
    <cellStyle name="Normal 5 2 2 2 2 3_ESA Table 3A_3H" xfId="37746" xr:uid="{4566484F-B7D4-4D89-BC25-8CB1E28B9909}"/>
    <cellStyle name="Normal 5 2 2 2 2 4" xfId="3177" xr:uid="{00000000-0005-0000-0000-0000760C0000}"/>
    <cellStyle name="Normal 5 2 2 2 2 4 2" xfId="13251" xr:uid="{00000000-0005-0000-0000-0000D0330000}"/>
    <cellStyle name="Normal 5 2 2 2 2 4 2 3" xfId="28349" xr:uid="{00000000-0005-0000-0000-0000CA6E0000}"/>
    <cellStyle name="Normal 5 2 2 2 2 4 2_ESA Table 3A_3H" xfId="37756" xr:uid="{F3E9582A-540B-4625-8E56-3611E3FFA532}"/>
    <cellStyle name="Normal 5 2 2 2 2 4 3" xfId="8231" xr:uid="{00000000-0005-0000-0000-000034200000}"/>
    <cellStyle name="Normal 5 2 2 2 2 4 3 3" xfId="23332" xr:uid="{00000000-0005-0000-0000-0000315B0000}"/>
    <cellStyle name="Normal 5 2 2 2 2 4 3_ESA Table 3A_3H" xfId="37757" xr:uid="{927CC978-E821-41DF-BE94-8F54C75D6746}"/>
    <cellStyle name="Normal 5 2 2 2 2 4 5" xfId="18319" xr:uid="{00000000-0005-0000-0000-00009C470000}"/>
    <cellStyle name="Normal 5 2 2 2 2 4_ESA Table 3A_3H" xfId="37755" xr:uid="{898F7B4A-A2CD-40E2-917C-0AD2637D2972}"/>
    <cellStyle name="Normal 5 2 2 2 2 5" xfId="4870" xr:uid="{00000000-0005-0000-0000-000013130000}"/>
    <cellStyle name="Normal 5 2 2 2 2 5 2" xfId="14922" xr:uid="{00000000-0005-0000-0000-0000573A0000}"/>
    <cellStyle name="Normal 5 2 2 2 2 5 2 3" xfId="30020" xr:uid="{00000000-0005-0000-0000-000051750000}"/>
    <cellStyle name="Normal 5 2 2 2 2 5 2_ESA Table 3A_3H" xfId="37759" xr:uid="{63B84C9B-7869-4D16-B959-12A5546511B2}"/>
    <cellStyle name="Normal 5 2 2 2 2 5 3" xfId="9902" xr:uid="{00000000-0005-0000-0000-0000BB260000}"/>
    <cellStyle name="Normal 5 2 2 2 2 5 3 3" xfId="25003" xr:uid="{00000000-0005-0000-0000-0000B8610000}"/>
    <cellStyle name="Normal 5 2 2 2 2 5 3_ESA Table 3A_3H" xfId="37760" xr:uid="{C8AA50E7-A185-4AFD-B00A-6E681298BF71}"/>
    <cellStyle name="Normal 5 2 2 2 2 5 5" xfId="19990" xr:uid="{00000000-0005-0000-0000-0000234E0000}"/>
    <cellStyle name="Normal 5 2 2 2 2 5_ESA Table 3A_3H" xfId="37758" xr:uid="{5909442F-D250-4A84-9D15-DFD060674C2E}"/>
    <cellStyle name="Normal 5 2 2 2 2 6" xfId="11580" xr:uid="{00000000-0005-0000-0000-0000492D0000}"/>
    <cellStyle name="Normal 5 2 2 2 2 6 3" xfId="26678" xr:uid="{00000000-0005-0000-0000-000043680000}"/>
    <cellStyle name="Normal 5 2 2 2 2 6_ESA Table 3A_3H" xfId="37761" xr:uid="{A343DA09-B18E-49AB-8133-B6D3F0394A13}"/>
    <cellStyle name="Normal 5 2 2 2 2 7" xfId="6559" xr:uid="{00000000-0005-0000-0000-0000AC190000}"/>
    <cellStyle name="Normal 5 2 2 2 2 7 3" xfId="21661" xr:uid="{00000000-0005-0000-0000-0000AA540000}"/>
    <cellStyle name="Normal 5 2 2 2 2 7_ESA Table 3A_3H" xfId="37762" xr:uid="{B9238089-E441-42E1-B62C-AFED0D6D2B33}"/>
    <cellStyle name="Normal 5 2 2 2 2 9" xfId="16648" xr:uid="{00000000-0005-0000-0000-000015410000}"/>
    <cellStyle name="Normal 5 2 2 2 2_ESA Table 3A_3H" xfId="37727" xr:uid="{B7DE5897-C0BD-43E5-958A-13EAAD28E6FC}"/>
    <cellStyle name="Normal 5 2 2 2 3" xfId="1695" xr:uid="{00000000-0005-0000-0000-0000AC060000}"/>
    <cellStyle name="Normal 5 2 2 2 3 2" xfId="2534" xr:uid="{00000000-0005-0000-0000-0000F3090000}"/>
    <cellStyle name="Normal 5 2 2 2 3 2 2" xfId="4224" xr:uid="{00000000-0005-0000-0000-00008D100000}"/>
    <cellStyle name="Normal 5 2 2 2 3 2 2 2" xfId="14297" xr:uid="{00000000-0005-0000-0000-0000E6370000}"/>
    <cellStyle name="Normal 5 2 2 2 3 2 2 2 3" xfId="29395" xr:uid="{00000000-0005-0000-0000-0000E0720000}"/>
    <cellStyle name="Normal 5 2 2 2 3 2 2 2_ESA Table 3A_3H" xfId="37766" xr:uid="{D611AD91-DB9D-4E27-A8DA-78C16FD93B86}"/>
    <cellStyle name="Normal 5 2 2 2 3 2 2 3" xfId="9277" xr:uid="{00000000-0005-0000-0000-00004A240000}"/>
    <cellStyle name="Normal 5 2 2 2 3 2 2 3 3" xfId="24378" xr:uid="{00000000-0005-0000-0000-0000475F0000}"/>
    <cellStyle name="Normal 5 2 2 2 3 2 2 3_ESA Table 3A_3H" xfId="37767" xr:uid="{48CE37B6-5E67-46AA-8E92-CB2A86BFCDB6}"/>
    <cellStyle name="Normal 5 2 2 2 3 2 2 5" xfId="19365" xr:uid="{00000000-0005-0000-0000-0000B24B0000}"/>
    <cellStyle name="Normal 5 2 2 2 3 2 2_ESA Table 3A_3H" xfId="37765" xr:uid="{7A563AFD-48EE-4493-B537-D2F78191732A}"/>
    <cellStyle name="Normal 5 2 2 2 3 2 3" xfId="5916" xr:uid="{00000000-0005-0000-0000-000029170000}"/>
    <cellStyle name="Normal 5 2 2 2 3 2 3 2" xfId="15968" xr:uid="{00000000-0005-0000-0000-00006D3E0000}"/>
    <cellStyle name="Normal 5 2 2 2 3 2 3 2 3" xfId="31066" xr:uid="{00000000-0005-0000-0000-000067790000}"/>
    <cellStyle name="Normal 5 2 2 2 3 2 3 2_ESA Table 3A_3H" xfId="37769" xr:uid="{0D180437-F56F-4E60-BF4B-B8D1F5EA3FC7}"/>
    <cellStyle name="Normal 5 2 2 2 3 2 3 3" xfId="10948" xr:uid="{00000000-0005-0000-0000-0000D12A0000}"/>
    <cellStyle name="Normal 5 2 2 2 3 2 3 3 3" xfId="26049" xr:uid="{00000000-0005-0000-0000-0000CE650000}"/>
    <cellStyle name="Normal 5 2 2 2 3 2 3 3_ESA Table 3A_3H" xfId="37770" xr:uid="{750D4B1E-8646-4596-AF4A-7D34D0E973D5}"/>
    <cellStyle name="Normal 5 2 2 2 3 2 3 5" xfId="21036" xr:uid="{00000000-0005-0000-0000-000039520000}"/>
    <cellStyle name="Normal 5 2 2 2 3 2 3_ESA Table 3A_3H" xfId="37768" xr:uid="{6B86CD8A-B956-473E-8502-3B23DC14C2DB}"/>
    <cellStyle name="Normal 5 2 2 2 3 2 4" xfId="12626" xr:uid="{00000000-0005-0000-0000-00005F310000}"/>
    <cellStyle name="Normal 5 2 2 2 3 2 4 3" xfId="27724" xr:uid="{00000000-0005-0000-0000-0000596C0000}"/>
    <cellStyle name="Normal 5 2 2 2 3 2 4_ESA Table 3A_3H" xfId="37771" xr:uid="{71F70E6A-B074-474B-8606-00F77F189BAA}"/>
    <cellStyle name="Normal 5 2 2 2 3 2 5" xfId="7605" xr:uid="{00000000-0005-0000-0000-0000C21D0000}"/>
    <cellStyle name="Normal 5 2 2 2 3 2 5 3" xfId="22707" xr:uid="{00000000-0005-0000-0000-0000C0580000}"/>
    <cellStyle name="Normal 5 2 2 2 3 2 5_ESA Table 3A_3H" xfId="37772" xr:uid="{F467E8CB-9473-432E-8673-FC8F4D283FB0}"/>
    <cellStyle name="Normal 5 2 2 2 3 2 7" xfId="17694" xr:uid="{00000000-0005-0000-0000-00002B450000}"/>
    <cellStyle name="Normal 5 2 2 2 3 2_ESA Table 3A_3H" xfId="37764" xr:uid="{2E1F2F09-BE06-4060-A709-CBC32BE9AAC8}"/>
    <cellStyle name="Normal 5 2 2 2 3 3" xfId="3387" xr:uid="{00000000-0005-0000-0000-0000480D0000}"/>
    <cellStyle name="Normal 5 2 2 2 3 3 2" xfId="13461" xr:uid="{00000000-0005-0000-0000-0000A2340000}"/>
    <cellStyle name="Normal 5 2 2 2 3 3 2 3" xfId="28559" xr:uid="{00000000-0005-0000-0000-00009C6F0000}"/>
    <cellStyle name="Normal 5 2 2 2 3 3 2_ESA Table 3A_3H" xfId="37774" xr:uid="{BC58FEFB-5C71-4E66-BF46-9BCBAAC83C86}"/>
    <cellStyle name="Normal 5 2 2 2 3 3 3" xfId="8441" xr:uid="{00000000-0005-0000-0000-000006210000}"/>
    <cellStyle name="Normal 5 2 2 2 3 3 3 3" xfId="23542" xr:uid="{00000000-0005-0000-0000-0000035C0000}"/>
    <cellStyle name="Normal 5 2 2 2 3 3 3_ESA Table 3A_3H" xfId="37775" xr:uid="{AC9B329E-8AFD-401B-92C2-19C0273D5ACC}"/>
    <cellStyle name="Normal 5 2 2 2 3 3 5" xfId="18529" xr:uid="{00000000-0005-0000-0000-00006E480000}"/>
    <cellStyle name="Normal 5 2 2 2 3 3_ESA Table 3A_3H" xfId="37773" xr:uid="{2CA07F11-411C-48DC-831D-78AB68735746}"/>
    <cellStyle name="Normal 5 2 2 2 3 4" xfId="5080" xr:uid="{00000000-0005-0000-0000-0000E5130000}"/>
    <cellStyle name="Normal 5 2 2 2 3 4 2" xfId="15132" xr:uid="{00000000-0005-0000-0000-0000293B0000}"/>
    <cellStyle name="Normal 5 2 2 2 3 4 2 3" xfId="30230" xr:uid="{00000000-0005-0000-0000-000023760000}"/>
    <cellStyle name="Normal 5 2 2 2 3 4 2_ESA Table 3A_3H" xfId="37777" xr:uid="{C304A8FD-2EAA-4286-99C6-080DDEB7EE77}"/>
    <cellStyle name="Normal 5 2 2 2 3 4 3" xfId="10112" xr:uid="{00000000-0005-0000-0000-00008D270000}"/>
    <cellStyle name="Normal 5 2 2 2 3 4 3 3" xfId="25213" xr:uid="{00000000-0005-0000-0000-00008A620000}"/>
    <cellStyle name="Normal 5 2 2 2 3 4 3_ESA Table 3A_3H" xfId="37778" xr:uid="{DBB7AFAF-2B33-49F7-B739-556A80D3D60F}"/>
    <cellStyle name="Normal 5 2 2 2 3 4 5" xfId="20200" xr:uid="{00000000-0005-0000-0000-0000F54E0000}"/>
    <cellStyle name="Normal 5 2 2 2 3 4_ESA Table 3A_3H" xfId="37776" xr:uid="{29F56AE4-FD35-4465-82F5-681CC5AC474C}"/>
    <cellStyle name="Normal 5 2 2 2 3 5" xfId="11790" xr:uid="{00000000-0005-0000-0000-00001B2E0000}"/>
    <cellStyle name="Normal 5 2 2 2 3 5 3" xfId="26888" xr:uid="{00000000-0005-0000-0000-000015690000}"/>
    <cellStyle name="Normal 5 2 2 2 3 5_ESA Table 3A_3H" xfId="37779" xr:uid="{28A1E107-B0F9-48CA-900F-CD55A430C7C1}"/>
    <cellStyle name="Normal 5 2 2 2 3 6" xfId="6769" xr:uid="{00000000-0005-0000-0000-00007E1A0000}"/>
    <cellStyle name="Normal 5 2 2 2 3 6 3" xfId="21871" xr:uid="{00000000-0005-0000-0000-00007C550000}"/>
    <cellStyle name="Normal 5 2 2 2 3 6_ESA Table 3A_3H" xfId="37780" xr:uid="{3FCB5738-DC6E-4261-B303-091AD89049B4}"/>
    <cellStyle name="Normal 5 2 2 2 3 8" xfId="16858" xr:uid="{00000000-0005-0000-0000-0000E7410000}"/>
    <cellStyle name="Normal 5 2 2 2 3_ESA Table 3A_3H" xfId="37763" xr:uid="{13E95B36-0781-45CB-9305-349FC7234512}"/>
    <cellStyle name="Normal 5 2 2 2 4" xfId="2116" xr:uid="{00000000-0005-0000-0000-000051080000}"/>
    <cellStyle name="Normal 5 2 2 2 4 2" xfId="3806" xr:uid="{00000000-0005-0000-0000-0000EB0E0000}"/>
    <cellStyle name="Normal 5 2 2 2 4 2 2" xfId="13879" xr:uid="{00000000-0005-0000-0000-000044360000}"/>
    <cellStyle name="Normal 5 2 2 2 4 2 2 3" xfId="28977" xr:uid="{00000000-0005-0000-0000-00003E710000}"/>
    <cellStyle name="Normal 5 2 2 2 4 2 2_ESA Table 3A_3H" xfId="37783" xr:uid="{937C8050-5764-4080-9EC5-01A4B40271FD}"/>
    <cellStyle name="Normal 5 2 2 2 4 2 3" xfId="8859" xr:uid="{00000000-0005-0000-0000-0000A8220000}"/>
    <cellStyle name="Normal 5 2 2 2 4 2 3 3" xfId="23960" xr:uid="{00000000-0005-0000-0000-0000A55D0000}"/>
    <cellStyle name="Normal 5 2 2 2 4 2 3_ESA Table 3A_3H" xfId="37784" xr:uid="{CBFC306A-E134-419C-80EC-76C800E47745}"/>
    <cellStyle name="Normal 5 2 2 2 4 2 5" xfId="18947" xr:uid="{00000000-0005-0000-0000-0000104A0000}"/>
    <cellStyle name="Normal 5 2 2 2 4 2_ESA Table 3A_3H" xfId="37782" xr:uid="{1F8D3AE7-B4A6-4F54-8EB2-6DD5471449EB}"/>
    <cellStyle name="Normal 5 2 2 2 4 3" xfId="5498" xr:uid="{00000000-0005-0000-0000-000087150000}"/>
    <cellStyle name="Normal 5 2 2 2 4 3 2" xfId="15550" xr:uid="{00000000-0005-0000-0000-0000CB3C0000}"/>
    <cellStyle name="Normal 5 2 2 2 4 3 2 3" xfId="30648" xr:uid="{00000000-0005-0000-0000-0000C5770000}"/>
    <cellStyle name="Normal 5 2 2 2 4 3 2_ESA Table 3A_3H" xfId="37786" xr:uid="{798FE2DD-A301-4747-98A0-BC00229C6FDC}"/>
    <cellStyle name="Normal 5 2 2 2 4 3 3" xfId="10530" xr:uid="{00000000-0005-0000-0000-00002F290000}"/>
    <cellStyle name="Normal 5 2 2 2 4 3 3 3" xfId="25631" xr:uid="{00000000-0005-0000-0000-00002C640000}"/>
    <cellStyle name="Normal 5 2 2 2 4 3 3_ESA Table 3A_3H" xfId="37787" xr:uid="{F55CA1F5-16DF-4915-ABB2-BEFDDAAB9FC6}"/>
    <cellStyle name="Normal 5 2 2 2 4 3 5" xfId="20618" xr:uid="{00000000-0005-0000-0000-000097500000}"/>
    <cellStyle name="Normal 5 2 2 2 4 3_ESA Table 3A_3H" xfId="37785" xr:uid="{8C76CA38-C028-471E-AD87-12AD7610F695}"/>
    <cellStyle name="Normal 5 2 2 2 4 4" xfId="12208" xr:uid="{00000000-0005-0000-0000-0000BD2F0000}"/>
    <cellStyle name="Normal 5 2 2 2 4 4 3" xfId="27306" xr:uid="{00000000-0005-0000-0000-0000B76A0000}"/>
    <cellStyle name="Normal 5 2 2 2 4 4_ESA Table 3A_3H" xfId="37788" xr:uid="{7F749CA8-A6E1-46B4-BF04-375A6A8FE11F}"/>
    <cellStyle name="Normal 5 2 2 2 4 5" xfId="7187" xr:uid="{00000000-0005-0000-0000-0000201C0000}"/>
    <cellStyle name="Normal 5 2 2 2 4 5 3" xfId="22289" xr:uid="{00000000-0005-0000-0000-00001E570000}"/>
    <cellStyle name="Normal 5 2 2 2 4 5_ESA Table 3A_3H" xfId="37789" xr:uid="{6FE379EA-8ED3-4A06-BC7E-760957CA32DA}"/>
    <cellStyle name="Normal 5 2 2 2 4 7" xfId="17276" xr:uid="{00000000-0005-0000-0000-000089430000}"/>
    <cellStyle name="Normal 5 2 2 2 4_ESA Table 3A_3H" xfId="37781" xr:uid="{73989B2C-56F5-4011-9CE1-627139BE49D1}"/>
    <cellStyle name="Normal 5 2 2 2 5" xfId="2969" xr:uid="{00000000-0005-0000-0000-0000A60B0000}"/>
    <cellStyle name="Normal 5 2 2 2 5 2" xfId="13043" xr:uid="{00000000-0005-0000-0000-000000330000}"/>
    <cellStyle name="Normal 5 2 2 2 5 2 3" xfId="28141" xr:uid="{00000000-0005-0000-0000-0000FA6D0000}"/>
    <cellStyle name="Normal 5 2 2 2 5 2_ESA Table 3A_3H" xfId="37791" xr:uid="{1F2B8F07-2A31-47D5-9C30-E5127750FCC7}"/>
    <cellStyle name="Normal 5 2 2 2 5 3" xfId="8023" xr:uid="{00000000-0005-0000-0000-0000641F0000}"/>
    <cellStyle name="Normal 5 2 2 2 5 3 3" xfId="23124" xr:uid="{00000000-0005-0000-0000-0000615A0000}"/>
    <cellStyle name="Normal 5 2 2 2 5 3_ESA Table 3A_3H" xfId="37792" xr:uid="{B0BD3A4F-09DC-4FA6-A173-2CB246876EE2}"/>
    <cellStyle name="Normal 5 2 2 2 5 5" xfId="18111" xr:uid="{00000000-0005-0000-0000-0000CC460000}"/>
    <cellStyle name="Normal 5 2 2 2 5_ESA Table 3A_3H" xfId="37790" xr:uid="{9FD21B7E-95E2-479B-B101-57D86C7E1432}"/>
    <cellStyle name="Normal 5 2 2 2 6" xfId="4662" xr:uid="{00000000-0005-0000-0000-000043120000}"/>
    <cellStyle name="Normal 5 2 2 2 6 2" xfId="14714" xr:uid="{00000000-0005-0000-0000-000087390000}"/>
    <cellStyle name="Normal 5 2 2 2 6 2 3" xfId="29812" xr:uid="{00000000-0005-0000-0000-000081740000}"/>
    <cellStyle name="Normal 5 2 2 2 6 2_ESA Table 3A_3H" xfId="37794" xr:uid="{C92E3A7C-5217-4FDE-8D36-2DA43C2C9AFF}"/>
    <cellStyle name="Normal 5 2 2 2 6 3" xfId="9694" xr:uid="{00000000-0005-0000-0000-0000EB250000}"/>
    <cellStyle name="Normal 5 2 2 2 6 3 3" xfId="24795" xr:uid="{00000000-0005-0000-0000-0000E8600000}"/>
    <cellStyle name="Normal 5 2 2 2 6 3_ESA Table 3A_3H" xfId="37795" xr:uid="{006FEADC-C079-4669-B19F-8E38323709A4}"/>
    <cellStyle name="Normal 5 2 2 2 6 5" xfId="19782" xr:uid="{00000000-0005-0000-0000-0000534D0000}"/>
    <cellStyle name="Normal 5 2 2 2 6_ESA Table 3A_3H" xfId="37793" xr:uid="{04C47706-F657-4024-AB3F-9AB79A05E48C}"/>
    <cellStyle name="Normal 5 2 2 2 7" xfId="11372" xr:uid="{00000000-0005-0000-0000-0000792C0000}"/>
    <cellStyle name="Normal 5 2 2 2 7 3" xfId="26470" xr:uid="{00000000-0005-0000-0000-000073670000}"/>
    <cellStyle name="Normal 5 2 2 2 7_ESA Table 3A_3H" xfId="37796" xr:uid="{AD3E9D0B-B407-4576-B90F-DA9405D3C16C}"/>
    <cellStyle name="Normal 5 2 2 2 8" xfId="6351" xr:uid="{00000000-0005-0000-0000-0000DC180000}"/>
    <cellStyle name="Normal 5 2 2 2 8 3" xfId="21453" xr:uid="{00000000-0005-0000-0000-0000DA530000}"/>
    <cellStyle name="Normal 5 2 2 2 8_ESA Table 3A_3H" xfId="37797" xr:uid="{7F9DDD01-F4AE-4115-B4C6-50C5F782B3A0}"/>
    <cellStyle name="Normal 5 2 2 2_ESA Table 3A_3H" xfId="37726" xr:uid="{F36E5886-443D-45F8-8F00-F8272119FB3B}"/>
    <cellStyle name="Normal 5 2 2 3" xfId="1378" xr:uid="{00000000-0005-0000-0000-00006F050000}"/>
    <cellStyle name="Normal 5 2 2 3 2" xfId="1799" xr:uid="{00000000-0005-0000-0000-000014070000}"/>
    <cellStyle name="Normal 5 2 2 3 2 2" xfId="2638" xr:uid="{00000000-0005-0000-0000-00005B0A0000}"/>
    <cellStyle name="Normal 5 2 2 3 2 2 2" xfId="4328" xr:uid="{00000000-0005-0000-0000-0000F5100000}"/>
    <cellStyle name="Normal 5 2 2 3 2 2 2 2" xfId="14401" xr:uid="{00000000-0005-0000-0000-00004E380000}"/>
    <cellStyle name="Normal 5 2 2 3 2 2 2 2 3" xfId="29499" xr:uid="{00000000-0005-0000-0000-000048730000}"/>
    <cellStyle name="Normal 5 2 2 3 2 2 2 2_ESA Table 3A_3H" xfId="37802" xr:uid="{6676667C-0758-4946-BE63-FDBA2E7402C3}"/>
    <cellStyle name="Normal 5 2 2 3 2 2 2 3" xfId="9381" xr:uid="{00000000-0005-0000-0000-0000B2240000}"/>
    <cellStyle name="Normal 5 2 2 3 2 2 2 3 3" xfId="24482" xr:uid="{00000000-0005-0000-0000-0000AF5F0000}"/>
    <cellStyle name="Normal 5 2 2 3 2 2 2 3_ESA Table 3A_3H" xfId="37803" xr:uid="{02695647-EDA9-498F-977C-5F11F1E56800}"/>
    <cellStyle name="Normal 5 2 2 3 2 2 2 5" xfId="19469" xr:uid="{00000000-0005-0000-0000-00001A4C0000}"/>
    <cellStyle name="Normal 5 2 2 3 2 2 2_ESA Table 3A_3H" xfId="37801" xr:uid="{2958230A-555D-4E43-A101-92B9CBBC1ADB}"/>
    <cellStyle name="Normal 5 2 2 3 2 2 3" xfId="6020" xr:uid="{00000000-0005-0000-0000-000091170000}"/>
    <cellStyle name="Normal 5 2 2 3 2 2 3 2" xfId="16072" xr:uid="{00000000-0005-0000-0000-0000D53E0000}"/>
    <cellStyle name="Normal 5 2 2 3 2 2 3 2 3" xfId="31170" xr:uid="{00000000-0005-0000-0000-0000CF790000}"/>
    <cellStyle name="Normal 5 2 2 3 2 2 3 2_ESA Table 3A_3H" xfId="37805" xr:uid="{F1805746-2ED8-466F-9B53-F3296A8395D4}"/>
    <cellStyle name="Normal 5 2 2 3 2 2 3 3" xfId="11052" xr:uid="{00000000-0005-0000-0000-0000392B0000}"/>
    <cellStyle name="Normal 5 2 2 3 2 2 3 3 3" xfId="26153" xr:uid="{00000000-0005-0000-0000-000036660000}"/>
    <cellStyle name="Normal 5 2 2 3 2 2 3 3_ESA Table 3A_3H" xfId="37806" xr:uid="{B91CFF8D-6430-43FD-958C-A9D98A8583D0}"/>
    <cellStyle name="Normal 5 2 2 3 2 2 3 5" xfId="21140" xr:uid="{00000000-0005-0000-0000-0000A1520000}"/>
    <cellStyle name="Normal 5 2 2 3 2 2 3_ESA Table 3A_3H" xfId="37804" xr:uid="{7FF40E98-2BC3-4A54-B616-2CF7E5A5E07E}"/>
    <cellStyle name="Normal 5 2 2 3 2 2 4" xfId="12730" xr:uid="{00000000-0005-0000-0000-0000C7310000}"/>
    <cellStyle name="Normal 5 2 2 3 2 2 4 3" xfId="27828" xr:uid="{00000000-0005-0000-0000-0000C16C0000}"/>
    <cellStyle name="Normal 5 2 2 3 2 2 4_ESA Table 3A_3H" xfId="37807" xr:uid="{001A82B1-25AD-46FC-9B46-7C918C8655DE}"/>
    <cellStyle name="Normal 5 2 2 3 2 2 5" xfId="7709" xr:uid="{00000000-0005-0000-0000-00002A1E0000}"/>
    <cellStyle name="Normal 5 2 2 3 2 2 5 3" xfId="22811" xr:uid="{00000000-0005-0000-0000-000028590000}"/>
    <cellStyle name="Normal 5 2 2 3 2 2 5_ESA Table 3A_3H" xfId="37808" xr:uid="{B248FD77-1FD4-4F6B-99C0-1DBE2CEE55AA}"/>
    <cellStyle name="Normal 5 2 2 3 2 2 7" xfId="17798" xr:uid="{00000000-0005-0000-0000-000093450000}"/>
    <cellStyle name="Normal 5 2 2 3 2 2_ESA Table 3A_3H" xfId="37800" xr:uid="{D3EE7991-4E3D-40F0-BDD4-76BB6F978D08}"/>
    <cellStyle name="Normal 5 2 2 3 2 3" xfId="3491" xr:uid="{00000000-0005-0000-0000-0000B00D0000}"/>
    <cellStyle name="Normal 5 2 2 3 2 3 2" xfId="13565" xr:uid="{00000000-0005-0000-0000-00000A350000}"/>
    <cellStyle name="Normal 5 2 2 3 2 3 2 3" xfId="28663" xr:uid="{00000000-0005-0000-0000-000004700000}"/>
    <cellStyle name="Normal 5 2 2 3 2 3 2_ESA Table 3A_3H" xfId="37810" xr:uid="{A2DB7154-8FBB-4373-A5B3-84FC9DDDB3AB}"/>
    <cellStyle name="Normal 5 2 2 3 2 3 3" xfId="8545" xr:uid="{00000000-0005-0000-0000-00006E210000}"/>
    <cellStyle name="Normal 5 2 2 3 2 3 3 3" xfId="23646" xr:uid="{00000000-0005-0000-0000-00006B5C0000}"/>
    <cellStyle name="Normal 5 2 2 3 2 3 3_ESA Table 3A_3H" xfId="37811" xr:uid="{7D4D9E9D-8AC2-4050-AF57-FB64D32A48E2}"/>
    <cellStyle name="Normal 5 2 2 3 2 3 5" xfId="18633" xr:uid="{00000000-0005-0000-0000-0000D6480000}"/>
    <cellStyle name="Normal 5 2 2 3 2 3_ESA Table 3A_3H" xfId="37809" xr:uid="{C69450EA-6A15-40EC-981A-425B270ED795}"/>
    <cellStyle name="Normal 5 2 2 3 2 4" xfId="5184" xr:uid="{00000000-0005-0000-0000-00004D140000}"/>
    <cellStyle name="Normal 5 2 2 3 2 4 2" xfId="15236" xr:uid="{00000000-0005-0000-0000-0000913B0000}"/>
    <cellStyle name="Normal 5 2 2 3 2 4 2 3" xfId="30334" xr:uid="{00000000-0005-0000-0000-00008B760000}"/>
    <cellStyle name="Normal 5 2 2 3 2 4 2_ESA Table 3A_3H" xfId="37813" xr:uid="{CDA649E4-103F-461B-953E-E4B0CAD236F6}"/>
    <cellStyle name="Normal 5 2 2 3 2 4 3" xfId="10216" xr:uid="{00000000-0005-0000-0000-0000F5270000}"/>
    <cellStyle name="Normal 5 2 2 3 2 4 3 3" xfId="25317" xr:uid="{00000000-0005-0000-0000-0000F2620000}"/>
    <cellStyle name="Normal 5 2 2 3 2 4 3_ESA Table 3A_3H" xfId="37814" xr:uid="{F849182A-AC89-4810-AB9C-AF54D543B3DB}"/>
    <cellStyle name="Normal 5 2 2 3 2 4 5" xfId="20304" xr:uid="{00000000-0005-0000-0000-00005D4F0000}"/>
    <cellStyle name="Normal 5 2 2 3 2 4_ESA Table 3A_3H" xfId="37812" xr:uid="{61153DCA-DCA3-4006-BF80-F4E632704493}"/>
    <cellStyle name="Normal 5 2 2 3 2 5" xfId="11894" xr:uid="{00000000-0005-0000-0000-0000832E0000}"/>
    <cellStyle name="Normal 5 2 2 3 2 5 3" xfId="26992" xr:uid="{00000000-0005-0000-0000-00007D690000}"/>
    <cellStyle name="Normal 5 2 2 3 2 5_ESA Table 3A_3H" xfId="37815" xr:uid="{5A316850-A849-426A-90B4-45F8D67F02FD}"/>
    <cellStyle name="Normal 5 2 2 3 2 6" xfId="6873" xr:uid="{00000000-0005-0000-0000-0000E61A0000}"/>
    <cellStyle name="Normal 5 2 2 3 2 6 3" xfId="21975" xr:uid="{00000000-0005-0000-0000-0000E4550000}"/>
    <cellStyle name="Normal 5 2 2 3 2 6_ESA Table 3A_3H" xfId="37816" xr:uid="{C176532F-C422-44FA-97E7-68A60E644ECA}"/>
    <cellStyle name="Normal 5 2 2 3 2 8" xfId="16962" xr:uid="{00000000-0005-0000-0000-00004F420000}"/>
    <cellStyle name="Normal 5 2 2 3 2_ESA Table 3A_3H" xfId="37799" xr:uid="{9FFEAA50-C3DE-496E-B4FC-79C58B72B7A1}"/>
    <cellStyle name="Normal 5 2 2 3 3" xfId="2220" xr:uid="{00000000-0005-0000-0000-0000B9080000}"/>
    <cellStyle name="Normal 5 2 2 3 3 2" xfId="3910" xr:uid="{00000000-0005-0000-0000-0000530F0000}"/>
    <cellStyle name="Normal 5 2 2 3 3 2 2" xfId="13983" xr:uid="{00000000-0005-0000-0000-0000AC360000}"/>
    <cellStyle name="Normal 5 2 2 3 3 2 2 3" xfId="29081" xr:uid="{00000000-0005-0000-0000-0000A6710000}"/>
    <cellStyle name="Normal 5 2 2 3 3 2 2_ESA Table 3A_3H" xfId="37819" xr:uid="{A312ECB6-1994-48FF-9E12-85D0E49E24BD}"/>
    <cellStyle name="Normal 5 2 2 3 3 2 3" xfId="8963" xr:uid="{00000000-0005-0000-0000-000010230000}"/>
    <cellStyle name="Normal 5 2 2 3 3 2 3 3" xfId="24064" xr:uid="{00000000-0005-0000-0000-00000D5E0000}"/>
    <cellStyle name="Normal 5 2 2 3 3 2 3_ESA Table 3A_3H" xfId="37820" xr:uid="{EB537019-C833-4AF3-B19F-6B5FCE5C3C96}"/>
    <cellStyle name="Normal 5 2 2 3 3 2 5" xfId="19051" xr:uid="{00000000-0005-0000-0000-0000784A0000}"/>
    <cellStyle name="Normal 5 2 2 3 3 2_ESA Table 3A_3H" xfId="37818" xr:uid="{CDFAEFE8-725C-4DCC-B4C9-87EC96CEC7C7}"/>
    <cellStyle name="Normal 5 2 2 3 3 3" xfId="5602" xr:uid="{00000000-0005-0000-0000-0000EF150000}"/>
    <cellStyle name="Normal 5 2 2 3 3 3 2" xfId="15654" xr:uid="{00000000-0005-0000-0000-0000333D0000}"/>
    <cellStyle name="Normal 5 2 2 3 3 3 2 3" xfId="30752" xr:uid="{00000000-0005-0000-0000-00002D780000}"/>
    <cellStyle name="Normal 5 2 2 3 3 3 2_ESA Table 3A_3H" xfId="37822" xr:uid="{4B211327-9150-48FB-AAA3-7A195D1F606E}"/>
    <cellStyle name="Normal 5 2 2 3 3 3 3" xfId="10634" xr:uid="{00000000-0005-0000-0000-000097290000}"/>
    <cellStyle name="Normal 5 2 2 3 3 3 3 3" xfId="25735" xr:uid="{00000000-0005-0000-0000-000094640000}"/>
    <cellStyle name="Normal 5 2 2 3 3 3 3_ESA Table 3A_3H" xfId="37823" xr:uid="{C14D3016-2686-40FC-811C-0DF225B58FC8}"/>
    <cellStyle name="Normal 5 2 2 3 3 3 5" xfId="20722" xr:uid="{00000000-0005-0000-0000-0000FF500000}"/>
    <cellStyle name="Normal 5 2 2 3 3 3_ESA Table 3A_3H" xfId="37821" xr:uid="{EB99D1EA-87BB-4C72-87C4-5CAF8D47434A}"/>
    <cellStyle name="Normal 5 2 2 3 3 4" xfId="12312" xr:uid="{00000000-0005-0000-0000-000025300000}"/>
    <cellStyle name="Normal 5 2 2 3 3 4 3" xfId="27410" xr:uid="{00000000-0005-0000-0000-00001F6B0000}"/>
    <cellStyle name="Normal 5 2 2 3 3 4_ESA Table 3A_3H" xfId="37824" xr:uid="{06B24020-48CE-41FD-840E-E213A874C544}"/>
    <cellStyle name="Normal 5 2 2 3 3 5" xfId="7291" xr:uid="{00000000-0005-0000-0000-0000881C0000}"/>
    <cellStyle name="Normal 5 2 2 3 3 5 3" xfId="22393" xr:uid="{00000000-0005-0000-0000-000086570000}"/>
    <cellStyle name="Normal 5 2 2 3 3 5_ESA Table 3A_3H" xfId="37825" xr:uid="{1EF02EB4-31F9-4A16-8C75-A7596FA3B786}"/>
    <cellStyle name="Normal 5 2 2 3 3 7" xfId="17380" xr:uid="{00000000-0005-0000-0000-0000F1430000}"/>
    <cellStyle name="Normal 5 2 2 3 3_ESA Table 3A_3H" xfId="37817" xr:uid="{C9D0FDBA-6210-4446-BA99-102C8696F74F}"/>
    <cellStyle name="Normal 5 2 2 3 4" xfId="3073" xr:uid="{00000000-0005-0000-0000-00000E0C0000}"/>
    <cellStyle name="Normal 5 2 2 3 4 2" xfId="13147" xr:uid="{00000000-0005-0000-0000-000068330000}"/>
    <cellStyle name="Normal 5 2 2 3 4 2 3" xfId="28245" xr:uid="{00000000-0005-0000-0000-0000626E0000}"/>
    <cellStyle name="Normal 5 2 2 3 4 2_ESA Table 3A_3H" xfId="37827" xr:uid="{DF1BDC1E-3207-4C6C-B428-9F4013F61D8B}"/>
    <cellStyle name="Normal 5 2 2 3 4 3" xfId="8127" xr:uid="{00000000-0005-0000-0000-0000CC1F0000}"/>
    <cellStyle name="Normal 5 2 2 3 4 3 3" xfId="23228" xr:uid="{00000000-0005-0000-0000-0000C95A0000}"/>
    <cellStyle name="Normal 5 2 2 3 4 3_ESA Table 3A_3H" xfId="37828" xr:uid="{1DBEB536-543C-4949-ADDC-BFA31F6F7595}"/>
    <cellStyle name="Normal 5 2 2 3 4 5" xfId="18215" xr:uid="{00000000-0005-0000-0000-000034470000}"/>
    <cellStyle name="Normal 5 2 2 3 4_ESA Table 3A_3H" xfId="37826" xr:uid="{6E42D220-7129-4531-8740-CEC4CA422576}"/>
    <cellStyle name="Normal 5 2 2 3 5" xfId="4766" xr:uid="{00000000-0005-0000-0000-0000AB120000}"/>
    <cellStyle name="Normal 5 2 2 3 5 2" xfId="14818" xr:uid="{00000000-0005-0000-0000-0000EF390000}"/>
    <cellStyle name="Normal 5 2 2 3 5 2 3" xfId="29916" xr:uid="{00000000-0005-0000-0000-0000E9740000}"/>
    <cellStyle name="Normal 5 2 2 3 5 2_ESA Table 3A_3H" xfId="37830" xr:uid="{C20B438E-54ED-4286-96F5-25C789AD301F}"/>
    <cellStyle name="Normal 5 2 2 3 5 3" xfId="9798" xr:uid="{00000000-0005-0000-0000-000053260000}"/>
    <cellStyle name="Normal 5 2 2 3 5 3 3" xfId="24899" xr:uid="{00000000-0005-0000-0000-000050610000}"/>
    <cellStyle name="Normal 5 2 2 3 5 3_ESA Table 3A_3H" xfId="37831" xr:uid="{9F7A6EE7-5767-40EC-9C9C-93909D464CA5}"/>
    <cellStyle name="Normal 5 2 2 3 5 5" xfId="19886" xr:uid="{00000000-0005-0000-0000-0000BB4D0000}"/>
    <cellStyle name="Normal 5 2 2 3 5_ESA Table 3A_3H" xfId="37829" xr:uid="{C486A8B4-C37A-467B-8A68-B672795F1C32}"/>
    <cellStyle name="Normal 5 2 2 3 6" xfId="11476" xr:uid="{00000000-0005-0000-0000-0000E12C0000}"/>
    <cellStyle name="Normal 5 2 2 3 6 3" xfId="26574" xr:uid="{00000000-0005-0000-0000-0000DB670000}"/>
    <cellStyle name="Normal 5 2 2 3 6_ESA Table 3A_3H" xfId="37832" xr:uid="{6C1A26B8-30F0-466D-8C53-509B87D67EAA}"/>
    <cellStyle name="Normal 5 2 2 3 7" xfId="6455" xr:uid="{00000000-0005-0000-0000-000044190000}"/>
    <cellStyle name="Normal 5 2 2 3 7 3" xfId="21557" xr:uid="{00000000-0005-0000-0000-000042540000}"/>
    <cellStyle name="Normal 5 2 2 3 7_ESA Table 3A_3H" xfId="37833" xr:uid="{58F41616-2A7B-4C98-9073-21F9215E32B1}"/>
    <cellStyle name="Normal 5 2 2 3 9" xfId="16544" xr:uid="{00000000-0005-0000-0000-0000AD400000}"/>
    <cellStyle name="Normal 5 2 2 3_ESA Table 3A_3H" xfId="37798" xr:uid="{60D51691-B868-4155-96CE-54264E882EFF}"/>
    <cellStyle name="Normal 5 2 2 4" xfId="1591" xr:uid="{00000000-0005-0000-0000-000044060000}"/>
    <cellStyle name="Normal 5 2 2 4 2" xfId="2430" xr:uid="{00000000-0005-0000-0000-00008B090000}"/>
    <cellStyle name="Normal 5 2 2 4 2 2" xfId="4120" xr:uid="{00000000-0005-0000-0000-000025100000}"/>
    <cellStyle name="Normal 5 2 2 4 2 2 2" xfId="14193" xr:uid="{00000000-0005-0000-0000-00007E370000}"/>
    <cellStyle name="Normal 5 2 2 4 2 2 2 3" xfId="29291" xr:uid="{00000000-0005-0000-0000-000078720000}"/>
    <cellStyle name="Normal 5 2 2 4 2 2 2_ESA Table 3A_3H" xfId="37837" xr:uid="{38D7A0F6-791A-41AD-AC24-3D4F8A4CD156}"/>
    <cellStyle name="Normal 5 2 2 4 2 2 3" xfId="9173" xr:uid="{00000000-0005-0000-0000-0000E2230000}"/>
    <cellStyle name="Normal 5 2 2 4 2 2 3 3" xfId="24274" xr:uid="{00000000-0005-0000-0000-0000DF5E0000}"/>
    <cellStyle name="Normal 5 2 2 4 2 2 3_ESA Table 3A_3H" xfId="37838" xr:uid="{9811F8BB-D5DC-4CBB-AFA8-D942613D19BA}"/>
    <cellStyle name="Normal 5 2 2 4 2 2 5" xfId="19261" xr:uid="{00000000-0005-0000-0000-00004A4B0000}"/>
    <cellStyle name="Normal 5 2 2 4 2 2_ESA Table 3A_3H" xfId="37836" xr:uid="{5426EAA3-15A5-44D1-8FF6-ECFF7B75F4CD}"/>
    <cellStyle name="Normal 5 2 2 4 2 3" xfId="5812" xr:uid="{00000000-0005-0000-0000-0000C1160000}"/>
    <cellStyle name="Normal 5 2 2 4 2 3 2" xfId="15864" xr:uid="{00000000-0005-0000-0000-0000053E0000}"/>
    <cellStyle name="Normal 5 2 2 4 2 3 2 3" xfId="30962" xr:uid="{00000000-0005-0000-0000-0000FF780000}"/>
    <cellStyle name="Normal 5 2 2 4 2 3 2_ESA Table 3A_3H" xfId="37840" xr:uid="{1E172CB9-568D-41AC-BE56-E7CEF0E14380}"/>
    <cellStyle name="Normal 5 2 2 4 2 3 3" xfId="10844" xr:uid="{00000000-0005-0000-0000-0000692A0000}"/>
    <cellStyle name="Normal 5 2 2 4 2 3 3 3" xfId="25945" xr:uid="{00000000-0005-0000-0000-000066650000}"/>
    <cellStyle name="Normal 5 2 2 4 2 3 3_ESA Table 3A_3H" xfId="37841" xr:uid="{DDD49322-8731-4179-982C-F496C531FC6D}"/>
    <cellStyle name="Normal 5 2 2 4 2 3 5" xfId="20932" xr:uid="{00000000-0005-0000-0000-0000D1510000}"/>
    <cellStyle name="Normal 5 2 2 4 2 3_ESA Table 3A_3H" xfId="37839" xr:uid="{517A1D4F-A57A-498E-A2AD-E7FB71AAA415}"/>
    <cellStyle name="Normal 5 2 2 4 2 4" xfId="12522" xr:uid="{00000000-0005-0000-0000-0000F7300000}"/>
    <cellStyle name="Normal 5 2 2 4 2 4 3" xfId="27620" xr:uid="{00000000-0005-0000-0000-0000F16B0000}"/>
    <cellStyle name="Normal 5 2 2 4 2 4_ESA Table 3A_3H" xfId="37842" xr:uid="{A184F107-91B8-4C94-8F2F-18932839E1B7}"/>
    <cellStyle name="Normal 5 2 2 4 2 5" xfId="7501" xr:uid="{00000000-0005-0000-0000-00005A1D0000}"/>
    <cellStyle name="Normal 5 2 2 4 2 5 3" xfId="22603" xr:uid="{00000000-0005-0000-0000-000058580000}"/>
    <cellStyle name="Normal 5 2 2 4 2 5_ESA Table 3A_3H" xfId="37843" xr:uid="{F2D6CDBC-66A0-4FB6-B184-E30E6D81384A}"/>
    <cellStyle name="Normal 5 2 2 4 2 7" xfId="17590" xr:uid="{00000000-0005-0000-0000-0000C3440000}"/>
    <cellStyle name="Normal 5 2 2 4 2_ESA Table 3A_3H" xfId="37835" xr:uid="{8680EE38-AAE6-45E1-94E2-FC79E55E6F14}"/>
    <cellStyle name="Normal 5 2 2 4 3" xfId="3283" xr:uid="{00000000-0005-0000-0000-0000E00C0000}"/>
    <cellStyle name="Normal 5 2 2 4 3 2" xfId="13357" xr:uid="{00000000-0005-0000-0000-00003A340000}"/>
    <cellStyle name="Normal 5 2 2 4 3 2 3" xfId="28455" xr:uid="{00000000-0005-0000-0000-0000346F0000}"/>
    <cellStyle name="Normal 5 2 2 4 3 2_ESA Table 3A_3H" xfId="37845" xr:uid="{B6B7E6B0-62D6-464C-8D0A-5961833EE28D}"/>
    <cellStyle name="Normal 5 2 2 4 3 3" xfId="8337" xr:uid="{00000000-0005-0000-0000-00009E200000}"/>
    <cellStyle name="Normal 5 2 2 4 3 3 3" xfId="23438" xr:uid="{00000000-0005-0000-0000-00009B5B0000}"/>
    <cellStyle name="Normal 5 2 2 4 3 3_ESA Table 3A_3H" xfId="37846" xr:uid="{A97029E1-8474-4869-9CC3-839E20259E74}"/>
    <cellStyle name="Normal 5 2 2 4 3 5" xfId="18425" xr:uid="{00000000-0005-0000-0000-000006480000}"/>
    <cellStyle name="Normal 5 2 2 4 3_ESA Table 3A_3H" xfId="37844" xr:uid="{42609BA7-920B-42CA-BB8F-6186112D7A4D}"/>
    <cellStyle name="Normal 5 2 2 4 4" xfId="4976" xr:uid="{00000000-0005-0000-0000-00007D130000}"/>
    <cellStyle name="Normal 5 2 2 4 4 2" xfId="15028" xr:uid="{00000000-0005-0000-0000-0000C13A0000}"/>
    <cellStyle name="Normal 5 2 2 4 4 2 3" xfId="30126" xr:uid="{00000000-0005-0000-0000-0000BB750000}"/>
    <cellStyle name="Normal 5 2 2 4 4 2_ESA Table 3A_3H" xfId="37848" xr:uid="{B601F41F-D81B-4D3C-8C0F-2101F3DCA714}"/>
    <cellStyle name="Normal 5 2 2 4 4 3" xfId="10008" xr:uid="{00000000-0005-0000-0000-000025270000}"/>
    <cellStyle name="Normal 5 2 2 4 4 3 3" xfId="25109" xr:uid="{00000000-0005-0000-0000-000022620000}"/>
    <cellStyle name="Normal 5 2 2 4 4 3_ESA Table 3A_3H" xfId="37849" xr:uid="{E18B9E05-F22C-4FC1-85F5-879810DCB7A8}"/>
    <cellStyle name="Normal 5 2 2 4 4 5" xfId="20096" xr:uid="{00000000-0005-0000-0000-00008D4E0000}"/>
    <cellStyle name="Normal 5 2 2 4 4_ESA Table 3A_3H" xfId="37847" xr:uid="{DF52E4C1-CF18-41DE-A6D7-FF31564B2511}"/>
    <cellStyle name="Normal 5 2 2 4 5" xfId="11686" xr:uid="{00000000-0005-0000-0000-0000B32D0000}"/>
    <cellStyle name="Normal 5 2 2 4 5 3" xfId="26784" xr:uid="{00000000-0005-0000-0000-0000AD680000}"/>
    <cellStyle name="Normal 5 2 2 4 5_ESA Table 3A_3H" xfId="37850" xr:uid="{932C1B22-6991-49D2-A3AA-A0162EEDDC4F}"/>
    <cellStyle name="Normal 5 2 2 4 6" xfId="6665" xr:uid="{00000000-0005-0000-0000-0000161A0000}"/>
    <cellStyle name="Normal 5 2 2 4 6 3" xfId="21767" xr:uid="{00000000-0005-0000-0000-000014550000}"/>
    <cellStyle name="Normal 5 2 2 4 6_ESA Table 3A_3H" xfId="37851" xr:uid="{03F2535E-9FC2-4662-91B3-988D6038B3F9}"/>
    <cellStyle name="Normal 5 2 2 4 8" xfId="16754" xr:uid="{00000000-0005-0000-0000-00007F410000}"/>
    <cellStyle name="Normal 5 2 2 4_ESA Table 3A_3H" xfId="37834" xr:uid="{41A79C56-3C71-48E7-8853-2FA32BA3B6D7}"/>
    <cellStyle name="Normal 5 2 2 5" xfId="2012" xr:uid="{00000000-0005-0000-0000-0000E9070000}"/>
    <cellStyle name="Normal 5 2 2 5 2" xfId="3702" xr:uid="{00000000-0005-0000-0000-0000830E0000}"/>
    <cellStyle name="Normal 5 2 2 5 2 2" xfId="13775" xr:uid="{00000000-0005-0000-0000-0000DC350000}"/>
    <cellStyle name="Normal 5 2 2 5 2 2 3" xfId="28873" xr:uid="{00000000-0005-0000-0000-0000D6700000}"/>
    <cellStyle name="Normal 5 2 2 5 2 2_ESA Table 3A_3H" xfId="37854" xr:uid="{A25852EC-6748-4FD2-A141-6AF5FDE706AB}"/>
    <cellStyle name="Normal 5 2 2 5 2 3" xfId="8755" xr:uid="{00000000-0005-0000-0000-000040220000}"/>
    <cellStyle name="Normal 5 2 2 5 2 3 3" xfId="23856" xr:uid="{00000000-0005-0000-0000-00003D5D0000}"/>
    <cellStyle name="Normal 5 2 2 5 2 3_ESA Table 3A_3H" xfId="37855" xr:uid="{0EE3A9FE-D2A0-4BD1-A521-4E8F0A634CD0}"/>
    <cellStyle name="Normal 5 2 2 5 2 5" xfId="18843" xr:uid="{00000000-0005-0000-0000-0000A8490000}"/>
    <cellStyle name="Normal 5 2 2 5 2_ESA Table 3A_3H" xfId="37853" xr:uid="{B4EBBC2F-D365-490F-B4FA-264FAA2DA942}"/>
    <cellStyle name="Normal 5 2 2 5 3" xfId="5394" xr:uid="{00000000-0005-0000-0000-00001F150000}"/>
    <cellStyle name="Normal 5 2 2 5 3 2" xfId="15446" xr:uid="{00000000-0005-0000-0000-0000633C0000}"/>
    <cellStyle name="Normal 5 2 2 5 3 2 3" xfId="30544" xr:uid="{00000000-0005-0000-0000-00005D770000}"/>
    <cellStyle name="Normal 5 2 2 5 3 2_ESA Table 3A_3H" xfId="37857" xr:uid="{F409EB51-6158-414C-B464-EC18A5F41A71}"/>
    <cellStyle name="Normal 5 2 2 5 3 3" xfId="10426" xr:uid="{00000000-0005-0000-0000-0000C7280000}"/>
    <cellStyle name="Normal 5 2 2 5 3 3 3" xfId="25527" xr:uid="{00000000-0005-0000-0000-0000C4630000}"/>
    <cellStyle name="Normal 5 2 2 5 3 3_ESA Table 3A_3H" xfId="37858" xr:uid="{92447F10-7B6D-431D-BAF1-076C1477EEBF}"/>
    <cellStyle name="Normal 5 2 2 5 3 5" xfId="20514" xr:uid="{00000000-0005-0000-0000-00002F500000}"/>
    <cellStyle name="Normal 5 2 2 5 3_ESA Table 3A_3H" xfId="37856" xr:uid="{401E0C8A-2A9C-4CBA-9656-3B09E91E13BD}"/>
    <cellStyle name="Normal 5 2 2 5 4" xfId="12104" xr:uid="{00000000-0005-0000-0000-0000552F0000}"/>
    <cellStyle name="Normal 5 2 2 5 4 3" xfId="27202" xr:uid="{00000000-0005-0000-0000-00004F6A0000}"/>
    <cellStyle name="Normal 5 2 2 5 4_ESA Table 3A_3H" xfId="37859" xr:uid="{0D2E1603-578B-4ADC-A202-70593E3D9DB9}"/>
    <cellStyle name="Normal 5 2 2 5 5" xfId="7083" xr:uid="{00000000-0005-0000-0000-0000B81B0000}"/>
    <cellStyle name="Normal 5 2 2 5 5 3" xfId="22185" xr:uid="{00000000-0005-0000-0000-0000B6560000}"/>
    <cellStyle name="Normal 5 2 2 5 5_ESA Table 3A_3H" xfId="37860" xr:uid="{75448C0F-8D34-4F0E-A3AF-47F04B1BDA03}"/>
    <cellStyle name="Normal 5 2 2 5 7" xfId="17172" xr:uid="{00000000-0005-0000-0000-000021430000}"/>
    <cellStyle name="Normal 5 2 2 5_ESA Table 3A_3H" xfId="37852" xr:uid="{8AECF623-DEEC-43DA-9A8F-9370648C9CF8}"/>
    <cellStyle name="Normal 5 2 2 6" xfId="2865" xr:uid="{00000000-0005-0000-0000-00003E0B0000}"/>
    <cellStyle name="Normal 5 2 2 6 2" xfId="12939" xr:uid="{00000000-0005-0000-0000-000098320000}"/>
    <cellStyle name="Normal 5 2 2 6 2 3" xfId="28037" xr:uid="{00000000-0005-0000-0000-0000926D0000}"/>
    <cellStyle name="Normal 5 2 2 6 2_ESA Table 3A_3H" xfId="37862" xr:uid="{1A6DA47C-E6AC-43AD-9C8E-A7FC8A455DCC}"/>
    <cellStyle name="Normal 5 2 2 6 3" xfId="7919" xr:uid="{00000000-0005-0000-0000-0000FC1E0000}"/>
    <cellStyle name="Normal 5 2 2 6 3 3" xfId="23020" xr:uid="{00000000-0005-0000-0000-0000F9590000}"/>
    <cellStyle name="Normal 5 2 2 6 3_ESA Table 3A_3H" xfId="37863" xr:uid="{7C81C3C1-45F7-40EA-9AD1-159DA9C82641}"/>
    <cellStyle name="Normal 5 2 2 6 5" xfId="18007" xr:uid="{00000000-0005-0000-0000-000064460000}"/>
    <cellStyle name="Normal 5 2 2 6_ESA Table 3A_3H" xfId="37861" xr:uid="{3DB13C7E-45A1-47F3-AD6D-BC77DA9573A8}"/>
    <cellStyle name="Normal 5 2 2 7" xfId="4558" xr:uid="{00000000-0005-0000-0000-0000DB110000}"/>
    <cellStyle name="Normal 5 2 2 7 2" xfId="14610" xr:uid="{00000000-0005-0000-0000-00001F390000}"/>
    <cellStyle name="Normal 5 2 2 7 2 3" xfId="29708" xr:uid="{00000000-0005-0000-0000-000019740000}"/>
    <cellStyle name="Normal 5 2 2 7 2_ESA Table 3A_3H" xfId="37865" xr:uid="{C38DDD4C-7FB3-4D69-9936-7C7C6B8D17D4}"/>
    <cellStyle name="Normal 5 2 2 7 3" xfId="9590" xr:uid="{00000000-0005-0000-0000-000083250000}"/>
    <cellStyle name="Normal 5 2 2 7 3 3" xfId="24691" xr:uid="{00000000-0005-0000-0000-000080600000}"/>
    <cellStyle name="Normal 5 2 2 7 3_ESA Table 3A_3H" xfId="37866" xr:uid="{804E834E-3F99-4751-AE62-0FFBAE0FCB3B}"/>
    <cellStyle name="Normal 5 2 2 7 5" xfId="19678" xr:uid="{00000000-0005-0000-0000-0000EB4C0000}"/>
    <cellStyle name="Normal 5 2 2 7_ESA Table 3A_3H" xfId="37864" xr:uid="{E884C881-E0FE-404F-B73D-F1387D6DA8FF}"/>
    <cellStyle name="Normal 5 2 2 8" xfId="11268" xr:uid="{00000000-0005-0000-0000-0000112C0000}"/>
    <cellStyle name="Normal 5 2 2 8 3" xfId="26366" xr:uid="{00000000-0005-0000-0000-00000B670000}"/>
    <cellStyle name="Normal 5 2 2 8_ESA Table 3A_3H" xfId="37867" xr:uid="{9C63BE28-1D8B-469F-8BCA-EF4B714F1DA7}"/>
    <cellStyle name="Normal 5 2 2 9" xfId="6247" xr:uid="{00000000-0005-0000-0000-000074180000}"/>
    <cellStyle name="Normal 5 2 2 9 3" xfId="21349" xr:uid="{00000000-0005-0000-0000-000072530000}"/>
    <cellStyle name="Normal 5 2 2 9_ESA Table 3A_3H" xfId="37868" xr:uid="{5D0E662D-D7F4-4C11-8ACA-A1C3CA86570B}"/>
    <cellStyle name="Normal 5 2 2_ESA Table 3A_3H" xfId="37725" xr:uid="{8A73330B-CC15-4968-9836-C7E7ADD0466A}"/>
    <cellStyle name="Normal 5 2 3" xfId="1211" xr:uid="{00000000-0005-0000-0000-0000C8040000}"/>
    <cellStyle name="Normal 5 2 3 10" xfId="16388" xr:uid="{00000000-0005-0000-0000-000011400000}"/>
    <cellStyle name="Normal 5 2 3 2" xfId="1430" xr:uid="{00000000-0005-0000-0000-0000A3050000}"/>
    <cellStyle name="Normal 5 2 3 2 2" xfId="1851" xr:uid="{00000000-0005-0000-0000-000048070000}"/>
    <cellStyle name="Normal 5 2 3 2 2 2" xfId="2690" xr:uid="{00000000-0005-0000-0000-00008F0A0000}"/>
    <cellStyle name="Normal 5 2 3 2 2 2 2" xfId="4380" xr:uid="{00000000-0005-0000-0000-000029110000}"/>
    <cellStyle name="Normal 5 2 3 2 2 2 2 2" xfId="14453" xr:uid="{00000000-0005-0000-0000-000082380000}"/>
    <cellStyle name="Normal 5 2 3 2 2 2 2 2 3" xfId="29551" xr:uid="{00000000-0005-0000-0000-00007C730000}"/>
    <cellStyle name="Normal 5 2 3 2 2 2 2 2_ESA Table 3A_3H" xfId="37874" xr:uid="{CC49F134-29C8-41A6-920F-9245FECCF88A}"/>
    <cellStyle name="Normal 5 2 3 2 2 2 2 3" xfId="9433" xr:uid="{00000000-0005-0000-0000-0000E6240000}"/>
    <cellStyle name="Normal 5 2 3 2 2 2 2 3 3" xfId="24534" xr:uid="{00000000-0005-0000-0000-0000E35F0000}"/>
    <cellStyle name="Normal 5 2 3 2 2 2 2 3_ESA Table 3A_3H" xfId="37875" xr:uid="{036302E6-9F52-4FAE-9594-BE23EA412742}"/>
    <cellStyle name="Normal 5 2 3 2 2 2 2 5" xfId="19521" xr:uid="{00000000-0005-0000-0000-00004E4C0000}"/>
    <cellStyle name="Normal 5 2 3 2 2 2 2_ESA Table 3A_3H" xfId="37873" xr:uid="{3E5E9E67-AE67-4D4B-BBDB-DC2C834345A3}"/>
    <cellStyle name="Normal 5 2 3 2 2 2 3" xfId="6072" xr:uid="{00000000-0005-0000-0000-0000C5170000}"/>
    <cellStyle name="Normal 5 2 3 2 2 2 3 2" xfId="16124" xr:uid="{00000000-0005-0000-0000-0000093F0000}"/>
    <cellStyle name="Normal 5 2 3 2 2 2 3 2 3" xfId="31222" xr:uid="{00000000-0005-0000-0000-0000037A0000}"/>
    <cellStyle name="Normal 5 2 3 2 2 2 3 2_ESA Table 3A_3H" xfId="37877" xr:uid="{DCE58CBB-218C-4D1F-9561-B5A6472A217F}"/>
    <cellStyle name="Normal 5 2 3 2 2 2 3 3" xfId="11104" xr:uid="{00000000-0005-0000-0000-00006D2B0000}"/>
    <cellStyle name="Normal 5 2 3 2 2 2 3 3 3" xfId="26205" xr:uid="{00000000-0005-0000-0000-00006A660000}"/>
    <cellStyle name="Normal 5 2 3 2 2 2 3 3_ESA Table 3A_3H" xfId="37878" xr:uid="{017F08F8-F4A2-4F85-8FE9-FF7BBA050C21}"/>
    <cellStyle name="Normal 5 2 3 2 2 2 3 5" xfId="21192" xr:uid="{00000000-0005-0000-0000-0000D5520000}"/>
    <cellStyle name="Normal 5 2 3 2 2 2 3_ESA Table 3A_3H" xfId="37876" xr:uid="{7455D1C0-B473-493B-84BE-688A102D1AAF}"/>
    <cellStyle name="Normal 5 2 3 2 2 2 4" xfId="12782" xr:uid="{00000000-0005-0000-0000-0000FB310000}"/>
    <cellStyle name="Normal 5 2 3 2 2 2 4 3" xfId="27880" xr:uid="{00000000-0005-0000-0000-0000F56C0000}"/>
    <cellStyle name="Normal 5 2 3 2 2 2 4_ESA Table 3A_3H" xfId="37879" xr:uid="{2C86B861-EE5D-4039-A303-01E0391E379B}"/>
    <cellStyle name="Normal 5 2 3 2 2 2 5" xfId="7761" xr:uid="{00000000-0005-0000-0000-00005E1E0000}"/>
    <cellStyle name="Normal 5 2 3 2 2 2 5 3" xfId="22863" xr:uid="{00000000-0005-0000-0000-00005C590000}"/>
    <cellStyle name="Normal 5 2 3 2 2 2 5_ESA Table 3A_3H" xfId="37880" xr:uid="{6DB45EB3-94C5-4A9F-A2A2-E94F05C43BE4}"/>
    <cellStyle name="Normal 5 2 3 2 2 2 7" xfId="17850" xr:uid="{00000000-0005-0000-0000-0000C7450000}"/>
    <cellStyle name="Normal 5 2 3 2 2 2_ESA Table 3A_3H" xfId="37872" xr:uid="{A21917BD-E9C8-413D-B647-808BDFEA53DC}"/>
    <cellStyle name="Normal 5 2 3 2 2 3" xfId="3543" xr:uid="{00000000-0005-0000-0000-0000E40D0000}"/>
    <cellStyle name="Normal 5 2 3 2 2 3 2" xfId="13617" xr:uid="{00000000-0005-0000-0000-00003E350000}"/>
    <cellStyle name="Normal 5 2 3 2 2 3 2 3" xfId="28715" xr:uid="{00000000-0005-0000-0000-000038700000}"/>
    <cellStyle name="Normal 5 2 3 2 2 3 2_ESA Table 3A_3H" xfId="37882" xr:uid="{A60253D9-2545-49DF-934F-3B95FD376DA9}"/>
    <cellStyle name="Normal 5 2 3 2 2 3 3" xfId="8597" xr:uid="{00000000-0005-0000-0000-0000A2210000}"/>
    <cellStyle name="Normal 5 2 3 2 2 3 3 3" xfId="23698" xr:uid="{00000000-0005-0000-0000-00009F5C0000}"/>
    <cellStyle name="Normal 5 2 3 2 2 3 3_ESA Table 3A_3H" xfId="37883" xr:uid="{35E53BB6-3A1A-46AF-B61F-E8C067A26648}"/>
    <cellStyle name="Normal 5 2 3 2 2 3 5" xfId="18685" xr:uid="{00000000-0005-0000-0000-00000A490000}"/>
    <cellStyle name="Normal 5 2 3 2 2 3_ESA Table 3A_3H" xfId="37881" xr:uid="{0018B6B4-DDD9-434F-BC0E-6F189C853C31}"/>
    <cellStyle name="Normal 5 2 3 2 2 4" xfId="5236" xr:uid="{00000000-0005-0000-0000-000081140000}"/>
    <cellStyle name="Normal 5 2 3 2 2 4 2" xfId="15288" xr:uid="{00000000-0005-0000-0000-0000C53B0000}"/>
    <cellStyle name="Normal 5 2 3 2 2 4 2 3" xfId="30386" xr:uid="{00000000-0005-0000-0000-0000BF760000}"/>
    <cellStyle name="Normal 5 2 3 2 2 4 2_ESA Table 3A_3H" xfId="37885" xr:uid="{44C2C1A7-01DC-4923-BA21-0C92A9BBDCFA}"/>
    <cellStyle name="Normal 5 2 3 2 2 4 3" xfId="10268" xr:uid="{00000000-0005-0000-0000-000029280000}"/>
    <cellStyle name="Normal 5 2 3 2 2 4 3 3" xfId="25369" xr:uid="{00000000-0005-0000-0000-000026630000}"/>
    <cellStyle name="Normal 5 2 3 2 2 4 3_ESA Table 3A_3H" xfId="37886" xr:uid="{AC460262-4817-4D1E-A574-AAA7195F814E}"/>
    <cellStyle name="Normal 5 2 3 2 2 4 5" xfId="20356" xr:uid="{00000000-0005-0000-0000-0000914F0000}"/>
    <cellStyle name="Normal 5 2 3 2 2 4_ESA Table 3A_3H" xfId="37884" xr:uid="{EB84D471-40F1-4F5D-A6EE-E4996E557897}"/>
    <cellStyle name="Normal 5 2 3 2 2 5" xfId="11946" xr:uid="{00000000-0005-0000-0000-0000B72E0000}"/>
    <cellStyle name="Normal 5 2 3 2 2 5 3" xfId="27044" xr:uid="{00000000-0005-0000-0000-0000B1690000}"/>
    <cellStyle name="Normal 5 2 3 2 2 5_ESA Table 3A_3H" xfId="37887" xr:uid="{A80C7655-D7F9-437D-B150-9EE75579A813}"/>
    <cellStyle name="Normal 5 2 3 2 2 6" xfId="6925" xr:uid="{00000000-0005-0000-0000-00001A1B0000}"/>
    <cellStyle name="Normal 5 2 3 2 2 6 3" xfId="22027" xr:uid="{00000000-0005-0000-0000-000018560000}"/>
    <cellStyle name="Normal 5 2 3 2 2 6_ESA Table 3A_3H" xfId="37888" xr:uid="{EF989568-F56F-4FD2-A0F6-A4AC781317FA}"/>
    <cellStyle name="Normal 5 2 3 2 2 8" xfId="17014" xr:uid="{00000000-0005-0000-0000-000083420000}"/>
    <cellStyle name="Normal 5 2 3 2 2_ESA Table 3A_3H" xfId="37871" xr:uid="{D7846F79-BBB7-4948-AD9B-0FFFF1D7038B}"/>
    <cellStyle name="Normal 5 2 3 2 3" xfId="2272" xr:uid="{00000000-0005-0000-0000-0000ED080000}"/>
    <cellStyle name="Normal 5 2 3 2 3 2" xfId="3962" xr:uid="{00000000-0005-0000-0000-0000870F0000}"/>
    <cellStyle name="Normal 5 2 3 2 3 2 2" xfId="14035" xr:uid="{00000000-0005-0000-0000-0000E0360000}"/>
    <cellStyle name="Normal 5 2 3 2 3 2 2 3" xfId="29133" xr:uid="{00000000-0005-0000-0000-0000DA710000}"/>
    <cellStyle name="Normal 5 2 3 2 3 2 2_ESA Table 3A_3H" xfId="37891" xr:uid="{0C41872C-EF09-4B2D-9C34-5F1C92B9C22E}"/>
    <cellStyle name="Normal 5 2 3 2 3 2 3" xfId="9015" xr:uid="{00000000-0005-0000-0000-000044230000}"/>
    <cellStyle name="Normal 5 2 3 2 3 2 3 3" xfId="24116" xr:uid="{00000000-0005-0000-0000-0000415E0000}"/>
    <cellStyle name="Normal 5 2 3 2 3 2 3_ESA Table 3A_3H" xfId="37892" xr:uid="{EAAA89A3-65C9-4769-8D96-B74B3E21A03F}"/>
    <cellStyle name="Normal 5 2 3 2 3 2 5" xfId="19103" xr:uid="{00000000-0005-0000-0000-0000AC4A0000}"/>
    <cellStyle name="Normal 5 2 3 2 3 2_ESA Table 3A_3H" xfId="37890" xr:uid="{61B936FE-5E8B-4225-BAA5-A0694EE4E822}"/>
    <cellStyle name="Normal 5 2 3 2 3 3" xfId="5654" xr:uid="{00000000-0005-0000-0000-000023160000}"/>
    <cellStyle name="Normal 5 2 3 2 3 3 2" xfId="15706" xr:uid="{00000000-0005-0000-0000-0000673D0000}"/>
    <cellStyle name="Normal 5 2 3 2 3 3 2 3" xfId="30804" xr:uid="{00000000-0005-0000-0000-000061780000}"/>
    <cellStyle name="Normal 5 2 3 2 3 3 2_ESA Table 3A_3H" xfId="37894" xr:uid="{391C8942-B688-4840-9623-513705A880A3}"/>
    <cellStyle name="Normal 5 2 3 2 3 3 3" xfId="10686" xr:uid="{00000000-0005-0000-0000-0000CB290000}"/>
    <cellStyle name="Normal 5 2 3 2 3 3 3 3" xfId="25787" xr:uid="{00000000-0005-0000-0000-0000C8640000}"/>
    <cellStyle name="Normal 5 2 3 2 3 3 3_ESA Table 3A_3H" xfId="37895" xr:uid="{EE76AA19-52F6-4A3A-AF7F-10241157EC60}"/>
    <cellStyle name="Normal 5 2 3 2 3 3 5" xfId="20774" xr:uid="{00000000-0005-0000-0000-000033510000}"/>
    <cellStyle name="Normal 5 2 3 2 3 3_ESA Table 3A_3H" xfId="37893" xr:uid="{806172CC-A2F7-4B9D-93F4-F3B72F02EFCD}"/>
    <cellStyle name="Normal 5 2 3 2 3 4" xfId="12364" xr:uid="{00000000-0005-0000-0000-000059300000}"/>
    <cellStyle name="Normal 5 2 3 2 3 4 3" xfId="27462" xr:uid="{00000000-0005-0000-0000-0000536B0000}"/>
    <cellStyle name="Normal 5 2 3 2 3 4_ESA Table 3A_3H" xfId="37896" xr:uid="{96663909-A814-4310-A135-99BA84AD0BA0}"/>
    <cellStyle name="Normal 5 2 3 2 3 5" xfId="7343" xr:uid="{00000000-0005-0000-0000-0000BC1C0000}"/>
    <cellStyle name="Normal 5 2 3 2 3 5 3" xfId="22445" xr:uid="{00000000-0005-0000-0000-0000BA570000}"/>
    <cellStyle name="Normal 5 2 3 2 3 5_ESA Table 3A_3H" xfId="37897" xr:uid="{0581A5FA-DD99-40DB-9AB4-5D6F4ABA50A2}"/>
    <cellStyle name="Normal 5 2 3 2 3 7" xfId="17432" xr:uid="{00000000-0005-0000-0000-000025440000}"/>
    <cellStyle name="Normal 5 2 3 2 3_ESA Table 3A_3H" xfId="37889" xr:uid="{E5DD2D43-7638-4255-A5C0-C59CF12AEC42}"/>
    <cellStyle name="Normal 5 2 3 2 4" xfId="3125" xr:uid="{00000000-0005-0000-0000-0000420C0000}"/>
    <cellStyle name="Normal 5 2 3 2 4 2" xfId="13199" xr:uid="{00000000-0005-0000-0000-00009C330000}"/>
    <cellStyle name="Normal 5 2 3 2 4 2 3" xfId="28297" xr:uid="{00000000-0005-0000-0000-0000966E0000}"/>
    <cellStyle name="Normal 5 2 3 2 4 2_ESA Table 3A_3H" xfId="37899" xr:uid="{6DFC78FC-EA7C-40FB-BF57-3404308BEC20}"/>
    <cellStyle name="Normal 5 2 3 2 4 3" xfId="8179" xr:uid="{00000000-0005-0000-0000-000000200000}"/>
    <cellStyle name="Normal 5 2 3 2 4 3 3" xfId="23280" xr:uid="{00000000-0005-0000-0000-0000FD5A0000}"/>
    <cellStyle name="Normal 5 2 3 2 4 3_ESA Table 3A_3H" xfId="37900" xr:uid="{51BDED90-C0F4-434D-9716-A64DEF92C5BE}"/>
    <cellStyle name="Normal 5 2 3 2 4 5" xfId="18267" xr:uid="{00000000-0005-0000-0000-000068470000}"/>
    <cellStyle name="Normal 5 2 3 2 4_ESA Table 3A_3H" xfId="37898" xr:uid="{B8CB7D10-2A81-410E-A1A5-4C2B8E912F1B}"/>
    <cellStyle name="Normal 5 2 3 2 5" xfId="4818" xr:uid="{00000000-0005-0000-0000-0000DF120000}"/>
    <cellStyle name="Normal 5 2 3 2 5 2" xfId="14870" xr:uid="{00000000-0005-0000-0000-0000233A0000}"/>
    <cellStyle name="Normal 5 2 3 2 5 2 3" xfId="29968" xr:uid="{00000000-0005-0000-0000-00001D750000}"/>
    <cellStyle name="Normal 5 2 3 2 5 2_ESA Table 3A_3H" xfId="37902" xr:uid="{3E4C5928-C9BB-495F-ACBD-FD805CF63C35}"/>
    <cellStyle name="Normal 5 2 3 2 5 3" xfId="9850" xr:uid="{00000000-0005-0000-0000-000087260000}"/>
    <cellStyle name="Normal 5 2 3 2 5 3 3" xfId="24951" xr:uid="{00000000-0005-0000-0000-000084610000}"/>
    <cellStyle name="Normal 5 2 3 2 5 3_ESA Table 3A_3H" xfId="37903" xr:uid="{57D14812-73C1-4F32-B08E-CCBF7D76E160}"/>
    <cellStyle name="Normal 5 2 3 2 5 5" xfId="19938" xr:uid="{00000000-0005-0000-0000-0000EF4D0000}"/>
    <cellStyle name="Normal 5 2 3 2 5_ESA Table 3A_3H" xfId="37901" xr:uid="{DF23CB19-DA86-4921-80A4-FB2E71F3E35A}"/>
    <cellStyle name="Normal 5 2 3 2 6" xfId="11528" xr:uid="{00000000-0005-0000-0000-0000152D0000}"/>
    <cellStyle name="Normal 5 2 3 2 6 3" xfId="26626" xr:uid="{00000000-0005-0000-0000-00000F680000}"/>
    <cellStyle name="Normal 5 2 3 2 6_ESA Table 3A_3H" xfId="37904" xr:uid="{043A4E20-0FA1-4DE9-B21E-98488D64F6BF}"/>
    <cellStyle name="Normal 5 2 3 2 7" xfId="6507" xr:uid="{00000000-0005-0000-0000-000078190000}"/>
    <cellStyle name="Normal 5 2 3 2 7 3" xfId="21609" xr:uid="{00000000-0005-0000-0000-000076540000}"/>
    <cellStyle name="Normal 5 2 3 2 7_ESA Table 3A_3H" xfId="37905" xr:uid="{F9777998-D43D-479F-9D9E-36D3C245DD52}"/>
    <cellStyle name="Normal 5 2 3 2 9" xfId="16596" xr:uid="{00000000-0005-0000-0000-0000E1400000}"/>
    <cellStyle name="Normal 5 2 3 2_ESA Table 3A_3H" xfId="37870" xr:uid="{3E428DB5-132F-4E23-943F-5DAEBA3CBC94}"/>
    <cellStyle name="Normal 5 2 3 3" xfId="1643" xr:uid="{00000000-0005-0000-0000-000078060000}"/>
    <cellStyle name="Normal 5 2 3 3 2" xfId="2482" xr:uid="{00000000-0005-0000-0000-0000BF090000}"/>
    <cellStyle name="Normal 5 2 3 3 2 2" xfId="4172" xr:uid="{00000000-0005-0000-0000-000059100000}"/>
    <cellStyle name="Normal 5 2 3 3 2 2 2" xfId="14245" xr:uid="{00000000-0005-0000-0000-0000B2370000}"/>
    <cellStyle name="Normal 5 2 3 3 2 2 2 3" xfId="29343" xr:uid="{00000000-0005-0000-0000-0000AC720000}"/>
    <cellStyle name="Normal 5 2 3 3 2 2 2_ESA Table 3A_3H" xfId="37909" xr:uid="{F709AF1F-B5DE-445A-AC3C-6F20D77F67DC}"/>
    <cellStyle name="Normal 5 2 3 3 2 2 3" xfId="9225" xr:uid="{00000000-0005-0000-0000-000016240000}"/>
    <cellStyle name="Normal 5 2 3 3 2 2 3 3" xfId="24326" xr:uid="{00000000-0005-0000-0000-0000135F0000}"/>
    <cellStyle name="Normal 5 2 3 3 2 2 3_ESA Table 3A_3H" xfId="37910" xr:uid="{47BDDDAF-AE40-4175-8DC1-505597A92165}"/>
    <cellStyle name="Normal 5 2 3 3 2 2 5" xfId="19313" xr:uid="{00000000-0005-0000-0000-00007E4B0000}"/>
    <cellStyle name="Normal 5 2 3 3 2 2_ESA Table 3A_3H" xfId="37908" xr:uid="{48F84578-C0DA-49C1-99A3-39B07F13F5CB}"/>
    <cellStyle name="Normal 5 2 3 3 2 3" xfId="5864" xr:uid="{00000000-0005-0000-0000-0000F5160000}"/>
    <cellStyle name="Normal 5 2 3 3 2 3 2" xfId="15916" xr:uid="{00000000-0005-0000-0000-0000393E0000}"/>
    <cellStyle name="Normal 5 2 3 3 2 3 2 3" xfId="31014" xr:uid="{00000000-0005-0000-0000-000033790000}"/>
    <cellStyle name="Normal 5 2 3 3 2 3 2_ESA Table 3A_3H" xfId="37912" xr:uid="{4B268F6C-86E7-41BE-A13F-3F12A698BF15}"/>
    <cellStyle name="Normal 5 2 3 3 2 3 3" xfId="10896" xr:uid="{00000000-0005-0000-0000-00009D2A0000}"/>
    <cellStyle name="Normal 5 2 3 3 2 3 3 3" xfId="25997" xr:uid="{00000000-0005-0000-0000-00009A650000}"/>
    <cellStyle name="Normal 5 2 3 3 2 3 3_ESA Table 3A_3H" xfId="37913" xr:uid="{80F3905A-3A06-408E-AAAA-443C6B174821}"/>
    <cellStyle name="Normal 5 2 3 3 2 3 5" xfId="20984" xr:uid="{00000000-0005-0000-0000-000005520000}"/>
    <cellStyle name="Normal 5 2 3 3 2 3_ESA Table 3A_3H" xfId="37911" xr:uid="{7952CEDF-11A3-442A-B9DA-D4052B1C719C}"/>
    <cellStyle name="Normal 5 2 3 3 2 4" xfId="12574" xr:uid="{00000000-0005-0000-0000-00002B310000}"/>
    <cellStyle name="Normal 5 2 3 3 2 4 3" xfId="27672" xr:uid="{00000000-0005-0000-0000-0000256C0000}"/>
    <cellStyle name="Normal 5 2 3 3 2 4_ESA Table 3A_3H" xfId="37914" xr:uid="{DF073CF2-268D-4EC9-A86F-BB4374317D41}"/>
    <cellStyle name="Normal 5 2 3 3 2 5" xfId="7553" xr:uid="{00000000-0005-0000-0000-00008E1D0000}"/>
    <cellStyle name="Normal 5 2 3 3 2 5 3" xfId="22655" xr:uid="{00000000-0005-0000-0000-00008C580000}"/>
    <cellStyle name="Normal 5 2 3 3 2 5_ESA Table 3A_3H" xfId="37915" xr:uid="{51F121E9-1A7D-4157-A07C-989997F4758C}"/>
    <cellStyle name="Normal 5 2 3 3 2 7" xfId="17642" xr:uid="{00000000-0005-0000-0000-0000F7440000}"/>
    <cellStyle name="Normal 5 2 3 3 2_ESA Table 3A_3H" xfId="37907" xr:uid="{27FDA32C-65D1-4A6E-8386-0424F22EACA2}"/>
    <cellStyle name="Normal 5 2 3 3 3" xfId="3335" xr:uid="{00000000-0005-0000-0000-0000140D0000}"/>
    <cellStyle name="Normal 5 2 3 3 3 2" xfId="13409" xr:uid="{00000000-0005-0000-0000-00006E340000}"/>
    <cellStyle name="Normal 5 2 3 3 3 2 3" xfId="28507" xr:uid="{00000000-0005-0000-0000-0000686F0000}"/>
    <cellStyle name="Normal 5 2 3 3 3 2_ESA Table 3A_3H" xfId="37917" xr:uid="{440BCE37-6595-4557-9E5B-6CEA877FF225}"/>
    <cellStyle name="Normal 5 2 3 3 3 3" xfId="8389" xr:uid="{00000000-0005-0000-0000-0000D2200000}"/>
    <cellStyle name="Normal 5 2 3 3 3 3 3" xfId="23490" xr:uid="{00000000-0005-0000-0000-0000CF5B0000}"/>
    <cellStyle name="Normal 5 2 3 3 3 3_ESA Table 3A_3H" xfId="37918" xr:uid="{7F3F9D45-08C7-47C5-BB39-CBFC3A1008DB}"/>
    <cellStyle name="Normal 5 2 3 3 3 5" xfId="18477" xr:uid="{00000000-0005-0000-0000-00003A480000}"/>
    <cellStyle name="Normal 5 2 3 3 3_ESA Table 3A_3H" xfId="37916" xr:uid="{37598350-92C8-4B99-8044-11C8E9C00B61}"/>
    <cellStyle name="Normal 5 2 3 3 4" xfId="5028" xr:uid="{00000000-0005-0000-0000-0000B1130000}"/>
    <cellStyle name="Normal 5 2 3 3 4 2" xfId="15080" xr:uid="{00000000-0005-0000-0000-0000F53A0000}"/>
    <cellStyle name="Normal 5 2 3 3 4 2 3" xfId="30178" xr:uid="{00000000-0005-0000-0000-0000EF750000}"/>
    <cellStyle name="Normal 5 2 3 3 4 2_ESA Table 3A_3H" xfId="37920" xr:uid="{559CD4D1-F4CA-4209-8CCB-22A322216AD0}"/>
    <cellStyle name="Normal 5 2 3 3 4 3" xfId="10060" xr:uid="{00000000-0005-0000-0000-000059270000}"/>
    <cellStyle name="Normal 5 2 3 3 4 3 3" xfId="25161" xr:uid="{00000000-0005-0000-0000-000056620000}"/>
    <cellStyle name="Normal 5 2 3 3 4 3_ESA Table 3A_3H" xfId="37921" xr:uid="{65FFE83F-572D-42E3-94C7-4BAA6E5D3DBD}"/>
    <cellStyle name="Normal 5 2 3 3 4 5" xfId="20148" xr:uid="{00000000-0005-0000-0000-0000C14E0000}"/>
    <cellStyle name="Normal 5 2 3 3 4_ESA Table 3A_3H" xfId="37919" xr:uid="{26BED4DF-50B6-4309-BE10-5FBCC3B29AB6}"/>
    <cellStyle name="Normal 5 2 3 3 5" xfId="11738" xr:uid="{00000000-0005-0000-0000-0000E72D0000}"/>
    <cellStyle name="Normal 5 2 3 3 5 3" xfId="26836" xr:uid="{00000000-0005-0000-0000-0000E1680000}"/>
    <cellStyle name="Normal 5 2 3 3 5_ESA Table 3A_3H" xfId="37922" xr:uid="{AC56CF6C-AC45-474D-B4CB-472C9AE6CBE3}"/>
    <cellStyle name="Normal 5 2 3 3 6" xfId="6717" xr:uid="{00000000-0005-0000-0000-00004A1A0000}"/>
    <cellStyle name="Normal 5 2 3 3 6 3" xfId="21819" xr:uid="{00000000-0005-0000-0000-000048550000}"/>
    <cellStyle name="Normal 5 2 3 3 6_ESA Table 3A_3H" xfId="37923" xr:uid="{3D98FAA2-C430-4DAB-B935-16FA35B0BD17}"/>
    <cellStyle name="Normal 5 2 3 3 8" xfId="16806" xr:uid="{00000000-0005-0000-0000-0000B3410000}"/>
    <cellStyle name="Normal 5 2 3 3_ESA Table 3A_3H" xfId="37906" xr:uid="{9E1D1D52-3F88-4308-9E06-AF2DEBB1B342}"/>
    <cellStyle name="Normal 5 2 3 4" xfId="2064" xr:uid="{00000000-0005-0000-0000-00001D080000}"/>
    <cellStyle name="Normal 5 2 3 4 2" xfId="3754" xr:uid="{00000000-0005-0000-0000-0000B70E0000}"/>
    <cellStyle name="Normal 5 2 3 4 2 2" xfId="13827" xr:uid="{00000000-0005-0000-0000-000010360000}"/>
    <cellStyle name="Normal 5 2 3 4 2 2 3" xfId="28925" xr:uid="{00000000-0005-0000-0000-00000A710000}"/>
    <cellStyle name="Normal 5 2 3 4 2 2_ESA Table 3A_3H" xfId="37926" xr:uid="{9FE3604C-C8E9-4F9F-8E20-A1E197E18228}"/>
    <cellStyle name="Normal 5 2 3 4 2 3" xfId="8807" xr:uid="{00000000-0005-0000-0000-000074220000}"/>
    <cellStyle name="Normal 5 2 3 4 2 3 3" xfId="23908" xr:uid="{00000000-0005-0000-0000-0000715D0000}"/>
    <cellStyle name="Normal 5 2 3 4 2 3_ESA Table 3A_3H" xfId="37927" xr:uid="{8CC025BC-9ED5-4F6B-99E9-9FEF9678EF6C}"/>
    <cellStyle name="Normal 5 2 3 4 2 5" xfId="18895" xr:uid="{00000000-0005-0000-0000-0000DC490000}"/>
    <cellStyle name="Normal 5 2 3 4 2_ESA Table 3A_3H" xfId="37925" xr:uid="{DBA394C0-CD06-4F43-93E2-8414F8A53169}"/>
    <cellStyle name="Normal 5 2 3 4 3" xfId="5446" xr:uid="{00000000-0005-0000-0000-000053150000}"/>
    <cellStyle name="Normal 5 2 3 4 3 2" xfId="15498" xr:uid="{00000000-0005-0000-0000-0000973C0000}"/>
    <cellStyle name="Normal 5 2 3 4 3 2 3" xfId="30596" xr:uid="{00000000-0005-0000-0000-000091770000}"/>
    <cellStyle name="Normal 5 2 3 4 3 2_ESA Table 3A_3H" xfId="37929" xr:uid="{A9EEEBAD-0612-48BA-88CE-06BA936A90E1}"/>
    <cellStyle name="Normal 5 2 3 4 3 3" xfId="10478" xr:uid="{00000000-0005-0000-0000-0000FB280000}"/>
    <cellStyle name="Normal 5 2 3 4 3 3 3" xfId="25579" xr:uid="{00000000-0005-0000-0000-0000F8630000}"/>
    <cellStyle name="Normal 5 2 3 4 3 3_ESA Table 3A_3H" xfId="37930" xr:uid="{F4D55364-E5F7-42F0-A04B-A057BA68FE91}"/>
    <cellStyle name="Normal 5 2 3 4 3 5" xfId="20566" xr:uid="{00000000-0005-0000-0000-000063500000}"/>
    <cellStyle name="Normal 5 2 3 4 3_ESA Table 3A_3H" xfId="37928" xr:uid="{3DA588B0-4DB4-470F-B3D9-670D0EBD107F}"/>
    <cellStyle name="Normal 5 2 3 4 4" xfId="12156" xr:uid="{00000000-0005-0000-0000-0000892F0000}"/>
    <cellStyle name="Normal 5 2 3 4 4 3" xfId="27254" xr:uid="{00000000-0005-0000-0000-0000836A0000}"/>
    <cellStyle name="Normal 5 2 3 4 4_ESA Table 3A_3H" xfId="37931" xr:uid="{B89A304C-A7B0-401D-8DCF-06BEFD17D6A7}"/>
    <cellStyle name="Normal 5 2 3 4 5" xfId="7135" xr:uid="{00000000-0005-0000-0000-0000EC1B0000}"/>
    <cellStyle name="Normal 5 2 3 4 5 3" xfId="22237" xr:uid="{00000000-0005-0000-0000-0000EA560000}"/>
    <cellStyle name="Normal 5 2 3 4 5_ESA Table 3A_3H" xfId="37932" xr:uid="{7EA152FB-550F-4689-B323-6A6AC929EAF6}"/>
    <cellStyle name="Normal 5 2 3 4 7" xfId="17224" xr:uid="{00000000-0005-0000-0000-000055430000}"/>
    <cellStyle name="Normal 5 2 3 4_ESA Table 3A_3H" xfId="37924" xr:uid="{588DE084-420F-4EB4-9244-C8A9E2AA7E1A}"/>
    <cellStyle name="Normal 5 2 3 5" xfId="2917" xr:uid="{00000000-0005-0000-0000-0000720B0000}"/>
    <cellStyle name="Normal 5 2 3 5 2" xfId="12991" xr:uid="{00000000-0005-0000-0000-0000CC320000}"/>
    <cellStyle name="Normal 5 2 3 5 2 3" xfId="28089" xr:uid="{00000000-0005-0000-0000-0000C66D0000}"/>
    <cellStyle name="Normal 5 2 3 5 2_ESA Table 3A_3H" xfId="37934" xr:uid="{02F9530C-E60E-4D65-B293-0CD6517D5875}"/>
    <cellStyle name="Normal 5 2 3 5 3" xfId="7971" xr:uid="{00000000-0005-0000-0000-0000301F0000}"/>
    <cellStyle name="Normal 5 2 3 5 3 3" xfId="23072" xr:uid="{00000000-0005-0000-0000-00002D5A0000}"/>
    <cellStyle name="Normal 5 2 3 5 3_ESA Table 3A_3H" xfId="37935" xr:uid="{C6CB1D98-56E5-4466-A547-560F739ED296}"/>
    <cellStyle name="Normal 5 2 3 5 5" xfId="18059" xr:uid="{00000000-0005-0000-0000-000098460000}"/>
    <cellStyle name="Normal 5 2 3 5_ESA Table 3A_3H" xfId="37933" xr:uid="{3738EE19-3526-4F4B-A8D5-3520D08E42E8}"/>
    <cellStyle name="Normal 5 2 3 6" xfId="4610" xr:uid="{00000000-0005-0000-0000-00000F120000}"/>
    <cellStyle name="Normal 5 2 3 6 2" xfId="14662" xr:uid="{00000000-0005-0000-0000-000053390000}"/>
    <cellStyle name="Normal 5 2 3 6 2 3" xfId="29760" xr:uid="{00000000-0005-0000-0000-00004D740000}"/>
    <cellStyle name="Normal 5 2 3 6 2_ESA Table 3A_3H" xfId="37937" xr:uid="{4C515F18-0E38-4C0C-A628-B2D6C1161B55}"/>
    <cellStyle name="Normal 5 2 3 6 3" xfId="9642" xr:uid="{00000000-0005-0000-0000-0000B7250000}"/>
    <cellStyle name="Normal 5 2 3 6 3 3" xfId="24743" xr:uid="{00000000-0005-0000-0000-0000B4600000}"/>
    <cellStyle name="Normal 5 2 3 6 3_ESA Table 3A_3H" xfId="37938" xr:uid="{18D6B7D8-AD0F-4643-8323-59415D737787}"/>
    <cellStyle name="Normal 5 2 3 6 5" xfId="19730" xr:uid="{00000000-0005-0000-0000-00001F4D0000}"/>
    <cellStyle name="Normal 5 2 3 6_ESA Table 3A_3H" xfId="37936" xr:uid="{B16B421C-C77A-4829-AD9F-E19130ED52D0}"/>
    <cellStyle name="Normal 5 2 3 7" xfId="11320" xr:uid="{00000000-0005-0000-0000-0000452C0000}"/>
    <cellStyle name="Normal 5 2 3 7 3" xfId="26418" xr:uid="{00000000-0005-0000-0000-00003F670000}"/>
    <cellStyle name="Normal 5 2 3 7_ESA Table 3A_3H" xfId="37939" xr:uid="{223C7D56-2446-425E-AD16-C530B35309F1}"/>
    <cellStyle name="Normal 5 2 3 8" xfId="6299" xr:uid="{00000000-0005-0000-0000-0000A8180000}"/>
    <cellStyle name="Normal 5 2 3 8 3" xfId="21401" xr:uid="{00000000-0005-0000-0000-0000A6530000}"/>
    <cellStyle name="Normal 5 2 3 8_ESA Table 3A_3H" xfId="37940" xr:uid="{E56C0F50-8067-4EC1-B1A4-3564284D30DC}"/>
    <cellStyle name="Normal 5 2 3_ESA Table 3A_3H" xfId="37869" xr:uid="{5A33E7CE-B615-4484-BF96-0A5EC08DC8EE}"/>
    <cellStyle name="Normal 5 2 4" xfId="1324" xr:uid="{00000000-0005-0000-0000-000039050000}"/>
    <cellStyle name="Normal 5 2 4 2" xfId="1747" xr:uid="{00000000-0005-0000-0000-0000E0060000}"/>
    <cellStyle name="Normal 5 2 4 2 2" xfId="2586" xr:uid="{00000000-0005-0000-0000-0000270A0000}"/>
    <cellStyle name="Normal 5 2 4 2 2 2" xfId="4276" xr:uid="{00000000-0005-0000-0000-0000C1100000}"/>
    <cellStyle name="Normal 5 2 4 2 2 2 2" xfId="14349" xr:uid="{00000000-0005-0000-0000-00001A380000}"/>
    <cellStyle name="Normal 5 2 4 2 2 2 2 3" xfId="29447" xr:uid="{00000000-0005-0000-0000-000014730000}"/>
    <cellStyle name="Normal 5 2 4 2 2 2 2_ESA Table 3A_3H" xfId="37945" xr:uid="{4DC216AE-F62D-42D3-9C43-9D655331C7F9}"/>
    <cellStyle name="Normal 5 2 4 2 2 2 3" xfId="9329" xr:uid="{00000000-0005-0000-0000-00007E240000}"/>
    <cellStyle name="Normal 5 2 4 2 2 2 3 3" xfId="24430" xr:uid="{00000000-0005-0000-0000-00007B5F0000}"/>
    <cellStyle name="Normal 5 2 4 2 2 2 3_ESA Table 3A_3H" xfId="37946" xr:uid="{95078286-A1AD-4B49-BAC1-353F1F442BB4}"/>
    <cellStyle name="Normal 5 2 4 2 2 2 5" xfId="19417" xr:uid="{00000000-0005-0000-0000-0000E64B0000}"/>
    <cellStyle name="Normal 5 2 4 2 2 2_ESA Table 3A_3H" xfId="37944" xr:uid="{09B39C51-C8FC-4AA6-B8EE-9FCE04A83157}"/>
    <cellStyle name="Normal 5 2 4 2 2 3" xfId="5968" xr:uid="{00000000-0005-0000-0000-00005D170000}"/>
    <cellStyle name="Normal 5 2 4 2 2 3 2" xfId="16020" xr:uid="{00000000-0005-0000-0000-0000A13E0000}"/>
    <cellStyle name="Normal 5 2 4 2 2 3 2 3" xfId="31118" xr:uid="{00000000-0005-0000-0000-00009B790000}"/>
    <cellStyle name="Normal 5 2 4 2 2 3 2_ESA Table 3A_3H" xfId="37948" xr:uid="{C0EA4465-4E8D-44EA-AEF8-85E63F43E392}"/>
    <cellStyle name="Normal 5 2 4 2 2 3 3" xfId="11000" xr:uid="{00000000-0005-0000-0000-0000052B0000}"/>
    <cellStyle name="Normal 5 2 4 2 2 3 3 3" xfId="26101" xr:uid="{00000000-0005-0000-0000-000002660000}"/>
    <cellStyle name="Normal 5 2 4 2 2 3 3_ESA Table 3A_3H" xfId="37949" xr:uid="{F3205219-391D-4B29-BAB5-8EE1F32247C8}"/>
    <cellStyle name="Normal 5 2 4 2 2 3 5" xfId="21088" xr:uid="{00000000-0005-0000-0000-00006D520000}"/>
    <cellStyle name="Normal 5 2 4 2 2 3_ESA Table 3A_3H" xfId="37947" xr:uid="{4C5D7B2F-FAA8-4288-B74F-328D777E9F6E}"/>
    <cellStyle name="Normal 5 2 4 2 2 4" xfId="12678" xr:uid="{00000000-0005-0000-0000-000093310000}"/>
    <cellStyle name="Normal 5 2 4 2 2 4 3" xfId="27776" xr:uid="{00000000-0005-0000-0000-00008D6C0000}"/>
    <cellStyle name="Normal 5 2 4 2 2 4_ESA Table 3A_3H" xfId="37950" xr:uid="{94732E67-9706-47D8-B04A-A468F789E98E}"/>
    <cellStyle name="Normal 5 2 4 2 2 5" xfId="7657" xr:uid="{00000000-0005-0000-0000-0000F61D0000}"/>
    <cellStyle name="Normal 5 2 4 2 2 5 3" xfId="22759" xr:uid="{00000000-0005-0000-0000-0000F4580000}"/>
    <cellStyle name="Normal 5 2 4 2 2 5_ESA Table 3A_3H" xfId="37951" xr:uid="{84DCC1C5-FA51-479A-889E-0F495007C583}"/>
    <cellStyle name="Normal 5 2 4 2 2 7" xfId="17746" xr:uid="{00000000-0005-0000-0000-00005F450000}"/>
    <cellStyle name="Normal 5 2 4 2 2_ESA Table 3A_3H" xfId="37943" xr:uid="{A29FBA8D-D07A-4D8B-9E3D-45C6C235D91C}"/>
    <cellStyle name="Normal 5 2 4 2 3" xfId="3439" xr:uid="{00000000-0005-0000-0000-00007C0D0000}"/>
    <cellStyle name="Normal 5 2 4 2 3 2" xfId="13513" xr:uid="{00000000-0005-0000-0000-0000D6340000}"/>
    <cellStyle name="Normal 5 2 4 2 3 2 3" xfId="28611" xr:uid="{00000000-0005-0000-0000-0000D06F0000}"/>
    <cellStyle name="Normal 5 2 4 2 3 2_ESA Table 3A_3H" xfId="37953" xr:uid="{160EB28F-3C4A-4FEE-9AB9-C3EBC51F23DE}"/>
    <cellStyle name="Normal 5 2 4 2 3 3" xfId="8493" xr:uid="{00000000-0005-0000-0000-00003A210000}"/>
    <cellStyle name="Normal 5 2 4 2 3 3 3" xfId="23594" xr:uid="{00000000-0005-0000-0000-0000375C0000}"/>
    <cellStyle name="Normal 5 2 4 2 3 3_ESA Table 3A_3H" xfId="37954" xr:uid="{F76E6B37-2133-4F96-8C15-ACF8C3F4500D}"/>
    <cellStyle name="Normal 5 2 4 2 3 5" xfId="18581" xr:uid="{00000000-0005-0000-0000-0000A2480000}"/>
    <cellStyle name="Normal 5 2 4 2 3_ESA Table 3A_3H" xfId="37952" xr:uid="{EC623A45-C92C-4743-9E36-6F6C66903046}"/>
    <cellStyle name="Normal 5 2 4 2 4" xfId="5132" xr:uid="{00000000-0005-0000-0000-000019140000}"/>
    <cellStyle name="Normal 5 2 4 2 4 2" xfId="15184" xr:uid="{00000000-0005-0000-0000-00005D3B0000}"/>
    <cellStyle name="Normal 5 2 4 2 4 2 3" xfId="30282" xr:uid="{00000000-0005-0000-0000-000057760000}"/>
    <cellStyle name="Normal 5 2 4 2 4 2_ESA Table 3A_3H" xfId="37956" xr:uid="{42125858-9436-4234-8F42-68EED11928C4}"/>
    <cellStyle name="Normal 5 2 4 2 4 3" xfId="10164" xr:uid="{00000000-0005-0000-0000-0000C1270000}"/>
    <cellStyle name="Normal 5 2 4 2 4 3 3" xfId="25265" xr:uid="{00000000-0005-0000-0000-0000BE620000}"/>
    <cellStyle name="Normal 5 2 4 2 4 3_ESA Table 3A_3H" xfId="37957" xr:uid="{F1594DB2-F167-4217-B861-98865F59EE47}"/>
    <cellStyle name="Normal 5 2 4 2 4 5" xfId="20252" xr:uid="{00000000-0005-0000-0000-0000294F0000}"/>
    <cellStyle name="Normal 5 2 4 2 4_ESA Table 3A_3H" xfId="37955" xr:uid="{7590CD7D-584E-4AB9-9FFE-348F2BB24D44}"/>
    <cellStyle name="Normal 5 2 4 2 5" xfId="11842" xr:uid="{00000000-0005-0000-0000-00004F2E0000}"/>
    <cellStyle name="Normal 5 2 4 2 5 3" xfId="26940" xr:uid="{00000000-0005-0000-0000-000049690000}"/>
    <cellStyle name="Normal 5 2 4 2 5_ESA Table 3A_3H" xfId="37958" xr:uid="{EBF083DA-96FB-4DAC-9ED4-83C2979FD272}"/>
    <cellStyle name="Normal 5 2 4 2 6" xfId="6821" xr:uid="{00000000-0005-0000-0000-0000B21A0000}"/>
    <cellStyle name="Normal 5 2 4 2 6 3" xfId="21923" xr:uid="{00000000-0005-0000-0000-0000B0550000}"/>
    <cellStyle name="Normal 5 2 4 2 6_ESA Table 3A_3H" xfId="37959" xr:uid="{CE02227C-3668-45D0-8DA1-E9399D226DE6}"/>
    <cellStyle name="Normal 5 2 4 2 8" xfId="16910" xr:uid="{00000000-0005-0000-0000-00001B420000}"/>
    <cellStyle name="Normal 5 2 4 2_ESA Table 3A_3H" xfId="37942" xr:uid="{A5C32F4C-2775-4E26-8401-0A43CC68AFA2}"/>
    <cellStyle name="Normal 5 2 4 3" xfId="2168" xr:uid="{00000000-0005-0000-0000-000085080000}"/>
    <cellStyle name="Normal 5 2 4 3 2" xfId="3858" xr:uid="{00000000-0005-0000-0000-00001F0F0000}"/>
    <cellStyle name="Normal 5 2 4 3 2 2" xfId="13931" xr:uid="{00000000-0005-0000-0000-000078360000}"/>
    <cellStyle name="Normal 5 2 4 3 2 2 3" xfId="29029" xr:uid="{00000000-0005-0000-0000-000072710000}"/>
    <cellStyle name="Normal 5 2 4 3 2 2_ESA Table 3A_3H" xfId="37962" xr:uid="{937BCB14-A624-4F8A-B0AE-F16A804C9228}"/>
    <cellStyle name="Normal 5 2 4 3 2 3" xfId="8911" xr:uid="{00000000-0005-0000-0000-0000DC220000}"/>
    <cellStyle name="Normal 5 2 4 3 2 3 3" xfId="24012" xr:uid="{00000000-0005-0000-0000-0000D95D0000}"/>
    <cellStyle name="Normal 5 2 4 3 2 3_ESA Table 3A_3H" xfId="37963" xr:uid="{66375498-9938-48F6-A86D-A47976B7067F}"/>
    <cellStyle name="Normal 5 2 4 3 2 5" xfId="18999" xr:uid="{00000000-0005-0000-0000-0000444A0000}"/>
    <cellStyle name="Normal 5 2 4 3 2_ESA Table 3A_3H" xfId="37961" xr:uid="{011EA5FD-AF95-49D4-BBE7-9E096C8D25C3}"/>
    <cellStyle name="Normal 5 2 4 3 3" xfId="5550" xr:uid="{00000000-0005-0000-0000-0000BB150000}"/>
    <cellStyle name="Normal 5 2 4 3 3 2" xfId="15602" xr:uid="{00000000-0005-0000-0000-0000FF3C0000}"/>
    <cellStyle name="Normal 5 2 4 3 3 2 3" xfId="30700" xr:uid="{00000000-0005-0000-0000-0000F9770000}"/>
    <cellStyle name="Normal 5 2 4 3 3 2_ESA Table 3A_3H" xfId="37965" xr:uid="{6AAD6EEA-98BA-4212-84CF-BA2EF20C8074}"/>
    <cellStyle name="Normal 5 2 4 3 3 3" xfId="10582" xr:uid="{00000000-0005-0000-0000-000063290000}"/>
    <cellStyle name="Normal 5 2 4 3 3 3 3" xfId="25683" xr:uid="{00000000-0005-0000-0000-000060640000}"/>
    <cellStyle name="Normal 5 2 4 3 3 3_ESA Table 3A_3H" xfId="37966" xr:uid="{E8D36155-C8AB-4472-AB40-CC03C91FC88C}"/>
    <cellStyle name="Normal 5 2 4 3 3 5" xfId="20670" xr:uid="{00000000-0005-0000-0000-0000CB500000}"/>
    <cellStyle name="Normal 5 2 4 3 3_ESA Table 3A_3H" xfId="37964" xr:uid="{8F2CA838-86AB-4F02-B7AD-943AC97382AB}"/>
    <cellStyle name="Normal 5 2 4 3 4" xfId="12260" xr:uid="{00000000-0005-0000-0000-0000F12F0000}"/>
    <cellStyle name="Normal 5 2 4 3 4 3" xfId="27358" xr:uid="{00000000-0005-0000-0000-0000EB6A0000}"/>
    <cellStyle name="Normal 5 2 4 3 4_ESA Table 3A_3H" xfId="37967" xr:uid="{68B1EAA8-670E-4623-AAF9-3B222C931511}"/>
    <cellStyle name="Normal 5 2 4 3 5" xfId="7239" xr:uid="{00000000-0005-0000-0000-0000541C0000}"/>
    <cellStyle name="Normal 5 2 4 3 5 3" xfId="22341" xr:uid="{00000000-0005-0000-0000-000052570000}"/>
    <cellStyle name="Normal 5 2 4 3 5_ESA Table 3A_3H" xfId="37968" xr:uid="{76F71BB6-B852-454D-A81E-2F2C5355282C}"/>
    <cellStyle name="Normal 5 2 4 3 7" xfId="17328" xr:uid="{00000000-0005-0000-0000-0000BD430000}"/>
    <cellStyle name="Normal 5 2 4 3_ESA Table 3A_3H" xfId="37960" xr:uid="{E9D0D779-22CE-4BCF-B102-F0CB9330556A}"/>
    <cellStyle name="Normal 5 2 4 4" xfId="3021" xr:uid="{00000000-0005-0000-0000-0000DA0B0000}"/>
    <cellStyle name="Normal 5 2 4 4 2" xfId="13095" xr:uid="{00000000-0005-0000-0000-000034330000}"/>
    <cellStyle name="Normal 5 2 4 4 2 3" xfId="28193" xr:uid="{00000000-0005-0000-0000-00002E6E0000}"/>
    <cellStyle name="Normal 5 2 4 4 2_ESA Table 3A_3H" xfId="37970" xr:uid="{C2330ECC-3FD0-4209-8871-7F3919237C8D}"/>
    <cellStyle name="Normal 5 2 4 4 3" xfId="8075" xr:uid="{00000000-0005-0000-0000-0000981F0000}"/>
    <cellStyle name="Normal 5 2 4 4 3 3" xfId="23176" xr:uid="{00000000-0005-0000-0000-0000955A0000}"/>
    <cellStyle name="Normal 5 2 4 4 3_ESA Table 3A_3H" xfId="37971" xr:uid="{C33F85BF-3526-4519-AF9C-27BE653D3CCF}"/>
    <cellStyle name="Normal 5 2 4 4 5" xfId="18163" xr:uid="{00000000-0005-0000-0000-000000470000}"/>
    <cellStyle name="Normal 5 2 4 4_ESA Table 3A_3H" xfId="37969" xr:uid="{517A9D89-9F62-49B1-995F-6581F21EF96D}"/>
    <cellStyle name="Normal 5 2 4 5" xfId="4714" xr:uid="{00000000-0005-0000-0000-000077120000}"/>
    <cellStyle name="Normal 5 2 4 5 2" xfId="14766" xr:uid="{00000000-0005-0000-0000-0000BB390000}"/>
    <cellStyle name="Normal 5 2 4 5 2 3" xfId="29864" xr:uid="{00000000-0005-0000-0000-0000B5740000}"/>
    <cellStyle name="Normal 5 2 4 5 2_ESA Table 3A_3H" xfId="37973" xr:uid="{5C9A8AE9-44B6-49C8-A7DE-334204710555}"/>
    <cellStyle name="Normal 5 2 4 5 3" xfId="9746" xr:uid="{00000000-0005-0000-0000-00001F260000}"/>
    <cellStyle name="Normal 5 2 4 5 3 3" xfId="24847" xr:uid="{00000000-0005-0000-0000-00001C610000}"/>
    <cellStyle name="Normal 5 2 4 5 3_ESA Table 3A_3H" xfId="37974" xr:uid="{350BB47B-1AC7-4985-9D22-E1FACF2B7F7A}"/>
    <cellStyle name="Normal 5 2 4 5 5" xfId="19834" xr:uid="{00000000-0005-0000-0000-0000874D0000}"/>
    <cellStyle name="Normal 5 2 4 5_ESA Table 3A_3H" xfId="37972" xr:uid="{4048A76A-E171-41C8-A6F4-969D8AEF2BDB}"/>
    <cellStyle name="Normal 5 2 4 6" xfId="11424" xr:uid="{00000000-0005-0000-0000-0000AD2C0000}"/>
    <cellStyle name="Normal 5 2 4 6 3" xfId="26522" xr:uid="{00000000-0005-0000-0000-0000A7670000}"/>
    <cellStyle name="Normal 5 2 4 6_ESA Table 3A_3H" xfId="37975" xr:uid="{13BFCDEB-E06D-4261-A875-61F48BE90DFE}"/>
    <cellStyle name="Normal 5 2 4 7" xfId="6403" xr:uid="{00000000-0005-0000-0000-000010190000}"/>
    <cellStyle name="Normal 5 2 4 7 3" xfId="21505" xr:uid="{00000000-0005-0000-0000-00000E540000}"/>
    <cellStyle name="Normal 5 2 4 7_ESA Table 3A_3H" xfId="37976" xr:uid="{2B726977-6ABA-42CB-BCBF-57065A557E6D}"/>
    <cellStyle name="Normal 5 2 4 9" xfId="16492" xr:uid="{00000000-0005-0000-0000-000079400000}"/>
    <cellStyle name="Normal 5 2 4_ESA Table 3A_3H" xfId="37941" xr:uid="{E6598C2C-54BB-4A61-8819-1C8839E9CC97}"/>
    <cellStyle name="Normal 5 2 5" xfId="1537" xr:uid="{00000000-0005-0000-0000-00000E060000}"/>
    <cellStyle name="Normal 5 2 5 2" xfId="2378" xr:uid="{00000000-0005-0000-0000-000057090000}"/>
    <cellStyle name="Normal 5 2 5 2 2" xfId="4068" xr:uid="{00000000-0005-0000-0000-0000F10F0000}"/>
    <cellStyle name="Normal 5 2 5 2 2 2" xfId="14141" xr:uid="{00000000-0005-0000-0000-00004A370000}"/>
    <cellStyle name="Normal 5 2 5 2 2 2 3" xfId="29239" xr:uid="{00000000-0005-0000-0000-000044720000}"/>
    <cellStyle name="Normal 5 2 5 2 2 2_ESA Table 3A_3H" xfId="37980" xr:uid="{003E0AB5-2D4C-4009-B5B2-D44C81EDE9EE}"/>
    <cellStyle name="Normal 5 2 5 2 2 3" xfId="9121" xr:uid="{00000000-0005-0000-0000-0000AE230000}"/>
    <cellStyle name="Normal 5 2 5 2 2 3 3" xfId="24222" xr:uid="{00000000-0005-0000-0000-0000AB5E0000}"/>
    <cellStyle name="Normal 5 2 5 2 2 3_ESA Table 3A_3H" xfId="37981" xr:uid="{47D6EC5F-37C4-4C72-B64B-1716EF9F7744}"/>
    <cellStyle name="Normal 5 2 5 2 2 5" xfId="19209" xr:uid="{00000000-0005-0000-0000-0000164B0000}"/>
    <cellStyle name="Normal 5 2 5 2 2_ESA Table 3A_3H" xfId="37979" xr:uid="{E3CA4D0A-9694-4B99-AC89-68EC309A1E8F}"/>
    <cellStyle name="Normal 5 2 5 2 3" xfId="5760" xr:uid="{00000000-0005-0000-0000-00008D160000}"/>
    <cellStyle name="Normal 5 2 5 2 3 2" xfId="15812" xr:uid="{00000000-0005-0000-0000-0000D13D0000}"/>
    <cellStyle name="Normal 5 2 5 2 3 2 3" xfId="30910" xr:uid="{00000000-0005-0000-0000-0000CB780000}"/>
    <cellStyle name="Normal 5 2 5 2 3 2_ESA Table 3A_3H" xfId="37983" xr:uid="{D13E5A7F-D382-403D-873A-FA9C04D90AE4}"/>
    <cellStyle name="Normal 5 2 5 2 3 3" xfId="10792" xr:uid="{00000000-0005-0000-0000-0000352A0000}"/>
    <cellStyle name="Normal 5 2 5 2 3 3 3" xfId="25893" xr:uid="{00000000-0005-0000-0000-000032650000}"/>
    <cellStyle name="Normal 5 2 5 2 3 3_ESA Table 3A_3H" xfId="37984" xr:uid="{1F2F5006-1D3C-44A4-A97A-7B4EDB05ADCF}"/>
    <cellStyle name="Normal 5 2 5 2 3 5" xfId="20880" xr:uid="{00000000-0005-0000-0000-00009D510000}"/>
    <cellStyle name="Normal 5 2 5 2 3_ESA Table 3A_3H" xfId="37982" xr:uid="{3D38D995-1696-4B43-BDC3-C4B2D81DDF90}"/>
    <cellStyle name="Normal 5 2 5 2 4" xfId="12470" xr:uid="{00000000-0005-0000-0000-0000C3300000}"/>
    <cellStyle name="Normal 5 2 5 2 4 3" xfId="27568" xr:uid="{00000000-0005-0000-0000-0000BD6B0000}"/>
    <cellStyle name="Normal 5 2 5 2 4_ESA Table 3A_3H" xfId="37985" xr:uid="{12A30C03-90F9-438C-89DC-843F1B7AD972}"/>
    <cellStyle name="Normal 5 2 5 2 5" xfId="7449" xr:uid="{00000000-0005-0000-0000-0000261D0000}"/>
    <cellStyle name="Normal 5 2 5 2 5 3" xfId="22551" xr:uid="{00000000-0005-0000-0000-000024580000}"/>
    <cellStyle name="Normal 5 2 5 2 5_ESA Table 3A_3H" xfId="37986" xr:uid="{3E43046C-A2AC-433D-B976-50405219CE96}"/>
    <cellStyle name="Normal 5 2 5 2 7" xfId="17538" xr:uid="{00000000-0005-0000-0000-00008F440000}"/>
    <cellStyle name="Normal 5 2 5 2_ESA Table 3A_3H" xfId="37978" xr:uid="{4BEA8BE6-D74F-4242-8964-C37BDD065A9B}"/>
    <cellStyle name="Normal 5 2 5 3" xfId="3231" xr:uid="{00000000-0005-0000-0000-0000AC0C0000}"/>
    <cellStyle name="Normal 5 2 5 3 2" xfId="13305" xr:uid="{00000000-0005-0000-0000-000006340000}"/>
    <cellStyle name="Normal 5 2 5 3 2 3" xfId="28403" xr:uid="{00000000-0005-0000-0000-0000006F0000}"/>
    <cellStyle name="Normal 5 2 5 3 2_ESA Table 3A_3H" xfId="37988" xr:uid="{3702BFB4-D831-49DF-8A98-1FD1E1058290}"/>
    <cellStyle name="Normal 5 2 5 3 3" xfId="8285" xr:uid="{00000000-0005-0000-0000-00006A200000}"/>
    <cellStyle name="Normal 5 2 5 3 3 3" xfId="23386" xr:uid="{00000000-0005-0000-0000-0000675B0000}"/>
    <cellStyle name="Normal 5 2 5 3 3_ESA Table 3A_3H" xfId="37989" xr:uid="{C619FBB6-51B0-460D-AD25-3CC000488C03}"/>
    <cellStyle name="Normal 5 2 5 3 5" xfId="18373" xr:uid="{00000000-0005-0000-0000-0000D2470000}"/>
    <cellStyle name="Normal 5 2 5 3_ESA Table 3A_3H" xfId="37987" xr:uid="{DDA41425-AEA9-4C0C-8B9E-F43D53F6788B}"/>
    <cellStyle name="Normal 5 2 5 4" xfId="4924" xr:uid="{00000000-0005-0000-0000-000049130000}"/>
    <cellStyle name="Normal 5 2 5 4 2" xfId="14976" xr:uid="{00000000-0005-0000-0000-00008D3A0000}"/>
    <cellStyle name="Normal 5 2 5 4 2 3" xfId="30074" xr:uid="{00000000-0005-0000-0000-000087750000}"/>
    <cellStyle name="Normal 5 2 5 4 2_ESA Table 3A_3H" xfId="37991" xr:uid="{2B858A55-2DDF-42AB-BA7E-15BB9ECDC835}"/>
    <cellStyle name="Normal 5 2 5 4 3" xfId="9956" xr:uid="{00000000-0005-0000-0000-0000F1260000}"/>
    <cellStyle name="Normal 5 2 5 4 3 3" xfId="25057" xr:uid="{00000000-0005-0000-0000-0000EE610000}"/>
    <cellStyle name="Normal 5 2 5 4 3_ESA Table 3A_3H" xfId="37992" xr:uid="{4D93CF78-9E36-4F37-A794-DDF9347A623E}"/>
    <cellStyle name="Normal 5 2 5 4 5" xfId="20044" xr:uid="{00000000-0005-0000-0000-0000594E0000}"/>
    <cellStyle name="Normal 5 2 5 4_ESA Table 3A_3H" xfId="37990" xr:uid="{D629288D-D8BD-446B-B67D-00944C235FC8}"/>
    <cellStyle name="Normal 5 2 5 5" xfId="11634" xr:uid="{00000000-0005-0000-0000-00007F2D0000}"/>
    <cellStyle name="Normal 5 2 5 5 3" xfId="26732" xr:uid="{00000000-0005-0000-0000-000079680000}"/>
    <cellStyle name="Normal 5 2 5 5_ESA Table 3A_3H" xfId="37993" xr:uid="{C1294492-73C6-4B98-B277-805161FF7021}"/>
    <cellStyle name="Normal 5 2 5 6" xfId="6613" xr:uid="{00000000-0005-0000-0000-0000E2190000}"/>
    <cellStyle name="Normal 5 2 5 6 3" xfId="21715" xr:uid="{00000000-0005-0000-0000-0000E0540000}"/>
    <cellStyle name="Normal 5 2 5 6_ESA Table 3A_3H" xfId="37994" xr:uid="{62985F30-9453-4CEF-8D67-6BC8EC0643F3}"/>
    <cellStyle name="Normal 5 2 5 8" xfId="16702" xr:uid="{00000000-0005-0000-0000-00004B410000}"/>
    <cellStyle name="Normal 5 2 5_ESA Table 3A_3H" xfId="37977" xr:uid="{1E917194-314F-427A-AD78-BE78C963586C}"/>
    <cellStyle name="Normal 5 2 6" xfId="1958" xr:uid="{00000000-0005-0000-0000-0000B3070000}"/>
    <cellStyle name="Normal 5 2 6 2" xfId="3650" xr:uid="{00000000-0005-0000-0000-00004F0E0000}"/>
    <cellStyle name="Normal 5 2 6 2 2" xfId="13723" xr:uid="{00000000-0005-0000-0000-0000A8350000}"/>
    <cellStyle name="Normal 5 2 6 2 2 3" xfId="28821" xr:uid="{00000000-0005-0000-0000-0000A2700000}"/>
    <cellStyle name="Normal 5 2 6 2 2_ESA Table 3A_3H" xfId="37997" xr:uid="{05A2467E-5554-4585-AD72-6B362FA9E076}"/>
    <cellStyle name="Normal 5 2 6 2 3" xfId="8703" xr:uid="{00000000-0005-0000-0000-00000C220000}"/>
    <cellStyle name="Normal 5 2 6 2 3 3" xfId="23804" xr:uid="{00000000-0005-0000-0000-0000095D0000}"/>
    <cellStyle name="Normal 5 2 6 2 3_ESA Table 3A_3H" xfId="37998" xr:uid="{131BFA95-310C-4E18-8175-2A5F50530FF9}"/>
    <cellStyle name="Normal 5 2 6 2 5" xfId="18791" xr:uid="{00000000-0005-0000-0000-000074490000}"/>
    <cellStyle name="Normal 5 2 6 2_ESA Table 3A_3H" xfId="37996" xr:uid="{AF90EA9A-58EC-4A33-9EA4-41EFF5BABBC5}"/>
    <cellStyle name="Normal 5 2 6 3" xfId="5342" xr:uid="{00000000-0005-0000-0000-0000EB140000}"/>
    <cellStyle name="Normal 5 2 6 3 2" xfId="15394" xr:uid="{00000000-0005-0000-0000-00002F3C0000}"/>
    <cellStyle name="Normal 5 2 6 3 2 3" xfId="30492" xr:uid="{00000000-0005-0000-0000-000029770000}"/>
    <cellStyle name="Normal 5 2 6 3 2_ESA Table 3A_3H" xfId="38000" xr:uid="{D1E46888-0AF9-4D23-9CE9-D44CA33544DC}"/>
    <cellStyle name="Normal 5 2 6 3 3" xfId="10374" xr:uid="{00000000-0005-0000-0000-000093280000}"/>
    <cellStyle name="Normal 5 2 6 3 3 3" xfId="25475" xr:uid="{00000000-0005-0000-0000-000090630000}"/>
    <cellStyle name="Normal 5 2 6 3 3_ESA Table 3A_3H" xfId="38001" xr:uid="{D8D4DF9A-FAF4-475F-9A10-D8AC598FCF8A}"/>
    <cellStyle name="Normal 5 2 6 3 5" xfId="20462" xr:uid="{00000000-0005-0000-0000-0000FB4F0000}"/>
    <cellStyle name="Normal 5 2 6 3_ESA Table 3A_3H" xfId="37999" xr:uid="{DCC62D00-A970-45B2-9560-12AD9D7F487A}"/>
    <cellStyle name="Normal 5 2 6 4" xfId="12052" xr:uid="{00000000-0005-0000-0000-0000212F0000}"/>
    <cellStyle name="Normal 5 2 6 4 3" xfId="27150" xr:uid="{00000000-0005-0000-0000-00001B6A0000}"/>
    <cellStyle name="Normal 5 2 6 4_ESA Table 3A_3H" xfId="38002" xr:uid="{21B31336-33F2-4F1F-84A8-81B4F7879EA2}"/>
    <cellStyle name="Normal 5 2 6 5" xfId="7031" xr:uid="{00000000-0005-0000-0000-0000841B0000}"/>
    <cellStyle name="Normal 5 2 6 5 3" xfId="22133" xr:uid="{00000000-0005-0000-0000-000082560000}"/>
    <cellStyle name="Normal 5 2 6 5_ESA Table 3A_3H" xfId="38003" xr:uid="{7349733F-1D0C-4CCB-A2B2-D60A15AB0998}"/>
    <cellStyle name="Normal 5 2 6 7" xfId="17120" xr:uid="{00000000-0005-0000-0000-0000ED420000}"/>
    <cellStyle name="Normal 5 2 6_ESA Table 3A_3H" xfId="37995" xr:uid="{B3ADAA19-88AB-4223-91FA-B959359BC6FE}"/>
    <cellStyle name="Normal 5 2 7" xfId="2806" xr:uid="{00000000-0005-0000-0000-0000030B0000}"/>
    <cellStyle name="Normal 5 2 7 2" xfId="12887" xr:uid="{00000000-0005-0000-0000-000064320000}"/>
    <cellStyle name="Normal 5 2 7 2 3" xfId="27985" xr:uid="{00000000-0005-0000-0000-00005E6D0000}"/>
    <cellStyle name="Normal 5 2 7 2_ESA Table 3A_3H" xfId="38005" xr:uid="{4C3AE075-E91E-4E01-BECD-83DB50D8FBA3}"/>
    <cellStyle name="Normal 5 2 7 3" xfId="7866" xr:uid="{00000000-0005-0000-0000-0000C71E0000}"/>
    <cellStyle name="Normal 5 2 7 3 3" xfId="22968" xr:uid="{00000000-0005-0000-0000-0000C5590000}"/>
    <cellStyle name="Normal 5 2 7 3_ESA Table 3A_3H" xfId="38006" xr:uid="{2BA753DA-CF5E-433E-A688-F1893A7EA66B}"/>
    <cellStyle name="Normal 5 2 7 5" xfId="17955" xr:uid="{00000000-0005-0000-0000-000030460000}"/>
    <cellStyle name="Normal 5 2 7_ESA Table 3A_3H" xfId="38004" xr:uid="{8E0543D3-C106-4F21-AD47-F1BFA0F8322C}"/>
    <cellStyle name="Normal 5 2 8" xfId="4502" xr:uid="{00000000-0005-0000-0000-0000A3110000}"/>
    <cellStyle name="Normal 5 2 8 2" xfId="14558" xr:uid="{00000000-0005-0000-0000-0000EB380000}"/>
    <cellStyle name="Normal 5 2 8 2 3" xfId="29656" xr:uid="{00000000-0005-0000-0000-0000E5730000}"/>
    <cellStyle name="Normal 5 2 8 2_ESA Table 3A_3H" xfId="38008" xr:uid="{893DD835-3337-47E0-877E-40C6BB6636B2}"/>
    <cellStyle name="Normal 5 2 8 3" xfId="9538" xr:uid="{00000000-0005-0000-0000-00004F250000}"/>
    <cellStyle name="Normal 5 2 8 3 3" xfId="24639" xr:uid="{00000000-0005-0000-0000-00004C600000}"/>
    <cellStyle name="Normal 5 2 8 3_ESA Table 3A_3H" xfId="38009" xr:uid="{550F49C1-D806-47E5-8A3B-87239D5563D4}"/>
    <cellStyle name="Normal 5 2 8 5" xfId="19626" xr:uid="{00000000-0005-0000-0000-0000B74C0000}"/>
    <cellStyle name="Normal 5 2 8_ESA Table 3A_3H" xfId="38007" xr:uid="{7EF32608-2ED7-43E5-B64F-B6A53189E7C0}"/>
    <cellStyle name="Normal 5 2 9" xfId="11214" xr:uid="{00000000-0005-0000-0000-0000DB2B0000}"/>
    <cellStyle name="Normal 5 2 9 3" xfId="26314" xr:uid="{00000000-0005-0000-0000-0000D7660000}"/>
    <cellStyle name="Normal 5 2 9_ESA Table 3A_3H" xfId="38010" xr:uid="{CC573982-5CC5-4C13-A55D-1FD35FDD2C4C}"/>
    <cellStyle name="Normal 5 2_ESA Table 3A_3H" xfId="37723" xr:uid="{929CFC1E-4FC4-4266-8015-787224280164}"/>
    <cellStyle name="Normal 5 3" xfId="404" xr:uid="{00000000-0005-0000-0000-0000A0010000}"/>
    <cellStyle name="Normal 5 3 10" xfId="6188" xr:uid="{00000000-0005-0000-0000-000039180000}"/>
    <cellStyle name="Normal 5 3 10 3" xfId="21293" xr:uid="{00000000-0005-0000-0000-00003A530000}"/>
    <cellStyle name="Normal 5 3 10_ESA Table 3A_3H" xfId="38012" xr:uid="{C9FAA631-2F58-4C18-86D8-32A318E3A5F9}"/>
    <cellStyle name="Normal 5 3 12" xfId="16278" xr:uid="{00000000-0005-0000-0000-0000A33F0000}"/>
    <cellStyle name="Normal 5 3 2" xfId="1152" xr:uid="{00000000-0005-0000-0000-00008D040000}"/>
    <cellStyle name="Normal 5 3 2 11" xfId="16332" xr:uid="{00000000-0005-0000-0000-0000D93F0000}"/>
    <cellStyle name="Normal 5 3 2 2" xfId="1261" xr:uid="{00000000-0005-0000-0000-0000FA040000}"/>
    <cellStyle name="Normal 5 3 2 2 10" xfId="16436" xr:uid="{00000000-0005-0000-0000-000041400000}"/>
    <cellStyle name="Normal 5 3 2 2 2" xfId="1478" xr:uid="{00000000-0005-0000-0000-0000D3050000}"/>
    <cellStyle name="Normal 5 3 2 2 2 2" xfId="1899" xr:uid="{00000000-0005-0000-0000-000078070000}"/>
    <cellStyle name="Normal 5 3 2 2 2 2 2" xfId="2738" xr:uid="{00000000-0005-0000-0000-0000BF0A0000}"/>
    <cellStyle name="Normal 5 3 2 2 2 2 2 2" xfId="4428" xr:uid="{00000000-0005-0000-0000-000059110000}"/>
    <cellStyle name="Normal 5 3 2 2 2 2 2 2 2" xfId="14501" xr:uid="{00000000-0005-0000-0000-0000B2380000}"/>
    <cellStyle name="Normal 5 3 2 2 2 2 2 2 2 3" xfId="29599" xr:uid="{00000000-0005-0000-0000-0000AC730000}"/>
    <cellStyle name="Normal 5 3 2 2 2 2 2 2 2_ESA Table 3A_3H" xfId="38019" xr:uid="{9C63AD33-1666-491B-8AFE-D770A9715388}"/>
    <cellStyle name="Normal 5 3 2 2 2 2 2 2 3" xfId="9481" xr:uid="{00000000-0005-0000-0000-000016250000}"/>
    <cellStyle name="Normal 5 3 2 2 2 2 2 2 3 3" xfId="24582" xr:uid="{00000000-0005-0000-0000-000013600000}"/>
    <cellStyle name="Normal 5 3 2 2 2 2 2 2 3_ESA Table 3A_3H" xfId="38020" xr:uid="{FD650823-FB64-49B4-860A-00BE61D7D155}"/>
    <cellStyle name="Normal 5 3 2 2 2 2 2 2 5" xfId="19569" xr:uid="{00000000-0005-0000-0000-00007E4C0000}"/>
    <cellStyle name="Normal 5 3 2 2 2 2 2 2_ESA Table 3A_3H" xfId="38018" xr:uid="{7BDFB07D-2547-40FE-848F-8F02C362C783}"/>
    <cellStyle name="Normal 5 3 2 2 2 2 2 3" xfId="6120" xr:uid="{00000000-0005-0000-0000-0000F5170000}"/>
    <cellStyle name="Normal 5 3 2 2 2 2 2 3 2" xfId="16172" xr:uid="{00000000-0005-0000-0000-0000393F0000}"/>
    <cellStyle name="Normal 5 3 2 2 2 2 2 3 2 3" xfId="31270" xr:uid="{00000000-0005-0000-0000-0000337A0000}"/>
    <cellStyle name="Normal 5 3 2 2 2 2 2 3 2_ESA Table 3A_3H" xfId="38022" xr:uid="{276CB173-B8F6-49DE-9A39-83EEDAB9FB47}"/>
    <cellStyle name="Normal 5 3 2 2 2 2 2 3 3" xfId="11152" xr:uid="{00000000-0005-0000-0000-00009D2B0000}"/>
    <cellStyle name="Normal 5 3 2 2 2 2 2 3 3 3" xfId="26253" xr:uid="{00000000-0005-0000-0000-00009A660000}"/>
    <cellStyle name="Normal 5 3 2 2 2 2 2 3 3_ESA Table 3A_3H" xfId="38023" xr:uid="{6018BCE7-5383-4C12-A8B2-6136F20C0F4C}"/>
    <cellStyle name="Normal 5 3 2 2 2 2 2 3 5" xfId="21240" xr:uid="{00000000-0005-0000-0000-000005530000}"/>
    <cellStyle name="Normal 5 3 2 2 2 2 2 3_ESA Table 3A_3H" xfId="38021" xr:uid="{E51742D8-D90D-46FE-B1F6-F5846BF1E73E}"/>
    <cellStyle name="Normal 5 3 2 2 2 2 2 4" xfId="12830" xr:uid="{00000000-0005-0000-0000-00002B320000}"/>
    <cellStyle name="Normal 5 3 2 2 2 2 2 4 3" xfId="27928" xr:uid="{00000000-0005-0000-0000-0000256D0000}"/>
    <cellStyle name="Normal 5 3 2 2 2 2 2 4_ESA Table 3A_3H" xfId="38024" xr:uid="{B4AACC32-8BA8-43B8-8B8A-150CBE5FCA53}"/>
    <cellStyle name="Normal 5 3 2 2 2 2 2 5" xfId="7809" xr:uid="{00000000-0005-0000-0000-00008E1E0000}"/>
    <cellStyle name="Normal 5 3 2 2 2 2 2 5 3" xfId="22911" xr:uid="{00000000-0005-0000-0000-00008C590000}"/>
    <cellStyle name="Normal 5 3 2 2 2 2 2 5_ESA Table 3A_3H" xfId="38025" xr:uid="{7327241B-D076-4734-9FD5-727CACAC165D}"/>
    <cellStyle name="Normal 5 3 2 2 2 2 2 7" xfId="17898" xr:uid="{00000000-0005-0000-0000-0000F7450000}"/>
    <cellStyle name="Normal 5 3 2 2 2 2 2_ESA Table 3A_3H" xfId="38017" xr:uid="{D786A642-55C9-4E80-9B9A-D914C11D3578}"/>
    <cellStyle name="Normal 5 3 2 2 2 2 3" xfId="3591" xr:uid="{00000000-0005-0000-0000-0000140E0000}"/>
    <cellStyle name="Normal 5 3 2 2 2 2 3 2" xfId="13665" xr:uid="{00000000-0005-0000-0000-00006E350000}"/>
    <cellStyle name="Normal 5 3 2 2 2 2 3 2 3" xfId="28763" xr:uid="{00000000-0005-0000-0000-000068700000}"/>
    <cellStyle name="Normal 5 3 2 2 2 2 3 2_ESA Table 3A_3H" xfId="38027" xr:uid="{9672AD92-3F4F-492A-8220-456846BA5142}"/>
    <cellStyle name="Normal 5 3 2 2 2 2 3 3" xfId="8645" xr:uid="{00000000-0005-0000-0000-0000D2210000}"/>
    <cellStyle name="Normal 5 3 2 2 2 2 3 3 3" xfId="23746" xr:uid="{00000000-0005-0000-0000-0000CF5C0000}"/>
    <cellStyle name="Normal 5 3 2 2 2 2 3 3_ESA Table 3A_3H" xfId="38028" xr:uid="{F241CF23-F190-4259-988D-E56493A2B3E4}"/>
    <cellStyle name="Normal 5 3 2 2 2 2 3 5" xfId="18733" xr:uid="{00000000-0005-0000-0000-00003A490000}"/>
    <cellStyle name="Normal 5 3 2 2 2 2 3_ESA Table 3A_3H" xfId="38026" xr:uid="{F02720A1-2CA7-4FC0-8AC4-6BFAF67147D7}"/>
    <cellStyle name="Normal 5 3 2 2 2 2 4" xfId="5284" xr:uid="{00000000-0005-0000-0000-0000B1140000}"/>
    <cellStyle name="Normal 5 3 2 2 2 2 4 2" xfId="15336" xr:uid="{00000000-0005-0000-0000-0000F53B0000}"/>
    <cellStyle name="Normal 5 3 2 2 2 2 4 2 3" xfId="30434" xr:uid="{00000000-0005-0000-0000-0000EF760000}"/>
    <cellStyle name="Normal 5 3 2 2 2 2 4 2_ESA Table 3A_3H" xfId="38030" xr:uid="{861D4350-7CA7-46EF-AE6A-4285C9971E1D}"/>
    <cellStyle name="Normal 5 3 2 2 2 2 4 3" xfId="10316" xr:uid="{00000000-0005-0000-0000-000059280000}"/>
    <cellStyle name="Normal 5 3 2 2 2 2 4 3 3" xfId="25417" xr:uid="{00000000-0005-0000-0000-000056630000}"/>
    <cellStyle name="Normal 5 3 2 2 2 2 4 3_ESA Table 3A_3H" xfId="38031" xr:uid="{40164673-90CB-4CFF-9558-9D6B94B61071}"/>
    <cellStyle name="Normal 5 3 2 2 2 2 4 5" xfId="20404" xr:uid="{00000000-0005-0000-0000-0000C14F0000}"/>
    <cellStyle name="Normal 5 3 2 2 2 2 4_ESA Table 3A_3H" xfId="38029" xr:uid="{692E1E67-606D-4432-884B-3E318534662C}"/>
    <cellStyle name="Normal 5 3 2 2 2 2 5" xfId="11994" xr:uid="{00000000-0005-0000-0000-0000E72E0000}"/>
    <cellStyle name="Normal 5 3 2 2 2 2 5 3" xfId="27092" xr:uid="{00000000-0005-0000-0000-0000E1690000}"/>
    <cellStyle name="Normal 5 3 2 2 2 2 5_ESA Table 3A_3H" xfId="38032" xr:uid="{A47D73D0-68B3-4B0B-9274-4D9D81058945}"/>
    <cellStyle name="Normal 5 3 2 2 2 2 6" xfId="6973" xr:uid="{00000000-0005-0000-0000-00004A1B0000}"/>
    <cellStyle name="Normal 5 3 2 2 2 2 6 3" xfId="22075" xr:uid="{00000000-0005-0000-0000-000048560000}"/>
    <cellStyle name="Normal 5 3 2 2 2 2 6_ESA Table 3A_3H" xfId="38033" xr:uid="{4D888C6D-254F-4BFA-A94F-72D33FCA85FE}"/>
    <cellStyle name="Normal 5 3 2 2 2 2 8" xfId="17062" xr:uid="{00000000-0005-0000-0000-0000B3420000}"/>
    <cellStyle name="Normal 5 3 2 2 2 2_ESA Table 3A_3H" xfId="38016" xr:uid="{D31E080E-8D20-4FAB-BBE3-29D2A31A04E3}"/>
    <cellStyle name="Normal 5 3 2 2 2 3" xfId="2320" xr:uid="{00000000-0005-0000-0000-00001D090000}"/>
    <cellStyle name="Normal 5 3 2 2 2 3 2" xfId="4010" xr:uid="{00000000-0005-0000-0000-0000B70F0000}"/>
    <cellStyle name="Normal 5 3 2 2 2 3 2 2" xfId="14083" xr:uid="{00000000-0005-0000-0000-000010370000}"/>
    <cellStyle name="Normal 5 3 2 2 2 3 2 2 3" xfId="29181" xr:uid="{00000000-0005-0000-0000-00000A720000}"/>
    <cellStyle name="Normal 5 3 2 2 2 3 2 2_ESA Table 3A_3H" xfId="38036" xr:uid="{67DD89DC-32D7-4258-B61C-43052C99D941}"/>
    <cellStyle name="Normal 5 3 2 2 2 3 2 3" xfId="9063" xr:uid="{00000000-0005-0000-0000-000074230000}"/>
    <cellStyle name="Normal 5 3 2 2 2 3 2 3 3" xfId="24164" xr:uid="{00000000-0005-0000-0000-0000715E0000}"/>
    <cellStyle name="Normal 5 3 2 2 2 3 2 3_ESA Table 3A_3H" xfId="38037" xr:uid="{A518A8AF-65D0-483E-BCF1-532BC0EA40B8}"/>
    <cellStyle name="Normal 5 3 2 2 2 3 2 5" xfId="19151" xr:uid="{00000000-0005-0000-0000-0000DC4A0000}"/>
    <cellStyle name="Normal 5 3 2 2 2 3 2_ESA Table 3A_3H" xfId="38035" xr:uid="{F5B55992-FA35-4A37-838F-E740BDDCC1C3}"/>
    <cellStyle name="Normal 5 3 2 2 2 3 3" xfId="5702" xr:uid="{00000000-0005-0000-0000-000053160000}"/>
    <cellStyle name="Normal 5 3 2 2 2 3 3 2" xfId="15754" xr:uid="{00000000-0005-0000-0000-0000973D0000}"/>
    <cellStyle name="Normal 5 3 2 2 2 3 3 2 3" xfId="30852" xr:uid="{00000000-0005-0000-0000-000091780000}"/>
    <cellStyle name="Normal 5 3 2 2 2 3 3 2_ESA Table 3A_3H" xfId="38039" xr:uid="{6E63A83A-D186-4C76-B87D-606D97E29660}"/>
    <cellStyle name="Normal 5 3 2 2 2 3 3 3" xfId="10734" xr:uid="{00000000-0005-0000-0000-0000FB290000}"/>
    <cellStyle name="Normal 5 3 2 2 2 3 3 3 3" xfId="25835" xr:uid="{00000000-0005-0000-0000-0000F8640000}"/>
    <cellStyle name="Normal 5 3 2 2 2 3 3 3_ESA Table 3A_3H" xfId="38040" xr:uid="{5B1C954D-D05F-4D40-874A-6EDAD3AF2B38}"/>
    <cellStyle name="Normal 5 3 2 2 2 3 3 5" xfId="20822" xr:uid="{00000000-0005-0000-0000-000063510000}"/>
    <cellStyle name="Normal 5 3 2 2 2 3 3_ESA Table 3A_3H" xfId="38038" xr:uid="{41C727ED-43D0-4556-A0E1-38E0FF60570A}"/>
    <cellStyle name="Normal 5 3 2 2 2 3 4" xfId="12412" xr:uid="{00000000-0005-0000-0000-000089300000}"/>
    <cellStyle name="Normal 5 3 2 2 2 3 4 3" xfId="27510" xr:uid="{00000000-0005-0000-0000-0000836B0000}"/>
    <cellStyle name="Normal 5 3 2 2 2 3 4_ESA Table 3A_3H" xfId="38041" xr:uid="{0FE81149-0AE6-473A-A841-94AC579FD2FD}"/>
    <cellStyle name="Normal 5 3 2 2 2 3 5" xfId="7391" xr:uid="{00000000-0005-0000-0000-0000EC1C0000}"/>
    <cellStyle name="Normal 5 3 2 2 2 3 5 3" xfId="22493" xr:uid="{00000000-0005-0000-0000-0000EA570000}"/>
    <cellStyle name="Normal 5 3 2 2 2 3 5_ESA Table 3A_3H" xfId="38042" xr:uid="{57A1607C-7AD9-477D-9811-E2989CDF4E3A}"/>
    <cellStyle name="Normal 5 3 2 2 2 3 7" xfId="17480" xr:uid="{00000000-0005-0000-0000-000055440000}"/>
    <cellStyle name="Normal 5 3 2 2 2 3_ESA Table 3A_3H" xfId="38034" xr:uid="{68B1DCA5-2C1C-4527-90A9-F7C7A6CA3674}"/>
    <cellStyle name="Normal 5 3 2 2 2 4" xfId="3173" xr:uid="{00000000-0005-0000-0000-0000720C0000}"/>
    <cellStyle name="Normal 5 3 2 2 2 4 2" xfId="13247" xr:uid="{00000000-0005-0000-0000-0000CC330000}"/>
    <cellStyle name="Normal 5 3 2 2 2 4 2 3" xfId="28345" xr:uid="{00000000-0005-0000-0000-0000C66E0000}"/>
    <cellStyle name="Normal 5 3 2 2 2 4 2_ESA Table 3A_3H" xfId="38044" xr:uid="{B17B18F4-D36F-42B3-8D3D-031AE10E0039}"/>
    <cellStyle name="Normal 5 3 2 2 2 4 3" xfId="8227" xr:uid="{00000000-0005-0000-0000-000030200000}"/>
    <cellStyle name="Normal 5 3 2 2 2 4 3 3" xfId="23328" xr:uid="{00000000-0005-0000-0000-00002D5B0000}"/>
    <cellStyle name="Normal 5 3 2 2 2 4 3_ESA Table 3A_3H" xfId="38045" xr:uid="{ADFCE08F-8EEB-45AB-AD71-476C7CF52830}"/>
    <cellStyle name="Normal 5 3 2 2 2 4 5" xfId="18315" xr:uid="{00000000-0005-0000-0000-000098470000}"/>
    <cellStyle name="Normal 5 3 2 2 2 4_ESA Table 3A_3H" xfId="38043" xr:uid="{E8C28429-1B60-447F-BD05-244B906B159F}"/>
    <cellStyle name="Normal 5 3 2 2 2 5" xfId="4866" xr:uid="{00000000-0005-0000-0000-00000F130000}"/>
    <cellStyle name="Normal 5 3 2 2 2 5 2" xfId="14918" xr:uid="{00000000-0005-0000-0000-0000533A0000}"/>
    <cellStyle name="Normal 5 3 2 2 2 5 2 3" xfId="30016" xr:uid="{00000000-0005-0000-0000-00004D750000}"/>
    <cellStyle name="Normal 5 3 2 2 2 5 2_ESA Table 3A_3H" xfId="38047" xr:uid="{8A604EC4-674C-4FA9-AAC6-AA5D207349EA}"/>
    <cellStyle name="Normal 5 3 2 2 2 5 3" xfId="9898" xr:uid="{00000000-0005-0000-0000-0000B7260000}"/>
    <cellStyle name="Normal 5 3 2 2 2 5 3 3" xfId="24999" xr:uid="{00000000-0005-0000-0000-0000B4610000}"/>
    <cellStyle name="Normal 5 3 2 2 2 5 3_ESA Table 3A_3H" xfId="38048" xr:uid="{62CD8F22-B97D-463C-B352-BC2CDF3E693F}"/>
    <cellStyle name="Normal 5 3 2 2 2 5 5" xfId="19986" xr:uid="{00000000-0005-0000-0000-00001F4E0000}"/>
    <cellStyle name="Normal 5 3 2 2 2 5_ESA Table 3A_3H" xfId="38046" xr:uid="{657465F9-0E0A-4F89-A283-8C753555AC2A}"/>
    <cellStyle name="Normal 5 3 2 2 2 6" xfId="11576" xr:uid="{00000000-0005-0000-0000-0000452D0000}"/>
    <cellStyle name="Normal 5 3 2 2 2 6 3" xfId="26674" xr:uid="{00000000-0005-0000-0000-00003F680000}"/>
    <cellStyle name="Normal 5 3 2 2 2 6_ESA Table 3A_3H" xfId="38049" xr:uid="{556E394D-478E-4DB2-9EC8-1F3F5789FE22}"/>
    <cellStyle name="Normal 5 3 2 2 2 7" xfId="6555" xr:uid="{00000000-0005-0000-0000-0000A8190000}"/>
    <cellStyle name="Normal 5 3 2 2 2 7 3" xfId="21657" xr:uid="{00000000-0005-0000-0000-0000A6540000}"/>
    <cellStyle name="Normal 5 3 2 2 2 7_ESA Table 3A_3H" xfId="38050" xr:uid="{E1ABE07D-6CDE-46F3-8CD9-78CC98A89C78}"/>
    <cellStyle name="Normal 5 3 2 2 2 9" xfId="16644" xr:uid="{00000000-0005-0000-0000-000011410000}"/>
    <cellStyle name="Normal 5 3 2 2 2_ESA Table 3A_3H" xfId="38015" xr:uid="{837F3677-F8A5-4B3E-AAAA-D0C1C483BDFE}"/>
    <cellStyle name="Normal 5 3 2 2 3" xfId="1691" xr:uid="{00000000-0005-0000-0000-0000A8060000}"/>
    <cellStyle name="Normal 5 3 2 2 3 2" xfId="2530" xr:uid="{00000000-0005-0000-0000-0000EF090000}"/>
    <cellStyle name="Normal 5 3 2 2 3 2 2" xfId="4220" xr:uid="{00000000-0005-0000-0000-000089100000}"/>
    <cellStyle name="Normal 5 3 2 2 3 2 2 2" xfId="14293" xr:uid="{00000000-0005-0000-0000-0000E2370000}"/>
    <cellStyle name="Normal 5 3 2 2 3 2 2 2 3" xfId="29391" xr:uid="{00000000-0005-0000-0000-0000DC720000}"/>
    <cellStyle name="Normal 5 3 2 2 3 2 2 2_ESA Table 3A_3H" xfId="38054" xr:uid="{BC3DCBD6-603E-490A-A0DD-69DA24305E52}"/>
    <cellStyle name="Normal 5 3 2 2 3 2 2 3" xfId="9273" xr:uid="{00000000-0005-0000-0000-000046240000}"/>
    <cellStyle name="Normal 5 3 2 2 3 2 2 3 3" xfId="24374" xr:uid="{00000000-0005-0000-0000-0000435F0000}"/>
    <cellStyle name="Normal 5 3 2 2 3 2 2 3_ESA Table 3A_3H" xfId="38055" xr:uid="{40D853C8-9120-48CA-A104-A292A260E3AD}"/>
    <cellStyle name="Normal 5 3 2 2 3 2 2 5" xfId="19361" xr:uid="{00000000-0005-0000-0000-0000AE4B0000}"/>
    <cellStyle name="Normal 5 3 2 2 3 2 2_ESA Table 3A_3H" xfId="38053" xr:uid="{63CFD690-2BC8-40B3-B6B5-FD6BD4F78A86}"/>
    <cellStyle name="Normal 5 3 2 2 3 2 3" xfId="5912" xr:uid="{00000000-0005-0000-0000-000025170000}"/>
    <cellStyle name="Normal 5 3 2 2 3 2 3 2" xfId="15964" xr:uid="{00000000-0005-0000-0000-0000693E0000}"/>
    <cellStyle name="Normal 5 3 2 2 3 2 3 2 3" xfId="31062" xr:uid="{00000000-0005-0000-0000-000063790000}"/>
    <cellStyle name="Normal 5 3 2 2 3 2 3 2_ESA Table 3A_3H" xfId="38057" xr:uid="{7BB6CCD1-3935-4C81-9251-A71778F48F19}"/>
    <cellStyle name="Normal 5 3 2 2 3 2 3 3" xfId="10944" xr:uid="{00000000-0005-0000-0000-0000CD2A0000}"/>
    <cellStyle name="Normal 5 3 2 2 3 2 3 3 3" xfId="26045" xr:uid="{00000000-0005-0000-0000-0000CA650000}"/>
    <cellStyle name="Normal 5 3 2 2 3 2 3 3_ESA Table 3A_3H" xfId="38058" xr:uid="{1FE7238C-89A0-4BFA-82FF-1AB5B34C0970}"/>
    <cellStyle name="Normal 5 3 2 2 3 2 3 5" xfId="21032" xr:uid="{00000000-0005-0000-0000-000035520000}"/>
    <cellStyle name="Normal 5 3 2 2 3 2 3_ESA Table 3A_3H" xfId="38056" xr:uid="{60306EED-2DC2-48E6-9DA6-DD551DAFF527}"/>
    <cellStyle name="Normal 5 3 2 2 3 2 4" xfId="12622" xr:uid="{00000000-0005-0000-0000-00005B310000}"/>
    <cellStyle name="Normal 5 3 2 2 3 2 4 3" xfId="27720" xr:uid="{00000000-0005-0000-0000-0000556C0000}"/>
    <cellStyle name="Normal 5 3 2 2 3 2 4_ESA Table 3A_3H" xfId="38059" xr:uid="{BC92F77E-EB35-40DB-8F4A-15E1C5761D72}"/>
    <cellStyle name="Normal 5 3 2 2 3 2 5" xfId="7601" xr:uid="{00000000-0005-0000-0000-0000BE1D0000}"/>
    <cellStyle name="Normal 5 3 2 2 3 2 5 3" xfId="22703" xr:uid="{00000000-0005-0000-0000-0000BC580000}"/>
    <cellStyle name="Normal 5 3 2 2 3 2 5_ESA Table 3A_3H" xfId="38060" xr:uid="{165C5799-3AC3-4B02-A31D-A9C643087A42}"/>
    <cellStyle name="Normal 5 3 2 2 3 2 7" xfId="17690" xr:uid="{00000000-0005-0000-0000-000027450000}"/>
    <cellStyle name="Normal 5 3 2 2 3 2_ESA Table 3A_3H" xfId="38052" xr:uid="{0CF7DEEA-A2DD-4912-82EA-FA286B487EBA}"/>
    <cellStyle name="Normal 5 3 2 2 3 3" xfId="3383" xr:uid="{00000000-0005-0000-0000-0000440D0000}"/>
    <cellStyle name="Normal 5 3 2 2 3 3 2" xfId="13457" xr:uid="{00000000-0005-0000-0000-00009E340000}"/>
    <cellStyle name="Normal 5 3 2 2 3 3 2 3" xfId="28555" xr:uid="{00000000-0005-0000-0000-0000986F0000}"/>
    <cellStyle name="Normal 5 3 2 2 3 3 2_ESA Table 3A_3H" xfId="38062" xr:uid="{67E9B819-2C74-4370-B257-4B9E71B656C0}"/>
    <cellStyle name="Normal 5 3 2 2 3 3 3" xfId="8437" xr:uid="{00000000-0005-0000-0000-000002210000}"/>
    <cellStyle name="Normal 5 3 2 2 3 3 3 3" xfId="23538" xr:uid="{00000000-0005-0000-0000-0000FF5B0000}"/>
    <cellStyle name="Normal 5 3 2 2 3 3 3_ESA Table 3A_3H" xfId="38063" xr:uid="{B091893E-5C4A-40E3-9994-CAD7F6904A22}"/>
    <cellStyle name="Normal 5 3 2 2 3 3 5" xfId="18525" xr:uid="{00000000-0005-0000-0000-00006A480000}"/>
    <cellStyle name="Normal 5 3 2 2 3 3_ESA Table 3A_3H" xfId="38061" xr:uid="{DE3EC5D9-B77A-4EF7-B573-00B0A4A582B3}"/>
    <cellStyle name="Normal 5 3 2 2 3 4" xfId="5076" xr:uid="{00000000-0005-0000-0000-0000E1130000}"/>
    <cellStyle name="Normal 5 3 2 2 3 4 2" xfId="15128" xr:uid="{00000000-0005-0000-0000-0000253B0000}"/>
    <cellStyle name="Normal 5 3 2 2 3 4 2 3" xfId="30226" xr:uid="{00000000-0005-0000-0000-00001F760000}"/>
    <cellStyle name="Normal 5 3 2 2 3 4 2_ESA Table 3A_3H" xfId="38065" xr:uid="{06787199-D961-4036-B539-5BD55C3773EB}"/>
    <cellStyle name="Normal 5 3 2 2 3 4 3" xfId="10108" xr:uid="{00000000-0005-0000-0000-000089270000}"/>
    <cellStyle name="Normal 5 3 2 2 3 4 3 3" xfId="25209" xr:uid="{00000000-0005-0000-0000-000086620000}"/>
    <cellStyle name="Normal 5 3 2 2 3 4 3_ESA Table 3A_3H" xfId="38066" xr:uid="{47AA0C10-C52F-45DC-B09B-A23CDF1DEF3D}"/>
    <cellStyle name="Normal 5 3 2 2 3 4 5" xfId="20196" xr:uid="{00000000-0005-0000-0000-0000F14E0000}"/>
    <cellStyle name="Normal 5 3 2 2 3 4_ESA Table 3A_3H" xfId="38064" xr:uid="{E0CEA020-8FE4-460D-B753-12EE9002ADC5}"/>
    <cellStyle name="Normal 5 3 2 2 3 5" xfId="11786" xr:uid="{00000000-0005-0000-0000-0000172E0000}"/>
    <cellStyle name="Normal 5 3 2 2 3 5 3" xfId="26884" xr:uid="{00000000-0005-0000-0000-000011690000}"/>
    <cellStyle name="Normal 5 3 2 2 3 5_ESA Table 3A_3H" xfId="38067" xr:uid="{98D7C8E1-74C1-4263-A990-1A798A03226B}"/>
    <cellStyle name="Normal 5 3 2 2 3 6" xfId="6765" xr:uid="{00000000-0005-0000-0000-00007A1A0000}"/>
    <cellStyle name="Normal 5 3 2 2 3 6 3" xfId="21867" xr:uid="{00000000-0005-0000-0000-000078550000}"/>
    <cellStyle name="Normal 5 3 2 2 3 6_ESA Table 3A_3H" xfId="38068" xr:uid="{A12EB5D7-7F50-4A42-B310-B9FE11C45CCC}"/>
    <cellStyle name="Normal 5 3 2 2 3 8" xfId="16854" xr:uid="{00000000-0005-0000-0000-0000E3410000}"/>
    <cellStyle name="Normal 5 3 2 2 3_ESA Table 3A_3H" xfId="38051" xr:uid="{22F7AD53-8907-4699-89F4-651ADD06C7BB}"/>
    <cellStyle name="Normal 5 3 2 2 4" xfId="2112" xr:uid="{00000000-0005-0000-0000-00004D080000}"/>
    <cellStyle name="Normal 5 3 2 2 4 2" xfId="3802" xr:uid="{00000000-0005-0000-0000-0000E70E0000}"/>
    <cellStyle name="Normal 5 3 2 2 4 2 2" xfId="13875" xr:uid="{00000000-0005-0000-0000-000040360000}"/>
    <cellStyle name="Normal 5 3 2 2 4 2 2 3" xfId="28973" xr:uid="{00000000-0005-0000-0000-00003A710000}"/>
    <cellStyle name="Normal 5 3 2 2 4 2 2_ESA Table 3A_3H" xfId="38071" xr:uid="{6710AE43-8999-4E0D-A689-07FE3AC6D139}"/>
    <cellStyle name="Normal 5 3 2 2 4 2 3" xfId="8855" xr:uid="{00000000-0005-0000-0000-0000A4220000}"/>
    <cellStyle name="Normal 5 3 2 2 4 2 3 3" xfId="23956" xr:uid="{00000000-0005-0000-0000-0000A15D0000}"/>
    <cellStyle name="Normal 5 3 2 2 4 2 3_ESA Table 3A_3H" xfId="38072" xr:uid="{D318B671-FF65-4E60-B3FB-B02A9956BCE1}"/>
    <cellStyle name="Normal 5 3 2 2 4 2 5" xfId="18943" xr:uid="{00000000-0005-0000-0000-00000C4A0000}"/>
    <cellStyle name="Normal 5 3 2 2 4 2_ESA Table 3A_3H" xfId="38070" xr:uid="{40D70783-2EB8-41C5-A8B2-863EAD81DF99}"/>
    <cellStyle name="Normal 5 3 2 2 4 3" xfId="5494" xr:uid="{00000000-0005-0000-0000-000083150000}"/>
    <cellStyle name="Normal 5 3 2 2 4 3 2" xfId="15546" xr:uid="{00000000-0005-0000-0000-0000C73C0000}"/>
    <cellStyle name="Normal 5 3 2 2 4 3 2 3" xfId="30644" xr:uid="{00000000-0005-0000-0000-0000C1770000}"/>
    <cellStyle name="Normal 5 3 2 2 4 3 2_ESA Table 3A_3H" xfId="38074" xr:uid="{DF5FFBCB-8F2D-4CA3-8A44-FFD19AE69C07}"/>
    <cellStyle name="Normal 5 3 2 2 4 3 3" xfId="10526" xr:uid="{00000000-0005-0000-0000-00002B290000}"/>
    <cellStyle name="Normal 5 3 2 2 4 3 3 3" xfId="25627" xr:uid="{00000000-0005-0000-0000-000028640000}"/>
    <cellStyle name="Normal 5 3 2 2 4 3 3_ESA Table 3A_3H" xfId="38075" xr:uid="{9A5C3E6A-2335-442D-8425-3862096616C4}"/>
    <cellStyle name="Normal 5 3 2 2 4 3 5" xfId="20614" xr:uid="{00000000-0005-0000-0000-000093500000}"/>
    <cellStyle name="Normal 5 3 2 2 4 3_ESA Table 3A_3H" xfId="38073" xr:uid="{A0058499-BCDA-43D0-9BBD-9A8F1C776F42}"/>
    <cellStyle name="Normal 5 3 2 2 4 4" xfId="12204" xr:uid="{00000000-0005-0000-0000-0000B92F0000}"/>
    <cellStyle name="Normal 5 3 2 2 4 4 3" xfId="27302" xr:uid="{00000000-0005-0000-0000-0000B36A0000}"/>
    <cellStyle name="Normal 5 3 2 2 4 4_ESA Table 3A_3H" xfId="38076" xr:uid="{D2C51A3D-8819-4EF1-86EC-7300EBA8A749}"/>
    <cellStyle name="Normal 5 3 2 2 4 5" xfId="7183" xr:uid="{00000000-0005-0000-0000-00001C1C0000}"/>
    <cellStyle name="Normal 5 3 2 2 4 5 3" xfId="22285" xr:uid="{00000000-0005-0000-0000-00001A570000}"/>
    <cellStyle name="Normal 5 3 2 2 4 5_ESA Table 3A_3H" xfId="38077" xr:uid="{56AEF5FA-F275-4F9F-AB29-618673E60C19}"/>
    <cellStyle name="Normal 5 3 2 2 4 7" xfId="17272" xr:uid="{00000000-0005-0000-0000-000085430000}"/>
    <cellStyle name="Normal 5 3 2 2 4_ESA Table 3A_3H" xfId="38069" xr:uid="{1547BB7B-FFAA-4C8F-B97C-7A362EF1742B}"/>
    <cellStyle name="Normal 5 3 2 2 5" xfId="2965" xr:uid="{00000000-0005-0000-0000-0000A20B0000}"/>
    <cellStyle name="Normal 5 3 2 2 5 2" xfId="13039" xr:uid="{00000000-0005-0000-0000-0000FC320000}"/>
    <cellStyle name="Normal 5 3 2 2 5 2 3" xfId="28137" xr:uid="{00000000-0005-0000-0000-0000F66D0000}"/>
    <cellStyle name="Normal 5 3 2 2 5 2_ESA Table 3A_3H" xfId="38079" xr:uid="{79AA820A-76BF-414F-BA0C-AD6493539AC4}"/>
    <cellStyle name="Normal 5 3 2 2 5 3" xfId="8019" xr:uid="{00000000-0005-0000-0000-0000601F0000}"/>
    <cellStyle name="Normal 5 3 2 2 5 3 3" xfId="23120" xr:uid="{00000000-0005-0000-0000-00005D5A0000}"/>
    <cellStyle name="Normal 5 3 2 2 5 3_ESA Table 3A_3H" xfId="38080" xr:uid="{3A847405-9CF1-47F7-B856-D1EBBA643BDB}"/>
    <cellStyle name="Normal 5 3 2 2 5 5" xfId="18107" xr:uid="{00000000-0005-0000-0000-0000C8460000}"/>
    <cellStyle name="Normal 5 3 2 2 5_ESA Table 3A_3H" xfId="38078" xr:uid="{F1C3758A-23F1-4B4D-AF6E-B20AE5D5CA87}"/>
    <cellStyle name="Normal 5 3 2 2 6" xfId="4658" xr:uid="{00000000-0005-0000-0000-00003F120000}"/>
    <cellStyle name="Normal 5 3 2 2 6 2" xfId="14710" xr:uid="{00000000-0005-0000-0000-000083390000}"/>
    <cellStyle name="Normal 5 3 2 2 6 2 3" xfId="29808" xr:uid="{00000000-0005-0000-0000-00007D740000}"/>
    <cellStyle name="Normal 5 3 2 2 6 2_ESA Table 3A_3H" xfId="38082" xr:uid="{CE9902B7-3C8E-4127-8124-5ACE87762319}"/>
    <cellStyle name="Normal 5 3 2 2 6 3" xfId="9690" xr:uid="{00000000-0005-0000-0000-0000E7250000}"/>
    <cellStyle name="Normal 5 3 2 2 6 3 3" xfId="24791" xr:uid="{00000000-0005-0000-0000-0000E4600000}"/>
    <cellStyle name="Normal 5 3 2 2 6 3_ESA Table 3A_3H" xfId="38083" xr:uid="{7D0FE42E-FEF0-4A4D-83EA-BE815B7D42EF}"/>
    <cellStyle name="Normal 5 3 2 2 6 5" xfId="19778" xr:uid="{00000000-0005-0000-0000-00004F4D0000}"/>
    <cellStyle name="Normal 5 3 2 2 6_ESA Table 3A_3H" xfId="38081" xr:uid="{3346711F-39D4-46D7-B85D-FA165C10FD0C}"/>
    <cellStyle name="Normal 5 3 2 2 7" xfId="11368" xr:uid="{00000000-0005-0000-0000-0000752C0000}"/>
    <cellStyle name="Normal 5 3 2 2 7 3" xfId="26466" xr:uid="{00000000-0005-0000-0000-00006F670000}"/>
    <cellStyle name="Normal 5 3 2 2 7_ESA Table 3A_3H" xfId="38084" xr:uid="{B5B98B25-5553-4765-80A4-7A3A35FBD537}"/>
    <cellStyle name="Normal 5 3 2 2 8" xfId="6347" xr:uid="{00000000-0005-0000-0000-0000D8180000}"/>
    <cellStyle name="Normal 5 3 2 2 8 3" xfId="21449" xr:uid="{00000000-0005-0000-0000-0000D6530000}"/>
    <cellStyle name="Normal 5 3 2 2 8_ESA Table 3A_3H" xfId="38085" xr:uid="{7CFF14A6-9E30-4E01-ABA7-75EBF8E6B6E4}"/>
    <cellStyle name="Normal 5 3 2 2_ESA Table 3A_3H" xfId="38014" xr:uid="{14511B73-946E-4201-95C0-59E72D1AD32D}"/>
    <cellStyle name="Normal 5 3 2 3" xfId="1374" xr:uid="{00000000-0005-0000-0000-00006B050000}"/>
    <cellStyle name="Normal 5 3 2 3 2" xfId="1795" xr:uid="{00000000-0005-0000-0000-000010070000}"/>
    <cellStyle name="Normal 5 3 2 3 2 2" xfId="2634" xr:uid="{00000000-0005-0000-0000-0000570A0000}"/>
    <cellStyle name="Normal 5 3 2 3 2 2 2" xfId="4324" xr:uid="{00000000-0005-0000-0000-0000F1100000}"/>
    <cellStyle name="Normal 5 3 2 3 2 2 2 2" xfId="14397" xr:uid="{00000000-0005-0000-0000-00004A380000}"/>
    <cellStyle name="Normal 5 3 2 3 2 2 2 2 3" xfId="29495" xr:uid="{00000000-0005-0000-0000-000044730000}"/>
    <cellStyle name="Normal 5 3 2 3 2 2 2 2_ESA Table 3A_3H" xfId="38090" xr:uid="{E32B083E-6E3D-44BE-961E-4D86ECB79A0E}"/>
    <cellStyle name="Normal 5 3 2 3 2 2 2 3" xfId="9377" xr:uid="{00000000-0005-0000-0000-0000AE240000}"/>
    <cellStyle name="Normal 5 3 2 3 2 2 2 3 3" xfId="24478" xr:uid="{00000000-0005-0000-0000-0000AB5F0000}"/>
    <cellStyle name="Normal 5 3 2 3 2 2 2 3_ESA Table 3A_3H" xfId="38091" xr:uid="{18A4109A-D4D5-4025-B496-AE79DB4F6241}"/>
    <cellStyle name="Normal 5 3 2 3 2 2 2 5" xfId="19465" xr:uid="{00000000-0005-0000-0000-0000164C0000}"/>
    <cellStyle name="Normal 5 3 2 3 2 2 2_ESA Table 3A_3H" xfId="38089" xr:uid="{6FE94817-4B26-4662-A76C-E19163566BEE}"/>
    <cellStyle name="Normal 5 3 2 3 2 2 3" xfId="6016" xr:uid="{00000000-0005-0000-0000-00008D170000}"/>
    <cellStyle name="Normal 5 3 2 3 2 2 3 2" xfId="16068" xr:uid="{00000000-0005-0000-0000-0000D13E0000}"/>
    <cellStyle name="Normal 5 3 2 3 2 2 3 2 3" xfId="31166" xr:uid="{00000000-0005-0000-0000-0000CB790000}"/>
    <cellStyle name="Normal 5 3 2 3 2 2 3 2_ESA Table 3A_3H" xfId="38093" xr:uid="{50E13124-6877-4B84-A893-CA28A1CC86E2}"/>
    <cellStyle name="Normal 5 3 2 3 2 2 3 3" xfId="11048" xr:uid="{00000000-0005-0000-0000-0000352B0000}"/>
    <cellStyle name="Normal 5 3 2 3 2 2 3 3 3" xfId="26149" xr:uid="{00000000-0005-0000-0000-000032660000}"/>
    <cellStyle name="Normal 5 3 2 3 2 2 3 3_ESA Table 3A_3H" xfId="38094" xr:uid="{52259C96-0790-4900-9AAE-95574692634D}"/>
    <cellStyle name="Normal 5 3 2 3 2 2 3 5" xfId="21136" xr:uid="{00000000-0005-0000-0000-00009D520000}"/>
    <cellStyle name="Normal 5 3 2 3 2 2 3_ESA Table 3A_3H" xfId="38092" xr:uid="{779E5F1F-FB44-46E6-BF3A-9B8AF297B025}"/>
    <cellStyle name="Normal 5 3 2 3 2 2 4" xfId="12726" xr:uid="{00000000-0005-0000-0000-0000C3310000}"/>
    <cellStyle name="Normal 5 3 2 3 2 2 4 3" xfId="27824" xr:uid="{00000000-0005-0000-0000-0000BD6C0000}"/>
    <cellStyle name="Normal 5 3 2 3 2 2 4_ESA Table 3A_3H" xfId="38095" xr:uid="{DD93A3D6-9782-4295-B54A-EB2059102E5D}"/>
    <cellStyle name="Normal 5 3 2 3 2 2 5" xfId="7705" xr:uid="{00000000-0005-0000-0000-0000261E0000}"/>
    <cellStyle name="Normal 5 3 2 3 2 2 5 3" xfId="22807" xr:uid="{00000000-0005-0000-0000-000024590000}"/>
    <cellStyle name="Normal 5 3 2 3 2 2 5_ESA Table 3A_3H" xfId="38096" xr:uid="{760C7217-2025-47BB-9904-4951AC8A5BA2}"/>
    <cellStyle name="Normal 5 3 2 3 2 2 7" xfId="17794" xr:uid="{00000000-0005-0000-0000-00008F450000}"/>
    <cellStyle name="Normal 5 3 2 3 2 2_ESA Table 3A_3H" xfId="38088" xr:uid="{217C059A-54F2-4A52-BA28-FFC9DA904C14}"/>
    <cellStyle name="Normal 5 3 2 3 2 3" xfId="3487" xr:uid="{00000000-0005-0000-0000-0000AC0D0000}"/>
    <cellStyle name="Normal 5 3 2 3 2 3 2" xfId="13561" xr:uid="{00000000-0005-0000-0000-000006350000}"/>
    <cellStyle name="Normal 5 3 2 3 2 3 2 3" xfId="28659" xr:uid="{00000000-0005-0000-0000-000000700000}"/>
    <cellStyle name="Normal 5 3 2 3 2 3 2_ESA Table 3A_3H" xfId="38098" xr:uid="{BC252777-351C-4E8E-BE79-9AFE476EDAD5}"/>
    <cellStyle name="Normal 5 3 2 3 2 3 3" xfId="8541" xr:uid="{00000000-0005-0000-0000-00006A210000}"/>
    <cellStyle name="Normal 5 3 2 3 2 3 3 3" xfId="23642" xr:uid="{00000000-0005-0000-0000-0000675C0000}"/>
    <cellStyle name="Normal 5 3 2 3 2 3 3_ESA Table 3A_3H" xfId="38099" xr:uid="{CF0629AC-25B2-4EE3-8FCC-D9E9DC50C05D}"/>
    <cellStyle name="Normal 5 3 2 3 2 3 5" xfId="18629" xr:uid="{00000000-0005-0000-0000-0000D2480000}"/>
    <cellStyle name="Normal 5 3 2 3 2 3_ESA Table 3A_3H" xfId="38097" xr:uid="{E264BDE3-5003-4E5D-99F3-9578570F7B80}"/>
    <cellStyle name="Normal 5 3 2 3 2 4" xfId="5180" xr:uid="{00000000-0005-0000-0000-000049140000}"/>
    <cellStyle name="Normal 5 3 2 3 2 4 2" xfId="15232" xr:uid="{00000000-0005-0000-0000-00008D3B0000}"/>
    <cellStyle name="Normal 5 3 2 3 2 4 2 3" xfId="30330" xr:uid="{00000000-0005-0000-0000-000087760000}"/>
    <cellStyle name="Normal 5 3 2 3 2 4 2_ESA Table 3A_3H" xfId="38101" xr:uid="{8BA5EC69-A627-4AA2-B367-15FD82C6193C}"/>
    <cellStyle name="Normal 5 3 2 3 2 4 3" xfId="10212" xr:uid="{00000000-0005-0000-0000-0000F1270000}"/>
    <cellStyle name="Normal 5 3 2 3 2 4 3 3" xfId="25313" xr:uid="{00000000-0005-0000-0000-0000EE620000}"/>
    <cellStyle name="Normal 5 3 2 3 2 4 3_ESA Table 3A_3H" xfId="38102" xr:uid="{64271653-F91C-4E33-AB71-D9FE24622AD7}"/>
    <cellStyle name="Normal 5 3 2 3 2 4 5" xfId="20300" xr:uid="{00000000-0005-0000-0000-0000594F0000}"/>
    <cellStyle name="Normal 5 3 2 3 2 4_ESA Table 3A_3H" xfId="38100" xr:uid="{70B2939F-7B02-4784-B89A-96EDEF0DA631}"/>
    <cellStyle name="Normal 5 3 2 3 2 5" xfId="11890" xr:uid="{00000000-0005-0000-0000-00007F2E0000}"/>
    <cellStyle name="Normal 5 3 2 3 2 5 3" xfId="26988" xr:uid="{00000000-0005-0000-0000-000079690000}"/>
    <cellStyle name="Normal 5 3 2 3 2 5_ESA Table 3A_3H" xfId="38103" xr:uid="{5610DDBE-37CF-447A-87D1-484F6B002EC6}"/>
    <cellStyle name="Normal 5 3 2 3 2 6" xfId="6869" xr:uid="{00000000-0005-0000-0000-0000E21A0000}"/>
    <cellStyle name="Normal 5 3 2 3 2 6 3" xfId="21971" xr:uid="{00000000-0005-0000-0000-0000E0550000}"/>
    <cellStyle name="Normal 5 3 2 3 2 6_ESA Table 3A_3H" xfId="38104" xr:uid="{9B1E54BF-7D93-4A5D-9810-4D0035FAECAF}"/>
    <cellStyle name="Normal 5 3 2 3 2 8" xfId="16958" xr:uid="{00000000-0005-0000-0000-00004B420000}"/>
    <cellStyle name="Normal 5 3 2 3 2_ESA Table 3A_3H" xfId="38087" xr:uid="{0D3ED55C-98D9-4F51-A2EE-74213B224F07}"/>
    <cellStyle name="Normal 5 3 2 3 3" xfId="2216" xr:uid="{00000000-0005-0000-0000-0000B5080000}"/>
    <cellStyle name="Normal 5 3 2 3 3 2" xfId="3906" xr:uid="{00000000-0005-0000-0000-00004F0F0000}"/>
    <cellStyle name="Normal 5 3 2 3 3 2 2" xfId="13979" xr:uid="{00000000-0005-0000-0000-0000A8360000}"/>
    <cellStyle name="Normal 5 3 2 3 3 2 2 3" xfId="29077" xr:uid="{00000000-0005-0000-0000-0000A2710000}"/>
    <cellStyle name="Normal 5 3 2 3 3 2 2_ESA Table 3A_3H" xfId="38107" xr:uid="{D7A98110-E841-4638-93F4-E28B23BC5473}"/>
    <cellStyle name="Normal 5 3 2 3 3 2 3" xfId="8959" xr:uid="{00000000-0005-0000-0000-00000C230000}"/>
    <cellStyle name="Normal 5 3 2 3 3 2 3 3" xfId="24060" xr:uid="{00000000-0005-0000-0000-0000095E0000}"/>
    <cellStyle name="Normal 5 3 2 3 3 2 3_ESA Table 3A_3H" xfId="38108" xr:uid="{0A273C08-F33B-4C87-A1C6-0B23EEA72AB4}"/>
    <cellStyle name="Normal 5 3 2 3 3 2 5" xfId="19047" xr:uid="{00000000-0005-0000-0000-0000744A0000}"/>
    <cellStyle name="Normal 5 3 2 3 3 2_ESA Table 3A_3H" xfId="38106" xr:uid="{E0E42B66-16F0-4DC9-B5C2-B2D851B8DC4A}"/>
    <cellStyle name="Normal 5 3 2 3 3 3" xfId="5598" xr:uid="{00000000-0005-0000-0000-0000EB150000}"/>
    <cellStyle name="Normal 5 3 2 3 3 3 2" xfId="15650" xr:uid="{00000000-0005-0000-0000-00002F3D0000}"/>
    <cellStyle name="Normal 5 3 2 3 3 3 2 3" xfId="30748" xr:uid="{00000000-0005-0000-0000-000029780000}"/>
    <cellStyle name="Normal 5 3 2 3 3 3 2_ESA Table 3A_3H" xfId="38110" xr:uid="{F8FE16A7-8A55-4095-AF33-C52F8874C352}"/>
    <cellStyle name="Normal 5 3 2 3 3 3 3" xfId="10630" xr:uid="{00000000-0005-0000-0000-000093290000}"/>
    <cellStyle name="Normal 5 3 2 3 3 3 3 3" xfId="25731" xr:uid="{00000000-0005-0000-0000-000090640000}"/>
    <cellStyle name="Normal 5 3 2 3 3 3 3_ESA Table 3A_3H" xfId="38111" xr:uid="{69F5E94C-17B8-4028-A69D-BE3457AA5375}"/>
    <cellStyle name="Normal 5 3 2 3 3 3 5" xfId="20718" xr:uid="{00000000-0005-0000-0000-0000FB500000}"/>
    <cellStyle name="Normal 5 3 2 3 3 3_ESA Table 3A_3H" xfId="38109" xr:uid="{E8E6A37F-6EEB-4164-B8D0-0CF962C16A48}"/>
    <cellStyle name="Normal 5 3 2 3 3 4" xfId="12308" xr:uid="{00000000-0005-0000-0000-000021300000}"/>
    <cellStyle name="Normal 5 3 2 3 3 4 3" xfId="27406" xr:uid="{00000000-0005-0000-0000-00001B6B0000}"/>
    <cellStyle name="Normal 5 3 2 3 3 4_ESA Table 3A_3H" xfId="38112" xr:uid="{5C4CB714-FD49-425C-855A-F43422B5C81B}"/>
    <cellStyle name="Normal 5 3 2 3 3 5" xfId="7287" xr:uid="{00000000-0005-0000-0000-0000841C0000}"/>
    <cellStyle name="Normal 5 3 2 3 3 5 3" xfId="22389" xr:uid="{00000000-0005-0000-0000-000082570000}"/>
    <cellStyle name="Normal 5 3 2 3 3 5_ESA Table 3A_3H" xfId="38113" xr:uid="{22784128-0C55-446E-B83A-D95AC3AAB0C0}"/>
    <cellStyle name="Normal 5 3 2 3 3 7" xfId="17376" xr:uid="{00000000-0005-0000-0000-0000ED430000}"/>
    <cellStyle name="Normal 5 3 2 3 3_ESA Table 3A_3H" xfId="38105" xr:uid="{E01F83ED-78B7-42F9-8E77-99F1968E052F}"/>
    <cellStyle name="Normal 5 3 2 3 4" xfId="3069" xr:uid="{00000000-0005-0000-0000-00000A0C0000}"/>
    <cellStyle name="Normal 5 3 2 3 4 2" xfId="13143" xr:uid="{00000000-0005-0000-0000-000064330000}"/>
    <cellStyle name="Normal 5 3 2 3 4 2 3" xfId="28241" xr:uid="{00000000-0005-0000-0000-00005E6E0000}"/>
    <cellStyle name="Normal 5 3 2 3 4 2_ESA Table 3A_3H" xfId="38115" xr:uid="{587A0C86-585F-4B0E-A9BC-EE04079BFEEA}"/>
    <cellStyle name="Normal 5 3 2 3 4 3" xfId="8123" xr:uid="{00000000-0005-0000-0000-0000C81F0000}"/>
    <cellStyle name="Normal 5 3 2 3 4 3 3" xfId="23224" xr:uid="{00000000-0005-0000-0000-0000C55A0000}"/>
    <cellStyle name="Normal 5 3 2 3 4 3_ESA Table 3A_3H" xfId="38116" xr:uid="{C75A8295-960B-4DB0-A877-382187172D60}"/>
    <cellStyle name="Normal 5 3 2 3 4 5" xfId="18211" xr:uid="{00000000-0005-0000-0000-000030470000}"/>
    <cellStyle name="Normal 5 3 2 3 4_ESA Table 3A_3H" xfId="38114" xr:uid="{23FFD527-73B0-4EB5-8B34-F82EFC26211F}"/>
    <cellStyle name="Normal 5 3 2 3 5" xfId="4762" xr:uid="{00000000-0005-0000-0000-0000A7120000}"/>
    <cellStyle name="Normal 5 3 2 3 5 2" xfId="14814" xr:uid="{00000000-0005-0000-0000-0000EB390000}"/>
    <cellStyle name="Normal 5 3 2 3 5 2 3" xfId="29912" xr:uid="{00000000-0005-0000-0000-0000E5740000}"/>
    <cellStyle name="Normal 5 3 2 3 5 2_ESA Table 3A_3H" xfId="38118" xr:uid="{0B469F70-9501-4CF2-8D84-DCCEE17F8910}"/>
    <cellStyle name="Normal 5 3 2 3 5 3" xfId="9794" xr:uid="{00000000-0005-0000-0000-00004F260000}"/>
    <cellStyle name="Normal 5 3 2 3 5 3 3" xfId="24895" xr:uid="{00000000-0005-0000-0000-00004C610000}"/>
    <cellStyle name="Normal 5 3 2 3 5 3_ESA Table 3A_3H" xfId="38119" xr:uid="{2DD744F0-5995-46C0-B902-724D92DEB7E5}"/>
    <cellStyle name="Normal 5 3 2 3 5 5" xfId="19882" xr:uid="{00000000-0005-0000-0000-0000B74D0000}"/>
    <cellStyle name="Normal 5 3 2 3 5_ESA Table 3A_3H" xfId="38117" xr:uid="{157D97DB-3795-4C5C-8413-BECE33FE77D5}"/>
    <cellStyle name="Normal 5 3 2 3 6" xfId="11472" xr:uid="{00000000-0005-0000-0000-0000DD2C0000}"/>
    <cellStyle name="Normal 5 3 2 3 6 3" xfId="26570" xr:uid="{00000000-0005-0000-0000-0000D7670000}"/>
    <cellStyle name="Normal 5 3 2 3 6_ESA Table 3A_3H" xfId="38120" xr:uid="{E08265CA-3AA9-4577-A586-73ED4931236F}"/>
    <cellStyle name="Normal 5 3 2 3 7" xfId="6451" xr:uid="{00000000-0005-0000-0000-000040190000}"/>
    <cellStyle name="Normal 5 3 2 3 7 3" xfId="21553" xr:uid="{00000000-0005-0000-0000-00003E540000}"/>
    <cellStyle name="Normal 5 3 2 3 7_ESA Table 3A_3H" xfId="38121" xr:uid="{2839CB63-AD35-487E-89C0-7EB07D6BBE41}"/>
    <cellStyle name="Normal 5 3 2 3 9" xfId="16540" xr:uid="{00000000-0005-0000-0000-0000A9400000}"/>
    <cellStyle name="Normal 5 3 2 3_ESA Table 3A_3H" xfId="38086" xr:uid="{93F60F28-BFB4-4557-BB81-1DBB57468EB4}"/>
    <cellStyle name="Normal 5 3 2 4" xfId="1587" xr:uid="{00000000-0005-0000-0000-000040060000}"/>
    <cellStyle name="Normal 5 3 2 4 2" xfId="2426" xr:uid="{00000000-0005-0000-0000-000087090000}"/>
    <cellStyle name="Normal 5 3 2 4 2 2" xfId="4116" xr:uid="{00000000-0005-0000-0000-000021100000}"/>
    <cellStyle name="Normal 5 3 2 4 2 2 2" xfId="14189" xr:uid="{00000000-0005-0000-0000-00007A370000}"/>
    <cellStyle name="Normal 5 3 2 4 2 2 2 3" xfId="29287" xr:uid="{00000000-0005-0000-0000-000074720000}"/>
    <cellStyle name="Normal 5 3 2 4 2 2 2_ESA Table 3A_3H" xfId="38125" xr:uid="{24B0CE0E-1E0A-4B79-A918-53419EA73A30}"/>
    <cellStyle name="Normal 5 3 2 4 2 2 3" xfId="9169" xr:uid="{00000000-0005-0000-0000-0000DE230000}"/>
    <cellStyle name="Normal 5 3 2 4 2 2 3 3" xfId="24270" xr:uid="{00000000-0005-0000-0000-0000DB5E0000}"/>
    <cellStyle name="Normal 5 3 2 4 2 2 3_ESA Table 3A_3H" xfId="38126" xr:uid="{480A6D12-5194-430A-98BD-9C4140B40BD6}"/>
    <cellStyle name="Normal 5 3 2 4 2 2 5" xfId="19257" xr:uid="{00000000-0005-0000-0000-0000464B0000}"/>
    <cellStyle name="Normal 5 3 2 4 2 2_ESA Table 3A_3H" xfId="38124" xr:uid="{E94B9BDB-2ADA-48DD-B8D4-9810A2693B9E}"/>
    <cellStyle name="Normal 5 3 2 4 2 3" xfId="5808" xr:uid="{00000000-0005-0000-0000-0000BD160000}"/>
    <cellStyle name="Normal 5 3 2 4 2 3 2" xfId="15860" xr:uid="{00000000-0005-0000-0000-0000013E0000}"/>
    <cellStyle name="Normal 5 3 2 4 2 3 2 3" xfId="30958" xr:uid="{00000000-0005-0000-0000-0000FB780000}"/>
    <cellStyle name="Normal 5 3 2 4 2 3 2_ESA Table 3A_3H" xfId="38128" xr:uid="{7894DF02-ED87-464B-8253-D56BD3ED16AE}"/>
    <cellStyle name="Normal 5 3 2 4 2 3 3" xfId="10840" xr:uid="{00000000-0005-0000-0000-0000652A0000}"/>
    <cellStyle name="Normal 5 3 2 4 2 3 3 3" xfId="25941" xr:uid="{00000000-0005-0000-0000-000062650000}"/>
    <cellStyle name="Normal 5 3 2 4 2 3 3_ESA Table 3A_3H" xfId="38129" xr:uid="{83DDB90D-0FD4-4324-B837-DED14BBDA5A1}"/>
    <cellStyle name="Normal 5 3 2 4 2 3 5" xfId="20928" xr:uid="{00000000-0005-0000-0000-0000CD510000}"/>
    <cellStyle name="Normal 5 3 2 4 2 3_ESA Table 3A_3H" xfId="38127" xr:uid="{781DFD76-9F6D-45B5-96D4-3FC91AF24623}"/>
    <cellStyle name="Normal 5 3 2 4 2 4" xfId="12518" xr:uid="{00000000-0005-0000-0000-0000F3300000}"/>
    <cellStyle name="Normal 5 3 2 4 2 4 3" xfId="27616" xr:uid="{00000000-0005-0000-0000-0000ED6B0000}"/>
    <cellStyle name="Normal 5 3 2 4 2 4_ESA Table 3A_3H" xfId="38130" xr:uid="{CDBCACB1-6C04-46A6-9B85-DC2834AE7836}"/>
    <cellStyle name="Normal 5 3 2 4 2 5" xfId="7497" xr:uid="{00000000-0005-0000-0000-0000561D0000}"/>
    <cellStyle name="Normal 5 3 2 4 2 5 3" xfId="22599" xr:uid="{00000000-0005-0000-0000-000054580000}"/>
    <cellStyle name="Normal 5 3 2 4 2 5_ESA Table 3A_3H" xfId="38131" xr:uid="{B818AE37-F38D-4871-8EC5-AE32DA1767EC}"/>
    <cellStyle name="Normal 5 3 2 4 2 7" xfId="17586" xr:uid="{00000000-0005-0000-0000-0000BF440000}"/>
    <cellStyle name="Normal 5 3 2 4 2_ESA Table 3A_3H" xfId="38123" xr:uid="{FDAA5BBF-E82F-4FEA-9A09-7551818173AC}"/>
    <cellStyle name="Normal 5 3 2 4 3" xfId="3279" xr:uid="{00000000-0005-0000-0000-0000DC0C0000}"/>
    <cellStyle name="Normal 5 3 2 4 3 2" xfId="13353" xr:uid="{00000000-0005-0000-0000-000036340000}"/>
    <cellStyle name="Normal 5 3 2 4 3 2 3" xfId="28451" xr:uid="{00000000-0005-0000-0000-0000306F0000}"/>
    <cellStyle name="Normal 5 3 2 4 3 2_ESA Table 3A_3H" xfId="38133" xr:uid="{60B9D3AD-BA30-4DFE-A688-BF07E01B5A2D}"/>
    <cellStyle name="Normal 5 3 2 4 3 3" xfId="8333" xr:uid="{00000000-0005-0000-0000-00009A200000}"/>
    <cellStyle name="Normal 5 3 2 4 3 3 3" xfId="23434" xr:uid="{00000000-0005-0000-0000-0000975B0000}"/>
    <cellStyle name="Normal 5 3 2 4 3 3_ESA Table 3A_3H" xfId="38134" xr:uid="{01D857CB-4520-4B81-B6A5-E799F3FD2D3F}"/>
    <cellStyle name="Normal 5 3 2 4 3 5" xfId="18421" xr:uid="{00000000-0005-0000-0000-000002480000}"/>
    <cellStyle name="Normal 5 3 2 4 3_ESA Table 3A_3H" xfId="38132" xr:uid="{F65092AF-CB3E-4885-BD7A-54F6A0841D4A}"/>
    <cellStyle name="Normal 5 3 2 4 4" xfId="4972" xr:uid="{00000000-0005-0000-0000-000079130000}"/>
    <cellStyle name="Normal 5 3 2 4 4 2" xfId="15024" xr:uid="{00000000-0005-0000-0000-0000BD3A0000}"/>
    <cellStyle name="Normal 5 3 2 4 4 2 3" xfId="30122" xr:uid="{00000000-0005-0000-0000-0000B7750000}"/>
    <cellStyle name="Normal 5 3 2 4 4 2_ESA Table 3A_3H" xfId="38136" xr:uid="{C44CDDB6-98C6-4787-9267-55F6CA0EE4B9}"/>
    <cellStyle name="Normal 5 3 2 4 4 3" xfId="10004" xr:uid="{00000000-0005-0000-0000-000021270000}"/>
    <cellStyle name="Normal 5 3 2 4 4 3 3" xfId="25105" xr:uid="{00000000-0005-0000-0000-00001E620000}"/>
    <cellStyle name="Normal 5 3 2 4 4 3_ESA Table 3A_3H" xfId="38137" xr:uid="{45A4A682-C84E-4036-9CA7-18A0358E2377}"/>
    <cellStyle name="Normal 5 3 2 4 4 5" xfId="20092" xr:uid="{00000000-0005-0000-0000-0000894E0000}"/>
    <cellStyle name="Normal 5 3 2 4 4_ESA Table 3A_3H" xfId="38135" xr:uid="{867640AB-9617-461E-B7A4-AAA519AF21B6}"/>
    <cellStyle name="Normal 5 3 2 4 5" xfId="11682" xr:uid="{00000000-0005-0000-0000-0000AF2D0000}"/>
    <cellStyle name="Normal 5 3 2 4 5 3" xfId="26780" xr:uid="{00000000-0005-0000-0000-0000A9680000}"/>
    <cellStyle name="Normal 5 3 2 4 5_ESA Table 3A_3H" xfId="38138" xr:uid="{07090724-186E-478E-9933-249ADB721457}"/>
    <cellStyle name="Normal 5 3 2 4 6" xfId="6661" xr:uid="{00000000-0005-0000-0000-0000121A0000}"/>
    <cellStyle name="Normal 5 3 2 4 6 3" xfId="21763" xr:uid="{00000000-0005-0000-0000-000010550000}"/>
    <cellStyle name="Normal 5 3 2 4 6_ESA Table 3A_3H" xfId="38139" xr:uid="{7EB5E9B0-42D9-42A0-80C0-D6A3FFF68F05}"/>
    <cellStyle name="Normal 5 3 2 4 8" xfId="16750" xr:uid="{00000000-0005-0000-0000-00007B410000}"/>
    <cellStyle name="Normal 5 3 2 4_ESA Table 3A_3H" xfId="38122" xr:uid="{FC737B58-E624-4EDA-96F3-87ACCC5E7F05}"/>
    <cellStyle name="Normal 5 3 2 5" xfId="2008" xr:uid="{00000000-0005-0000-0000-0000E5070000}"/>
    <cellStyle name="Normal 5 3 2 5 2" xfId="3698" xr:uid="{00000000-0005-0000-0000-00007F0E0000}"/>
    <cellStyle name="Normal 5 3 2 5 2 2" xfId="13771" xr:uid="{00000000-0005-0000-0000-0000D8350000}"/>
    <cellStyle name="Normal 5 3 2 5 2 2 3" xfId="28869" xr:uid="{00000000-0005-0000-0000-0000D2700000}"/>
    <cellStyle name="Normal 5 3 2 5 2 2_ESA Table 3A_3H" xfId="38142" xr:uid="{527E0767-443A-44C3-B650-72E35611AEF4}"/>
    <cellStyle name="Normal 5 3 2 5 2 3" xfId="8751" xr:uid="{00000000-0005-0000-0000-00003C220000}"/>
    <cellStyle name="Normal 5 3 2 5 2 3 3" xfId="23852" xr:uid="{00000000-0005-0000-0000-0000395D0000}"/>
    <cellStyle name="Normal 5 3 2 5 2 3_ESA Table 3A_3H" xfId="38143" xr:uid="{E8DBE2AF-B923-4132-B59F-2F508496BC15}"/>
    <cellStyle name="Normal 5 3 2 5 2 5" xfId="18839" xr:uid="{00000000-0005-0000-0000-0000A4490000}"/>
    <cellStyle name="Normal 5 3 2 5 2_ESA Table 3A_3H" xfId="38141" xr:uid="{BACA4F25-9789-4053-99DA-97944A4795F3}"/>
    <cellStyle name="Normal 5 3 2 5 3" xfId="5390" xr:uid="{00000000-0005-0000-0000-00001B150000}"/>
    <cellStyle name="Normal 5 3 2 5 3 2" xfId="15442" xr:uid="{00000000-0005-0000-0000-00005F3C0000}"/>
    <cellStyle name="Normal 5 3 2 5 3 2 3" xfId="30540" xr:uid="{00000000-0005-0000-0000-000059770000}"/>
    <cellStyle name="Normal 5 3 2 5 3 2_ESA Table 3A_3H" xfId="38145" xr:uid="{C1B51691-5AD3-4793-936E-94F356333824}"/>
    <cellStyle name="Normal 5 3 2 5 3 3" xfId="10422" xr:uid="{00000000-0005-0000-0000-0000C3280000}"/>
    <cellStyle name="Normal 5 3 2 5 3 3 3" xfId="25523" xr:uid="{00000000-0005-0000-0000-0000C0630000}"/>
    <cellStyle name="Normal 5 3 2 5 3 3_ESA Table 3A_3H" xfId="38146" xr:uid="{8917F9D6-4A3A-4B57-950B-016D778E5941}"/>
    <cellStyle name="Normal 5 3 2 5 3 5" xfId="20510" xr:uid="{00000000-0005-0000-0000-00002B500000}"/>
    <cellStyle name="Normal 5 3 2 5 3_ESA Table 3A_3H" xfId="38144" xr:uid="{2D23DB81-D93A-4864-9600-4AB6CAFD7068}"/>
    <cellStyle name="Normal 5 3 2 5 4" xfId="12100" xr:uid="{00000000-0005-0000-0000-0000512F0000}"/>
    <cellStyle name="Normal 5 3 2 5 4 3" xfId="27198" xr:uid="{00000000-0005-0000-0000-00004B6A0000}"/>
    <cellStyle name="Normal 5 3 2 5 4_ESA Table 3A_3H" xfId="38147" xr:uid="{A85E0ED3-64F0-4108-A718-4AAE0A95391F}"/>
    <cellStyle name="Normal 5 3 2 5 5" xfId="7079" xr:uid="{00000000-0005-0000-0000-0000B41B0000}"/>
    <cellStyle name="Normal 5 3 2 5 5 3" xfId="22181" xr:uid="{00000000-0005-0000-0000-0000B2560000}"/>
    <cellStyle name="Normal 5 3 2 5 5_ESA Table 3A_3H" xfId="38148" xr:uid="{36C67749-277F-4EA0-B087-F9690F646EE6}"/>
    <cellStyle name="Normal 5 3 2 5 7" xfId="17168" xr:uid="{00000000-0005-0000-0000-00001D430000}"/>
    <cellStyle name="Normal 5 3 2 5_ESA Table 3A_3H" xfId="38140" xr:uid="{66801776-4757-4BD5-8A16-FFFE4681975B}"/>
    <cellStyle name="Normal 5 3 2 6" xfId="2861" xr:uid="{00000000-0005-0000-0000-00003A0B0000}"/>
    <cellStyle name="Normal 5 3 2 6 2" xfId="12935" xr:uid="{00000000-0005-0000-0000-000094320000}"/>
    <cellStyle name="Normal 5 3 2 6 2 3" xfId="28033" xr:uid="{00000000-0005-0000-0000-00008E6D0000}"/>
    <cellStyle name="Normal 5 3 2 6 2_ESA Table 3A_3H" xfId="38150" xr:uid="{AE06170D-D96C-4C8D-9B04-04C0DFD042E9}"/>
    <cellStyle name="Normal 5 3 2 6 3" xfId="7915" xr:uid="{00000000-0005-0000-0000-0000F81E0000}"/>
    <cellStyle name="Normal 5 3 2 6 3 3" xfId="23016" xr:uid="{00000000-0005-0000-0000-0000F5590000}"/>
    <cellStyle name="Normal 5 3 2 6 3_ESA Table 3A_3H" xfId="38151" xr:uid="{FF18388E-FF98-4147-9A51-94FDF6C13119}"/>
    <cellStyle name="Normal 5 3 2 6 5" xfId="18003" xr:uid="{00000000-0005-0000-0000-000060460000}"/>
    <cellStyle name="Normal 5 3 2 6_ESA Table 3A_3H" xfId="38149" xr:uid="{3CBE9D57-88AB-4174-886E-78033D90717D}"/>
    <cellStyle name="Normal 5 3 2 7" xfId="4554" xr:uid="{00000000-0005-0000-0000-0000D7110000}"/>
    <cellStyle name="Normal 5 3 2 7 2" xfId="14606" xr:uid="{00000000-0005-0000-0000-00001B390000}"/>
    <cellStyle name="Normal 5 3 2 7 2 3" xfId="29704" xr:uid="{00000000-0005-0000-0000-000015740000}"/>
    <cellStyle name="Normal 5 3 2 7 2_ESA Table 3A_3H" xfId="38153" xr:uid="{923BA2ED-CD42-4CF9-9ED1-600BDDBE072B}"/>
    <cellStyle name="Normal 5 3 2 7 3" xfId="9586" xr:uid="{00000000-0005-0000-0000-00007F250000}"/>
    <cellStyle name="Normal 5 3 2 7 3 3" xfId="24687" xr:uid="{00000000-0005-0000-0000-00007C600000}"/>
    <cellStyle name="Normal 5 3 2 7 3_ESA Table 3A_3H" xfId="38154" xr:uid="{2177F690-BD6F-41DE-8F3F-5973AEF2154D}"/>
    <cellStyle name="Normal 5 3 2 7 5" xfId="19674" xr:uid="{00000000-0005-0000-0000-0000E74C0000}"/>
    <cellStyle name="Normal 5 3 2 7_ESA Table 3A_3H" xfId="38152" xr:uid="{EBD532BC-AC01-4768-9B5C-1ADCAE023B30}"/>
    <cellStyle name="Normal 5 3 2 8" xfId="11264" xr:uid="{00000000-0005-0000-0000-00000D2C0000}"/>
    <cellStyle name="Normal 5 3 2 8 3" xfId="26362" xr:uid="{00000000-0005-0000-0000-000007670000}"/>
    <cellStyle name="Normal 5 3 2 8_ESA Table 3A_3H" xfId="38155" xr:uid="{29A84656-9220-43D9-93E3-1D5FE2C74ED3}"/>
    <cellStyle name="Normal 5 3 2 9" xfId="6243" xr:uid="{00000000-0005-0000-0000-000070180000}"/>
    <cellStyle name="Normal 5 3 2 9 3" xfId="21345" xr:uid="{00000000-0005-0000-0000-00006E530000}"/>
    <cellStyle name="Normal 5 3 2 9_ESA Table 3A_3H" xfId="38156" xr:uid="{6072D3DA-4868-4668-B64A-92493DE16908}"/>
    <cellStyle name="Normal 5 3 2_ESA Table 3A_3H" xfId="38013" xr:uid="{59FBCB3A-2A09-4EE5-BF93-E7C13BBCBDB9}"/>
    <cellStyle name="Normal 5 3 3" xfId="1207" xr:uid="{00000000-0005-0000-0000-0000C4040000}"/>
    <cellStyle name="Normal 5 3 3 10" xfId="16384" xr:uid="{00000000-0005-0000-0000-00000D400000}"/>
    <cellStyle name="Normal 5 3 3 2" xfId="1426" xr:uid="{00000000-0005-0000-0000-00009F050000}"/>
    <cellStyle name="Normal 5 3 3 2 2" xfId="1847" xr:uid="{00000000-0005-0000-0000-000044070000}"/>
    <cellStyle name="Normal 5 3 3 2 2 2" xfId="2686" xr:uid="{00000000-0005-0000-0000-00008B0A0000}"/>
    <cellStyle name="Normal 5 3 3 2 2 2 2" xfId="4376" xr:uid="{00000000-0005-0000-0000-000025110000}"/>
    <cellStyle name="Normal 5 3 3 2 2 2 2 2" xfId="14449" xr:uid="{00000000-0005-0000-0000-00007E380000}"/>
    <cellStyle name="Normal 5 3 3 2 2 2 2 2 3" xfId="29547" xr:uid="{00000000-0005-0000-0000-000078730000}"/>
    <cellStyle name="Normal 5 3 3 2 2 2 2 2_ESA Table 3A_3H" xfId="38162" xr:uid="{A2FD4BAE-1792-4ED0-87E5-F6C7E936781B}"/>
    <cellStyle name="Normal 5 3 3 2 2 2 2 3" xfId="9429" xr:uid="{00000000-0005-0000-0000-0000E2240000}"/>
    <cellStyle name="Normal 5 3 3 2 2 2 2 3 3" xfId="24530" xr:uid="{00000000-0005-0000-0000-0000DF5F0000}"/>
    <cellStyle name="Normal 5 3 3 2 2 2 2 3_ESA Table 3A_3H" xfId="38163" xr:uid="{D514C8A4-D062-4848-AF3D-E8BD5625126A}"/>
    <cellStyle name="Normal 5 3 3 2 2 2 2 5" xfId="19517" xr:uid="{00000000-0005-0000-0000-00004A4C0000}"/>
    <cellStyle name="Normal 5 3 3 2 2 2 2_ESA Table 3A_3H" xfId="38161" xr:uid="{32F77D6F-0D08-466E-96EC-DA4C2BD76C79}"/>
    <cellStyle name="Normal 5 3 3 2 2 2 3" xfId="6068" xr:uid="{00000000-0005-0000-0000-0000C1170000}"/>
    <cellStyle name="Normal 5 3 3 2 2 2 3 2" xfId="16120" xr:uid="{00000000-0005-0000-0000-0000053F0000}"/>
    <cellStyle name="Normal 5 3 3 2 2 2 3 2 3" xfId="31218" xr:uid="{00000000-0005-0000-0000-0000FF790000}"/>
    <cellStyle name="Normal 5 3 3 2 2 2 3 2_ESA Table 3A_3H" xfId="38165" xr:uid="{CAF800A0-D392-4EAD-9A48-A73DFD8A12C1}"/>
    <cellStyle name="Normal 5 3 3 2 2 2 3 3" xfId="11100" xr:uid="{00000000-0005-0000-0000-0000692B0000}"/>
    <cellStyle name="Normal 5 3 3 2 2 2 3 3 3" xfId="26201" xr:uid="{00000000-0005-0000-0000-000066660000}"/>
    <cellStyle name="Normal 5 3 3 2 2 2 3 3_ESA Table 3A_3H" xfId="38166" xr:uid="{CD4AAB56-ABF0-4238-8DA3-CEC6C92F8E3A}"/>
    <cellStyle name="Normal 5 3 3 2 2 2 3 5" xfId="21188" xr:uid="{00000000-0005-0000-0000-0000D1520000}"/>
    <cellStyle name="Normal 5 3 3 2 2 2 3_ESA Table 3A_3H" xfId="38164" xr:uid="{A7AC6882-0B33-4D58-A65F-FDE587384EEA}"/>
    <cellStyle name="Normal 5 3 3 2 2 2 4" xfId="12778" xr:uid="{00000000-0005-0000-0000-0000F7310000}"/>
    <cellStyle name="Normal 5 3 3 2 2 2 4 3" xfId="27876" xr:uid="{00000000-0005-0000-0000-0000F16C0000}"/>
    <cellStyle name="Normal 5 3 3 2 2 2 4_ESA Table 3A_3H" xfId="38167" xr:uid="{D1265C31-0518-4A59-8E05-38DF049F014F}"/>
    <cellStyle name="Normal 5 3 3 2 2 2 5" xfId="7757" xr:uid="{00000000-0005-0000-0000-00005A1E0000}"/>
    <cellStyle name="Normal 5 3 3 2 2 2 5 3" xfId="22859" xr:uid="{00000000-0005-0000-0000-000058590000}"/>
    <cellStyle name="Normal 5 3 3 2 2 2 5_ESA Table 3A_3H" xfId="38168" xr:uid="{DB96E28F-9EEF-4DCB-9C7D-F88F5E267A8B}"/>
    <cellStyle name="Normal 5 3 3 2 2 2 7" xfId="17846" xr:uid="{00000000-0005-0000-0000-0000C3450000}"/>
    <cellStyle name="Normal 5 3 3 2 2 2_ESA Table 3A_3H" xfId="38160" xr:uid="{99784FFF-6BB0-4576-A03D-4983803D26A2}"/>
    <cellStyle name="Normal 5 3 3 2 2 3" xfId="3539" xr:uid="{00000000-0005-0000-0000-0000E00D0000}"/>
    <cellStyle name="Normal 5 3 3 2 2 3 2" xfId="13613" xr:uid="{00000000-0005-0000-0000-00003A350000}"/>
    <cellStyle name="Normal 5 3 3 2 2 3 2 3" xfId="28711" xr:uid="{00000000-0005-0000-0000-000034700000}"/>
    <cellStyle name="Normal 5 3 3 2 2 3 2_ESA Table 3A_3H" xfId="38170" xr:uid="{1B72322F-ED63-47B1-98B7-1C8EB488E481}"/>
    <cellStyle name="Normal 5 3 3 2 2 3 3" xfId="8593" xr:uid="{00000000-0005-0000-0000-00009E210000}"/>
    <cellStyle name="Normal 5 3 3 2 2 3 3 3" xfId="23694" xr:uid="{00000000-0005-0000-0000-00009B5C0000}"/>
    <cellStyle name="Normal 5 3 3 2 2 3 3_ESA Table 3A_3H" xfId="38171" xr:uid="{CDECC20E-34E6-44A4-B8E1-4ABB6591D9CD}"/>
    <cellStyle name="Normal 5 3 3 2 2 3 5" xfId="18681" xr:uid="{00000000-0005-0000-0000-000006490000}"/>
    <cellStyle name="Normal 5 3 3 2 2 3_ESA Table 3A_3H" xfId="38169" xr:uid="{8D629AF1-61BF-4A8A-917F-7FBA77FA613B}"/>
    <cellStyle name="Normal 5 3 3 2 2 4" xfId="5232" xr:uid="{00000000-0005-0000-0000-00007D140000}"/>
    <cellStyle name="Normal 5 3 3 2 2 4 2" xfId="15284" xr:uid="{00000000-0005-0000-0000-0000C13B0000}"/>
    <cellStyle name="Normal 5 3 3 2 2 4 2 3" xfId="30382" xr:uid="{00000000-0005-0000-0000-0000BB760000}"/>
    <cellStyle name="Normal 5 3 3 2 2 4 2_ESA Table 3A_3H" xfId="38173" xr:uid="{537D67CE-4794-475E-B7D0-E0520D409B45}"/>
    <cellStyle name="Normal 5 3 3 2 2 4 3" xfId="10264" xr:uid="{00000000-0005-0000-0000-000025280000}"/>
    <cellStyle name="Normal 5 3 3 2 2 4 3 3" xfId="25365" xr:uid="{00000000-0005-0000-0000-000022630000}"/>
    <cellStyle name="Normal 5 3 3 2 2 4 3_ESA Table 3A_3H" xfId="38174" xr:uid="{6806B773-4478-4998-BDD7-902041BD07D4}"/>
    <cellStyle name="Normal 5 3 3 2 2 4 5" xfId="20352" xr:uid="{00000000-0005-0000-0000-00008D4F0000}"/>
    <cellStyle name="Normal 5 3 3 2 2 4_ESA Table 3A_3H" xfId="38172" xr:uid="{798343D1-AED6-40A4-8BF3-02D96F684A92}"/>
    <cellStyle name="Normal 5 3 3 2 2 5" xfId="11942" xr:uid="{00000000-0005-0000-0000-0000B32E0000}"/>
    <cellStyle name="Normal 5 3 3 2 2 5 3" xfId="27040" xr:uid="{00000000-0005-0000-0000-0000AD690000}"/>
    <cellStyle name="Normal 5 3 3 2 2 5_ESA Table 3A_3H" xfId="38175" xr:uid="{28E031F9-3248-4396-B57B-62CDB01E2CC7}"/>
    <cellStyle name="Normal 5 3 3 2 2 6" xfId="6921" xr:uid="{00000000-0005-0000-0000-0000161B0000}"/>
    <cellStyle name="Normal 5 3 3 2 2 6 3" xfId="22023" xr:uid="{00000000-0005-0000-0000-000014560000}"/>
    <cellStyle name="Normal 5 3 3 2 2 6_ESA Table 3A_3H" xfId="38176" xr:uid="{3115F716-8E61-4A80-9D4B-226F14131AE6}"/>
    <cellStyle name="Normal 5 3 3 2 2 8" xfId="17010" xr:uid="{00000000-0005-0000-0000-00007F420000}"/>
    <cellStyle name="Normal 5 3 3 2 2_ESA Table 3A_3H" xfId="38159" xr:uid="{5FCBCC82-E1B0-4A81-A16E-FC930B720DFE}"/>
    <cellStyle name="Normal 5 3 3 2 3" xfId="2268" xr:uid="{00000000-0005-0000-0000-0000E9080000}"/>
    <cellStyle name="Normal 5 3 3 2 3 2" xfId="3958" xr:uid="{00000000-0005-0000-0000-0000830F0000}"/>
    <cellStyle name="Normal 5 3 3 2 3 2 2" xfId="14031" xr:uid="{00000000-0005-0000-0000-0000DC360000}"/>
    <cellStyle name="Normal 5 3 3 2 3 2 2 3" xfId="29129" xr:uid="{00000000-0005-0000-0000-0000D6710000}"/>
    <cellStyle name="Normal 5 3 3 2 3 2 2_ESA Table 3A_3H" xfId="38179" xr:uid="{539D75F9-D81D-431B-A751-FB9A47FCFE00}"/>
    <cellStyle name="Normal 5 3 3 2 3 2 3" xfId="9011" xr:uid="{00000000-0005-0000-0000-000040230000}"/>
    <cellStyle name="Normal 5 3 3 2 3 2 3 3" xfId="24112" xr:uid="{00000000-0005-0000-0000-00003D5E0000}"/>
    <cellStyle name="Normal 5 3 3 2 3 2 3_ESA Table 3A_3H" xfId="38180" xr:uid="{8DA1D3D2-013B-4E02-86BE-0DB759BB9C77}"/>
    <cellStyle name="Normal 5 3 3 2 3 2 5" xfId="19099" xr:uid="{00000000-0005-0000-0000-0000A84A0000}"/>
    <cellStyle name="Normal 5 3 3 2 3 2_ESA Table 3A_3H" xfId="38178" xr:uid="{9109199B-ACCD-4431-8156-038A65E09805}"/>
    <cellStyle name="Normal 5 3 3 2 3 3" xfId="5650" xr:uid="{00000000-0005-0000-0000-00001F160000}"/>
    <cellStyle name="Normal 5 3 3 2 3 3 2" xfId="15702" xr:uid="{00000000-0005-0000-0000-0000633D0000}"/>
    <cellStyle name="Normal 5 3 3 2 3 3 2 3" xfId="30800" xr:uid="{00000000-0005-0000-0000-00005D780000}"/>
    <cellStyle name="Normal 5 3 3 2 3 3 2_ESA Table 3A_3H" xfId="38182" xr:uid="{9238A153-441D-4D08-9168-BFE3A90FC932}"/>
    <cellStyle name="Normal 5 3 3 2 3 3 3" xfId="10682" xr:uid="{00000000-0005-0000-0000-0000C7290000}"/>
    <cellStyle name="Normal 5 3 3 2 3 3 3 3" xfId="25783" xr:uid="{00000000-0005-0000-0000-0000C4640000}"/>
    <cellStyle name="Normal 5 3 3 2 3 3 3_ESA Table 3A_3H" xfId="38183" xr:uid="{A5A7AD34-D232-42C2-8792-94A30FE613BC}"/>
    <cellStyle name="Normal 5 3 3 2 3 3 5" xfId="20770" xr:uid="{00000000-0005-0000-0000-00002F510000}"/>
    <cellStyle name="Normal 5 3 3 2 3 3_ESA Table 3A_3H" xfId="38181" xr:uid="{2E0E8F2C-BD90-4020-8F25-C6550CD7F73F}"/>
    <cellStyle name="Normal 5 3 3 2 3 4" xfId="12360" xr:uid="{00000000-0005-0000-0000-000055300000}"/>
    <cellStyle name="Normal 5 3 3 2 3 4 3" xfId="27458" xr:uid="{00000000-0005-0000-0000-00004F6B0000}"/>
    <cellStyle name="Normal 5 3 3 2 3 4_ESA Table 3A_3H" xfId="38184" xr:uid="{F3918097-A00C-40A1-A457-EF43DBD284D0}"/>
    <cellStyle name="Normal 5 3 3 2 3 5" xfId="7339" xr:uid="{00000000-0005-0000-0000-0000B81C0000}"/>
    <cellStyle name="Normal 5 3 3 2 3 5 3" xfId="22441" xr:uid="{00000000-0005-0000-0000-0000B6570000}"/>
    <cellStyle name="Normal 5 3 3 2 3 5_ESA Table 3A_3H" xfId="38185" xr:uid="{8BD894D9-FA84-423F-941A-93266901DB3E}"/>
    <cellStyle name="Normal 5 3 3 2 3 7" xfId="17428" xr:uid="{00000000-0005-0000-0000-000021440000}"/>
    <cellStyle name="Normal 5 3 3 2 3_ESA Table 3A_3H" xfId="38177" xr:uid="{7D285A6F-3367-4ECF-88A3-21047E798365}"/>
    <cellStyle name="Normal 5 3 3 2 4" xfId="3121" xr:uid="{00000000-0005-0000-0000-00003E0C0000}"/>
    <cellStyle name="Normal 5 3 3 2 4 2" xfId="13195" xr:uid="{00000000-0005-0000-0000-000098330000}"/>
    <cellStyle name="Normal 5 3 3 2 4 2 3" xfId="28293" xr:uid="{00000000-0005-0000-0000-0000926E0000}"/>
    <cellStyle name="Normal 5 3 3 2 4 2_ESA Table 3A_3H" xfId="38187" xr:uid="{6D3C7EE5-DE77-4F5D-BF39-A2E0B8A71146}"/>
    <cellStyle name="Normal 5 3 3 2 4 3" xfId="8175" xr:uid="{00000000-0005-0000-0000-0000FC1F0000}"/>
    <cellStyle name="Normal 5 3 3 2 4 3 3" xfId="23276" xr:uid="{00000000-0005-0000-0000-0000F95A0000}"/>
    <cellStyle name="Normal 5 3 3 2 4 3_ESA Table 3A_3H" xfId="38188" xr:uid="{ACF615CC-F4EB-4962-88A9-53506065B738}"/>
    <cellStyle name="Normal 5 3 3 2 4 5" xfId="18263" xr:uid="{00000000-0005-0000-0000-000064470000}"/>
    <cellStyle name="Normal 5 3 3 2 4_ESA Table 3A_3H" xfId="38186" xr:uid="{A5299A50-C516-452F-BE2D-7D2808C879A5}"/>
    <cellStyle name="Normal 5 3 3 2 5" xfId="4814" xr:uid="{00000000-0005-0000-0000-0000DB120000}"/>
    <cellStyle name="Normal 5 3 3 2 5 2" xfId="14866" xr:uid="{00000000-0005-0000-0000-00001F3A0000}"/>
    <cellStyle name="Normal 5 3 3 2 5 2 3" xfId="29964" xr:uid="{00000000-0005-0000-0000-000019750000}"/>
    <cellStyle name="Normal 5 3 3 2 5 2_ESA Table 3A_3H" xfId="38190" xr:uid="{A6476F09-E8FB-4DFB-98CB-CE73B4089966}"/>
    <cellStyle name="Normal 5 3 3 2 5 3" xfId="9846" xr:uid="{00000000-0005-0000-0000-000083260000}"/>
    <cellStyle name="Normal 5 3 3 2 5 3 3" xfId="24947" xr:uid="{00000000-0005-0000-0000-000080610000}"/>
    <cellStyle name="Normal 5 3 3 2 5 3_ESA Table 3A_3H" xfId="38191" xr:uid="{C4CFB589-EC34-4A1F-8FF4-D68DA7A08F39}"/>
    <cellStyle name="Normal 5 3 3 2 5 5" xfId="19934" xr:uid="{00000000-0005-0000-0000-0000EB4D0000}"/>
    <cellStyle name="Normal 5 3 3 2 5_ESA Table 3A_3H" xfId="38189" xr:uid="{FDF3E7CE-7668-4A89-8A93-033579CD9A69}"/>
    <cellStyle name="Normal 5 3 3 2 6" xfId="11524" xr:uid="{00000000-0005-0000-0000-0000112D0000}"/>
    <cellStyle name="Normal 5 3 3 2 6 3" xfId="26622" xr:uid="{00000000-0005-0000-0000-00000B680000}"/>
    <cellStyle name="Normal 5 3 3 2 6_ESA Table 3A_3H" xfId="38192" xr:uid="{BE2B848E-2324-40AC-A7C0-C074B3126CE7}"/>
    <cellStyle name="Normal 5 3 3 2 7" xfId="6503" xr:uid="{00000000-0005-0000-0000-000074190000}"/>
    <cellStyle name="Normal 5 3 3 2 7 3" xfId="21605" xr:uid="{00000000-0005-0000-0000-000072540000}"/>
    <cellStyle name="Normal 5 3 3 2 7_ESA Table 3A_3H" xfId="38193" xr:uid="{2021921C-A4B4-4376-9163-C8F961CA80DE}"/>
    <cellStyle name="Normal 5 3 3 2 9" xfId="16592" xr:uid="{00000000-0005-0000-0000-0000DD400000}"/>
    <cellStyle name="Normal 5 3 3 2_ESA Table 3A_3H" xfId="38158" xr:uid="{127DB390-D5D5-4426-A865-A4A5720A9C80}"/>
    <cellStyle name="Normal 5 3 3 3" xfId="1639" xr:uid="{00000000-0005-0000-0000-000074060000}"/>
    <cellStyle name="Normal 5 3 3 3 2" xfId="2478" xr:uid="{00000000-0005-0000-0000-0000BB090000}"/>
    <cellStyle name="Normal 5 3 3 3 2 2" xfId="4168" xr:uid="{00000000-0005-0000-0000-000055100000}"/>
    <cellStyle name="Normal 5 3 3 3 2 2 2" xfId="14241" xr:uid="{00000000-0005-0000-0000-0000AE370000}"/>
    <cellStyle name="Normal 5 3 3 3 2 2 2 3" xfId="29339" xr:uid="{00000000-0005-0000-0000-0000A8720000}"/>
    <cellStyle name="Normal 5 3 3 3 2 2 2_ESA Table 3A_3H" xfId="38197" xr:uid="{E03BC447-F931-4016-83B0-9004BA317E99}"/>
    <cellStyle name="Normal 5 3 3 3 2 2 3" xfId="9221" xr:uid="{00000000-0005-0000-0000-000012240000}"/>
    <cellStyle name="Normal 5 3 3 3 2 2 3 3" xfId="24322" xr:uid="{00000000-0005-0000-0000-00000F5F0000}"/>
    <cellStyle name="Normal 5 3 3 3 2 2 3_ESA Table 3A_3H" xfId="38198" xr:uid="{A8CDBECA-A608-4E28-ADAF-EB47C07DFC82}"/>
    <cellStyle name="Normal 5 3 3 3 2 2 5" xfId="19309" xr:uid="{00000000-0005-0000-0000-00007A4B0000}"/>
    <cellStyle name="Normal 5 3 3 3 2 2_ESA Table 3A_3H" xfId="38196" xr:uid="{5CCDC6E5-D0F2-4FD1-9CAE-D0E5C4982DF7}"/>
    <cellStyle name="Normal 5 3 3 3 2 3" xfId="5860" xr:uid="{00000000-0005-0000-0000-0000F1160000}"/>
    <cellStyle name="Normal 5 3 3 3 2 3 2" xfId="15912" xr:uid="{00000000-0005-0000-0000-0000353E0000}"/>
    <cellStyle name="Normal 5 3 3 3 2 3 2 3" xfId="31010" xr:uid="{00000000-0005-0000-0000-00002F790000}"/>
    <cellStyle name="Normal 5 3 3 3 2 3 2_ESA Table 3A_3H" xfId="38200" xr:uid="{CBB05E52-90E2-469C-8F73-30695086DFA4}"/>
    <cellStyle name="Normal 5 3 3 3 2 3 3" xfId="10892" xr:uid="{00000000-0005-0000-0000-0000992A0000}"/>
    <cellStyle name="Normal 5 3 3 3 2 3 3 3" xfId="25993" xr:uid="{00000000-0005-0000-0000-000096650000}"/>
    <cellStyle name="Normal 5 3 3 3 2 3 3_ESA Table 3A_3H" xfId="38201" xr:uid="{5D8F2BF3-3C30-4526-A90B-7B09A01C5705}"/>
    <cellStyle name="Normal 5 3 3 3 2 3 5" xfId="20980" xr:uid="{00000000-0005-0000-0000-000001520000}"/>
    <cellStyle name="Normal 5 3 3 3 2 3_ESA Table 3A_3H" xfId="38199" xr:uid="{6437AE06-B3FC-4888-B3BE-7619CA27B306}"/>
    <cellStyle name="Normal 5 3 3 3 2 4" xfId="12570" xr:uid="{00000000-0005-0000-0000-000027310000}"/>
    <cellStyle name="Normal 5 3 3 3 2 4 3" xfId="27668" xr:uid="{00000000-0005-0000-0000-0000216C0000}"/>
    <cellStyle name="Normal 5 3 3 3 2 4_ESA Table 3A_3H" xfId="38202" xr:uid="{3424F5D1-1621-4AC3-BD30-940D9DD3BAE7}"/>
    <cellStyle name="Normal 5 3 3 3 2 5" xfId="7549" xr:uid="{00000000-0005-0000-0000-00008A1D0000}"/>
    <cellStyle name="Normal 5 3 3 3 2 5 3" xfId="22651" xr:uid="{00000000-0005-0000-0000-000088580000}"/>
    <cellStyle name="Normal 5 3 3 3 2 5_ESA Table 3A_3H" xfId="38203" xr:uid="{4A399B8D-4D07-4337-8D8E-010A089C3C1F}"/>
    <cellStyle name="Normal 5 3 3 3 2 7" xfId="17638" xr:uid="{00000000-0005-0000-0000-0000F3440000}"/>
    <cellStyle name="Normal 5 3 3 3 2_ESA Table 3A_3H" xfId="38195" xr:uid="{FF5F66DC-46BC-4538-854B-7C6DB5BB3B93}"/>
    <cellStyle name="Normal 5 3 3 3 3" xfId="3331" xr:uid="{00000000-0005-0000-0000-0000100D0000}"/>
    <cellStyle name="Normal 5 3 3 3 3 2" xfId="13405" xr:uid="{00000000-0005-0000-0000-00006A340000}"/>
    <cellStyle name="Normal 5 3 3 3 3 2 3" xfId="28503" xr:uid="{00000000-0005-0000-0000-0000646F0000}"/>
    <cellStyle name="Normal 5 3 3 3 3 2_ESA Table 3A_3H" xfId="38205" xr:uid="{232E8192-9646-40E9-AD79-A2DA2ECF9944}"/>
    <cellStyle name="Normal 5 3 3 3 3 3" xfId="8385" xr:uid="{00000000-0005-0000-0000-0000CE200000}"/>
    <cellStyle name="Normal 5 3 3 3 3 3 3" xfId="23486" xr:uid="{00000000-0005-0000-0000-0000CB5B0000}"/>
    <cellStyle name="Normal 5 3 3 3 3 3_ESA Table 3A_3H" xfId="38206" xr:uid="{3891224F-3B87-4CC2-A977-77C4F9562C54}"/>
    <cellStyle name="Normal 5 3 3 3 3 5" xfId="18473" xr:uid="{00000000-0005-0000-0000-000036480000}"/>
    <cellStyle name="Normal 5 3 3 3 3_ESA Table 3A_3H" xfId="38204" xr:uid="{FB94EFD3-C239-482E-9A58-58716E3B7B89}"/>
    <cellStyle name="Normal 5 3 3 3 4" xfId="5024" xr:uid="{00000000-0005-0000-0000-0000AD130000}"/>
    <cellStyle name="Normal 5 3 3 3 4 2" xfId="15076" xr:uid="{00000000-0005-0000-0000-0000F13A0000}"/>
    <cellStyle name="Normal 5 3 3 3 4 2 3" xfId="30174" xr:uid="{00000000-0005-0000-0000-0000EB750000}"/>
    <cellStyle name="Normal 5 3 3 3 4 2_ESA Table 3A_3H" xfId="38208" xr:uid="{5E777EDD-6459-4B99-A396-434129B23247}"/>
    <cellStyle name="Normal 5 3 3 3 4 3" xfId="10056" xr:uid="{00000000-0005-0000-0000-000055270000}"/>
    <cellStyle name="Normal 5 3 3 3 4 3 3" xfId="25157" xr:uid="{00000000-0005-0000-0000-000052620000}"/>
    <cellStyle name="Normal 5 3 3 3 4 3_ESA Table 3A_3H" xfId="38209" xr:uid="{99D85DBE-F8A4-42C7-B41D-610B46C24014}"/>
    <cellStyle name="Normal 5 3 3 3 4 5" xfId="20144" xr:uid="{00000000-0005-0000-0000-0000BD4E0000}"/>
    <cellStyle name="Normal 5 3 3 3 4_ESA Table 3A_3H" xfId="38207" xr:uid="{14083716-289B-46B3-851B-7710C36795E2}"/>
    <cellStyle name="Normal 5 3 3 3 5" xfId="11734" xr:uid="{00000000-0005-0000-0000-0000E32D0000}"/>
    <cellStyle name="Normal 5 3 3 3 5 3" xfId="26832" xr:uid="{00000000-0005-0000-0000-0000DD680000}"/>
    <cellStyle name="Normal 5 3 3 3 5_ESA Table 3A_3H" xfId="38210" xr:uid="{6A04F42B-8013-4076-AA24-8664A51A0621}"/>
    <cellStyle name="Normal 5 3 3 3 6" xfId="6713" xr:uid="{00000000-0005-0000-0000-0000461A0000}"/>
    <cellStyle name="Normal 5 3 3 3 6 3" xfId="21815" xr:uid="{00000000-0005-0000-0000-000044550000}"/>
    <cellStyle name="Normal 5 3 3 3 6_ESA Table 3A_3H" xfId="38211" xr:uid="{9BFA8504-30CF-4071-818D-F68D98426380}"/>
    <cellStyle name="Normal 5 3 3 3 8" xfId="16802" xr:uid="{00000000-0005-0000-0000-0000AF410000}"/>
    <cellStyle name="Normal 5 3 3 3_ESA Table 3A_3H" xfId="38194" xr:uid="{5BFF49C5-DB8F-4425-B37E-285C34E9749F}"/>
    <cellStyle name="Normal 5 3 3 4" xfId="2060" xr:uid="{00000000-0005-0000-0000-000019080000}"/>
    <cellStyle name="Normal 5 3 3 4 2" xfId="3750" xr:uid="{00000000-0005-0000-0000-0000B30E0000}"/>
    <cellStyle name="Normal 5 3 3 4 2 2" xfId="13823" xr:uid="{00000000-0005-0000-0000-00000C360000}"/>
    <cellStyle name="Normal 5 3 3 4 2 2 3" xfId="28921" xr:uid="{00000000-0005-0000-0000-000006710000}"/>
    <cellStyle name="Normal 5 3 3 4 2 2_ESA Table 3A_3H" xfId="38214" xr:uid="{2FDDFAD6-1A66-424E-830D-5CF28495E36C}"/>
    <cellStyle name="Normal 5 3 3 4 2 3" xfId="8803" xr:uid="{00000000-0005-0000-0000-000070220000}"/>
    <cellStyle name="Normal 5 3 3 4 2 3 3" xfId="23904" xr:uid="{00000000-0005-0000-0000-00006D5D0000}"/>
    <cellStyle name="Normal 5 3 3 4 2 3_ESA Table 3A_3H" xfId="38215" xr:uid="{210E8096-2364-4B21-8997-15185A7ACED1}"/>
    <cellStyle name="Normal 5 3 3 4 2 5" xfId="18891" xr:uid="{00000000-0005-0000-0000-0000D8490000}"/>
    <cellStyle name="Normal 5 3 3 4 2_ESA Table 3A_3H" xfId="38213" xr:uid="{878DF83F-43A4-478F-9AC8-E4594FC1C77C}"/>
    <cellStyle name="Normal 5 3 3 4 3" xfId="5442" xr:uid="{00000000-0005-0000-0000-00004F150000}"/>
    <cellStyle name="Normal 5 3 3 4 3 2" xfId="15494" xr:uid="{00000000-0005-0000-0000-0000933C0000}"/>
    <cellStyle name="Normal 5 3 3 4 3 2 3" xfId="30592" xr:uid="{00000000-0005-0000-0000-00008D770000}"/>
    <cellStyle name="Normal 5 3 3 4 3 2_ESA Table 3A_3H" xfId="38217" xr:uid="{36DD543E-2F6C-49E2-A4CA-191174A65C0F}"/>
    <cellStyle name="Normal 5 3 3 4 3 3" xfId="10474" xr:uid="{00000000-0005-0000-0000-0000F7280000}"/>
    <cellStyle name="Normal 5 3 3 4 3 3 3" xfId="25575" xr:uid="{00000000-0005-0000-0000-0000F4630000}"/>
    <cellStyle name="Normal 5 3 3 4 3 3_ESA Table 3A_3H" xfId="38218" xr:uid="{3EB62261-2D1C-45D9-AE70-86B1FB2D9AB3}"/>
    <cellStyle name="Normal 5 3 3 4 3 5" xfId="20562" xr:uid="{00000000-0005-0000-0000-00005F500000}"/>
    <cellStyle name="Normal 5 3 3 4 3_ESA Table 3A_3H" xfId="38216" xr:uid="{CA18D823-CAE1-4F8F-8402-C49EE45782F4}"/>
    <cellStyle name="Normal 5 3 3 4 4" xfId="12152" xr:uid="{00000000-0005-0000-0000-0000852F0000}"/>
    <cellStyle name="Normal 5 3 3 4 4 3" xfId="27250" xr:uid="{00000000-0005-0000-0000-00007F6A0000}"/>
    <cellStyle name="Normal 5 3 3 4 4_ESA Table 3A_3H" xfId="38219" xr:uid="{F0599810-A00D-4760-B9AA-9A40129F8492}"/>
    <cellStyle name="Normal 5 3 3 4 5" xfId="7131" xr:uid="{00000000-0005-0000-0000-0000E81B0000}"/>
    <cellStyle name="Normal 5 3 3 4 5 3" xfId="22233" xr:uid="{00000000-0005-0000-0000-0000E6560000}"/>
    <cellStyle name="Normal 5 3 3 4 5_ESA Table 3A_3H" xfId="38220" xr:uid="{F1D9692A-A3F7-461C-B912-E70B19A82A49}"/>
    <cellStyle name="Normal 5 3 3 4 7" xfId="17220" xr:uid="{00000000-0005-0000-0000-000051430000}"/>
    <cellStyle name="Normal 5 3 3 4_ESA Table 3A_3H" xfId="38212" xr:uid="{B9649FB1-9953-4B5D-B30B-495171FD2730}"/>
    <cellStyle name="Normal 5 3 3 5" xfId="2913" xr:uid="{00000000-0005-0000-0000-00006E0B0000}"/>
    <cellStyle name="Normal 5 3 3 5 2" xfId="12987" xr:uid="{00000000-0005-0000-0000-0000C8320000}"/>
    <cellStyle name="Normal 5 3 3 5 2 3" xfId="28085" xr:uid="{00000000-0005-0000-0000-0000C26D0000}"/>
    <cellStyle name="Normal 5 3 3 5 2_ESA Table 3A_3H" xfId="38222" xr:uid="{60AE1B93-C746-4B74-AA69-11D3C5BD83C6}"/>
    <cellStyle name="Normal 5 3 3 5 3" xfId="7967" xr:uid="{00000000-0005-0000-0000-00002C1F0000}"/>
    <cellStyle name="Normal 5 3 3 5 3 3" xfId="23068" xr:uid="{00000000-0005-0000-0000-0000295A0000}"/>
    <cellStyle name="Normal 5 3 3 5 3_ESA Table 3A_3H" xfId="38223" xr:uid="{539B3146-600B-4CAD-96F8-7E3D6D834BE1}"/>
    <cellStyle name="Normal 5 3 3 5 5" xfId="18055" xr:uid="{00000000-0005-0000-0000-000094460000}"/>
    <cellStyle name="Normal 5 3 3 5_ESA Table 3A_3H" xfId="38221" xr:uid="{C3732DB5-6581-43F2-BC0C-78496D81C503}"/>
    <cellStyle name="Normal 5 3 3 6" xfId="4606" xr:uid="{00000000-0005-0000-0000-00000B120000}"/>
    <cellStyle name="Normal 5 3 3 6 2" xfId="14658" xr:uid="{00000000-0005-0000-0000-00004F390000}"/>
    <cellStyle name="Normal 5 3 3 6 2 3" xfId="29756" xr:uid="{00000000-0005-0000-0000-000049740000}"/>
    <cellStyle name="Normal 5 3 3 6 2_ESA Table 3A_3H" xfId="38225" xr:uid="{A3F50E02-BC12-44C6-B777-B68534BCFFAD}"/>
    <cellStyle name="Normal 5 3 3 6 3" xfId="9638" xr:uid="{00000000-0005-0000-0000-0000B3250000}"/>
    <cellStyle name="Normal 5 3 3 6 3 3" xfId="24739" xr:uid="{00000000-0005-0000-0000-0000B0600000}"/>
    <cellStyle name="Normal 5 3 3 6 3_ESA Table 3A_3H" xfId="38226" xr:uid="{0E5E6F18-267C-4E29-9A06-8998DEFCDA36}"/>
    <cellStyle name="Normal 5 3 3 6 5" xfId="19726" xr:uid="{00000000-0005-0000-0000-00001B4D0000}"/>
    <cellStyle name="Normal 5 3 3 6_ESA Table 3A_3H" xfId="38224" xr:uid="{929CA05C-BAF7-4265-A377-08B866426F48}"/>
    <cellStyle name="Normal 5 3 3 7" xfId="11316" xr:uid="{00000000-0005-0000-0000-0000412C0000}"/>
    <cellStyle name="Normal 5 3 3 7 3" xfId="26414" xr:uid="{00000000-0005-0000-0000-00003B670000}"/>
    <cellStyle name="Normal 5 3 3 7_ESA Table 3A_3H" xfId="38227" xr:uid="{581064FC-EDF1-4548-AEDF-F699786EEB71}"/>
    <cellStyle name="Normal 5 3 3 8" xfId="6295" xr:uid="{00000000-0005-0000-0000-0000A4180000}"/>
    <cellStyle name="Normal 5 3 3 8 3" xfId="21397" xr:uid="{00000000-0005-0000-0000-0000A2530000}"/>
    <cellStyle name="Normal 5 3 3 8_ESA Table 3A_3H" xfId="38228" xr:uid="{2B097405-39D8-4D22-916A-C236635ADDC2}"/>
    <cellStyle name="Normal 5 3 3_ESA Table 3A_3H" xfId="38157" xr:uid="{554ECA57-42C9-4718-8242-1F6E72238675}"/>
    <cellStyle name="Normal 5 3 4" xfId="1320" xr:uid="{00000000-0005-0000-0000-000035050000}"/>
    <cellStyle name="Normal 5 3 4 2" xfId="1743" xr:uid="{00000000-0005-0000-0000-0000DC060000}"/>
    <cellStyle name="Normal 5 3 4 2 2" xfId="2582" xr:uid="{00000000-0005-0000-0000-0000230A0000}"/>
    <cellStyle name="Normal 5 3 4 2 2 2" xfId="4272" xr:uid="{00000000-0005-0000-0000-0000BD100000}"/>
    <cellStyle name="Normal 5 3 4 2 2 2 2" xfId="14345" xr:uid="{00000000-0005-0000-0000-000016380000}"/>
    <cellStyle name="Normal 5 3 4 2 2 2 2 3" xfId="29443" xr:uid="{00000000-0005-0000-0000-000010730000}"/>
    <cellStyle name="Normal 5 3 4 2 2 2 2_ESA Table 3A_3H" xfId="38233" xr:uid="{364F1FE1-0B3D-4C07-8702-CB5F70F085A6}"/>
    <cellStyle name="Normal 5 3 4 2 2 2 3" xfId="9325" xr:uid="{00000000-0005-0000-0000-00007A240000}"/>
    <cellStyle name="Normal 5 3 4 2 2 2 3 3" xfId="24426" xr:uid="{00000000-0005-0000-0000-0000775F0000}"/>
    <cellStyle name="Normal 5 3 4 2 2 2 3_ESA Table 3A_3H" xfId="38234" xr:uid="{71FF5C33-FE10-4270-8CE7-B80812D7A668}"/>
    <cellStyle name="Normal 5 3 4 2 2 2 5" xfId="19413" xr:uid="{00000000-0005-0000-0000-0000E24B0000}"/>
    <cellStyle name="Normal 5 3 4 2 2 2_ESA Table 3A_3H" xfId="38232" xr:uid="{52C5D122-7045-4C1C-B780-6F4BC06F40D6}"/>
    <cellStyle name="Normal 5 3 4 2 2 3" xfId="5964" xr:uid="{00000000-0005-0000-0000-000059170000}"/>
    <cellStyle name="Normal 5 3 4 2 2 3 2" xfId="16016" xr:uid="{00000000-0005-0000-0000-00009D3E0000}"/>
    <cellStyle name="Normal 5 3 4 2 2 3 2 3" xfId="31114" xr:uid="{00000000-0005-0000-0000-000097790000}"/>
    <cellStyle name="Normal 5 3 4 2 2 3 2_ESA Table 3A_3H" xfId="38236" xr:uid="{382618DC-D3A6-4E32-8BDA-2B1E3A035EC9}"/>
    <cellStyle name="Normal 5 3 4 2 2 3 3" xfId="10996" xr:uid="{00000000-0005-0000-0000-0000012B0000}"/>
    <cellStyle name="Normal 5 3 4 2 2 3 3 3" xfId="26097" xr:uid="{00000000-0005-0000-0000-0000FE650000}"/>
    <cellStyle name="Normal 5 3 4 2 2 3 3_ESA Table 3A_3H" xfId="38237" xr:uid="{D0872FC1-116E-46EF-9660-2DF477ECC36D}"/>
    <cellStyle name="Normal 5 3 4 2 2 3 5" xfId="21084" xr:uid="{00000000-0005-0000-0000-000069520000}"/>
    <cellStyle name="Normal 5 3 4 2 2 3_ESA Table 3A_3H" xfId="38235" xr:uid="{39E24EEA-B196-4450-962D-02331925882F}"/>
    <cellStyle name="Normal 5 3 4 2 2 4" xfId="12674" xr:uid="{00000000-0005-0000-0000-00008F310000}"/>
    <cellStyle name="Normal 5 3 4 2 2 4 3" xfId="27772" xr:uid="{00000000-0005-0000-0000-0000896C0000}"/>
    <cellStyle name="Normal 5 3 4 2 2 4_ESA Table 3A_3H" xfId="38238" xr:uid="{DAD0E1AC-CBC6-46DC-8A8E-D4414997E1B2}"/>
    <cellStyle name="Normal 5 3 4 2 2 5" xfId="7653" xr:uid="{00000000-0005-0000-0000-0000F21D0000}"/>
    <cellStyle name="Normal 5 3 4 2 2 5 3" xfId="22755" xr:uid="{00000000-0005-0000-0000-0000F0580000}"/>
    <cellStyle name="Normal 5 3 4 2 2 5_ESA Table 3A_3H" xfId="38239" xr:uid="{04948088-C788-41F8-A239-1100460D982B}"/>
    <cellStyle name="Normal 5 3 4 2 2 7" xfId="17742" xr:uid="{00000000-0005-0000-0000-00005B450000}"/>
    <cellStyle name="Normal 5 3 4 2 2_ESA Table 3A_3H" xfId="38231" xr:uid="{1D93C78A-A9A2-4ED4-81D9-8FFD2BA80DA9}"/>
    <cellStyle name="Normal 5 3 4 2 3" xfId="3435" xr:uid="{00000000-0005-0000-0000-0000780D0000}"/>
    <cellStyle name="Normal 5 3 4 2 3 2" xfId="13509" xr:uid="{00000000-0005-0000-0000-0000D2340000}"/>
    <cellStyle name="Normal 5 3 4 2 3 2 3" xfId="28607" xr:uid="{00000000-0005-0000-0000-0000CC6F0000}"/>
    <cellStyle name="Normal 5 3 4 2 3 2_ESA Table 3A_3H" xfId="38241" xr:uid="{19222DB7-E967-41B1-9588-F06F51B88898}"/>
    <cellStyle name="Normal 5 3 4 2 3 3" xfId="8489" xr:uid="{00000000-0005-0000-0000-000036210000}"/>
    <cellStyle name="Normal 5 3 4 2 3 3 3" xfId="23590" xr:uid="{00000000-0005-0000-0000-0000335C0000}"/>
    <cellStyle name="Normal 5 3 4 2 3 3_ESA Table 3A_3H" xfId="38242" xr:uid="{A779F522-2119-4763-A91D-5A1B76DAC219}"/>
    <cellStyle name="Normal 5 3 4 2 3 5" xfId="18577" xr:uid="{00000000-0005-0000-0000-00009E480000}"/>
    <cellStyle name="Normal 5 3 4 2 3_ESA Table 3A_3H" xfId="38240" xr:uid="{A5BBF716-9B47-4F01-AAEA-67162B551800}"/>
    <cellStyle name="Normal 5 3 4 2 4" xfId="5128" xr:uid="{00000000-0005-0000-0000-000015140000}"/>
    <cellStyle name="Normal 5 3 4 2 4 2" xfId="15180" xr:uid="{00000000-0005-0000-0000-0000593B0000}"/>
    <cellStyle name="Normal 5 3 4 2 4 2 3" xfId="30278" xr:uid="{00000000-0005-0000-0000-000053760000}"/>
    <cellStyle name="Normal 5 3 4 2 4 2_ESA Table 3A_3H" xfId="38244" xr:uid="{188290EB-A6E3-412E-8504-5CA4252EB551}"/>
    <cellStyle name="Normal 5 3 4 2 4 3" xfId="10160" xr:uid="{00000000-0005-0000-0000-0000BD270000}"/>
    <cellStyle name="Normal 5 3 4 2 4 3 3" xfId="25261" xr:uid="{00000000-0005-0000-0000-0000BA620000}"/>
    <cellStyle name="Normal 5 3 4 2 4 3_ESA Table 3A_3H" xfId="38245" xr:uid="{F358E59B-5057-46E0-BBD2-208EEC0A072C}"/>
    <cellStyle name="Normal 5 3 4 2 4 5" xfId="20248" xr:uid="{00000000-0005-0000-0000-0000254F0000}"/>
    <cellStyle name="Normal 5 3 4 2 4_ESA Table 3A_3H" xfId="38243" xr:uid="{684B9C40-0792-4E51-B7E7-93A164D8F246}"/>
    <cellStyle name="Normal 5 3 4 2 5" xfId="11838" xr:uid="{00000000-0005-0000-0000-00004B2E0000}"/>
    <cellStyle name="Normal 5 3 4 2 5 3" xfId="26936" xr:uid="{00000000-0005-0000-0000-000045690000}"/>
    <cellStyle name="Normal 5 3 4 2 5_ESA Table 3A_3H" xfId="38246" xr:uid="{802CC1D2-BCA8-4011-906C-B539D5E5C40A}"/>
    <cellStyle name="Normal 5 3 4 2 6" xfId="6817" xr:uid="{00000000-0005-0000-0000-0000AE1A0000}"/>
    <cellStyle name="Normal 5 3 4 2 6 3" xfId="21919" xr:uid="{00000000-0005-0000-0000-0000AC550000}"/>
    <cellStyle name="Normal 5 3 4 2 6_ESA Table 3A_3H" xfId="38247" xr:uid="{A76D83D7-D5A2-4D55-9CD1-43EED806D5F4}"/>
    <cellStyle name="Normal 5 3 4 2 8" xfId="16906" xr:uid="{00000000-0005-0000-0000-000017420000}"/>
    <cellStyle name="Normal 5 3 4 2_ESA Table 3A_3H" xfId="38230" xr:uid="{50236953-E77F-4415-90B2-7D4C312FE628}"/>
    <cellStyle name="Normal 5 3 4 3" xfId="2164" xr:uid="{00000000-0005-0000-0000-000081080000}"/>
    <cellStyle name="Normal 5 3 4 3 2" xfId="3854" xr:uid="{00000000-0005-0000-0000-00001B0F0000}"/>
    <cellStyle name="Normal 5 3 4 3 2 2" xfId="13927" xr:uid="{00000000-0005-0000-0000-000074360000}"/>
    <cellStyle name="Normal 5 3 4 3 2 2 3" xfId="29025" xr:uid="{00000000-0005-0000-0000-00006E710000}"/>
    <cellStyle name="Normal 5 3 4 3 2 2_ESA Table 3A_3H" xfId="38250" xr:uid="{660FE962-A273-41B5-A1A0-2ACF7900EE4B}"/>
    <cellStyle name="Normal 5 3 4 3 2 3" xfId="8907" xr:uid="{00000000-0005-0000-0000-0000D8220000}"/>
    <cellStyle name="Normal 5 3 4 3 2 3 3" xfId="24008" xr:uid="{00000000-0005-0000-0000-0000D55D0000}"/>
    <cellStyle name="Normal 5 3 4 3 2 3_ESA Table 3A_3H" xfId="38251" xr:uid="{6A819132-3606-4AD0-93FA-176F4B29D605}"/>
    <cellStyle name="Normal 5 3 4 3 2 5" xfId="18995" xr:uid="{00000000-0005-0000-0000-0000404A0000}"/>
    <cellStyle name="Normal 5 3 4 3 2_ESA Table 3A_3H" xfId="38249" xr:uid="{5A082FD3-9E71-4D55-9AB9-631177F042EF}"/>
    <cellStyle name="Normal 5 3 4 3 3" xfId="5546" xr:uid="{00000000-0005-0000-0000-0000B7150000}"/>
    <cellStyle name="Normal 5 3 4 3 3 2" xfId="15598" xr:uid="{00000000-0005-0000-0000-0000FB3C0000}"/>
    <cellStyle name="Normal 5 3 4 3 3 2 3" xfId="30696" xr:uid="{00000000-0005-0000-0000-0000F5770000}"/>
    <cellStyle name="Normal 5 3 4 3 3 2_ESA Table 3A_3H" xfId="38253" xr:uid="{9EC8FCCF-C78D-4939-9D8C-FA2B7DAFA5B4}"/>
    <cellStyle name="Normal 5 3 4 3 3 3" xfId="10578" xr:uid="{00000000-0005-0000-0000-00005F290000}"/>
    <cellStyle name="Normal 5 3 4 3 3 3 3" xfId="25679" xr:uid="{00000000-0005-0000-0000-00005C640000}"/>
    <cellStyle name="Normal 5 3 4 3 3 3_ESA Table 3A_3H" xfId="38254" xr:uid="{1DD1960F-7CFB-4782-8B35-ED49E0803364}"/>
    <cellStyle name="Normal 5 3 4 3 3 5" xfId="20666" xr:uid="{00000000-0005-0000-0000-0000C7500000}"/>
    <cellStyle name="Normal 5 3 4 3 3_ESA Table 3A_3H" xfId="38252" xr:uid="{60A9E916-1486-44DA-AB11-221F80A0A004}"/>
    <cellStyle name="Normal 5 3 4 3 4" xfId="12256" xr:uid="{00000000-0005-0000-0000-0000ED2F0000}"/>
    <cellStyle name="Normal 5 3 4 3 4 3" xfId="27354" xr:uid="{00000000-0005-0000-0000-0000E76A0000}"/>
    <cellStyle name="Normal 5 3 4 3 4_ESA Table 3A_3H" xfId="38255" xr:uid="{3C2A608A-E5D4-408C-91A6-7A3F96F9404C}"/>
    <cellStyle name="Normal 5 3 4 3 5" xfId="7235" xr:uid="{00000000-0005-0000-0000-0000501C0000}"/>
    <cellStyle name="Normal 5 3 4 3 5 3" xfId="22337" xr:uid="{00000000-0005-0000-0000-00004E570000}"/>
    <cellStyle name="Normal 5 3 4 3 5_ESA Table 3A_3H" xfId="38256" xr:uid="{CC24F6BE-421F-4519-8B1B-D01426EC12BF}"/>
    <cellStyle name="Normal 5 3 4 3 7" xfId="17324" xr:uid="{00000000-0005-0000-0000-0000B9430000}"/>
    <cellStyle name="Normal 5 3 4 3_ESA Table 3A_3H" xfId="38248" xr:uid="{5110A2C0-3E25-4227-BA25-7D64C039E3F6}"/>
    <cellStyle name="Normal 5 3 4 4" xfId="3017" xr:uid="{00000000-0005-0000-0000-0000D60B0000}"/>
    <cellStyle name="Normal 5 3 4 4 2" xfId="13091" xr:uid="{00000000-0005-0000-0000-000030330000}"/>
    <cellStyle name="Normal 5 3 4 4 2 3" xfId="28189" xr:uid="{00000000-0005-0000-0000-00002A6E0000}"/>
    <cellStyle name="Normal 5 3 4 4 2_ESA Table 3A_3H" xfId="38258" xr:uid="{868BE002-6042-4593-A3E0-00B726FE893C}"/>
    <cellStyle name="Normal 5 3 4 4 3" xfId="8071" xr:uid="{00000000-0005-0000-0000-0000941F0000}"/>
    <cellStyle name="Normal 5 3 4 4 3 3" xfId="23172" xr:uid="{00000000-0005-0000-0000-0000915A0000}"/>
    <cellStyle name="Normal 5 3 4 4 3_ESA Table 3A_3H" xfId="38259" xr:uid="{EECE8CEA-F803-4E10-9370-489F5880A402}"/>
    <cellStyle name="Normal 5 3 4 4 5" xfId="18159" xr:uid="{00000000-0005-0000-0000-0000FC460000}"/>
    <cellStyle name="Normal 5 3 4 4_ESA Table 3A_3H" xfId="38257" xr:uid="{21D9DA77-54DB-424C-BE08-8190B776C7CD}"/>
    <cellStyle name="Normal 5 3 4 5" xfId="4710" xr:uid="{00000000-0005-0000-0000-000073120000}"/>
    <cellStyle name="Normal 5 3 4 5 2" xfId="14762" xr:uid="{00000000-0005-0000-0000-0000B7390000}"/>
    <cellStyle name="Normal 5 3 4 5 2 3" xfId="29860" xr:uid="{00000000-0005-0000-0000-0000B1740000}"/>
    <cellStyle name="Normal 5 3 4 5 2_ESA Table 3A_3H" xfId="38261" xr:uid="{C977FD25-E642-44C9-9EC3-C5E8B19EEDE5}"/>
    <cellStyle name="Normal 5 3 4 5 3" xfId="9742" xr:uid="{00000000-0005-0000-0000-00001B260000}"/>
    <cellStyle name="Normal 5 3 4 5 3 3" xfId="24843" xr:uid="{00000000-0005-0000-0000-000018610000}"/>
    <cellStyle name="Normal 5 3 4 5 3_ESA Table 3A_3H" xfId="38262" xr:uid="{DE4330B8-2D5B-4871-A073-A9927D13FFB9}"/>
    <cellStyle name="Normal 5 3 4 5 5" xfId="19830" xr:uid="{00000000-0005-0000-0000-0000834D0000}"/>
    <cellStyle name="Normal 5 3 4 5_ESA Table 3A_3H" xfId="38260" xr:uid="{D7A1BAE9-D36B-4403-B293-70B9B1E76892}"/>
    <cellStyle name="Normal 5 3 4 6" xfId="11420" xr:uid="{00000000-0005-0000-0000-0000A92C0000}"/>
    <cellStyle name="Normal 5 3 4 6 3" xfId="26518" xr:uid="{00000000-0005-0000-0000-0000A3670000}"/>
    <cellStyle name="Normal 5 3 4 6_ESA Table 3A_3H" xfId="38263" xr:uid="{DE0A9C3E-A6F4-4429-9AEA-E413599D8D63}"/>
    <cellStyle name="Normal 5 3 4 7" xfId="6399" xr:uid="{00000000-0005-0000-0000-00000C190000}"/>
    <cellStyle name="Normal 5 3 4 7 3" xfId="21501" xr:uid="{00000000-0005-0000-0000-00000A540000}"/>
    <cellStyle name="Normal 5 3 4 7_ESA Table 3A_3H" xfId="38264" xr:uid="{43276D19-1B43-4E2E-BCB8-49E9368D1C55}"/>
    <cellStyle name="Normal 5 3 4 9" xfId="16488" xr:uid="{00000000-0005-0000-0000-000075400000}"/>
    <cellStyle name="Normal 5 3 4_ESA Table 3A_3H" xfId="38229" xr:uid="{B92F0B3B-9075-468A-99D4-5CC08EB2822E}"/>
    <cellStyle name="Normal 5 3 5" xfId="1533" xr:uid="{00000000-0005-0000-0000-00000A060000}"/>
    <cellStyle name="Normal 5 3 5 2" xfId="2374" xr:uid="{00000000-0005-0000-0000-000053090000}"/>
    <cellStyle name="Normal 5 3 5 2 2" xfId="4064" xr:uid="{00000000-0005-0000-0000-0000ED0F0000}"/>
    <cellStyle name="Normal 5 3 5 2 2 2" xfId="14137" xr:uid="{00000000-0005-0000-0000-000046370000}"/>
    <cellStyle name="Normal 5 3 5 2 2 2 3" xfId="29235" xr:uid="{00000000-0005-0000-0000-000040720000}"/>
    <cellStyle name="Normal 5 3 5 2 2 2_ESA Table 3A_3H" xfId="38268" xr:uid="{119576F5-119F-455B-AC67-4E1501D9C503}"/>
    <cellStyle name="Normal 5 3 5 2 2 3" xfId="9117" xr:uid="{00000000-0005-0000-0000-0000AA230000}"/>
    <cellStyle name="Normal 5 3 5 2 2 3 3" xfId="24218" xr:uid="{00000000-0005-0000-0000-0000A75E0000}"/>
    <cellStyle name="Normal 5 3 5 2 2 3_ESA Table 3A_3H" xfId="38269" xr:uid="{47DEDEC4-BF06-48EC-966D-7FB09935F7D1}"/>
    <cellStyle name="Normal 5 3 5 2 2 5" xfId="19205" xr:uid="{00000000-0005-0000-0000-0000124B0000}"/>
    <cellStyle name="Normal 5 3 5 2 2_ESA Table 3A_3H" xfId="38267" xr:uid="{99DE5B9F-FE19-4ED7-8FF9-CB51A86FAA80}"/>
    <cellStyle name="Normal 5 3 5 2 3" xfId="5756" xr:uid="{00000000-0005-0000-0000-000089160000}"/>
    <cellStyle name="Normal 5 3 5 2 3 2" xfId="15808" xr:uid="{00000000-0005-0000-0000-0000CD3D0000}"/>
    <cellStyle name="Normal 5 3 5 2 3 2 3" xfId="30906" xr:uid="{00000000-0005-0000-0000-0000C7780000}"/>
    <cellStyle name="Normal 5 3 5 2 3 2_ESA Table 3A_3H" xfId="38271" xr:uid="{FC870628-FF32-4F97-9519-A46E2D4A019E}"/>
    <cellStyle name="Normal 5 3 5 2 3 3" xfId="10788" xr:uid="{00000000-0005-0000-0000-0000312A0000}"/>
    <cellStyle name="Normal 5 3 5 2 3 3 3" xfId="25889" xr:uid="{00000000-0005-0000-0000-00002E650000}"/>
    <cellStyle name="Normal 5 3 5 2 3 3_ESA Table 3A_3H" xfId="38272" xr:uid="{A29D6B58-E791-4376-8A31-673BCB25835F}"/>
    <cellStyle name="Normal 5 3 5 2 3 5" xfId="20876" xr:uid="{00000000-0005-0000-0000-000099510000}"/>
    <cellStyle name="Normal 5 3 5 2 3_ESA Table 3A_3H" xfId="38270" xr:uid="{819374DE-ACE2-497F-B101-332BEA44AC90}"/>
    <cellStyle name="Normal 5 3 5 2 4" xfId="12466" xr:uid="{00000000-0005-0000-0000-0000BF300000}"/>
    <cellStyle name="Normal 5 3 5 2 4 3" xfId="27564" xr:uid="{00000000-0005-0000-0000-0000B96B0000}"/>
    <cellStyle name="Normal 5 3 5 2 4_ESA Table 3A_3H" xfId="38273" xr:uid="{DBEB69EF-C745-45AE-9553-F8ABB3E40A33}"/>
    <cellStyle name="Normal 5 3 5 2 5" xfId="7445" xr:uid="{00000000-0005-0000-0000-0000221D0000}"/>
    <cellStyle name="Normal 5 3 5 2 5 3" xfId="22547" xr:uid="{00000000-0005-0000-0000-000020580000}"/>
    <cellStyle name="Normal 5 3 5 2 5_ESA Table 3A_3H" xfId="38274" xr:uid="{7DD7CE9D-91AE-42D7-9917-6A37F17C30EA}"/>
    <cellStyle name="Normal 5 3 5 2 7" xfId="17534" xr:uid="{00000000-0005-0000-0000-00008B440000}"/>
    <cellStyle name="Normal 5 3 5 2_ESA Table 3A_3H" xfId="38266" xr:uid="{DE6F5D97-8C51-414D-BB03-77308A3EA0C1}"/>
    <cellStyle name="Normal 5 3 5 3" xfId="3227" xr:uid="{00000000-0005-0000-0000-0000A80C0000}"/>
    <cellStyle name="Normal 5 3 5 3 2" xfId="13301" xr:uid="{00000000-0005-0000-0000-000002340000}"/>
    <cellStyle name="Normal 5 3 5 3 2 3" xfId="28399" xr:uid="{00000000-0005-0000-0000-0000FC6E0000}"/>
    <cellStyle name="Normal 5 3 5 3 2_ESA Table 3A_3H" xfId="38276" xr:uid="{A29A8BA0-25F6-4A1F-A386-1E45EDBB2EDA}"/>
    <cellStyle name="Normal 5 3 5 3 3" xfId="8281" xr:uid="{00000000-0005-0000-0000-000066200000}"/>
    <cellStyle name="Normal 5 3 5 3 3 3" xfId="23382" xr:uid="{00000000-0005-0000-0000-0000635B0000}"/>
    <cellStyle name="Normal 5 3 5 3 3_ESA Table 3A_3H" xfId="38277" xr:uid="{F5E37150-D2E2-4310-AF4E-F449FC69422D}"/>
    <cellStyle name="Normal 5 3 5 3 5" xfId="18369" xr:uid="{00000000-0005-0000-0000-0000CE470000}"/>
    <cellStyle name="Normal 5 3 5 3_ESA Table 3A_3H" xfId="38275" xr:uid="{2C9EE8C8-108C-40D1-AB98-6DEACC6F89A9}"/>
    <cellStyle name="Normal 5 3 5 4" xfId="4920" xr:uid="{00000000-0005-0000-0000-000045130000}"/>
    <cellStyle name="Normal 5 3 5 4 2" xfId="14972" xr:uid="{00000000-0005-0000-0000-0000893A0000}"/>
    <cellStyle name="Normal 5 3 5 4 2 3" xfId="30070" xr:uid="{00000000-0005-0000-0000-000083750000}"/>
    <cellStyle name="Normal 5 3 5 4 2_ESA Table 3A_3H" xfId="38279" xr:uid="{918E99AC-1723-4A92-B52A-4EE344F350FC}"/>
    <cellStyle name="Normal 5 3 5 4 3" xfId="9952" xr:uid="{00000000-0005-0000-0000-0000ED260000}"/>
    <cellStyle name="Normal 5 3 5 4 3 3" xfId="25053" xr:uid="{00000000-0005-0000-0000-0000EA610000}"/>
    <cellStyle name="Normal 5 3 5 4 3_ESA Table 3A_3H" xfId="38280" xr:uid="{AD37BBBB-5C2F-483A-8E1C-5EC5DFF11D8D}"/>
    <cellStyle name="Normal 5 3 5 4 5" xfId="20040" xr:uid="{00000000-0005-0000-0000-0000554E0000}"/>
    <cellStyle name="Normal 5 3 5 4_ESA Table 3A_3H" xfId="38278" xr:uid="{93BF2A3E-91E5-49BB-A531-FEF7F9DE52D0}"/>
    <cellStyle name="Normal 5 3 5 5" xfId="11630" xr:uid="{00000000-0005-0000-0000-00007B2D0000}"/>
    <cellStyle name="Normal 5 3 5 5 3" xfId="26728" xr:uid="{00000000-0005-0000-0000-000075680000}"/>
    <cellStyle name="Normal 5 3 5 5_ESA Table 3A_3H" xfId="38281" xr:uid="{B058BA9C-681E-4409-A401-D00CDD2313BA}"/>
    <cellStyle name="Normal 5 3 5 6" xfId="6609" xr:uid="{00000000-0005-0000-0000-0000DE190000}"/>
    <cellStyle name="Normal 5 3 5 6 3" xfId="21711" xr:uid="{00000000-0005-0000-0000-0000DC540000}"/>
    <cellStyle name="Normal 5 3 5 6_ESA Table 3A_3H" xfId="38282" xr:uid="{B1DD7E1E-A372-4972-8B2B-8F7B7E5E6B9E}"/>
    <cellStyle name="Normal 5 3 5 8" xfId="16698" xr:uid="{00000000-0005-0000-0000-000047410000}"/>
    <cellStyle name="Normal 5 3 5_ESA Table 3A_3H" xfId="38265" xr:uid="{6E470461-2686-46D1-898E-F5BC61530E1E}"/>
    <cellStyle name="Normal 5 3 6" xfId="1954" xr:uid="{00000000-0005-0000-0000-0000AF070000}"/>
    <cellStyle name="Normal 5 3 6 2" xfId="3646" xr:uid="{00000000-0005-0000-0000-00004B0E0000}"/>
    <cellStyle name="Normal 5 3 6 2 2" xfId="13719" xr:uid="{00000000-0005-0000-0000-0000A4350000}"/>
    <cellStyle name="Normal 5 3 6 2 2 3" xfId="28817" xr:uid="{00000000-0005-0000-0000-00009E700000}"/>
    <cellStyle name="Normal 5 3 6 2 2_ESA Table 3A_3H" xfId="38285" xr:uid="{03B85AD0-86BD-4A41-A5BD-57A7350912C2}"/>
    <cellStyle name="Normal 5 3 6 2 3" xfId="8699" xr:uid="{00000000-0005-0000-0000-000008220000}"/>
    <cellStyle name="Normal 5 3 6 2 3 3" xfId="23800" xr:uid="{00000000-0005-0000-0000-0000055D0000}"/>
    <cellStyle name="Normal 5 3 6 2 3_ESA Table 3A_3H" xfId="38286" xr:uid="{FC3B24EC-952A-4ACF-9C71-93A1E440015F}"/>
    <cellStyle name="Normal 5 3 6 2 5" xfId="18787" xr:uid="{00000000-0005-0000-0000-000070490000}"/>
    <cellStyle name="Normal 5 3 6 2_ESA Table 3A_3H" xfId="38284" xr:uid="{F1D75D9C-E867-447F-BD76-C1C932567DB5}"/>
    <cellStyle name="Normal 5 3 6 3" xfId="5338" xr:uid="{00000000-0005-0000-0000-0000E7140000}"/>
    <cellStyle name="Normal 5 3 6 3 2" xfId="15390" xr:uid="{00000000-0005-0000-0000-00002B3C0000}"/>
    <cellStyle name="Normal 5 3 6 3 2 3" xfId="30488" xr:uid="{00000000-0005-0000-0000-000025770000}"/>
    <cellStyle name="Normal 5 3 6 3 2_ESA Table 3A_3H" xfId="38288" xr:uid="{C31A5161-50DD-44D8-BC51-A2BD063CBA36}"/>
    <cellStyle name="Normal 5 3 6 3 3" xfId="10370" xr:uid="{00000000-0005-0000-0000-00008F280000}"/>
    <cellStyle name="Normal 5 3 6 3 3 3" xfId="25471" xr:uid="{00000000-0005-0000-0000-00008C630000}"/>
    <cellStyle name="Normal 5 3 6 3 3_ESA Table 3A_3H" xfId="38289" xr:uid="{9B8E1F82-65D1-4E32-BB6D-C2A00AB0CF2E}"/>
    <cellStyle name="Normal 5 3 6 3 5" xfId="20458" xr:uid="{00000000-0005-0000-0000-0000F74F0000}"/>
    <cellStyle name="Normal 5 3 6 3_ESA Table 3A_3H" xfId="38287" xr:uid="{7ADE740A-C877-4562-9C0C-29DB2BB70EAF}"/>
    <cellStyle name="Normal 5 3 6 4" xfId="12048" xr:uid="{00000000-0005-0000-0000-00001D2F0000}"/>
    <cellStyle name="Normal 5 3 6 4 3" xfId="27146" xr:uid="{00000000-0005-0000-0000-0000176A0000}"/>
    <cellStyle name="Normal 5 3 6 4_ESA Table 3A_3H" xfId="38290" xr:uid="{A69F5573-2084-4D0C-B44D-BD1A23ACD68D}"/>
    <cellStyle name="Normal 5 3 6 5" xfId="7027" xr:uid="{00000000-0005-0000-0000-0000801B0000}"/>
    <cellStyle name="Normal 5 3 6 5 3" xfId="22129" xr:uid="{00000000-0005-0000-0000-00007E560000}"/>
    <cellStyle name="Normal 5 3 6 5_ESA Table 3A_3H" xfId="38291" xr:uid="{A2071A98-D8F3-4232-8F03-A1A89254BEF9}"/>
    <cellStyle name="Normal 5 3 6 7" xfId="17116" xr:uid="{00000000-0005-0000-0000-0000E9420000}"/>
    <cellStyle name="Normal 5 3 6_ESA Table 3A_3H" xfId="38283" xr:uid="{B96C8C8F-EC13-4E5B-91F8-C8CDDD8B5B6D}"/>
    <cellStyle name="Normal 5 3 7" xfId="2800" xr:uid="{00000000-0005-0000-0000-0000FD0A0000}"/>
    <cellStyle name="Normal 5 3 7 2" xfId="12883" xr:uid="{00000000-0005-0000-0000-000060320000}"/>
    <cellStyle name="Normal 5 3 7 2 3" xfId="27981" xr:uid="{00000000-0005-0000-0000-00005A6D0000}"/>
    <cellStyle name="Normal 5 3 7 2_ESA Table 3A_3H" xfId="38293" xr:uid="{EF14546E-C7CB-4B62-84E5-A3BD111ADA9A}"/>
    <cellStyle name="Normal 5 3 7 3" xfId="7862" xr:uid="{00000000-0005-0000-0000-0000C31E0000}"/>
    <cellStyle name="Normal 5 3 7 3 3" xfId="22964" xr:uid="{00000000-0005-0000-0000-0000C1590000}"/>
    <cellStyle name="Normal 5 3 7 3_ESA Table 3A_3H" xfId="38294" xr:uid="{DC2BDE18-6242-4D9B-A5F0-14C9823AF4A1}"/>
    <cellStyle name="Normal 5 3 7 5" xfId="17951" xr:uid="{00000000-0005-0000-0000-00002C460000}"/>
    <cellStyle name="Normal 5 3 7_ESA Table 3A_3H" xfId="38292" xr:uid="{80BA2D55-9D9D-4BB1-BBE9-262E047ADD37}"/>
    <cellStyle name="Normal 5 3 8" xfId="4498" xr:uid="{00000000-0005-0000-0000-00009F110000}"/>
    <cellStyle name="Normal 5 3 8 2" xfId="14554" xr:uid="{00000000-0005-0000-0000-0000E7380000}"/>
    <cellStyle name="Normal 5 3 8 2 3" xfId="29652" xr:uid="{00000000-0005-0000-0000-0000E1730000}"/>
    <cellStyle name="Normal 5 3 8 2_ESA Table 3A_3H" xfId="38296" xr:uid="{D2968539-CD9D-46F0-9948-855FB9D8634C}"/>
    <cellStyle name="Normal 5 3 8 3" xfId="9534" xr:uid="{00000000-0005-0000-0000-00004B250000}"/>
    <cellStyle name="Normal 5 3 8 3 3" xfId="24635" xr:uid="{00000000-0005-0000-0000-000048600000}"/>
    <cellStyle name="Normal 5 3 8 3_ESA Table 3A_3H" xfId="38297" xr:uid="{3120DA30-B57B-4A31-BF83-B57CA0FEAE09}"/>
    <cellStyle name="Normal 5 3 8 5" xfId="19622" xr:uid="{00000000-0005-0000-0000-0000B34C0000}"/>
    <cellStyle name="Normal 5 3 8_ESA Table 3A_3H" xfId="38295" xr:uid="{E4FE5152-9107-461A-9FA8-905AC83DE815}"/>
    <cellStyle name="Normal 5 3 9" xfId="11210" xr:uid="{00000000-0005-0000-0000-0000D72B0000}"/>
    <cellStyle name="Normal 5 3 9 3" xfId="26310" xr:uid="{00000000-0005-0000-0000-0000D3660000}"/>
    <cellStyle name="Normal 5 3 9_ESA Table 3A_3H" xfId="38298" xr:uid="{240D4D12-9C55-41E0-9267-E37CD6CF8E3E}"/>
    <cellStyle name="Normal 5 3_ESA Table 3A_3H" xfId="38011" xr:uid="{31AACF3C-D5B8-43CD-BF82-CFBC9D5E3990}"/>
    <cellStyle name="Normal 5_ESA Table 3A_3H" xfId="37722" xr:uid="{FCD73394-43C4-4AE3-8E7F-CC46237FB264}"/>
    <cellStyle name="Normal 50" xfId="358" xr:uid="{00000000-0005-0000-0000-000072010000}"/>
    <cellStyle name="Normal 50 2" xfId="859" xr:uid="{00000000-0005-0000-0000-000067030000}"/>
    <cellStyle name="Normal 50_ESA Table 3A_3H" xfId="38299" xr:uid="{884B549D-12F1-4952-AF98-AA020322A2CD}"/>
    <cellStyle name="Normal 51" xfId="860" xr:uid="{00000000-0005-0000-0000-000068030000}"/>
    <cellStyle name="Normal 51 10" xfId="6219" xr:uid="{00000000-0005-0000-0000-000058180000}"/>
    <cellStyle name="Normal 51 10 3" xfId="21323" xr:uid="{00000000-0005-0000-0000-000058530000}"/>
    <cellStyle name="Normal 51 10_ESA Table 3A_3H" xfId="38301" xr:uid="{34745111-EA4F-468E-A050-8FB87B81429A}"/>
    <cellStyle name="Normal 51 12" xfId="16308" xr:uid="{00000000-0005-0000-0000-0000C13F0000}"/>
    <cellStyle name="Normal 51 2" xfId="1183" xr:uid="{00000000-0005-0000-0000-0000AC040000}"/>
    <cellStyle name="Normal 51 2 11" xfId="16362" xr:uid="{00000000-0005-0000-0000-0000F73F0000}"/>
    <cellStyle name="Normal 51 2 2" xfId="1291" xr:uid="{00000000-0005-0000-0000-000018050000}"/>
    <cellStyle name="Normal 51 2 2 10" xfId="16466" xr:uid="{00000000-0005-0000-0000-00005F400000}"/>
    <cellStyle name="Normal 51 2 2 2" xfId="1508" xr:uid="{00000000-0005-0000-0000-0000F1050000}"/>
    <cellStyle name="Normal 51 2 2 2 2" xfId="1929" xr:uid="{00000000-0005-0000-0000-000096070000}"/>
    <cellStyle name="Normal 51 2 2 2 2 2" xfId="2768" xr:uid="{00000000-0005-0000-0000-0000DD0A0000}"/>
    <cellStyle name="Normal 51 2 2 2 2 2 2" xfId="4458" xr:uid="{00000000-0005-0000-0000-000077110000}"/>
    <cellStyle name="Normal 51 2 2 2 2 2 2 2" xfId="14531" xr:uid="{00000000-0005-0000-0000-0000D0380000}"/>
    <cellStyle name="Normal 51 2 2 2 2 2 2 2 3" xfId="29629" xr:uid="{00000000-0005-0000-0000-0000CA730000}"/>
    <cellStyle name="Normal 51 2 2 2 2 2 2 2_ESA Table 3A_3H" xfId="38308" xr:uid="{EF11C9C7-AB39-4A8E-AD9B-73E994DEA0EA}"/>
    <cellStyle name="Normal 51 2 2 2 2 2 2 3" xfId="9511" xr:uid="{00000000-0005-0000-0000-000034250000}"/>
    <cellStyle name="Normal 51 2 2 2 2 2 2 3 3" xfId="24612" xr:uid="{00000000-0005-0000-0000-000031600000}"/>
    <cellStyle name="Normal 51 2 2 2 2 2 2 3_ESA Table 3A_3H" xfId="38309" xr:uid="{1B5EB17C-058F-4E50-A154-12BE15082D5D}"/>
    <cellStyle name="Normal 51 2 2 2 2 2 2 5" xfId="19599" xr:uid="{00000000-0005-0000-0000-00009C4C0000}"/>
    <cellStyle name="Normal 51 2 2 2 2 2 2_ESA Table 3A_3H" xfId="38307" xr:uid="{1F026326-C7C0-4217-8F17-5E738F557B63}"/>
    <cellStyle name="Normal 51 2 2 2 2 2 3" xfId="6150" xr:uid="{00000000-0005-0000-0000-000013180000}"/>
    <cellStyle name="Normal 51 2 2 2 2 2 3 2" xfId="16202" xr:uid="{00000000-0005-0000-0000-0000573F0000}"/>
    <cellStyle name="Normal 51 2 2 2 2 2 3 3" xfId="11182" xr:uid="{00000000-0005-0000-0000-0000BB2B0000}"/>
    <cellStyle name="Normal 51 2 2 2 2 2 3 3 3" xfId="26283" xr:uid="{00000000-0005-0000-0000-0000B8660000}"/>
    <cellStyle name="Normal 51 2 2 2 2 2 3 3_ESA Table 3A_3H" xfId="38311" xr:uid="{D22D59C0-7D5E-4585-8623-1540A888E56C}"/>
    <cellStyle name="Normal 51 2 2 2 2 2 3 5" xfId="21270" xr:uid="{00000000-0005-0000-0000-000023530000}"/>
    <cellStyle name="Normal 51 2 2 2 2 2 3_ESA Table 3A_3H" xfId="38310" xr:uid="{83498758-C78D-4780-B422-953808846C25}"/>
    <cellStyle name="Normal 51 2 2 2 2 2 4" xfId="12860" xr:uid="{00000000-0005-0000-0000-000049320000}"/>
    <cellStyle name="Normal 51 2 2 2 2 2 4 3" xfId="27958" xr:uid="{00000000-0005-0000-0000-0000436D0000}"/>
    <cellStyle name="Normal 51 2 2 2 2 2 4_ESA Table 3A_3H" xfId="38312" xr:uid="{37ED0E9C-7A7F-4B97-9886-49FB51E7821B}"/>
    <cellStyle name="Normal 51 2 2 2 2 2 5" xfId="7839" xr:uid="{00000000-0005-0000-0000-0000AC1E0000}"/>
    <cellStyle name="Normal 51 2 2 2 2 2 5 3" xfId="22941" xr:uid="{00000000-0005-0000-0000-0000AA590000}"/>
    <cellStyle name="Normal 51 2 2 2 2 2 5_ESA Table 3A_3H" xfId="38313" xr:uid="{3A4F359A-D176-462A-B762-68A4E7CD9717}"/>
    <cellStyle name="Normal 51 2 2 2 2 2 7" xfId="17928" xr:uid="{00000000-0005-0000-0000-000015460000}"/>
    <cellStyle name="Normal 51 2 2 2 2 2_ESA Table 3A_3H" xfId="38306" xr:uid="{C4F141F1-E2CB-40E7-A6B0-4E1A929BC868}"/>
    <cellStyle name="Normal 51 2 2 2 2 3" xfId="3621" xr:uid="{00000000-0005-0000-0000-0000320E0000}"/>
    <cellStyle name="Normal 51 2 2 2 2 3 2" xfId="13695" xr:uid="{00000000-0005-0000-0000-00008C350000}"/>
    <cellStyle name="Normal 51 2 2 2 2 3 2 3" xfId="28793" xr:uid="{00000000-0005-0000-0000-000086700000}"/>
    <cellStyle name="Normal 51 2 2 2 2 3 2_ESA Table 3A_3H" xfId="38315" xr:uid="{4F278F4E-D1E5-4107-A372-CDE2D0D999EF}"/>
    <cellStyle name="Normal 51 2 2 2 2 3 3" xfId="8675" xr:uid="{00000000-0005-0000-0000-0000F0210000}"/>
    <cellStyle name="Normal 51 2 2 2 2 3 3 3" xfId="23776" xr:uid="{00000000-0005-0000-0000-0000ED5C0000}"/>
    <cellStyle name="Normal 51 2 2 2 2 3 3_ESA Table 3A_3H" xfId="38316" xr:uid="{0EC2646E-22F8-405A-AE26-8D659F35AAA0}"/>
    <cellStyle name="Normal 51 2 2 2 2 3 5" xfId="18763" xr:uid="{00000000-0005-0000-0000-000058490000}"/>
    <cellStyle name="Normal 51 2 2 2 2 3_ESA Table 3A_3H" xfId="38314" xr:uid="{F331D595-EF68-4FA2-BBE7-8B284BB65EA4}"/>
    <cellStyle name="Normal 51 2 2 2 2 4" xfId="5314" xr:uid="{00000000-0005-0000-0000-0000CF140000}"/>
    <cellStyle name="Normal 51 2 2 2 2 4 2" xfId="15366" xr:uid="{00000000-0005-0000-0000-0000133C0000}"/>
    <cellStyle name="Normal 51 2 2 2 2 4 2 3" xfId="30464" xr:uid="{00000000-0005-0000-0000-00000D770000}"/>
    <cellStyle name="Normal 51 2 2 2 2 4 2_ESA Table 3A_3H" xfId="38318" xr:uid="{B94D1CBE-9C1D-44E3-BA58-26D2AEACA41A}"/>
    <cellStyle name="Normal 51 2 2 2 2 4 3" xfId="10346" xr:uid="{00000000-0005-0000-0000-000077280000}"/>
    <cellStyle name="Normal 51 2 2 2 2 4 3 3" xfId="25447" xr:uid="{00000000-0005-0000-0000-000074630000}"/>
    <cellStyle name="Normal 51 2 2 2 2 4 3_ESA Table 3A_3H" xfId="38319" xr:uid="{0B302097-939A-4F8A-880A-25256D062244}"/>
    <cellStyle name="Normal 51 2 2 2 2 4 5" xfId="20434" xr:uid="{00000000-0005-0000-0000-0000DF4F0000}"/>
    <cellStyle name="Normal 51 2 2 2 2 4_ESA Table 3A_3H" xfId="38317" xr:uid="{8956C35E-CC94-48EB-BFF8-D6698BC9F5F3}"/>
    <cellStyle name="Normal 51 2 2 2 2 5" xfId="12024" xr:uid="{00000000-0005-0000-0000-0000052F0000}"/>
    <cellStyle name="Normal 51 2 2 2 2 5 3" xfId="27122" xr:uid="{00000000-0005-0000-0000-0000FF690000}"/>
    <cellStyle name="Normal 51 2 2 2 2 5_ESA Table 3A_3H" xfId="38320" xr:uid="{F6DFA4BA-EBED-4925-985B-8475A13C1EDE}"/>
    <cellStyle name="Normal 51 2 2 2 2 6" xfId="7003" xr:uid="{00000000-0005-0000-0000-0000681B0000}"/>
    <cellStyle name="Normal 51 2 2 2 2 6 3" xfId="22105" xr:uid="{00000000-0005-0000-0000-000066560000}"/>
    <cellStyle name="Normal 51 2 2 2 2 6_ESA Table 3A_3H" xfId="38321" xr:uid="{0B6947E0-3EDD-4BA2-B76C-FA196EC191E5}"/>
    <cellStyle name="Normal 51 2 2 2 2 8" xfId="17092" xr:uid="{00000000-0005-0000-0000-0000D1420000}"/>
    <cellStyle name="Normal 51 2 2 2 2_ESA Table 3A_3H" xfId="38305" xr:uid="{C2B8E3BA-06E7-4AE7-BB30-91F96D871A8F}"/>
    <cellStyle name="Normal 51 2 2 2 3" xfId="2350" xr:uid="{00000000-0005-0000-0000-00003B090000}"/>
    <cellStyle name="Normal 51 2 2 2 3 2" xfId="4040" xr:uid="{00000000-0005-0000-0000-0000D50F0000}"/>
    <cellStyle name="Normal 51 2 2 2 3 2 2" xfId="14113" xr:uid="{00000000-0005-0000-0000-00002E370000}"/>
    <cellStyle name="Normal 51 2 2 2 3 2 2 3" xfId="29211" xr:uid="{00000000-0005-0000-0000-000028720000}"/>
    <cellStyle name="Normal 51 2 2 2 3 2 2_ESA Table 3A_3H" xfId="38324" xr:uid="{9FE5F12D-0C9D-438C-AE53-430419D8BF79}"/>
    <cellStyle name="Normal 51 2 2 2 3 2 3" xfId="9093" xr:uid="{00000000-0005-0000-0000-000092230000}"/>
    <cellStyle name="Normal 51 2 2 2 3 2 3 3" xfId="24194" xr:uid="{00000000-0005-0000-0000-00008F5E0000}"/>
    <cellStyle name="Normal 51 2 2 2 3 2 3_ESA Table 3A_3H" xfId="38325" xr:uid="{6D445D9E-F9A8-46A1-91BA-251D755B60DF}"/>
    <cellStyle name="Normal 51 2 2 2 3 2 5" xfId="19181" xr:uid="{00000000-0005-0000-0000-0000FA4A0000}"/>
    <cellStyle name="Normal 51 2 2 2 3 2_ESA Table 3A_3H" xfId="38323" xr:uid="{C731FCD2-1471-4EBE-8B63-A326897569A4}"/>
    <cellStyle name="Normal 51 2 2 2 3 3" xfId="5732" xr:uid="{00000000-0005-0000-0000-000071160000}"/>
    <cellStyle name="Normal 51 2 2 2 3 3 2" xfId="15784" xr:uid="{00000000-0005-0000-0000-0000B53D0000}"/>
    <cellStyle name="Normal 51 2 2 2 3 3 2 3" xfId="30882" xr:uid="{00000000-0005-0000-0000-0000AF780000}"/>
    <cellStyle name="Normal 51 2 2 2 3 3 2_ESA Table 3A_3H" xfId="38327" xr:uid="{C1748D2F-35D1-4D77-82BC-519E10DF980A}"/>
    <cellStyle name="Normal 51 2 2 2 3 3 3" xfId="10764" xr:uid="{00000000-0005-0000-0000-0000192A0000}"/>
    <cellStyle name="Normal 51 2 2 2 3 3 3 3" xfId="25865" xr:uid="{00000000-0005-0000-0000-000016650000}"/>
    <cellStyle name="Normal 51 2 2 2 3 3 3_ESA Table 3A_3H" xfId="38328" xr:uid="{E7219E37-D1BE-4712-A7C1-65E3EA7F381B}"/>
    <cellStyle name="Normal 51 2 2 2 3 3 5" xfId="20852" xr:uid="{00000000-0005-0000-0000-000081510000}"/>
    <cellStyle name="Normal 51 2 2 2 3 3_ESA Table 3A_3H" xfId="38326" xr:uid="{AC423CFE-F85C-4DDE-AD1B-1F25CD5DBA93}"/>
    <cellStyle name="Normal 51 2 2 2 3 4" xfId="12442" xr:uid="{00000000-0005-0000-0000-0000A7300000}"/>
    <cellStyle name="Normal 51 2 2 2 3 4 3" xfId="27540" xr:uid="{00000000-0005-0000-0000-0000A16B0000}"/>
    <cellStyle name="Normal 51 2 2 2 3 4_ESA Table 3A_3H" xfId="38329" xr:uid="{F15B39E0-9AF6-40A9-8837-2FF93773FADD}"/>
    <cellStyle name="Normal 51 2 2 2 3 5" xfId="7421" xr:uid="{00000000-0005-0000-0000-00000A1D0000}"/>
    <cellStyle name="Normal 51 2 2 2 3 5 3" xfId="22523" xr:uid="{00000000-0005-0000-0000-000008580000}"/>
    <cellStyle name="Normal 51 2 2 2 3 5_ESA Table 3A_3H" xfId="38330" xr:uid="{E68EF73B-0F19-4230-A6B0-EE137A279398}"/>
    <cellStyle name="Normal 51 2 2 2 3 7" xfId="17510" xr:uid="{00000000-0005-0000-0000-000073440000}"/>
    <cellStyle name="Normal 51 2 2 2 3_ESA Table 3A_3H" xfId="38322" xr:uid="{2DB6569D-D744-4782-B77F-AD1AB9E9089E}"/>
    <cellStyle name="Normal 51 2 2 2 4" xfId="3203" xr:uid="{00000000-0005-0000-0000-0000900C0000}"/>
    <cellStyle name="Normal 51 2 2 2 4 2" xfId="13277" xr:uid="{00000000-0005-0000-0000-0000EA330000}"/>
    <cellStyle name="Normal 51 2 2 2 4 2 3" xfId="28375" xr:uid="{00000000-0005-0000-0000-0000E46E0000}"/>
    <cellStyle name="Normal 51 2 2 2 4 2_ESA Table 3A_3H" xfId="38332" xr:uid="{9F419C49-7CF0-45EE-A996-CE576AD1A882}"/>
    <cellStyle name="Normal 51 2 2 2 4 3" xfId="8257" xr:uid="{00000000-0005-0000-0000-00004E200000}"/>
    <cellStyle name="Normal 51 2 2 2 4 3 3" xfId="23358" xr:uid="{00000000-0005-0000-0000-00004B5B0000}"/>
    <cellStyle name="Normal 51 2 2 2 4 3_ESA Table 3A_3H" xfId="38333" xr:uid="{5AE968AB-DCFE-43A2-B43E-3D8FC8F2DAD3}"/>
    <cellStyle name="Normal 51 2 2 2 4 5" xfId="18345" xr:uid="{00000000-0005-0000-0000-0000B6470000}"/>
    <cellStyle name="Normal 51 2 2 2 4_ESA Table 3A_3H" xfId="38331" xr:uid="{199AE5B3-F20E-4BC2-9C80-1BE9A0F3B38C}"/>
    <cellStyle name="Normal 51 2 2 2 5" xfId="4896" xr:uid="{00000000-0005-0000-0000-00002D130000}"/>
    <cellStyle name="Normal 51 2 2 2 5 2" xfId="14948" xr:uid="{00000000-0005-0000-0000-0000713A0000}"/>
    <cellStyle name="Normal 51 2 2 2 5 2 3" xfId="30046" xr:uid="{00000000-0005-0000-0000-00006B750000}"/>
    <cellStyle name="Normal 51 2 2 2 5 2_ESA Table 3A_3H" xfId="38335" xr:uid="{8F16ADE1-4E9B-49CB-AB40-04B21008F1D2}"/>
    <cellStyle name="Normal 51 2 2 2 5 3" xfId="9928" xr:uid="{00000000-0005-0000-0000-0000D5260000}"/>
    <cellStyle name="Normal 51 2 2 2 5 3 3" xfId="25029" xr:uid="{00000000-0005-0000-0000-0000D2610000}"/>
    <cellStyle name="Normal 51 2 2 2 5 3_ESA Table 3A_3H" xfId="38336" xr:uid="{CEE1ADB2-B3D6-4DAC-86A1-F506C14FA614}"/>
    <cellStyle name="Normal 51 2 2 2 5 5" xfId="20016" xr:uid="{00000000-0005-0000-0000-00003D4E0000}"/>
    <cellStyle name="Normal 51 2 2 2 5_ESA Table 3A_3H" xfId="38334" xr:uid="{2C187488-FF60-4F1C-B73F-2956B4D7B982}"/>
    <cellStyle name="Normal 51 2 2 2 6" xfId="11606" xr:uid="{00000000-0005-0000-0000-0000632D0000}"/>
    <cellStyle name="Normal 51 2 2 2 6 3" xfId="26704" xr:uid="{00000000-0005-0000-0000-00005D680000}"/>
    <cellStyle name="Normal 51 2 2 2 6_ESA Table 3A_3H" xfId="38337" xr:uid="{B9081ABB-22B6-4DE9-A6F0-4961FBE16369}"/>
    <cellStyle name="Normal 51 2 2 2 7" xfId="6585" xr:uid="{00000000-0005-0000-0000-0000C6190000}"/>
    <cellStyle name="Normal 51 2 2 2 7 3" xfId="21687" xr:uid="{00000000-0005-0000-0000-0000C4540000}"/>
    <cellStyle name="Normal 51 2 2 2 7_ESA Table 3A_3H" xfId="38338" xr:uid="{7A713033-0271-48A6-9243-84F8CA286F7B}"/>
    <cellStyle name="Normal 51 2 2 2 9" xfId="16674" xr:uid="{00000000-0005-0000-0000-00002F410000}"/>
    <cellStyle name="Normal 51 2 2 2_ESA Table 3A_3H" xfId="38304" xr:uid="{BFBEA343-0351-45E5-A013-A10AD6A73A6C}"/>
    <cellStyle name="Normal 51 2 2 3" xfId="1721" xr:uid="{00000000-0005-0000-0000-0000C6060000}"/>
    <cellStyle name="Normal 51 2 2 3 2" xfId="2560" xr:uid="{00000000-0005-0000-0000-00000D0A0000}"/>
    <cellStyle name="Normal 51 2 2 3 2 2" xfId="4250" xr:uid="{00000000-0005-0000-0000-0000A7100000}"/>
    <cellStyle name="Normal 51 2 2 3 2 2 2" xfId="14323" xr:uid="{00000000-0005-0000-0000-000000380000}"/>
    <cellStyle name="Normal 51 2 2 3 2 2 2 3" xfId="29421" xr:uid="{00000000-0005-0000-0000-0000FA720000}"/>
    <cellStyle name="Normal 51 2 2 3 2 2 2_ESA Table 3A_3H" xfId="38342" xr:uid="{D1A7692F-4B0D-440D-9921-53C0B900447E}"/>
    <cellStyle name="Normal 51 2 2 3 2 2 3" xfId="9303" xr:uid="{00000000-0005-0000-0000-000064240000}"/>
    <cellStyle name="Normal 51 2 2 3 2 2 3 3" xfId="24404" xr:uid="{00000000-0005-0000-0000-0000615F0000}"/>
    <cellStyle name="Normal 51 2 2 3 2 2 3_ESA Table 3A_3H" xfId="38343" xr:uid="{CE137548-CB28-4F39-9C42-499C6C282426}"/>
    <cellStyle name="Normal 51 2 2 3 2 2 5" xfId="19391" xr:uid="{00000000-0005-0000-0000-0000CC4B0000}"/>
    <cellStyle name="Normal 51 2 2 3 2 2_ESA Table 3A_3H" xfId="38341" xr:uid="{AF4551A4-2BF7-4826-972E-17B20C8145B4}"/>
    <cellStyle name="Normal 51 2 2 3 2 3" xfId="5942" xr:uid="{00000000-0005-0000-0000-000043170000}"/>
    <cellStyle name="Normal 51 2 2 3 2 3 2" xfId="15994" xr:uid="{00000000-0005-0000-0000-0000873E0000}"/>
    <cellStyle name="Normal 51 2 2 3 2 3 2 3" xfId="31092" xr:uid="{00000000-0005-0000-0000-000081790000}"/>
    <cellStyle name="Normal 51 2 2 3 2 3 2_ESA Table 3A_3H" xfId="38345" xr:uid="{7E6E3EE2-9016-410D-A8EA-BAF895AE3B26}"/>
    <cellStyle name="Normal 51 2 2 3 2 3 3" xfId="10974" xr:uid="{00000000-0005-0000-0000-0000EB2A0000}"/>
    <cellStyle name="Normal 51 2 2 3 2 3 3 3" xfId="26075" xr:uid="{00000000-0005-0000-0000-0000E8650000}"/>
    <cellStyle name="Normal 51 2 2 3 2 3 3_ESA Table 3A_3H" xfId="38346" xr:uid="{212D18EB-A1B1-4327-B782-04715FCDCA90}"/>
    <cellStyle name="Normal 51 2 2 3 2 3 5" xfId="21062" xr:uid="{00000000-0005-0000-0000-000053520000}"/>
    <cellStyle name="Normal 51 2 2 3 2 3_ESA Table 3A_3H" xfId="38344" xr:uid="{A83884DD-7B5D-4171-9887-96232B754A21}"/>
    <cellStyle name="Normal 51 2 2 3 2 4" xfId="12652" xr:uid="{00000000-0005-0000-0000-000079310000}"/>
    <cellStyle name="Normal 51 2 2 3 2 4 3" xfId="27750" xr:uid="{00000000-0005-0000-0000-0000736C0000}"/>
    <cellStyle name="Normal 51 2 2 3 2 4_ESA Table 3A_3H" xfId="38347" xr:uid="{FEE1A3A1-E02B-4193-BA4C-7EEE81BE942A}"/>
    <cellStyle name="Normal 51 2 2 3 2 5" xfId="7631" xr:uid="{00000000-0005-0000-0000-0000DC1D0000}"/>
    <cellStyle name="Normal 51 2 2 3 2 5 3" xfId="22733" xr:uid="{00000000-0005-0000-0000-0000DA580000}"/>
    <cellStyle name="Normal 51 2 2 3 2 5_ESA Table 3A_3H" xfId="38348" xr:uid="{60AD253E-F79B-4212-842A-609993742DE8}"/>
    <cellStyle name="Normal 51 2 2 3 2 7" xfId="17720" xr:uid="{00000000-0005-0000-0000-000045450000}"/>
    <cellStyle name="Normal 51 2 2 3 2_ESA Table 3A_3H" xfId="38340" xr:uid="{1ACA49F5-8C2C-4038-982F-FCA4D2E403C0}"/>
    <cellStyle name="Normal 51 2 2 3 3" xfId="3413" xr:uid="{00000000-0005-0000-0000-0000620D0000}"/>
    <cellStyle name="Normal 51 2 2 3 3 2" xfId="13487" xr:uid="{00000000-0005-0000-0000-0000BC340000}"/>
    <cellStyle name="Normal 51 2 2 3 3 2 3" xfId="28585" xr:uid="{00000000-0005-0000-0000-0000B66F0000}"/>
    <cellStyle name="Normal 51 2 2 3 3 2_ESA Table 3A_3H" xfId="38350" xr:uid="{48B76B2C-C94E-4E38-B164-89E96B835A30}"/>
    <cellStyle name="Normal 51 2 2 3 3 3" xfId="8467" xr:uid="{00000000-0005-0000-0000-000020210000}"/>
    <cellStyle name="Normal 51 2 2 3 3 3 3" xfId="23568" xr:uid="{00000000-0005-0000-0000-00001D5C0000}"/>
    <cellStyle name="Normal 51 2 2 3 3 3_ESA Table 3A_3H" xfId="38351" xr:uid="{81C66A99-1BFC-45DB-AB2F-6D9F6BC54CBB}"/>
    <cellStyle name="Normal 51 2 2 3 3 5" xfId="18555" xr:uid="{00000000-0005-0000-0000-000088480000}"/>
    <cellStyle name="Normal 51 2 2 3 3_ESA Table 3A_3H" xfId="38349" xr:uid="{23D637D9-00CA-40C0-8CFE-3A61F6A0F059}"/>
    <cellStyle name="Normal 51 2 2 3 4" xfId="5106" xr:uid="{00000000-0005-0000-0000-0000FF130000}"/>
    <cellStyle name="Normal 51 2 2 3 4 2" xfId="15158" xr:uid="{00000000-0005-0000-0000-0000433B0000}"/>
    <cellStyle name="Normal 51 2 2 3 4 2 3" xfId="30256" xr:uid="{00000000-0005-0000-0000-00003D760000}"/>
    <cellStyle name="Normal 51 2 2 3 4 2_ESA Table 3A_3H" xfId="38353" xr:uid="{A5998D1F-442D-4AC4-A53A-5E48AC60FAF9}"/>
    <cellStyle name="Normal 51 2 2 3 4 3" xfId="10138" xr:uid="{00000000-0005-0000-0000-0000A7270000}"/>
    <cellStyle name="Normal 51 2 2 3 4 3 3" xfId="25239" xr:uid="{00000000-0005-0000-0000-0000A4620000}"/>
    <cellStyle name="Normal 51 2 2 3 4 3_ESA Table 3A_3H" xfId="38354" xr:uid="{898ED932-3C13-4927-9807-5DD9B9A2A643}"/>
    <cellStyle name="Normal 51 2 2 3 4 5" xfId="20226" xr:uid="{00000000-0005-0000-0000-00000F4F0000}"/>
    <cellStyle name="Normal 51 2 2 3 4_ESA Table 3A_3H" xfId="38352" xr:uid="{528F5FB9-5120-4CCF-A2A8-6583B4AD2D9B}"/>
    <cellStyle name="Normal 51 2 2 3 5" xfId="11816" xr:uid="{00000000-0005-0000-0000-0000352E0000}"/>
    <cellStyle name="Normal 51 2 2 3 5 3" xfId="26914" xr:uid="{00000000-0005-0000-0000-00002F690000}"/>
    <cellStyle name="Normal 51 2 2 3 5_ESA Table 3A_3H" xfId="38355" xr:uid="{2CA2348F-A61F-4A16-813D-D94521C2585C}"/>
    <cellStyle name="Normal 51 2 2 3 6" xfId="6795" xr:uid="{00000000-0005-0000-0000-0000981A0000}"/>
    <cellStyle name="Normal 51 2 2 3 6 3" xfId="21897" xr:uid="{00000000-0005-0000-0000-000096550000}"/>
    <cellStyle name="Normal 51 2 2 3 6_ESA Table 3A_3H" xfId="38356" xr:uid="{BD522C1B-CDCD-4B1A-9937-6BD41E30B02E}"/>
    <cellStyle name="Normal 51 2 2 3 8" xfId="16884" xr:uid="{00000000-0005-0000-0000-000001420000}"/>
    <cellStyle name="Normal 51 2 2 3_ESA Table 3A_3H" xfId="38339" xr:uid="{8222223C-8168-4405-9182-46184FCA6C3F}"/>
    <cellStyle name="Normal 51 2 2 4" xfId="2142" xr:uid="{00000000-0005-0000-0000-00006B080000}"/>
    <cellStyle name="Normal 51 2 2 4 2" xfId="3832" xr:uid="{00000000-0005-0000-0000-0000050F0000}"/>
    <cellStyle name="Normal 51 2 2 4 2 2" xfId="13905" xr:uid="{00000000-0005-0000-0000-00005E360000}"/>
    <cellStyle name="Normal 51 2 2 4 2 2 3" xfId="29003" xr:uid="{00000000-0005-0000-0000-000058710000}"/>
    <cellStyle name="Normal 51 2 2 4 2 2_ESA Table 3A_3H" xfId="38359" xr:uid="{65B7D3F0-E153-43FB-936F-9A981287266E}"/>
    <cellStyle name="Normal 51 2 2 4 2 3" xfId="8885" xr:uid="{00000000-0005-0000-0000-0000C2220000}"/>
    <cellStyle name="Normal 51 2 2 4 2 3 3" xfId="23986" xr:uid="{00000000-0005-0000-0000-0000BF5D0000}"/>
    <cellStyle name="Normal 51 2 2 4 2 3_ESA Table 3A_3H" xfId="38360" xr:uid="{13652EC2-F5B4-441D-AE19-7CE64628CC67}"/>
    <cellStyle name="Normal 51 2 2 4 2 5" xfId="18973" xr:uid="{00000000-0005-0000-0000-00002A4A0000}"/>
    <cellStyle name="Normal 51 2 2 4 2_ESA Table 3A_3H" xfId="38358" xr:uid="{FBFF273D-07F5-47A1-9104-92A9F340568C}"/>
    <cellStyle name="Normal 51 2 2 4 3" xfId="5524" xr:uid="{00000000-0005-0000-0000-0000A1150000}"/>
    <cellStyle name="Normal 51 2 2 4 3 2" xfId="15576" xr:uid="{00000000-0005-0000-0000-0000E53C0000}"/>
    <cellStyle name="Normal 51 2 2 4 3 2 3" xfId="30674" xr:uid="{00000000-0005-0000-0000-0000DF770000}"/>
    <cellStyle name="Normal 51 2 2 4 3 2_ESA Table 3A_3H" xfId="38362" xr:uid="{4F0D75F3-8C46-4BCC-9C90-ECEE42FA66B4}"/>
    <cellStyle name="Normal 51 2 2 4 3 3" xfId="10556" xr:uid="{00000000-0005-0000-0000-000049290000}"/>
    <cellStyle name="Normal 51 2 2 4 3 3 3" xfId="25657" xr:uid="{00000000-0005-0000-0000-000046640000}"/>
    <cellStyle name="Normal 51 2 2 4 3 3_ESA Table 3A_3H" xfId="38363" xr:uid="{CB7A67F6-1FDE-4671-8747-C65D9FCD4089}"/>
    <cellStyle name="Normal 51 2 2 4 3 5" xfId="20644" xr:uid="{00000000-0005-0000-0000-0000B1500000}"/>
    <cellStyle name="Normal 51 2 2 4 3_ESA Table 3A_3H" xfId="38361" xr:uid="{E083FCDB-8B19-4AB9-9AEE-2E978B0174C3}"/>
    <cellStyle name="Normal 51 2 2 4 4" xfId="12234" xr:uid="{00000000-0005-0000-0000-0000D72F0000}"/>
    <cellStyle name="Normal 51 2 2 4 4 3" xfId="27332" xr:uid="{00000000-0005-0000-0000-0000D16A0000}"/>
    <cellStyle name="Normal 51 2 2 4 4_ESA Table 3A_3H" xfId="38364" xr:uid="{1EC5E0D4-2E21-4B2F-9D5B-C83ED29C60C5}"/>
    <cellStyle name="Normal 51 2 2 4 5" xfId="7213" xr:uid="{00000000-0005-0000-0000-00003A1C0000}"/>
    <cellStyle name="Normal 51 2 2 4 5 3" xfId="22315" xr:uid="{00000000-0005-0000-0000-000038570000}"/>
    <cellStyle name="Normal 51 2 2 4 5_ESA Table 3A_3H" xfId="38365" xr:uid="{6A87C6EE-BB67-4E20-A7A8-89A98D7F8A85}"/>
    <cellStyle name="Normal 51 2 2 4 7" xfId="17302" xr:uid="{00000000-0005-0000-0000-0000A3430000}"/>
    <cellStyle name="Normal 51 2 2 4_ESA Table 3A_3H" xfId="38357" xr:uid="{4E4A64B8-27AE-4B48-91F1-F4391B84276E}"/>
    <cellStyle name="Normal 51 2 2 5" xfId="2995" xr:uid="{00000000-0005-0000-0000-0000C00B0000}"/>
    <cellStyle name="Normal 51 2 2 5 2" xfId="13069" xr:uid="{00000000-0005-0000-0000-00001A330000}"/>
    <cellStyle name="Normal 51 2 2 5 2 3" xfId="28167" xr:uid="{00000000-0005-0000-0000-0000146E0000}"/>
    <cellStyle name="Normal 51 2 2 5 2_ESA Table 3A_3H" xfId="38367" xr:uid="{5ACD6A9E-00B1-4866-8794-6E6EC9136DEE}"/>
    <cellStyle name="Normal 51 2 2 5 3" xfId="8049" xr:uid="{00000000-0005-0000-0000-00007E1F0000}"/>
    <cellStyle name="Normal 51 2 2 5 3 3" xfId="23150" xr:uid="{00000000-0005-0000-0000-00007B5A0000}"/>
    <cellStyle name="Normal 51 2 2 5 3_ESA Table 3A_3H" xfId="38368" xr:uid="{7CBE1D44-F4EB-492F-B3D7-260619A3FE56}"/>
    <cellStyle name="Normal 51 2 2 5 5" xfId="18137" xr:uid="{00000000-0005-0000-0000-0000E6460000}"/>
    <cellStyle name="Normal 51 2 2 5_ESA Table 3A_3H" xfId="38366" xr:uid="{90F08C33-59DB-4237-9059-7F2D0D4838B0}"/>
    <cellStyle name="Normal 51 2 2 6" xfId="4688" xr:uid="{00000000-0005-0000-0000-00005D120000}"/>
    <cellStyle name="Normal 51 2 2 6 2" xfId="14740" xr:uid="{00000000-0005-0000-0000-0000A1390000}"/>
    <cellStyle name="Normal 51 2 2 6 2 3" xfId="29838" xr:uid="{00000000-0005-0000-0000-00009B740000}"/>
    <cellStyle name="Normal 51 2 2 6 2_ESA Table 3A_3H" xfId="38370" xr:uid="{C51A4DE7-C6B0-4950-A720-11243236F6D8}"/>
    <cellStyle name="Normal 51 2 2 6 3" xfId="9720" xr:uid="{00000000-0005-0000-0000-000005260000}"/>
    <cellStyle name="Normal 51 2 2 6 3 3" xfId="24821" xr:uid="{00000000-0005-0000-0000-000002610000}"/>
    <cellStyle name="Normal 51 2 2 6 3_ESA Table 3A_3H" xfId="38371" xr:uid="{53F10B8A-DF8B-4234-9A5D-A1FEE5DE2392}"/>
    <cellStyle name="Normal 51 2 2 6 5" xfId="19808" xr:uid="{00000000-0005-0000-0000-00006D4D0000}"/>
    <cellStyle name="Normal 51 2 2 6_ESA Table 3A_3H" xfId="38369" xr:uid="{F8154C50-5FE8-40CD-AD90-3CF9A8F21814}"/>
    <cellStyle name="Normal 51 2 2 7" xfId="11398" xr:uid="{00000000-0005-0000-0000-0000932C0000}"/>
    <cellStyle name="Normal 51 2 2 7 3" xfId="26496" xr:uid="{00000000-0005-0000-0000-00008D670000}"/>
    <cellStyle name="Normal 51 2 2 7_ESA Table 3A_3H" xfId="38372" xr:uid="{3CA43E2B-A3E6-4F2B-AA91-398565459F2C}"/>
    <cellStyle name="Normal 51 2 2 8" xfId="6377" xr:uid="{00000000-0005-0000-0000-0000F6180000}"/>
    <cellStyle name="Normal 51 2 2 8 3" xfId="21479" xr:uid="{00000000-0005-0000-0000-0000F4530000}"/>
    <cellStyle name="Normal 51 2 2 8_ESA Table 3A_3H" xfId="38373" xr:uid="{A70D7715-53AF-44D9-9F7D-16CBC4590E0D}"/>
    <cellStyle name="Normal 51 2 2_ESA Table 3A_3H" xfId="38303" xr:uid="{371124F9-A23F-480B-96A1-FDB7A728A67C}"/>
    <cellStyle name="Normal 51 2 3" xfId="1404" xr:uid="{00000000-0005-0000-0000-000089050000}"/>
    <cellStyle name="Normal 51 2 3 2" xfId="1825" xr:uid="{00000000-0005-0000-0000-00002E070000}"/>
    <cellStyle name="Normal 51 2 3 2 2" xfId="2664" xr:uid="{00000000-0005-0000-0000-0000750A0000}"/>
    <cellStyle name="Normal 51 2 3 2 2 2" xfId="4354" xr:uid="{00000000-0005-0000-0000-00000F110000}"/>
    <cellStyle name="Normal 51 2 3 2 2 2 2" xfId="14427" xr:uid="{00000000-0005-0000-0000-000068380000}"/>
    <cellStyle name="Normal 51 2 3 2 2 2 2 3" xfId="29525" xr:uid="{00000000-0005-0000-0000-000062730000}"/>
    <cellStyle name="Normal 51 2 3 2 2 2 2_ESA Table 3A_3H" xfId="38378" xr:uid="{C4516DDF-B5EB-434B-A74E-AED77EDFED7A}"/>
    <cellStyle name="Normal 51 2 3 2 2 2 3" xfId="9407" xr:uid="{00000000-0005-0000-0000-0000CC240000}"/>
    <cellStyle name="Normal 51 2 3 2 2 2 3 3" xfId="24508" xr:uid="{00000000-0005-0000-0000-0000C95F0000}"/>
    <cellStyle name="Normal 51 2 3 2 2 2 3_ESA Table 3A_3H" xfId="38379" xr:uid="{C90CDE27-1643-4D51-834E-AEF1B4945187}"/>
    <cellStyle name="Normal 51 2 3 2 2 2 5" xfId="19495" xr:uid="{00000000-0005-0000-0000-0000344C0000}"/>
    <cellStyle name="Normal 51 2 3 2 2 2_ESA Table 3A_3H" xfId="38377" xr:uid="{BC2250E7-CD34-4C8C-84A4-CD221648920C}"/>
    <cellStyle name="Normal 51 2 3 2 2 3" xfId="6046" xr:uid="{00000000-0005-0000-0000-0000AB170000}"/>
    <cellStyle name="Normal 51 2 3 2 2 3 2" xfId="16098" xr:uid="{00000000-0005-0000-0000-0000EF3E0000}"/>
    <cellStyle name="Normal 51 2 3 2 2 3 2 3" xfId="31196" xr:uid="{00000000-0005-0000-0000-0000E9790000}"/>
    <cellStyle name="Normal 51 2 3 2 2 3 2_ESA Table 3A_3H" xfId="38381" xr:uid="{79EE0B4B-8674-4D46-BC27-61FBF378BAAE}"/>
    <cellStyle name="Normal 51 2 3 2 2 3 3" xfId="11078" xr:uid="{00000000-0005-0000-0000-0000532B0000}"/>
    <cellStyle name="Normal 51 2 3 2 2 3 3 3" xfId="26179" xr:uid="{00000000-0005-0000-0000-000050660000}"/>
    <cellStyle name="Normal 51 2 3 2 2 3 3_ESA Table 3A_3H" xfId="38382" xr:uid="{1E7A3C35-336C-403A-949E-AF4BB4451057}"/>
    <cellStyle name="Normal 51 2 3 2 2 3 5" xfId="21166" xr:uid="{00000000-0005-0000-0000-0000BB520000}"/>
    <cellStyle name="Normal 51 2 3 2 2 3_ESA Table 3A_3H" xfId="38380" xr:uid="{BA6BC251-BB04-4847-9F6E-DF3DC63110F5}"/>
    <cellStyle name="Normal 51 2 3 2 2 4" xfId="12756" xr:uid="{00000000-0005-0000-0000-0000E1310000}"/>
    <cellStyle name="Normal 51 2 3 2 2 4 3" xfId="27854" xr:uid="{00000000-0005-0000-0000-0000DB6C0000}"/>
    <cellStyle name="Normal 51 2 3 2 2 4_ESA Table 3A_3H" xfId="38383" xr:uid="{B56B2881-DEE9-4BB4-B74D-324E950383AC}"/>
    <cellStyle name="Normal 51 2 3 2 2 5" xfId="7735" xr:uid="{00000000-0005-0000-0000-0000441E0000}"/>
    <cellStyle name="Normal 51 2 3 2 2 5 3" xfId="22837" xr:uid="{00000000-0005-0000-0000-000042590000}"/>
    <cellStyle name="Normal 51 2 3 2 2 5_ESA Table 3A_3H" xfId="38384" xr:uid="{352174A2-810C-4FEE-AAD4-49E3DB9AA4C0}"/>
    <cellStyle name="Normal 51 2 3 2 2 7" xfId="17824" xr:uid="{00000000-0005-0000-0000-0000AD450000}"/>
    <cellStyle name="Normal 51 2 3 2 2_ESA Table 3A_3H" xfId="38376" xr:uid="{2B9CA6B3-7267-4359-8962-26FD4A54BC6F}"/>
    <cellStyle name="Normal 51 2 3 2 3" xfId="3517" xr:uid="{00000000-0005-0000-0000-0000CA0D0000}"/>
    <cellStyle name="Normal 51 2 3 2 3 2" xfId="13591" xr:uid="{00000000-0005-0000-0000-000024350000}"/>
    <cellStyle name="Normal 51 2 3 2 3 2 3" xfId="28689" xr:uid="{00000000-0005-0000-0000-00001E700000}"/>
    <cellStyle name="Normal 51 2 3 2 3 2_ESA Table 3A_3H" xfId="38386" xr:uid="{F6B87D15-F9E3-47DE-B061-11C30C5B5531}"/>
    <cellStyle name="Normal 51 2 3 2 3 3" xfId="8571" xr:uid="{00000000-0005-0000-0000-000088210000}"/>
    <cellStyle name="Normal 51 2 3 2 3 3 3" xfId="23672" xr:uid="{00000000-0005-0000-0000-0000855C0000}"/>
    <cellStyle name="Normal 51 2 3 2 3 3_ESA Table 3A_3H" xfId="38387" xr:uid="{BB312B64-18F2-461D-AFD8-4F65C9BA099D}"/>
    <cellStyle name="Normal 51 2 3 2 3 5" xfId="18659" xr:uid="{00000000-0005-0000-0000-0000F0480000}"/>
    <cellStyle name="Normal 51 2 3 2 3_ESA Table 3A_3H" xfId="38385" xr:uid="{79AA2748-3729-4BB0-91AA-20386E22FA92}"/>
    <cellStyle name="Normal 51 2 3 2 4" xfId="5210" xr:uid="{00000000-0005-0000-0000-000067140000}"/>
    <cellStyle name="Normal 51 2 3 2 4 2" xfId="15262" xr:uid="{00000000-0005-0000-0000-0000AB3B0000}"/>
    <cellStyle name="Normal 51 2 3 2 4 2 3" xfId="30360" xr:uid="{00000000-0005-0000-0000-0000A5760000}"/>
    <cellStyle name="Normal 51 2 3 2 4 2_ESA Table 3A_3H" xfId="38389" xr:uid="{8C7AE5A6-7D5B-4C4D-B256-CCA436F787EC}"/>
    <cellStyle name="Normal 51 2 3 2 4 3" xfId="10242" xr:uid="{00000000-0005-0000-0000-00000F280000}"/>
    <cellStyle name="Normal 51 2 3 2 4 3 3" xfId="25343" xr:uid="{00000000-0005-0000-0000-00000C630000}"/>
    <cellStyle name="Normal 51 2 3 2 4 3_ESA Table 3A_3H" xfId="38390" xr:uid="{AA4E87D8-E972-41DE-B3D3-7A8431E9ED2E}"/>
    <cellStyle name="Normal 51 2 3 2 4 5" xfId="20330" xr:uid="{00000000-0005-0000-0000-0000774F0000}"/>
    <cellStyle name="Normal 51 2 3 2 4_ESA Table 3A_3H" xfId="38388" xr:uid="{9593E077-6241-47DB-81C1-7734B80746F9}"/>
    <cellStyle name="Normal 51 2 3 2 5" xfId="11920" xr:uid="{00000000-0005-0000-0000-00009D2E0000}"/>
    <cellStyle name="Normal 51 2 3 2 5 3" xfId="27018" xr:uid="{00000000-0005-0000-0000-000097690000}"/>
    <cellStyle name="Normal 51 2 3 2 5_ESA Table 3A_3H" xfId="38391" xr:uid="{637AC29F-0AE8-427F-A446-F4DE4E5E593F}"/>
    <cellStyle name="Normal 51 2 3 2 6" xfId="6899" xr:uid="{00000000-0005-0000-0000-0000001B0000}"/>
    <cellStyle name="Normal 51 2 3 2 6 3" xfId="22001" xr:uid="{00000000-0005-0000-0000-0000FE550000}"/>
    <cellStyle name="Normal 51 2 3 2 6_ESA Table 3A_3H" xfId="38392" xr:uid="{B02F7285-98F8-4D95-9C4D-994FECFE22BA}"/>
    <cellStyle name="Normal 51 2 3 2 8" xfId="16988" xr:uid="{00000000-0005-0000-0000-000069420000}"/>
    <cellStyle name="Normal 51 2 3 2_ESA Table 3A_3H" xfId="38375" xr:uid="{F550041C-3D61-461B-ADD3-4B9BF5A74B2C}"/>
    <cellStyle name="Normal 51 2 3 3" xfId="2246" xr:uid="{00000000-0005-0000-0000-0000D3080000}"/>
    <cellStyle name="Normal 51 2 3 3 2" xfId="3936" xr:uid="{00000000-0005-0000-0000-00006D0F0000}"/>
    <cellStyle name="Normal 51 2 3 3 2 2" xfId="14009" xr:uid="{00000000-0005-0000-0000-0000C6360000}"/>
    <cellStyle name="Normal 51 2 3 3 2 2 3" xfId="29107" xr:uid="{00000000-0005-0000-0000-0000C0710000}"/>
    <cellStyle name="Normal 51 2 3 3 2 2_ESA Table 3A_3H" xfId="38395" xr:uid="{C1F5284C-B2F5-485C-9BE6-4EB1516E0620}"/>
    <cellStyle name="Normal 51 2 3 3 2 3" xfId="8989" xr:uid="{00000000-0005-0000-0000-00002A230000}"/>
    <cellStyle name="Normal 51 2 3 3 2 3 3" xfId="24090" xr:uid="{00000000-0005-0000-0000-0000275E0000}"/>
    <cellStyle name="Normal 51 2 3 3 2 3_ESA Table 3A_3H" xfId="38396" xr:uid="{5567F650-EF4D-4A71-B57A-99AE0645EE0C}"/>
    <cellStyle name="Normal 51 2 3 3 2 5" xfId="19077" xr:uid="{00000000-0005-0000-0000-0000924A0000}"/>
    <cellStyle name="Normal 51 2 3 3 2_ESA Table 3A_3H" xfId="38394" xr:uid="{406FB26B-3AD2-4560-A0EA-A63FC876A04A}"/>
    <cellStyle name="Normal 51 2 3 3 3" xfId="5628" xr:uid="{00000000-0005-0000-0000-000009160000}"/>
    <cellStyle name="Normal 51 2 3 3 3 2" xfId="15680" xr:uid="{00000000-0005-0000-0000-00004D3D0000}"/>
    <cellStyle name="Normal 51 2 3 3 3 2 3" xfId="30778" xr:uid="{00000000-0005-0000-0000-000047780000}"/>
    <cellStyle name="Normal 51 2 3 3 3 2_ESA Table 3A_3H" xfId="38398" xr:uid="{25238BE5-FA2F-471C-8986-8D2B57F505E5}"/>
    <cellStyle name="Normal 51 2 3 3 3 3" xfId="10660" xr:uid="{00000000-0005-0000-0000-0000B1290000}"/>
    <cellStyle name="Normal 51 2 3 3 3 3 3" xfId="25761" xr:uid="{00000000-0005-0000-0000-0000AE640000}"/>
    <cellStyle name="Normal 51 2 3 3 3 3_ESA Table 3A_3H" xfId="38399" xr:uid="{00617143-5595-40D4-BF87-132EF7F00329}"/>
    <cellStyle name="Normal 51 2 3 3 3 5" xfId="20748" xr:uid="{00000000-0005-0000-0000-000019510000}"/>
    <cellStyle name="Normal 51 2 3 3 3_ESA Table 3A_3H" xfId="38397" xr:uid="{F2251D4F-710E-43CF-90A9-329C15AA6BB4}"/>
    <cellStyle name="Normal 51 2 3 3 4" xfId="12338" xr:uid="{00000000-0005-0000-0000-00003F300000}"/>
    <cellStyle name="Normal 51 2 3 3 4 3" xfId="27436" xr:uid="{00000000-0005-0000-0000-0000396B0000}"/>
    <cellStyle name="Normal 51 2 3 3 4_ESA Table 3A_3H" xfId="38400" xr:uid="{1546C37C-F1CD-4D19-8AB0-3AA8DB9AA8C9}"/>
    <cellStyle name="Normal 51 2 3 3 5" xfId="7317" xr:uid="{00000000-0005-0000-0000-0000A21C0000}"/>
    <cellStyle name="Normal 51 2 3 3 5 3" xfId="22419" xr:uid="{00000000-0005-0000-0000-0000A0570000}"/>
    <cellStyle name="Normal 51 2 3 3 5_ESA Table 3A_3H" xfId="38401" xr:uid="{44F44E0D-2885-46FE-9A60-E5A626A665AF}"/>
    <cellStyle name="Normal 51 2 3 3 7" xfId="17406" xr:uid="{00000000-0005-0000-0000-00000B440000}"/>
    <cellStyle name="Normal 51 2 3 3_ESA Table 3A_3H" xfId="38393" xr:uid="{A9C35DE1-5D5E-4D2F-B19A-01C5C5E405CE}"/>
    <cellStyle name="Normal 51 2 3 4" xfId="3099" xr:uid="{00000000-0005-0000-0000-0000280C0000}"/>
    <cellStyle name="Normal 51 2 3 4 2" xfId="13173" xr:uid="{00000000-0005-0000-0000-000082330000}"/>
    <cellStyle name="Normal 51 2 3 4 2 3" xfId="28271" xr:uid="{00000000-0005-0000-0000-00007C6E0000}"/>
    <cellStyle name="Normal 51 2 3 4 2_ESA Table 3A_3H" xfId="38403" xr:uid="{2D71811E-C541-48BD-959D-C9E0756C8A1A}"/>
    <cellStyle name="Normal 51 2 3 4 3" xfId="8153" xr:uid="{00000000-0005-0000-0000-0000E61F0000}"/>
    <cellStyle name="Normal 51 2 3 4 3 3" xfId="23254" xr:uid="{00000000-0005-0000-0000-0000E35A0000}"/>
    <cellStyle name="Normal 51 2 3 4 3_ESA Table 3A_3H" xfId="38404" xr:uid="{85F9CB34-1594-404A-B609-C1359BE289C2}"/>
    <cellStyle name="Normal 51 2 3 4 5" xfId="18241" xr:uid="{00000000-0005-0000-0000-00004E470000}"/>
    <cellStyle name="Normal 51 2 3 4_ESA Table 3A_3H" xfId="38402" xr:uid="{6F00B9C6-5EF8-4648-86DE-40A585356994}"/>
    <cellStyle name="Normal 51 2 3 5" xfId="4792" xr:uid="{00000000-0005-0000-0000-0000C5120000}"/>
    <cellStyle name="Normal 51 2 3 5 2" xfId="14844" xr:uid="{00000000-0005-0000-0000-0000093A0000}"/>
    <cellStyle name="Normal 51 2 3 5 2 3" xfId="29942" xr:uid="{00000000-0005-0000-0000-000003750000}"/>
    <cellStyle name="Normal 51 2 3 5 2_ESA Table 3A_3H" xfId="38406" xr:uid="{FD6D0393-EB53-4331-9225-69EA747EDD7E}"/>
    <cellStyle name="Normal 51 2 3 5 3" xfId="9824" xr:uid="{00000000-0005-0000-0000-00006D260000}"/>
    <cellStyle name="Normal 51 2 3 5 3 3" xfId="24925" xr:uid="{00000000-0005-0000-0000-00006A610000}"/>
    <cellStyle name="Normal 51 2 3 5 3_ESA Table 3A_3H" xfId="38407" xr:uid="{92CFC85B-088E-4010-976E-E10506B4B115}"/>
    <cellStyle name="Normal 51 2 3 5 5" xfId="19912" xr:uid="{00000000-0005-0000-0000-0000D54D0000}"/>
    <cellStyle name="Normal 51 2 3 5_ESA Table 3A_3H" xfId="38405" xr:uid="{3302A16A-EEFB-4558-B8AC-105D315DAC42}"/>
    <cellStyle name="Normal 51 2 3 6" xfId="11502" xr:uid="{00000000-0005-0000-0000-0000FB2C0000}"/>
    <cellStyle name="Normal 51 2 3 6 3" xfId="26600" xr:uid="{00000000-0005-0000-0000-0000F5670000}"/>
    <cellStyle name="Normal 51 2 3 6_ESA Table 3A_3H" xfId="38408" xr:uid="{E05225C7-E9AF-4821-8435-14A9FCB4D0D8}"/>
    <cellStyle name="Normal 51 2 3 7" xfId="6481" xr:uid="{00000000-0005-0000-0000-00005E190000}"/>
    <cellStyle name="Normal 51 2 3 7 3" xfId="21583" xr:uid="{00000000-0005-0000-0000-00005C540000}"/>
    <cellStyle name="Normal 51 2 3 7_ESA Table 3A_3H" xfId="38409" xr:uid="{38F412B4-22E8-44CA-8F77-69115B602245}"/>
    <cellStyle name="Normal 51 2 3 9" xfId="16570" xr:uid="{00000000-0005-0000-0000-0000C7400000}"/>
    <cellStyle name="Normal 51 2 3_ESA Table 3A_3H" xfId="38374" xr:uid="{771939DF-4C4B-4DB1-A0DC-3B6F7CC8F216}"/>
    <cellStyle name="Normal 51 2 4" xfId="1617" xr:uid="{00000000-0005-0000-0000-00005E060000}"/>
    <cellStyle name="Normal 51 2 4 2" xfId="2456" xr:uid="{00000000-0005-0000-0000-0000A5090000}"/>
    <cellStyle name="Normal 51 2 4 2 2" xfId="4146" xr:uid="{00000000-0005-0000-0000-00003F100000}"/>
    <cellStyle name="Normal 51 2 4 2 2 2" xfId="14219" xr:uid="{00000000-0005-0000-0000-000098370000}"/>
    <cellStyle name="Normal 51 2 4 2 2 2 3" xfId="29317" xr:uid="{00000000-0005-0000-0000-000092720000}"/>
    <cellStyle name="Normal 51 2 4 2 2 2_ESA Table 3A_3H" xfId="38413" xr:uid="{1A6F9803-29DE-44B3-82CD-9E4650DA379A}"/>
    <cellStyle name="Normal 51 2 4 2 2 3" xfId="9199" xr:uid="{00000000-0005-0000-0000-0000FC230000}"/>
    <cellStyle name="Normal 51 2 4 2 2 3 3" xfId="24300" xr:uid="{00000000-0005-0000-0000-0000F95E0000}"/>
    <cellStyle name="Normal 51 2 4 2 2 3_ESA Table 3A_3H" xfId="38414" xr:uid="{CD509C09-35FE-4EB4-AC05-C32E7E00148E}"/>
    <cellStyle name="Normal 51 2 4 2 2 5" xfId="19287" xr:uid="{00000000-0005-0000-0000-0000644B0000}"/>
    <cellStyle name="Normal 51 2 4 2 2_ESA Table 3A_3H" xfId="38412" xr:uid="{2C9718B3-EDC4-4C7A-987F-1CB9AB44F6EB}"/>
    <cellStyle name="Normal 51 2 4 2 3" xfId="5838" xr:uid="{00000000-0005-0000-0000-0000DB160000}"/>
    <cellStyle name="Normal 51 2 4 2 3 2" xfId="15890" xr:uid="{00000000-0005-0000-0000-00001F3E0000}"/>
    <cellStyle name="Normal 51 2 4 2 3 2 3" xfId="30988" xr:uid="{00000000-0005-0000-0000-000019790000}"/>
    <cellStyle name="Normal 51 2 4 2 3 2_ESA Table 3A_3H" xfId="38416" xr:uid="{F84D212E-51CB-44F2-98FC-7C1E1EB78C91}"/>
    <cellStyle name="Normal 51 2 4 2 3 3" xfId="10870" xr:uid="{00000000-0005-0000-0000-0000832A0000}"/>
    <cellStyle name="Normal 51 2 4 2 3 3 3" xfId="25971" xr:uid="{00000000-0005-0000-0000-000080650000}"/>
    <cellStyle name="Normal 51 2 4 2 3 3_ESA Table 3A_3H" xfId="38417" xr:uid="{FEE23853-D53D-43AF-8300-70E48E7266B2}"/>
    <cellStyle name="Normal 51 2 4 2 3 5" xfId="20958" xr:uid="{00000000-0005-0000-0000-0000EB510000}"/>
    <cellStyle name="Normal 51 2 4 2 3_ESA Table 3A_3H" xfId="38415" xr:uid="{ABC2098E-9BDA-4B85-BEFB-2E1042793B64}"/>
    <cellStyle name="Normal 51 2 4 2 4" xfId="12548" xr:uid="{00000000-0005-0000-0000-000011310000}"/>
    <cellStyle name="Normal 51 2 4 2 4 3" xfId="27646" xr:uid="{00000000-0005-0000-0000-00000B6C0000}"/>
    <cellStyle name="Normal 51 2 4 2 4_ESA Table 3A_3H" xfId="38418" xr:uid="{ADBF7CCF-7E14-40C4-84CE-6E4760FD9BDD}"/>
    <cellStyle name="Normal 51 2 4 2 5" xfId="7527" xr:uid="{00000000-0005-0000-0000-0000741D0000}"/>
    <cellStyle name="Normal 51 2 4 2 5 3" xfId="22629" xr:uid="{00000000-0005-0000-0000-000072580000}"/>
    <cellStyle name="Normal 51 2 4 2 5_ESA Table 3A_3H" xfId="38419" xr:uid="{08FA8E02-2A16-413E-B621-0DAA04421AE3}"/>
    <cellStyle name="Normal 51 2 4 2 7" xfId="17616" xr:uid="{00000000-0005-0000-0000-0000DD440000}"/>
    <cellStyle name="Normal 51 2 4 2_ESA Table 3A_3H" xfId="38411" xr:uid="{6A0C11E8-D6D9-4F7B-9127-2F8E15A6A9E1}"/>
    <cellStyle name="Normal 51 2 4 3" xfId="3309" xr:uid="{00000000-0005-0000-0000-0000FA0C0000}"/>
    <cellStyle name="Normal 51 2 4 3 2" xfId="13383" xr:uid="{00000000-0005-0000-0000-000054340000}"/>
    <cellStyle name="Normal 51 2 4 3 2 3" xfId="28481" xr:uid="{00000000-0005-0000-0000-00004E6F0000}"/>
    <cellStyle name="Normal 51 2 4 3 2_ESA Table 3A_3H" xfId="38421" xr:uid="{81119849-F3D1-4E3C-95F1-B91DC6CC7E9B}"/>
    <cellStyle name="Normal 51 2 4 3 3" xfId="8363" xr:uid="{00000000-0005-0000-0000-0000B8200000}"/>
    <cellStyle name="Normal 51 2 4 3 3 3" xfId="23464" xr:uid="{00000000-0005-0000-0000-0000B55B0000}"/>
    <cellStyle name="Normal 51 2 4 3 3_ESA Table 3A_3H" xfId="38422" xr:uid="{06CFB625-97C7-41FA-AD57-79AD5B358DAD}"/>
    <cellStyle name="Normal 51 2 4 3 5" xfId="18451" xr:uid="{00000000-0005-0000-0000-000020480000}"/>
    <cellStyle name="Normal 51 2 4 3_ESA Table 3A_3H" xfId="38420" xr:uid="{10BEFB2B-6DD5-42E7-9CC0-3B152746C067}"/>
    <cellStyle name="Normal 51 2 4 4" xfId="5002" xr:uid="{00000000-0005-0000-0000-000097130000}"/>
    <cellStyle name="Normal 51 2 4 4 2" xfId="15054" xr:uid="{00000000-0005-0000-0000-0000DB3A0000}"/>
    <cellStyle name="Normal 51 2 4 4 2 3" xfId="30152" xr:uid="{00000000-0005-0000-0000-0000D5750000}"/>
    <cellStyle name="Normal 51 2 4 4 2_ESA Table 3A_3H" xfId="38424" xr:uid="{A6C49202-5623-456C-8367-43745170F150}"/>
    <cellStyle name="Normal 51 2 4 4 3" xfId="10034" xr:uid="{00000000-0005-0000-0000-00003F270000}"/>
    <cellStyle name="Normal 51 2 4 4 3 3" xfId="25135" xr:uid="{00000000-0005-0000-0000-00003C620000}"/>
    <cellStyle name="Normal 51 2 4 4 3_ESA Table 3A_3H" xfId="38425" xr:uid="{AB02E425-DF54-42D9-9293-9C774537E339}"/>
    <cellStyle name="Normal 51 2 4 4 5" xfId="20122" xr:uid="{00000000-0005-0000-0000-0000A74E0000}"/>
    <cellStyle name="Normal 51 2 4 4_ESA Table 3A_3H" xfId="38423" xr:uid="{6670715F-A6DD-4A78-B2D6-D5B63E65AADD}"/>
    <cellStyle name="Normal 51 2 4 5" xfId="11712" xr:uid="{00000000-0005-0000-0000-0000CD2D0000}"/>
    <cellStyle name="Normal 51 2 4 5 3" xfId="26810" xr:uid="{00000000-0005-0000-0000-0000C7680000}"/>
    <cellStyle name="Normal 51 2 4 5_ESA Table 3A_3H" xfId="38426" xr:uid="{684ED92B-BD93-40AF-BC87-39ED1568B75D}"/>
    <cellStyle name="Normal 51 2 4 6" xfId="6691" xr:uid="{00000000-0005-0000-0000-0000301A0000}"/>
    <cellStyle name="Normal 51 2 4 6 3" xfId="21793" xr:uid="{00000000-0005-0000-0000-00002E550000}"/>
    <cellStyle name="Normal 51 2 4 6_ESA Table 3A_3H" xfId="38427" xr:uid="{D73F4813-AA6F-4BBE-81EB-36F9DCB28961}"/>
    <cellStyle name="Normal 51 2 4 8" xfId="16780" xr:uid="{00000000-0005-0000-0000-000099410000}"/>
    <cellStyle name="Normal 51 2 4_ESA Table 3A_3H" xfId="38410" xr:uid="{5F85A87A-92A1-4D8C-B257-2D0B052FF2D2}"/>
    <cellStyle name="Normal 51 2 5" xfId="2038" xr:uid="{00000000-0005-0000-0000-000003080000}"/>
    <cellStyle name="Normal 51 2 5 2" xfId="3728" xr:uid="{00000000-0005-0000-0000-00009D0E0000}"/>
    <cellStyle name="Normal 51 2 5 2 2" xfId="13801" xr:uid="{00000000-0005-0000-0000-0000F6350000}"/>
    <cellStyle name="Normal 51 2 5 2 2 3" xfId="28899" xr:uid="{00000000-0005-0000-0000-0000F0700000}"/>
    <cellStyle name="Normal 51 2 5 2 2_ESA Table 3A_3H" xfId="38430" xr:uid="{28FBA8D6-BE56-4595-A221-F8E57BD44078}"/>
    <cellStyle name="Normal 51 2 5 2 3" xfId="8781" xr:uid="{00000000-0005-0000-0000-00005A220000}"/>
    <cellStyle name="Normal 51 2 5 2 3 3" xfId="23882" xr:uid="{00000000-0005-0000-0000-0000575D0000}"/>
    <cellStyle name="Normal 51 2 5 2 3_ESA Table 3A_3H" xfId="38431" xr:uid="{9703D3AA-C2E1-4655-9544-87456E2B08DF}"/>
    <cellStyle name="Normal 51 2 5 2 5" xfId="18869" xr:uid="{00000000-0005-0000-0000-0000C2490000}"/>
    <cellStyle name="Normal 51 2 5 2_ESA Table 3A_3H" xfId="38429" xr:uid="{A96FBEAD-9F3A-4627-A247-35B325932AED}"/>
    <cellStyle name="Normal 51 2 5 3" xfId="5420" xr:uid="{00000000-0005-0000-0000-000039150000}"/>
    <cellStyle name="Normal 51 2 5 3 2" xfId="15472" xr:uid="{00000000-0005-0000-0000-00007D3C0000}"/>
    <cellStyle name="Normal 51 2 5 3 2 3" xfId="30570" xr:uid="{00000000-0005-0000-0000-000077770000}"/>
    <cellStyle name="Normal 51 2 5 3 2_ESA Table 3A_3H" xfId="38433" xr:uid="{0DD431FB-5E3B-405E-8AFA-A07F39803564}"/>
    <cellStyle name="Normal 51 2 5 3 3" xfId="10452" xr:uid="{00000000-0005-0000-0000-0000E1280000}"/>
    <cellStyle name="Normal 51 2 5 3 3 3" xfId="25553" xr:uid="{00000000-0005-0000-0000-0000DE630000}"/>
    <cellStyle name="Normal 51 2 5 3 3_ESA Table 3A_3H" xfId="38434" xr:uid="{8F37CC7B-EE95-4A8B-8AD1-D190484A9753}"/>
    <cellStyle name="Normal 51 2 5 3 5" xfId="20540" xr:uid="{00000000-0005-0000-0000-000049500000}"/>
    <cellStyle name="Normal 51 2 5 3_ESA Table 3A_3H" xfId="38432" xr:uid="{A0F74827-00FE-494A-BFED-2C5BA3272312}"/>
    <cellStyle name="Normal 51 2 5 4" xfId="12130" xr:uid="{00000000-0005-0000-0000-00006F2F0000}"/>
    <cellStyle name="Normal 51 2 5 4 3" xfId="27228" xr:uid="{00000000-0005-0000-0000-0000696A0000}"/>
    <cellStyle name="Normal 51 2 5 4_ESA Table 3A_3H" xfId="38435" xr:uid="{AB53010E-631C-4593-9610-2A972EE4D54C}"/>
    <cellStyle name="Normal 51 2 5 5" xfId="7109" xr:uid="{00000000-0005-0000-0000-0000D21B0000}"/>
    <cellStyle name="Normal 51 2 5 5 3" xfId="22211" xr:uid="{00000000-0005-0000-0000-0000D0560000}"/>
    <cellStyle name="Normal 51 2 5 5_ESA Table 3A_3H" xfId="38436" xr:uid="{432FB580-B640-49AA-905B-AF29379CD098}"/>
    <cellStyle name="Normal 51 2 5 7" xfId="17198" xr:uid="{00000000-0005-0000-0000-00003B430000}"/>
    <cellStyle name="Normal 51 2 5_ESA Table 3A_3H" xfId="38428" xr:uid="{468050B0-A736-46C6-ACA7-065B6156CDEE}"/>
    <cellStyle name="Normal 51 2 6" xfId="2891" xr:uid="{00000000-0005-0000-0000-0000580B0000}"/>
    <cellStyle name="Normal 51 2 6 2" xfId="12965" xr:uid="{00000000-0005-0000-0000-0000B2320000}"/>
    <cellStyle name="Normal 51 2 6 2 3" xfId="28063" xr:uid="{00000000-0005-0000-0000-0000AC6D0000}"/>
    <cellStyle name="Normal 51 2 6 2_ESA Table 3A_3H" xfId="38438" xr:uid="{0936DFEC-484F-4634-8CA8-5EEDF505E3BB}"/>
    <cellStyle name="Normal 51 2 6 3" xfId="7945" xr:uid="{00000000-0005-0000-0000-0000161F0000}"/>
    <cellStyle name="Normal 51 2 6 3 3" xfId="23046" xr:uid="{00000000-0005-0000-0000-0000135A0000}"/>
    <cellStyle name="Normal 51 2 6 3_ESA Table 3A_3H" xfId="38439" xr:uid="{DBB6FE73-4360-4AAC-B9C4-54966931BF75}"/>
    <cellStyle name="Normal 51 2 6 5" xfId="18033" xr:uid="{00000000-0005-0000-0000-00007E460000}"/>
    <cellStyle name="Normal 51 2 6_ESA Table 3A_3H" xfId="38437" xr:uid="{17ED66EC-3ED4-4ACC-A206-F73D0647C0FC}"/>
    <cellStyle name="Normal 51 2 7" xfId="4584" xr:uid="{00000000-0005-0000-0000-0000F5110000}"/>
    <cellStyle name="Normal 51 2 7 2" xfId="14636" xr:uid="{00000000-0005-0000-0000-000039390000}"/>
    <cellStyle name="Normal 51 2 7 2 3" xfId="29734" xr:uid="{00000000-0005-0000-0000-000033740000}"/>
    <cellStyle name="Normal 51 2 7 2_ESA Table 3A_3H" xfId="38441" xr:uid="{1F93D697-C053-42BC-B9BB-7CE144DA4439}"/>
    <cellStyle name="Normal 51 2 7 3" xfId="9616" xr:uid="{00000000-0005-0000-0000-00009D250000}"/>
    <cellStyle name="Normal 51 2 7 3 3" xfId="24717" xr:uid="{00000000-0005-0000-0000-00009A600000}"/>
    <cellStyle name="Normal 51 2 7 3_ESA Table 3A_3H" xfId="38442" xr:uid="{DDB39B2C-AA09-438C-91F0-7C00B3F362B3}"/>
    <cellStyle name="Normal 51 2 7 5" xfId="19704" xr:uid="{00000000-0005-0000-0000-0000054D0000}"/>
    <cellStyle name="Normal 51 2 7_ESA Table 3A_3H" xfId="38440" xr:uid="{312FAA93-ABD0-4813-B80F-523D423E2DBF}"/>
    <cellStyle name="Normal 51 2 8" xfId="11294" xr:uid="{00000000-0005-0000-0000-00002B2C0000}"/>
    <cellStyle name="Normal 51 2 8 3" xfId="26392" xr:uid="{00000000-0005-0000-0000-000025670000}"/>
    <cellStyle name="Normal 51 2 8_ESA Table 3A_3H" xfId="38443" xr:uid="{1B213B40-15C7-4D04-8760-7A1D5383D4D1}"/>
    <cellStyle name="Normal 51 2 9" xfId="6273" xr:uid="{00000000-0005-0000-0000-00008E180000}"/>
    <cellStyle name="Normal 51 2 9 3" xfId="21375" xr:uid="{00000000-0005-0000-0000-00008C530000}"/>
    <cellStyle name="Normal 51 2 9_ESA Table 3A_3H" xfId="38444" xr:uid="{1231C181-629B-461E-B619-0C57A00CE0F7}"/>
    <cellStyle name="Normal 51 2_ESA Table 3A_3H" xfId="38302" xr:uid="{694BC062-4EC9-4DF4-BB76-80C108D9932E}"/>
    <cellStyle name="Normal 51 3" xfId="1237" xr:uid="{00000000-0005-0000-0000-0000E2040000}"/>
    <cellStyle name="Normal 51 3 10" xfId="16414" xr:uid="{00000000-0005-0000-0000-00002B400000}"/>
    <cellStyle name="Normal 51 3 2" xfId="1456" xr:uid="{00000000-0005-0000-0000-0000BD050000}"/>
    <cellStyle name="Normal 51 3 2 2" xfId="1877" xr:uid="{00000000-0005-0000-0000-000062070000}"/>
    <cellStyle name="Normal 51 3 2 2 2" xfId="2716" xr:uid="{00000000-0005-0000-0000-0000A90A0000}"/>
    <cellStyle name="Normal 51 3 2 2 2 2" xfId="4406" xr:uid="{00000000-0005-0000-0000-000043110000}"/>
    <cellStyle name="Normal 51 3 2 2 2 2 2" xfId="14479" xr:uid="{00000000-0005-0000-0000-00009C380000}"/>
    <cellStyle name="Normal 51 3 2 2 2 2 2 3" xfId="29577" xr:uid="{00000000-0005-0000-0000-000096730000}"/>
    <cellStyle name="Normal 51 3 2 2 2 2 2_ESA Table 3A_3H" xfId="38450" xr:uid="{236DD6A9-EB6A-4507-8108-2CCF5D996768}"/>
    <cellStyle name="Normal 51 3 2 2 2 2 3" xfId="9459" xr:uid="{00000000-0005-0000-0000-000000250000}"/>
    <cellStyle name="Normal 51 3 2 2 2 2 3 3" xfId="24560" xr:uid="{00000000-0005-0000-0000-0000FD5F0000}"/>
    <cellStyle name="Normal 51 3 2 2 2 2 3_ESA Table 3A_3H" xfId="38451" xr:uid="{A611CBF9-8A00-41EA-9714-AD72FC240862}"/>
    <cellStyle name="Normal 51 3 2 2 2 2 5" xfId="19547" xr:uid="{00000000-0005-0000-0000-0000684C0000}"/>
    <cellStyle name="Normal 51 3 2 2 2 2_ESA Table 3A_3H" xfId="38449" xr:uid="{B62CFDE6-4C98-4DE2-8AF9-0127D1DDC3B6}"/>
    <cellStyle name="Normal 51 3 2 2 2 3" xfId="6098" xr:uid="{00000000-0005-0000-0000-0000DF170000}"/>
    <cellStyle name="Normal 51 3 2 2 2 3 2" xfId="16150" xr:uid="{00000000-0005-0000-0000-0000233F0000}"/>
    <cellStyle name="Normal 51 3 2 2 2 3 2 3" xfId="31248" xr:uid="{00000000-0005-0000-0000-00001D7A0000}"/>
    <cellStyle name="Normal 51 3 2 2 2 3 2_ESA Table 3A_3H" xfId="38453" xr:uid="{150C24E5-C238-4543-8431-411B8071B55C}"/>
    <cellStyle name="Normal 51 3 2 2 2 3 3" xfId="11130" xr:uid="{00000000-0005-0000-0000-0000872B0000}"/>
    <cellStyle name="Normal 51 3 2 2 2 3 3 3" xfId="26231" xr:uid="{00000000-0005-0000-0000-000084660000}"/>
    <cellStyle name="Normal 51 3 2 2 2 3 3_ESA Table 3A_3H" xfId="38454" xr:uid="{AB909FDE-05E7-45B4-9DFA-FFE251497C2F}"/>
    <cellStyle name="Normal 51 3 2 2 2 3 5" xfId="21218" xr:uid="{00000000-0005-0000-0000-0000EF520000}"/>
    <cellStyle name="Normal 51 3 2 2 2 3_ESA Table 3A_3H" xfId="38452" xr:uid="{1436B595-5379-471A-846C-AE4955E48438}"/>
    <cellStyle name="Normal 51 3 2 2 2 4" xfId="12808" xr:uid="{00000000-0005-0000-0000-000015320000}"/>
    <cellStyle name="Normal 51 3 2 2 2 4 3" xfId="27906" xr:uid="{00000000-0005-0000-0000-00000F6D0000}"/>
    <cellStyle name="Normal 51 3 2 2 2 4_ESA Table 3A_3H" xfId="38455" xr:uid="{74D5DA40-223C-4A24-892A-E0EFAC752A03}"/>
    <cellStyle name="Normal 51 3 2 2 2 5" xfId="7787" xr:uid="{00000000-0005-0000-0000-0000781E0000}"/>
    <cellStyle name="Normal 51 3 2 2 2 5 3" xfId="22889" xr:uid="{00000000-0005-0000-0000-000076590000}"/>
    <cellStyle name="Normal 51 3 2 2 2 5_ESA Table 3A_3H" xfId="38456" xr:uid="{0D071D2B-7005-4814-9E2E-F6CB73D3EE47}"/>
    <cellStyle name="Normal 51 3 2 2 2 7" xfId="17876" xr:uid="{00000000-0005-0000-0000-0000E1450000}"/>
    <cellStyle name="Normal 51 3 2 2 2_ESA Table 3A_3H" xfId="38448" xr:uid="{D31E7225-2DFA-4A09-8A73-BC8382A3AB54}"/>
    <cellStyle name="Normal 51 3 2 2 3" xfId="3569" xr:uid="{00000000-0005-0000-0000-0000FE0D0000}"/>
    <cellStyle name="Normal 51 3 2 2 3 2" xfId="13643" xr:uid="{00000000-0005-0000-0000-000058350000}"/>
    <cellStyle name="Normal 51 3 2 2 3 2 3" xfId="28741" xr:uid="{00000000-0005-0000-0000-000052700000}"/>
    <cellStyle name="Normal 51 3 2 2 3 2_ESA Table 3A_3H" xfId="38458" xr:uid="{2FE5171A-D682-4DEB-85EF-5B6D70D156BB}"/>
    <cellStyle name="Normal 51 3 2 2 3 3" xfId="8623" xr:uid="{00000000-0005-0000-0000-0000BC210000}"/>
    <cellStyle name="Normal 51 3 2 2 3 3 3" xfId="23724" xr:uid="{00000000-0005-0000-0000-0000B95C0000}"/>
    <cellStyle name="Normal 51 3 2 2 3 3_ESA Table 3A_3H" xfId="38459" xr:uid="{2CA0204A-FC48-41E6-A0FC-264AAB9F2199}"/>
    <cellStyle name="Normal 51 3 2 2 3 5" xfId="18711" xr:uid="{00000000-0005-0000-0000-000024490000}"/>
    <cellStyle name="Normal 51 3 2 2 3_ESA Table 3A_3H" xfId="38457" xr:uid="{65EF14DB-3AB0-4619-B362-D08B8E70D9D7}"/>
    <cellStyle name="Normal 51 3 2 2 4" xfId="5262" xr:uid="{00000000-0005-0000-0000-00009B140000}"/>
    <cellStyle name="Normal 51 3 2 2 4 2" xfId="15314" xr:uid="{00000000-0005-0000-0000-0000DF3B0000}"/>
    <cellStyle name="Normal 51 3 2 2 4 2 3" xfId="30412" xr:uid="{00000000-0005-0000-0000-0000D9760000}"/>
    <cellStyle name="Normal 51 3 2 2 4 2_ESA Table 3A_3H" xfId="38461" xr:uid="{B47FE081-62A6-42A7-9DD1-EBAE5D032CAB}"/>
    <cellStyle name="Normal 51 3 2 2 4 3" xfId="10294" xr:uid="{00000000-0005-0000-0000-000043280000}"/>
    <cellStyle name="Normal 51 3 2 2 4 3 3" xfId="25395" xr:uid="{00000000-0005-0000-0000-000040630000}"/>
    <cellStyle name="Normal 51 3 2 2 4 3_ESA Table 3A_3H" xfId="38462" xr:uid="{8573CBE3-F8D2-4A40-839A-7224E95E8E6D}"/>
    <cellStyle name="Normal 51 3 2 2 4 5" xfId="20382" xr:uid="{00000000-0005-0000-0000-0000AB4F0000}"/>
    <cellStyle name="Normal 51 3 2 2 4_ESA Table 3A_3H" xfId="38460" xr:uid="{7F858700-1B99-4162-89C7-C53486E49DB5}"/>
    <cellStyle name="Normal 51 3 2 2 5" xfId="11972" xr:uid="{00000000-0005-0000-0000-0000D12E0000}"/>
    <cellStyle name="Normal 51 3 2 2 5 3" xfId="27070" xr:uid="{00000000-0005-0000-0000-0000CB690000}"/>
    <cellStyle name="Normal 51 3 2 2 5_ESA Table 3A_3H" xfId="38463" xr:uid="{17A42B8F-41D4-4549-8E41-B0CD1EE2A811}"/>
    <cellStyle name="Normal 51 3 2 2 6" xfId="6951" xr:uid="{00000000-0005-0000-0000-0000341B0000}"/>
    <cellStyle name="Normal 51 3 2 2 6 3" xfId="22053" xr:uid="{00000000-0005-0000-0000-000032560000}"/>
    <cellStyle name="Normal 51 3 2 2 6_ESA Table 3A_3H" xfId="38464" xr:uid="{A5F90939-E92D-4B62-94FF-6D1CB66A2968}"/>
    <cellStyle name="Normal 51 3 2 2 8" xfId="17040" xr:uid="{00000000-0005-0000-0000-00009D420000}"/>
    <cellStyle name="Normal 51 3 2 2_ESA Table 3A_3H" xfId="38447" xr:uid="{6908AA28-1FB7-4AB7-ABE4-0DFAFC8ECAE2}"/>
    <cellStyle name="Normal 51 3 2 3" xfId="2298" xr:uid="{00000000-0005-0000-0000-000007090000}"/>
    <cellStyle name="Normal 51 3 2 3 2" xfId="3988" xr:uid="{00000000-0005-0000-0000-0000A10F0000}"/>
    <cellStyle name="Normal 51 3 2 3 2 2" xfId="14061" xr:uid="{00000000-0005-0000-0000-0000FA360000}"/>
    <cellStyle name="Normal 51 3 2 3 2 2 3" xfId="29159" xr:uid="{00000000-0005-0000-0000-0000F4710000}"/>
    <cellStyle name="Normal 51 3 2 3 2 2_ESA Table 3A_3H" xfId="38467" xr:uid="{847F30CD-D54A-49E2-8F0A-716A343356D7}"/>
    <cellStyle name="Normal 51 3 2 3 2 3" xfId="9041" xr:uid="{00000000-0005-0000-0000-00005E230000}"/>
    <cellStyle name="Normal 51 3 2 3 2 3 3" xfId="24142" xr:uid="{00000000-0005-0000-0000-00005B5E0000}"/>
    <cellStyle name="Normal 51 3 2 3 2 3_ESA Table 3A_3H" xfId="38468" xr:uid="{FA3ADD16-6C38-439A-AC41-198F685D6922}"/>
    <cellStyle name="Normal 51 3 2 3 2 5" xfId="19129" xr:uid="{00000000-0005-0000-0000-0000C64A0000}"/>
    <cellStyle name="Normal 51 3 2 3 2_ESA Table 3A_3H" xfId="38466" xr:uid="{B0EF9E5E-D86B-49E0-9956-A229C638146B}"/>
    <cellStyle name="Normal 51 3 2 3 3" xfId="5680" xr:uid="{00000000-0005-0000-0000-00003D160000}"/>
    <cellStyle name="Normal 51 3 2 3 3 2" xfId="15732" xr:uid="{00000000-0005-0000-0000-0000813D0000}"/>
    <cellStyle name="Normal 51 3 2 3 3 2 3" xfId="30830" xr:uid="{00000000-0005-0000-0000-00007B780000}"/>
    <cellStyle name="Normal 51 3 2 3 3 2_ESA Table 3A_3H" xfId="38470" xr:uid="{16C2EA3F-8727-4091-869C-2455BE771164}"/>
    <cellStyle name="Normal 51 3 2 3 3 3" xfId="10712" xr:uid="{00000000-0005-0000-0000-0000E5290000}"/>
    <cellStyle name="Normal 51 3 2 3 3 3 3" xfId="25813" xr:uid="{00000000-0005-0000-0000-0000E2640000}"/>
    <cellStyle name="Normal 51 3 2 3 3 3_ESA Table 3A_3H" xfId="38471" xr:uid="{74986654-E5AC-4B51-838E-5F232F0E0102}"/>
    <cellStyle name="Normal 51 3 2 3 3 5" xfId="20800" xr:uid="{00000000-0005-0000-0000-00004D510000}"/>
    <cellStyle name="Normal 51 3 2 3 3_ESA Table 3A_3H" xfId="38469" xr:uid="{46198D08-36D3-45CC-B16E-DA6B6FEDCFAE}"/>
    <cellStyle name="Normal 51 3 2 3 4" xfId="12390" xr:uid="{00000000-0005-0000-0000-000073300000}"/>
    <cellStyle name="Normal 51 3 2 3 4 3" xfId="27488" xr:uid="{00000000-0005-0000-0000-00006D6B0000}"/>
    <cellStyle name="Normal 51 3 2 3 4_ESA Table 3A_3H" xfId="38472" xr:uid="{584ECF20-14D3-4DDC-92AA-A329F299B381}"/>
    <cellStyle name="Normal 51 3 2 3 5" xfId="7369" xr:uid="{00000000-0005-0000-0000-0000D61C0000}"/>
    <cellStyle name="Normal 51 3 2 3 5 3" xfId="22471" xr:uid="{00000000-0005-0000-0000-0000D4570000}"/>
    <cellStyle name="Normal 51 3 2 3 5_ESA Table 3A_3H" xfId="38473" xr:uid="{AB6AA78C-82FB-46AB-BE7D-08DB5CD27EF6}"/>
    <cellStyle name="Normal 51 3 2 3 7" xfId="17458" xr:uid="{00000000-0005-0000-0000-00003F440000}"/>
    <cellStyle name="Normal 51 3 2 3_ESA Table 3A_3H" xfId="38465" xr:uid="{191A8C91-B74C-45E9-AE2F-5351D65737B3}"/>
    <cellStyle name="Normal 51 3 2 4" xfId="3151" xr:uid="{00000000-0005-0000-0000-00005C0C0000}"/>
    <cellStyle name="Normal 51 3 2 4 2" xfId="13225" xr:uid="{00000000-0005-0000-0000-0000B6330000}"/>
    <cellStyle name="Normal 51 3 2 4 2 3" xfId="28323" xr:uid="{00000000-0005-0000-0000-0000B06E0000}"/>
    <cellStyle name="Normal 51 3 2 4 2_ESA Table 3A_3H" xfId="38475" xr:uid="{91A18C09-0BBC-4ECB-91ED-AB19E73173E4}"/>
    <cellStyle name="Normal 51 3 2 4 3" xfId="8205" xr:uid="{00000000-0005-0000-0000-00001A200000}"/>
    <cellStyle name="Normal 51 3 2 4 3 3" xfId="23306" xr:uid="{00000000-0005-0000-0000-0000175B0000}"/>
    <cellStyle name="Normal 51 3 2 4 3_ESA Table 3A_3H" xfId="38476" xr:uid="{24C6C3E8-8225-494C-866C-D6107F7FEA46}"/>
    <cellStyle name="Normal 51 3 2 4 5" xfId="18293" xr:uid="{00000000-0005-0000-0000-000082470000}"/>
    <cellStyle name="Normal 51 3 2 4_ESA Table 3A_3H" xfId="38474" xr:uid="{50B7C112-7162-43E9-A413-AC6681F10D2A}"/>
    <cellStyle name="Normal 51 3 2 5" xfId="4844" xr:uid="{00000000-0005-0000-0000-0000F9120000}"/>
    <cellStyle name="Normal 51 3 2 5 2" xfId="14896" xr:uid="{00000000-0005-0000-0000-00003D3A0000}"/>
    <cellStyle name="Normal 51 3 2 5 2 3" xfId="29994" xr:uid="{00000000-0005-0000-0000-000037750000}"/>
    <cellStyle name="Normal 51 3 2 5 2_ESA Table 3A_3H" xfId="38478" xr:uid="{545D525D-15F8-4495-8BF3-B70D29423901}"/>
    <cellStyle name="Normal 51 3 2 5 3" xfId="9876" xr:uid="{00000000-0005-0000-0000-0000A1260000}"/>
    <cellStyle name="Normal 51 3 2 5 3 3" xfId="24977" xr:uid="{00000000-0005-0000-0000-00009E610000}"/>
    <cellStyle name="Normal 51 3 2 5 3_ESA Table 3A_3H" xfId="38479" xr:uid="{007EF9D0-E37F-4FE7-8BAE-FC254932FC5D}"/>
    <cellStyle name="Normal 51 3 2 5 5" xfId="19964" xr:uid="{00000000-0005-0000-0000-0000094E0000}"/>
    <cellStyle name="Normal 51 3 2 5_ESA Table 3A_3H" xfId="38477" xr:uid="{DD5C6F4E-90D3-4DF8-9881-685904D9A1BF}"/>
    <cellStyle name="Normal 51 3 2 6" xfId="11554" xr:uid="{00000000-0005-0000-0000-00002F2D0000}"/>
    <cellStyle name="Normal 51 3 2 6 3" xfId="26652" xr:uid="{00000000-0005-0000-0000-000029680000}"/>
    <cellStyle name="Normal 51 3 2 6_ESA Table 3A_3H" xfId="38480" xr:uid="{C2AB6A4E-4F32-4BBC-91F6-0512D24E97AB}"/>
    <cellStyle name="Normal 51 3 2 7" xfId="6533" xr:uid="{00000000-0005-0000-0000-000092190000}"/>
    <cellStyle name="Normal 51 3 2 7 3" xfId="21635" xr:uid="{00000000-0005-0000-0000-000090540000}"/>
    <cellStyle name="Normal 51 3 2 7_ESA Table 3A_3H" xfId="38481" xr:uid="{8CA4126A-0E14-4801-BCC8-B2E6635EF7CE}"/>
    <cellStyle name="Normal 51 3 2 9" xfId="16622" xr:uid="{00000000-0005-0000-0000-0000FB400000}"/>
    <cellStyle name="Normal 51 3 2_ESA Table 3A_3H" xfId="38446" xr:uid="{FF09E57E-FF32-40D9-A90A-BAA9D91544CB}"/>
    <cellStyle name="Normal 51 3 3" xfId="1669" xr:uid="{00000000-0005-0000-0000-000092060000}"/>
    <cellStyle name="Normal 51 3 3 2" xfId="2508" xr:uid="{00000000-0005-0000-0000-0000D9090000}"/>
    <cellStyle name="Normal 51 3 3 2 2" xfId="4198" xr:uid="{00000000-0005-0000-0000-000073100000}"/>
    <cellStyle name="Normal 51 3 3 2 2 2" xfId="14271" xr:uid="{00000000-0005-0000-0000-0000CC370000}"/>
    <cellStyle name="Normal 51 3 3 2 2 2 3" xfId="29369" xr:uid="{00000000-0005-0000-0000-0000C6720000}"/>
    <cellStyle name="Normal 51 3 3 2 2 2_ESA Table 3A_3H" xfId="38485" xr:uid="{E7987AA9-1698-4491-A63D-84C1A7F58610}"/>
    <cellStyle name="Normal 51 3 3 2 2 3" xfId="9251" xr:uid="{00000000-0005-0000-0000-000030240000}"/>
    <cellStyle name="Normal 51 3 3 2 2 3 3" xfId="24352" xr:uid="{00000000-0005-0000-0000-00002D5F0000}"/>
    <cellStyle name="Normal 51 3 3 2 2 3_ESA Table 3A_3H" xfId="38486" xr:uid="{A2821864-9DD3-4629-B118-CA9214B8019F}"/>
    <cellStyle name="Normal 51 3 3 2 2 5" xfId="19339" xr:uid="{00000000-0005-0000-0000-0000984B0000}"/>
    <cellStyle name="Normal 51 3 3 2 2_ESA Table 3A_3H" xfId="38484" xr:uid="{47DECE49-C346-4E7A-A5D7-ED2DDD9309A8}"/>
    <cellStyle name="Normal 51 3 3 2 3" xfId="5890" xr:uid="{00000000-0005-0000-0000-00000F170000}"/>
    <cellStyle name="Normal 51 3 3 2 3 2" xfId="15942" xr:uid="{00000000-0005-0000-0000-0000533E0000}"/>
    <cellStyle name="Normal 51 3 3 2 3 2 3" xfId="31040" xr:uid="{00000000-0005-0000-0000-00004D790000}"/>
    <cellStyle name="Normal 51 3 3 2 3 2_ESA Table 3A_3H" xfId="38488" xr:uid="{7009DF10-4772-4C71-992C-38CE9B0626B6}"/>
    <cellStyle name="Normal 51 3 3 2 3 3" xfId="10922" xr:uid="{00000000-0005-0000-0000-0000B72A0000}"/>
    <cellStyle name="Normal 51 3 3 2 3 3 3" xfId="26023" xr:uid="{00000000-0005-0000-0000-0000B4650000}"/>
    <cellStyle name="Normal 51 3 3 2 3 3_ESA Table 3A_3H" xfId="38489" xr:uid="{B13DD080-C2EB-4490-BE18-85EC5E0B9870}"/>
    <cellStyle name="Normal 51 3 3 2 3 5" xfId="21010" xr:uid="{00000000-0005-0000-0000-00001F520000}"/>
    <cellStyle name="Normal 51 3 3 2 3_ESA Table 3A_3H" xfId="38487" xr:uid="{0DD7F03B-FD79-4221-9CD9-65BE00439141}"/>
    <cellStyle name="Normal 51 3 3 2 4" xfId="12600" xr:uid="{00000000-0005-0000-0000-000045310000}"/>
    <cellStyle name="Normal 51 3 3 2 4 3" xfId="27698" xr:uid="{00000000-0005-0000-0000-00003F6C0000}"/>
    <cellStyle name="Normal 51 3 3 2 4_ESA Table 3A_3H" xfId="38490" xr:uid="{E895315D-D6D7-4271-AEA5-0335C92E3D19}"/>
    <cellStyle name="Normal 51 3 3 2 5" xfId="7579" xr:uid="{00000000-0005-0000-0000-0000A81D0000}"/>
    <cellStyle name="Normal 51 3 3 2 5 3" xfId="22681" xr:uid="{00000000-0005-0000-0000-0000A6580000}"/>
    <cellStyle name="Normal 51 3 3 2 5_ESA Table 3A_3H" xfId="38491" xr:uid="{E8D9E0ED-2350-4A9A-B762-120F2E49A036}"/>
    <cellStyle name="Normal 51 3 3 2 7" xfId="17668" xr:uid="{00000000-0005-0000-0000-000011450000}"/>
    <cellStyle name="Normal 51 3 3 2_ESA Table 3A_3H" xfId="38483" xr:uid="{8E0E23F3-4501-497E-B15C-FFD2FFCC01F8}"/>
    <cellStyle name="Normal 51 3 3 3" xfId="3361" xr:uid="{00000000-0005-0000-0000-00002E0D0000}"/>
    <cellStyle name="Normal 51 3 3 3 2" xfId="13435" xr:uid="{00000000-0005-0000-0000-000088340000}"/>
    <cellStyle name="Normal 51 3 3 3 2 3" xfId="28533" xr:uid="{00000000-0005-0000-0000-0000826F0000}"/>
    <cellStyle name="Normal 51 3 3 3 2_ESA Table 3A_3H" xfId="38493" xr:uid="{05E67AD2-F35D-48E5-B762-D26D42F4D017}"/>
    <cellStyle name="Normal 51 3 3 3 3" xfId="8415" xr:uid="{00000000-0005-0000-0000-0000EC200000}"/>
    <cellStyle name="Normal 51 3 3 3 3 3" xfId="23516" xr:uid="{00000000-0005-0000-0000-0000E95B0000}"/>
    <cellStyle name="Normal 51 3 3 3 3_ESA Table 3A_3H" xfId="38494" xr:uid="{59CC6C93-3083-4099-BFDD-172875DA60E5}"/>
    <cellStyle name="Normal 51 3 3 3 5" xfId="18503" xr:uid="{00000000-0005-0000-0000-000054480000}"/>
    <cellStyle name="Normal 51 3 3 3_ESA Table 3A_3H" xfId="38492" xr:uid="{A6757DDE-796E-4078-AC48-67E893D7E286}"/>
    <cellStyle name="Normal 51 3 3 4" xfId="5054" xr:uid="{00000000-0005-0000-0000-0000CB130000}"/>
    <cellStyle name="Normal 51 3 3 4 2" xfId="15106" xr:uid="{00000000-0005-0000-0000-00000F3B0000}"/>
    <cellStyle name="Normal 51 3 3 4 2 3" xfId="30204" xr:uid="{00000000-0005-0000-0000-000009760000}"/>
    <cellStyle name="Normal 51 3 3 4 2_ESA Table 3A_3H" xfId="38496" xr:uid="{85783731-9B64-477E-8280-7E2AF8083321}"/>
    <cellStyle name="Normal 51 3 3 4 3" xfId="10086" xr:uid="{00000000-0005-0000-0000-000073270000}"/>
    <cellStyle name="Normal 51 3 3 4 3 3" xfId="25187" xr:uid="{00000000-0005-0000-0000-000070620000}"/>
    <cellStyle name="Normal 51 3 3 4 3_ESA Table 3A_3H" xfId="38497" xr:uid="{4EA067A4-913E-4882-99C2-1A6BBB9F5A50}"/>
    <cellStyle name="Normal 51 3 3 4 5" xfId="20174" xr:uid="{00000000-0005-0000-0000-0000DB4E0000}"/>
    <cellStyle name="Normal 51 3 3 4_ESA Table 3A_3H" xfId="38495" xr:uid="{28F4F143-09C5-4877-83F5-A688C473E6B1}"/>
    <cellStyle name="Normal 51 3 3 5" xfId="11764" xr:uid="{00000000-0005-0000-0000-0000012E0000}"/>
    <cellStyle name="Normal 51 3 3 5 3" xfId="26862" xr:uid="{00000000-0005-0000-0000-0000FB680000}"/>
    <cellStyle name="Normal 51 3 3 5_ESA Table 3A_3H" xfId="38498" xr:uid="{1E388A36-F542-4B81-A280-D57CE6E03F28}"/>
    <cellStyle name="Normal 51 3 3 6" xfId="6743" xr:uid="{00000000-0005-0000-0000-0000641A0000}"/>
    <cellStyle name="Normal 51 3 3 6 3" xfId="21845" xr:uid="{00000000-0005-0000-0000-000062550000}"/>
    <cellStyle name="Normal 51 3 3 6_ESA Table 3A_3H" xfId="38499" xr:uid="{8E8263E4-8F15-463D-828C-80655EE330CC}"/>
    <cellStyle name="Normal 51 3 3 8" xfId="16832" xr:uid="{00000000-0005-0000-0000-0000CD410000}"/>
    <cellStyle name="Normal 51 3 3_ESA Table 3A_3H" xfId="38482" xr:uid="{B06BFBF9-9DE6-4D16-9994-24876B778816}"/>
    <cellStyle name="Normal 51 3 4" xfId="2090" xr:uid="{00000000-0005-0000-0000-000037080000}"/>
    <cellStyle name="Normal 51 3 4 2" xfId="3780" xr:uid="{00000000-0005-0000-0000-0000D10E0000}"/>
    <cellStyle name="Normal 51 3 4 2 2" xfId="13853" xr:uid="{00000000-0005-0000-0000-00002A360000}"/>
    <cellStyle name="Normal 51 3 4 2 2 3" xfId="28951" xr:uid="{00000000-0005-0000-0000-000024710000}"/>
    <cellStyle name="Normal 51 3 4 2 2_ESA Table 3A_3H" xfId="38502" xr:uid="{5DB921DF-8826-4C7C-943E-A5398D6E0AE3}"/>
    <cellStyle name="Normal 51 3 4 2 3" xfId="8833" xr:uid="{00000000-0005-0000-0000-00008E220000}"/>
    <cellStyle name="Normal 51 3 4 2 3 3" xfId="23934" xr:uid="{00000000-0005-0000-0000-00008B5D0000}"/>
    <cellStyle name="Normal 51 3 4 2 3_ESA Table 3A_3H" xfId="38503" xr:uid="{4DBEAC06-16BE-4CA6-BDB1-1F338D076328}"/>
    <cellStyle name="Normal 51 3 4 2 5" xfId="18921" xr:uid="{00000000-0005-0000-0000-0000F6490000}"/>
    <cellStyle name="Normal 51 3 4 2_ESA Table 3A_3H" xfId="38501" xr:uid="{D94AA525-7F66-43B9-9299-A8A01E024A9A}"/>
    <cellStyle name="Normal 51 3 4 3" xfId="5472" xr:uid="{00000000-0005-0000-0000-00006D150000}"/>
    <cellStyle name="Normal 51 3 4 3 2" xfId="15524" xr:uid="{00000000-0005-0000-0000-0000B13C0000}"/>
    <cellStyle name="Normal 51 3 4 3 2 3" xfId="30622" xr:uid="{00000000-0005-0000-0000-0000AB770000}"/>
    <cellStyle name="Normal 51 3 4 3 2_ESA Table 3A_3H" xfId="38505" xr:uid="{CFD66912-5792-4F94-A192-8338EA6921AF}"/>
    <cellStyle name="Normal 51 3 4 3 3" xfId="10504" xr:uid="{00000000-0005-0000-0000-000015290000}"/>
    <cellStyle name="Normal 51 3 4 3 3 3" xfId="25605" xr:uid="{00000000-0005-0000-0000-000012640000}"/>
    <cellStyle name="Normal 51 3 4 3 3_ESA Table 3A_3H" xfId="38506" xr:uid="{44313C77-3707-4E75-A0A7-F7CD6C43D357}"/>
    <cellStyle name="Normal 51 3 4 3 5" xfId="20592" xr:uid="{00000000-0005-0000-0000-00007D500000}"/>
    <cellStyle name="Normal 51 3 4 3_ESA Table 3A_3H" xfId="38504" xr:uid="{D2E2FAB3-CD7E-4BB6-9F9E-A22355184597}"/>
    <cellStyle name="Normal 51 3 4 4" xfId="12182" xr:uid="{00000000-0005-0000-0000-0000A32F0000}"/>
    <cellStyle name="Normal 51 3 4 4 3" xfId="27280" xr:uid="{00000000-0005-0000-0000-00009D6A0000}"/>
    <cellStyle name="Normal 51 3 4 4_ESA Table 3A_3H" xfId="38507" xr:uid="{9B6D2154-37D3-47D2-A014-3DE7D6546440}"/>
    <cellStyle name="Normal 51 3 4 5" xfId="7161" xr:uid="{00000000-0005-0000-0000-0000061C0000}"/>
    <cellStyle name="Normal 51 3 4 5 3" xfId="22263" xr:uid="{00000000-0005-0000-0000-000004570000}"/>
    <cellStyle name="Normal 51 3 4 5_ESA Table 3A_3H" xfId="38508" xr:uid="{64CCE9AC-6AA6-4232-8691-FDAD70E27CE5}"/>
    <cellStyle name="Normal 51 3 4 7" xfId="17250" xr:uid="{00000000-0005-0000-0000-00006F430000}"/>
    <cellStyle name="Normal 51 3 4_ESA Table 3A_3H" xfId="38500" xr:uid="{A756BEEF-4640-475F-9E9A-6CE10A49BEC6}"/>
    <cellStyle name="Normal 51 3 5" xfId="2943" xr:uid="{00000000-0005-0000-0000-00008C0B0000}"/>
    <cellStyle name="Normal 51 3 5 2" xfId="13017" xr:uid="{00000000-0005-0000-0000-0000E6320000}"/>
    <cellStyle name="Normal 51 3 5 2 3" xfId="28115" xr:uid="{00000000-0005-0000-0000-0000E06D0000}"/>
    <cellStyle name="Normal 51 3 5 2_ESA Table 3A_3H" xfId="38510" xr:uid="{415E702D-496A-49E0-9DFB-C62C2876B170}"/>
    <cellStyle name="Normal 51 3 5 3" xfId="7997" xr:uid="{00000000-0005-0000-0000-00004A1F0000}"/>
    <cellStyle name="Normal 51 3 5 3 3" xfId="23098" xr:uid="{00000000-0005-0000-0000-0000475A0000}"/>
    <cellStyle name="Normal 51 3 5 3_ESA Table 3A_3H" xfId="38511" xr:uid="{8748D3A4-4E11-42E0-BD6D-5A4637AB5BFA}"/>
    <cellStyle name="Normal 51 3 5 5" xfId="18085" xr:uid="{00000000-0005-0000-0000-0000B2460000}"/>
    <cellStyle name="Normal 51 3 5_ESA Table 3A_3H" xfId="38509" xr:uid="{A08274E5-C6B8-441E-A0C6-90AF46E8209C}"/>
    <cellStyle name="Normal 51 3 6" xfId="4636" xr:uid="{00000000-0005-0000-0000-000029120000}"/>
    <cellStyle name="Normal 51 3 6 2" xfId="14688" xr:uid="{00000000-0005-0000-0000-00006D390000}"/>
    <cellStyle name="Normal 51 3 6 2 3" xfId="29786" xr:uid="{00000000-0005-0000-0000-000067740000}"/>
    <cellStyle name="Normal 51 3 6 2_ESA Table 3A_3H" xfId="38513" xr:uid="{ABDB51F6-DE11-4A18-8739-FF1CB6002E23}"/>
    <cellStyle name="Normal 51 3 6 3" xfId="9668" xr:uid="{00000000-0005-0000-0000-0000D1250000}"/>
    <cellStyle name="Normal 51 3 6 3 3" xfId="24769" xr:uid="{00000000-0005-0000-0000-0000CE600000}"/>
    <cellStyle name="Normal 51 3 6 3_ESA Table 3A_3H" xfId="38514" xr:uid="{0A0E7AEA-B290-4C19-BED8-773371809978}"/>
    <cellStyle name="Normal 51 3 6 5" xfId="19756" xr:uid="{00000000-0005-0000-0000-0000394D0000}"/>
    <cellStyle name="Normal 51 3 6_ESA Table 3A_3H" xfId="38512" xr:uid="{F4B51B0E-C051-40B7-A19B-55CA276360CA}"/>
    <cellStyle name="Normal 51 3 7" xfId="11346" xr:uid="{00000000-0005-0000-0000-00005F2C0000}"/>
    <cellStyle name="Normal 51 3 7 3" xfId="26444" xr:uid="{00000000-0005-0000-0000-000059670000}"/>
    <cellStyle name="Normal 51 3 7_ESA Table 3A_3H" xfId="38515" xr:uid="{6505D008-F848-49E2-AB46-0F6D932305FE}"/>
    <cellStyle name="Normal 51 3 8" xfId="6325" xr:uid="{00000000-0005-0000-0000-0000C2180000}"/>
    <cellStyle name="Normal 51 3 8 3" xfId="21427" xr:uid="{00000000-0005-0000-0000-0000C0530000}"/>
    <cellStyle name="Normal 51 3 8_ESA Table 3A_3H" xfId="38516" xr:uid="{B033A697-C34B-4003-BCA6-492B1BF5B82A}"/>
    <cellStyle name="Normal 51 3_ESA Table 3A_3H" xfId="38445" xr:uid="{5A89A840-D163-46F7-BF01-87F69FAFB184}"/>
    <cellStyle name="Normal 51 4" xfId="1350" xr:uid="{00000000-0005-0000-0000-000053050000}"/>
    <cellStyle name="Normal 51 4 2" xfId="1773" xr:uid="{00000000-0005-0000-0000-0000FA060000}"/>
    <cellStyle name="Normal 51 4 2 2" xfId="2612" xr:uid="{00000000-0005-0000-0000-0000410A0000}"/>
    <cellStyle name="Normal 51 4 2 2 2" xfId="4302" xr:uid="{00000000-0005-0000-0000-0000DB100000}"/>
    <cellStyle name="Normal 51 4 2 2 2 2" xfId="14375" xr:uid="{00000000-0005-0000-0000-000034380000}"/>
    <cellStyle name="Normal 51 4 2 2 2 2 3" xfId="29473" xr:uid="{00000000-0005-0000-0000-00002E730000}"/>
    <cellStyle name="Normal 51 4 2 2 2 2_ESA Table 3A_3H" xfId="38521" xr:uid="{D567333D-5F88-4A79-8429-221A559CC395}"/>
    <cellStyle name="Normal 51 4 2 2 2 3" xfId="9355" xr:uid="{00000000-0005-0000-0000-000098240000}"/>
    <cellStyle name="Normal 51 4 2 2 2 3 3" xfId="24456" xr:uid="{00000000-0005-0000-0000-0000955F0000}"/>
    <cellStyle name="Normal 51 4 2 2 2 3_ESA Table 3A_3H" xfId="38522" xr:uid="{C94D0B3C-0B62-4BEB-8EC5-C4D9EF551716}"/>
    <cellStyle name="Normal 51 4 2 2 2 5" xfId="19443" xr:uid="{00000000-0005-0000-0000-0000004C0000}"/>
    <cellStyle name="Normal 51 4 2 2 2_ESA Table 3A_3H" xfId="38520" xr:uid="{6ECCE1C5-B224-461D-9348-A0A464B8A428}"/>
    <cellStyle name="Normal 51 4 2 2 3" xfId="5994" xr:uid="{00000000-0005-0000-0000-000077170000}"/>
    <cellStyle name="Normal 51 4 2 2 3 2" xfId="16046" xr:uid="{00000000-0005-0000-0000-0000BB3E0000}"/>
    <cellStyle name="Normal 51 4 2 2 3 2 3" xfId="31144" xr:uid="{00000000-0005-0000-0000-0000B5790000}"/>
    <cellStyle name="Normal 51 4 2 2 3 2_ESA Table 3A_3H" xfId="38524" xr:uid="{0D070482-8E86-4112-BA01-799DF62A4F6D}"/>
    <cellStyle name="Normal 51 4 2 2 3 3" xfId="11026" xr:uid="{00000000-0005-0000-0000-00001F2B0000}"/>
    <cellStyle name="Normal 51 4 2 2 3 3 3" xfId="26127" xr:uid="{00000000-0005-0000-0000-00001C660000}"/>
    <cellStyle name="Normal 51 4 2 2 3 3_ESA Table 3A_3H" xfId="38525" xr:uid="{5912ACE3-D02D-4747-B7D6-0278F8B1E64D}"/>
    <cellStyle name="Normal 51 4 2 2 3 5" xfId="21114" xr:uid="{00000000-0005-0000-0000-000087520000}"/>
    <cellStyle name="Normal 51 4 2 2 3_ESA Table 3A_3H" xfId="38523" xr:uid="{E59E076C-B58B-44E8-B262-7345DC6F5C6B}"/>
    <cellStyle name="Normal 51 4 2 2 4" xfId="12704" xr:uid="{00000000-0005-0000-0000-0000AD310000}"/>
    <cellStyle name="Normal 51 4 2 2 4 3" xfId="27802" xr:uid="{00000000-0005-0000-0000-0000A76C0000}"/>
    <cellStyle name="Normal 51 4 2 2 4_ESA Table 3A_3H" xfId="38526" xr:uid="{10390DC0-1750-4F6A-BAD0-A6110B8F4777}"/>
    <cellStyle name="Normal 51 4 2 2 5" xfId="7683" xr:uid="{00000000-0005-0000-0000-0000101E0000}"/>
    <cellStyle name="Normal 51 4 2 2 5 3" xfId="22785" xr:uid="{00000000-0005-0000-0000-00000E590000}"/>
    <cellStyle name="Normal 51 4 2 2 5_ESA Table 3A_3H" xfId="38527" xr:uid="{0342182A-7F3E-4598-B101-D10B70B85D7C}"/>
    <cellStyle name="Normal 51 4 2 2 7" xfId="17772" xr:uid="{00000000-0005-0000-0000-000079450000}"/>
    <cellStyle name="Normal 51 4 2 2_ESA Table 3A_3H" xfId="38519" xr:uid="{3CB5D727-6D62-42FB-ADC5-8AE61BC1843E}"/>
    <cellStyle name="Normal 51 4 2 3" xfId="3465" xr:uid="{00000000-0005-0000-0000-0000960D0000}"/>
    <cellStyle name="Normal 51 4 2 3 2" xfId="13539" xr:uid="{00000000-0005-0000-0000-0000F0340000}"/>
    <cellStyle name="Normal 51 4 2 3 2 3" xfId="28637" xr:uid="{00000000-0005-0000-0000-0000EA6F0000}"/>
    <cellStyle name="Normal 51 4 2 3 2_ESA Table 3A_3H" xfId="38529" xr:uid="{07684FC2-8118-449C-B4E2-13DDF9814FC1}"/>
    <cellStyle name="Normal 51 4 2 3 3" xfId="8519" xr:uid="{00000000-0005-0000-0000-000054210000}"/>
    <cellStyle name="Normal 51 4 2 3 3 3" xfId="23620" xr:uid="{00000000-0005-0000-0000-0000515C0000}"/>
    <cellStyle name="Normal 51 4 2 3 3_ESA Table 3A_3H" xfId="38530" xr:uid="{778829F8-EAAC-4A21-B112-3D8855885FAB}"/>
    <cellStyle name="Normal 51 4 2 3 5" xfId="18607" xr:uid="{00000000-0005-0000-0000-0000BC480000}"/>
    <cellStyle name="Normal 51 4 2 3_ESA Table 3A_3H" xfId="38528" xr:uid="{58ACAE33-41C3-4D70-A566-AFB83AD4A562}"/>
    <cellStyle name="Normal 51 4 2 4" xfId="5158" xr:uid="{00000000-0005-0000-0000-000033140000}"/>
    <cellStyle name="Normal 51 4 2 4 2" xfId="15210" xr:uid="{00000000-0005-0000-0000-0000773B0000}"/>
    <cellStyle name="Normal 51 4 2 4 2 3" xfId="30308" xr:uid="{00000000-0005-0000-0000-000071760000}"/>
    <cellStyle name="Normal 51 4 2 4 2_ESA Table 3A_3H" xfId="38532" xr:uid="{6A5C279B-BD8D-45E2-BF99-A22BA6FF179A}"/>
    <cellStyle name="Normal 51 4 2 4 3" xfId="10190" xr:uid="{00000000-0005-0000-0000-0000DB270000}"/>
    <cellStyle name="Normal 51 4 2 4 3 3" xfId="25291" xr:uid="{00000000-0005-0000-0000-0000D8620000}"/>
    <cellStyle name="Normal 51 4 2 4 3_ESA Table 3A_3H" xfId="38533" xr:uid="{664880CC-16C1-4586-B3F1-498D728C2439}"/>
    <cellStyle name="Normal 51 4 2 4 5" xfId="20278" xr:uid="{00000000-0005-0000-0000-0000434F0000}"/>
    <cellStyle name="Normal 51 4 2 4_ESA Table 3A_3H" xfId="38531" xr:uid="{5B4DB957-8C34-47B5-A8B5-66E4490EBB44}"/>
    <cellStyle name="Normal 51 4 2 5" xfId="11868" xr:uid="{00000000-0005-0000-0000-0000692E0000}"/>
    <cellStyle name="Normal 51 4 2 5 3" xfId="26966" xr:uid="{00000000-0005-0000-0000-000063690000}"/>
    <cellStyle name="Normal 51 4 2 5_ESA Table 3A_3H" xfId="38534" xr:uid="{A30BFBDE-874D-4FB7-827E-D55D5FB44235}"/>
    <cellStyle name="Normal 51 4 2 6" xfId="6847" xr:uid="{00000000-0005-0000-0000-0000CC1A0000}"/>
    <cellStyle name="Normal 51 4 2 6 3" xfId="21949" xr:uid="{00000000-0005-0000-0000-0000CA550000}"/>
    <cellStyle name="Normal 51 4 2 6_ESA Table 3A_3H" xfId="38535" xr:uid="{35CFC15F-8448-4A2A-8733-25F176CC2418}"/>
    <cellStyle name="Normal 51 4 2 8" xfId="16936" xr:uid="{00000000-0005-0000-0000-000035420000}"/>
    <cellStyle name="Normal 51 4 2_ESA Table 3A_3H" xfId="38518" xr:uid="{593BC96B-649F-4984-A69E-D82B704E6D95}"/>
    <cellStyle name="Normal 51 4 3" xfId="2194" xr:uid="{00000000-0005-0000-0000-00009F080000}"/>
    <cellStyle name="Normal 51 4 3 2" xfId="3884" xr:uid="{00000000-0005-0000-0000-0000390F0000}"/>
    <cellStyle name="Normal 51 4 3 2 2" xfId="13957" xr:uid="{00000000-0005-0000-0000-000092360000}"/>
    <cellStyle name="Normal 51 4 3 2 2 3" xfId="29055" xr:uid="{00000000-0005-0000-0000-00008C710000}"/>
    <cellStyle name="Normal 51 4 3 2 2_ESA Table 3A_3H" xfId="38538" xr:uid="{A84E8B86-6ED5-4650-86FB-2E6040665AED}"/>
    <cellStyle name="Normal 51 4 3 2 3" xfId="8937" xr:uid="{00000000-0005-0000-0000-0000F6220000}"/>
    <cellStyle name="Normal 51 4 3 2 3 3" xfId="24038" xr:uid="{00000000-0005-0000-0000-0000F35D0000}"/>
    <cellStyle name="Normal 51 4 3 2 3_ESA Table 3A_3H" xfId="38539" xr:uid="{8B5E39ED-1904-41E5-B79E-80A7431EB004}"/>
    <cellStyle name="Normal 51 4 3 2 5" xfId="19025" xr:uid="{00000000-0005-0000-0000-00005E4A0000}"/>
    <cellStyle name="Normal 51 4 3 2_ESA Table 3A_3H" xfId="38537" xr:uid="{4FF2B43C-313E-4AEC-9829-EEA3BC2B2DFE}"/>
    <cellStyle name="Normal 51 4 3 3" xfId="5576" xr:uid="{00000000-0005-0000-0000-0000D5150000}"/>
    <cellStyle name="Normal 51 4 3 3 2" xfId="15628" xr:uid="{00000000-0005-0000-0000-0000193D0000}"/>
    <cellStyle name="Normal 51 4 3 3 2 3" xfId="30726" xr:uid="{00000000-0005-0000-0000-000013780000}"/>
    <cellStyle name="Normal 51 4 3 3 2_ESA Table 3A_3H" xfId="38541" xr:uid="{8B573711-7F34-4AF0-BBF9-73DEB275FEF8}"/>
    <cellStyle name="Normal 51 4 3 3 3" xfId="10608" xr:uid="{00000000-0005-0000-0000-00007D290000}"/>
    <cellStyle name="Normal 51 4 3 3 3 3" xfId="25709" xr:uid="{00000000-0005-0000-0000-00007A640000}"/>
    <cellStyle name="Normal 51 4 3 3 3_ESA Table 3A_3H" xfId="38542" xr:uid="{E09561E5-6660-4472-809B-03B3299308BC}"/>
    <cellStyle name="Normal 51 4 3 3 5" xfId="20696" xr:uid="{00000000-0005-0000-0000-0000E5500000}"/>
    <cellStyle name="Normal 51 4 3 3_ESA Table 3A_3H" xfId="38540" xr:uid="{693CA58F-9310-489A-929C-5BE09DC7050E}"/>
    <cellStyle name="Normal 51 4 3 4" xfId="12286" xr:uid="{00000000-0005-0000-0000-00000B300000}"/>
    <cellStyle name="Normal 51 4 3 4 3" xfId="27384" xr:uid="{00000000-0005-0000-0000-0000056B0000}"/>
    <cellStyle name="Normal 51 4 3 4_ESA Table 3A_3H" xfId="38543" xr:uid="{3130E9C3-B9F2-4C1A-BDA0-DACC15478F38}"/>
    <cellStyle name="Normal 51 4 3 5" xfId="7265" xr:uid="{00000000-0005-0000-0000-00006E1C0000}"/>
    <cellStyle name="Normal 51 4 3 5 3" xfId="22367" xr:uid="{00000000-0005-0000-0000-00006C570000}"/>
    <cellStyle name="Normal 51 4 3 5_ESA Table 3A_3H" xfId="38544" xr:uid="{D5040BF7-E3BB-471B-BB2C-92FCCAB84C31}"/>
    <cellStyle name="Normal 51 4 3 7" xfId="17354" xr:uid="{00000000-0005-0000-0000-0000D7430000}"/>
    <cellStyle name="Normal 51 4 3_ESA Table 3A_3H" xfId="38536" xr:uid="{1C6402F1-DB20-4888-80F2-DB0957F6CEC6}"/>
    <cellStyle name="Normal 51 4 4" xfId="3047" xr:uid="{00000000-0005-0000-0000-0000F40B0000}"/>
    <cellStyle name="Normal 51 4 4 2" xfId="13121" xr:uid="{00000000-0005-0000-0000-00004E330000}"/>
    <cellStyle name="Normal 51 4 4 2 3" xfId="28219" xr:uid="{00000000-0005-0000-0000-0000486E0000}"/>
    <cellStyle name="Normal 51 4 4 2_ESA Table 3A_3H" xfId="38546" xr:uid="{BDC6A28E-1690-4D91-8B01-C0D4E24E624E}"/>
    <cellStyle name="Normal 51 4 4 3" xfId="8101" xr:uid="{00000000-0005-0000-0000-0000B21F0000}"/>
    <cellStyle name="Normal 51 4 4 3 3" xfId="23202" xr:uid="{00000000-0005-0000-0000-0000AF5A0000}"/>
    <cellStyle name="Normal 51 4 4 3_ESA Table 3A_3H" xfId="38547" xr:uid="{F7363B4E-60EA-4D8B-B511-8F1777E5CEAA}"/>
    <cellStyle name="Normal 51 4 4 5" xfId="18189" xr:uid="{00000000-0005-0000-0000-00001A470000}"/>
    <cellStyle name="Normal 51 4 4_ESA Table 3A_3H" xfId="38545" xr:uid="{B5850428-5BC9-4386-9928-0514C819ED20}"/>
    <cellStyle name="Normal 51 4 5" xfId="4740" xr:uid="{00000000-0005-0000-0000-000091120000}"/>
    <cellStyle name="Normal 51 4 5 2" xfId="14792" xr:uid="{00000000-0005-0000-0000-0000D5390000}"/>
    <cellStyle name="Normal 51 4 5 2 3" xfId="29890" xr:uid="{00000000-0005-0000-0000-0000CF740000}"/>
    <cellStyle name="Normal 51 4 5 2_ESA Table 3A_3H" xfId="38549" xr:uid="{316B257D-BA11-4DC6-9943-FDB0BD0F6410}"/>
    <cellStyle name="Normal 51 4 5 3" xfId="9772" xr:uid="{00000000-0005-0000-0000-000039260000}"/>
    <cellStyle name="Normal 51 4 5 3 3" xfId="24873" xr:uid="{00000000-0005-0000-0000-000036610000}"/>
    <cellStyle name="Normal 51 4 5 3_ESA Table 3A_3H" xfId="38550" xr:uid="{1AE4AD6F-879A-4B0F-B893-A51C3CAC4E4F}"/>
    <cellStyle name="Normal 51 4 5 5" xfId="19860" xr:uid="{00000000-0005-0000-0000-0000A14D0000}"/>
    <cellStyle name="Normal 51 4 5_ESA Table 3A_3H" xfId="38548" xr:uid="{1EACAC3C-2BB4-4FE7-8831-FB66D7751401}"/>
    <cellStyle name="Normal 51 4 6" xfId="11450" xr:uid="{00000000-0005-0000-0000-0000C72C0000}"/>
    <cellStyle name="Normal 51 4 6 3" xfId="26548" xr:uid="{00000000-0005-0000-0000-0000C1670000}"/>
    <cellStyle name="Normal 51 4 6_ESA Table 3A_3H" xfId="38551" xr:uid="{8EFE750F-26BF-401F-A5A3-A02BC06D834D}"/>
    <cellStyle name="Normal 51 4 7" xfId="6429" xr:uid="{00000000-0005-0000-0000-00002A190000}"/>
    <cellStyle name="Normal 51 4 7 3" xfId="21531" xr:uid="{00000000-0005-0000-0000-000028540000}"/>
    <cellStyle name="Normal 51 4 7_ESA Table 3A_3H" xfId="38552" xr:uid="{C314DE3B-85EB-49B3-87A8-BEF990DC7C39}"/>
    <cellStyle name="Normal 51 4 9" xfId="16518" xr:uid="{00000000-0005-0000-0000-000093400000}"/>
    <cellStyle name="Normal 51 4_ESA Table 3A_3H" xfId="38517" xr:uid="{89E41C50-4100-4B3B-8976-0DC126FD8B19}"/>
    <cellStyle name="Normal 51 5" xfId="1563" xr:uid="{00000000-0005-0000-0000-000028060000}"/>
    <cellStyle name="Normal 51 5 2" xfId="2404" xr:uid="{00000000-0005-0000-0000-000071090000}"/>
    <cellStyle name="Normal 51 5 2 2" xfId="4094" xr:uid="{00000000-0005-0000-0000-00000B100000}"/>
    <cellStyle name="Normal 51 5 2 2 2" xfId="14167" xr:uid="{00000000-0005-0000-0000-000064370000}"/>
    <cellStyle name="Normal 51 5 2 2 2 3" xfId="29265" xr:uid="{00000000-0005-0000-0000-00005E720000}"/>
    <cellStyle name="Normal 51 5 2 2 2_ESA Table 3A_3H" xfId="38556" xr:uid="{6A165209-1D9C-4F3C-A00F-6F74B7CB05BA}"/>
    <cellStyle name="Normal 51 5 2 2 3" xfId="9147" xr:uid="{00000000-0005-0000-0000-0000C8230000}"/>
    <cellStyle name="Normal 51 5 2 2 3 3" xfId="24248" xr:uid="{00000000-0005-0000-0000-0000C55E0000}"/>
    <cellStyle name="Normal 51 5 2 2 3_ESA Table 3A_3H" xfId="38557" xr:uid="{45C01541-E6E2-46FD-A69E-C83A4F0E0B58}"/>
    <cellStyle name="Normal 51 5 2 2 5" xfId="19235" xr:uid="{00000000-0005-0000-0000-0000304B0000}"/>
    <cellStyle name="Normal 51 5 2 2_ESA Table 3A_3H" xfId="38555" xr:uid="{0E80E490-6E58-4585-AB59-F0633B3FCE6C}"/>
    <cellStyle name="Normal 51 5 2 3" xfId="5786" xr:uid="{00000000-0005-0000-0000-0000A7160000}"/>
    <cellStyle name="Normal 51 5 2 3 2" xfId="15838" xr:uid="{00000000-0005-0000-0000-0000EB3D0000}"/>
    <cellStyle name="Normal 51 5 2 3 2 3" xfId="30936" xr:uid="{00000000-0005-0000-0000-0000E5780000}"/>
    <cellStyle name="Normal 51 5 2 3 2_ESA Table 3A_3H" xfId="38559" xr:uid="{E926C418-CBB3-43E9-8A92-E2F9158CF675}"/>
    <cellStyle name="Normal 51 5 2 3 3" xfId="10818" xr:uid="{00000000-0005-0000-0000-00004F2A0000}"/>
    <cellStyle name="Normal 51 5 2 3 3 3" xfId="25919" xr:uid="{00000000-0005-0000-0000-00004C650000}"/>
    <cellStyle name="Normal 51 5 2 3 3_ESA Table 3A_3H" xfId="38560" xr:uid="{2CE90212-0509-4801-B2F9-BD2577BF9FD0}"/>
    <cellStyle name="Normal 51 5 2 3 5" xfId="20906" xr:uid="{00000000-0005-0000-0000-0000B7510000}"/>
    <cellStyle name="Normal 51 5 2 3_ESA Table 3A_3H" xfId="38558" xr:uid="{A6977579-63F9-4162-BFB0-B14A86FC6BB5}"/>
    <cellStyle name="Normal 51 5 2 4" xfId="12496" xr:uid="{00000000-0005-0000-0000-0000DD300000}"/>
    <cellStyle name="Normal 51 5 2 4 3" xfId="27594" xr:uid="{00000000-0005-0000-0000-0000D76B0000}"/>
    <cellStyle name="Normal 51 5 2 4_ESA Table 3A_3H" xfId="38561" xr:uid="{A5CE9643-94CF-4FC8-AE27-6276A8FE11C6}"/>
    <cellStyle name="Normal 51 5 2 5" xfId="7475" xr:uid="{00000000-0005-0000-0000-0000401D0000}"/>
    <cellStyle name="Normal 51 5 2 5 3" xfId="22577" xr:uid="{00000000-0005-0000-0000-00003E580000}"/>
    <cellStyle name="Normal 51 5 2 5_ESA Table 3A_3H" xfId="38562" xr:uid="{0C878697-3DDA-468B-A1BE-C133109E86FB}"/>
    <cellStyle name="Normal 51 5 2 7" xfId="17564" xr:uid="{00000000-0005-0000-0000-0000A9440000}"/>
    <cellStyle name="Normal 51 5 2_ESA Table 3A_3H" xfId="38554" xr:uid="{60FC401B-E8FD-442B-ABFF-98D8962DEB61}"/>
    <cellStyle name="Normal 51 5 3" xfId="3257" xr:uid="{00000000-0005-0000-0000-0000C60C0000}"/>
    <cellStyle name="Normal 51 5 3 2" xfId="13331" xr:uid="{00000000-0005-0000-0000-000020340000}"/>
    <cellStyle name="Normal 51 5 3 2 3" xfId="28429" xr:uid="{00000000-0005-0000-0000-00001A6F0000}"/>
    <cellStyle name="Normal 51 5 3 2_ESA Table 3A_3H" xfId="38564" xr:uid="{C35C08E4-A052-46D2-848A-D708F7AF282E}"/>
    <cellStyle name="Normal 51 5 3 3" xfId="8311" xr:uid="{00000000-0005-0000-0000-000084200000}"/>
    <cellStyle name="Normal 51 5 3 3 3" xfId="23412" xr:uid="{00000000-0005-0000-0000-0000815B0000}"/>
    <cellStyle name="Normal 51 5 3 3_ESA Table 3A_3H" xfId="38565" xr:uid="{B065EC61-F970-4EEF-BA7C-8B6E8192039A}"/>
    <cellStyle name="Normal 51 5 3 5" xfId="18399" xr:uid="{00000000-0005-0000-0000-0000EC470000}"/>
    <cellStyle name="Normal 51 5 3_ESA Table 3A_3H" xfId="38563" xr:uid="{2D8EA79F-173B-462B-9C08-065AAFA221F5}"/>
    <cellStyle name="Normal 51 5 4" xfId="4950" xr:uid="{00000000-0005-0000-0000-000063130000}"/>
    <cellStyle name="Normal 51 5 4 2" xfId="15002" xr:uid="{00000000-0005-0000-0000-0000A73A0000}"/>
    <cellStyle name="Normal 51 5 4 2 3" xfId="30100" xr:uid="{00000000-0005-0000-0000-0000A1750000}"/>
    <cellStyle name="Normal 51 5 4 2_ESA Table 3A_3H" xfId="38567" xr:uid="{A95F6098-5D53-46F8-AACC-19A0CFFBE3D8}"/>
    <cellStyle name="Normal 51 5 4 3" xfId="9982" xr:uid="{00000000-0005-0000-0000-00000B270000}"/>
    <cellStyle name="Normal 51 5 4 3 3" xfId="25083" xr:uid="{00000000-0005-0000-0000-000008620000}"/>
    <cellStyle name="Normal 51 5 4 3_ESA Table 3A_3H" xfId="38568" xr:uid="{DB7460C5-0974-4530-B63D-DDAA48726627}"/>
    <cellStyle name="Normal 51 5 4 5" xfId="20070" xr:uid="{00000000-0005-0000-0000-0000734E0000}"/>
    <cellStyle name="Normal 51 5 4_ESA Table 3A_3H" xfId="38566" xr:uid="{4A605956-EEB2-4BCA-87C6-3194803A5C26}"/>
    <cellStyle name="Normal 51 5 5" xfId="11660" xr:uid="{00000000-0005-0000-0000-0000992D0000}"/>
    <cellStyle name="Normal 51 5 5 3" xfId="26758" xr:uid="{00000000-0005-0000-0000-000093680000}"/>
    <cellStyle name="Normal 51 5 5_ESA Table 3A_3H" xfId="38569" xr:uid="{D7533F45-C483-4C45-989C-9FEC6D0D0B56}"/>
    <cellStyle name="Normal 51 5 6" xfId="6639" xr:uid="{00000000-0005-0000-0000-0000FC190000}"/>
    <cellStyle name="Normal 51 5 6 3" xfId="21741" xr:uid="{00000000-0005-0000-0000-0000FA540000}"/>
    <cellStyle name="Normal 51 5 6_ESA Table 3A_3H" xfId="38570" xr:uid="{B322A4DD-5F06-4432-B9DE-E9389E324459}"/>
    <cellStyle name="Normal 51 5 8" xfId="16728" xr:uid="{00000000-0005-0000-0000-000065410000}"/>
    <cellStyle name="Normal 51 5_ESA Table 3A_3H" xfId="38553" xr:uid="{345E30C6-CD22-480C-864D-C337A10DAC11}"/>
    <cellStyle name="Normal 51 6" xfId="1984" xr:uid="{00000000-0005-0000-0000-0000CD070000}"/>
    <cellStyle name="Normal 51 6 2" xfId="3676" xr:uid="{00000000-0005-0000-0000-0000690E0000}"/>
    <cellStyle name="Normal 51 6 2 2" xfId="13749" xr:uid="{00000000-0005-0000-0000-0000C2350000}"/>
    <cellStyle name="Normal 51 6 2 2 3" xfId="28847" xr:uid="{00000000-0005-0000-0000-0000BC700000}"/>
    <cellStyle name="Normal 51 6 2 2_ESA Table 3A_3H" xfId="38573" xr:uid="{F818B66E-323B-4E8C-9480-5865C7BABE79}"/>
    <cellStyle name="Normal 51 6 2 3" xfId="8729" xr:uid="{00000000-0005-0000-0000-000026220000}"/>
    <cellStyle name="Normal 51 6 2 3 3" xfId="23830" xr:uid="{00000000-0005-0000-0000-0000235D0000}"/>
    <cellStyle name="Normal 51 6 2 3_ESA Table 3A_3H" xfId="38574" xr:uid="{12EB970B-149F-4D55-9EFF-CBC43B21F52A}"/>
    <cellStyle name="Normal 51 6 2 5" xfId="18817" xr:uid="{00000000-0005-0000-0000-00008E490000}"/>
    <cellStyle name="Normal 51 6 2_ESA Table 3A_3H" xfId="38572" xr:uid="{8D9EE928-81FE-4358-8351-1A1F1994D374}"/>
    <cellStyle name="Normal 51 6 3" xfId="5368" xr:uid="{00000000-0005-0000-0000-000005150000}"/>
    <cellStyle name="Normal 51 6 3 2" xfId="15420" xr:uid="{00000000-0005-0000-0000-0000493C0000}"/>
    <cellStyle name="Normal 51 6 3 2 3" xfId="30518" xr:uid="{00000000-0005-0000-0000-000043770000}"/>
    <cellStyle name="Normal 51 6 3 2_ESA Table 3A_3H" xfId="38576" xr:uid="{E5547666-B1C5-4C6A-8BC7-BCEB8EC09ABC}"/>
    <cellStyle name="Normal 51 6 3 3" xfId="10400" xr:uid="{00000000-0005-0000-0000-0000AD280000}"/>
    <cellStyle name="Normal 51 6 3 3 3" xfId="25501" xr:uid="{00000000-0005-0000-0000-0000AA630000}"/>
    <cellStyle name="Normal 51 6 3 3_ESA Table 3A_3H" xfId="38577" xr:uid="{93340C1B-3816-48D6-9CDC-61B92F3D2799}"/>
    <cellStyle name="Normal 51 6 3 5" xfId="20488" xr:uid="{00000000-0005-0000-0000-000015500000}"/>
    <cellStyle name="Normal 51 6 3_ESA Table 3A_3H" xfId="38575" xr:uid="{66E32F21-885E-4913-A7C8-0B36BD9CAA13}"/>
    <cellStyle name="Normal 51 6 4" xfId="12078" xr:uid="{00000000-0005-0000-0000-00003B2F0000}"/>
    <cellStyle name="Normal 51 6 4 3" xfId="27176" xr:uid="{00000000-0005-0000-0000-0000356A0000}"/>
    <cellStyle name="Normal 51 6 4_ESA Table 3A_3H" xfId="38578" xr:uid="{E927FDAA-C2D7-421A-A44A-576F7F4E528D}"/>
    <cellStyle name="Normal 51 6 5" xfId="7057" xr:uid="{00000000-0005-0000-0000-00009E1B0000}"/>
    <cellStyle name="Normal 51 6 5 3" xfId="22159" xr:uid="{00000000-0005-0000-0000-00009C560000}"/>
    <cellStyle name="Normal 51 6 5_ESA Table 3A_3H" xfId="38579" xr:uid="{65F83B63-B768-447A-9544-E0C2D04A68D9}"/>
    <cellStyle name="Normal 51 6 7" xfId="17146" xr:uid="{00000000-0005-0000-0000-000007430000}"/>
    <cellStyle name="Normal 51 6_ESA Table 3A_3H" xfId="38571" xr:uid="{9494372E-CCAA-49B2-97C4-5F38C4637930}"/>
    <cellStyle name="Normal 51 7" xfId="2835" xr:uid="{00000000-0005-0000-0000-0000200B0000}"/>
    <cellStyle name="Normal 51 7 2" xfId="12913" xr:uid="{00000000-0005-0000-0000-00007E320000}"/>
    <cellStyle name="Normal 51 7 2 3" xfId="28011" xr:uid="{00000000-0005-0000-0000-0000786D0000}"/>
    <cellStyle name="Normal 51 7 2_ESA Table 3A_3H" xfId="38581" xr:uid="{55C6771A-5912-410C-B071-0F8BA30C6016}"/>
    <cellStyle name="Normal 51 7 3" xfId="7893" xr:uid="{00000000-0005-0000-0000-0000E21E0000}"/>
    <cellStyle name="Normal 51 7 3 3" xfId="22994" xr:uid="{00000000-0005-0000-0000-0000DF590000}"/>
    <cellStyle name="Normal 51 7 3_ESA Table 3A_3H" xfId="38582" xr:uid="{9149CB91-C6B4-4811-B459-50C9EACD0DB0}"/>
    <cellStyle name="Normal 51 7 5" xfId="17981" xr:uid="{00000000-0005-0000-0000-00004A460000}"/>
    <cellStyle name="Normal 51 7_ESA Table 3A_3H" xfId="38580" xr:uid="{97B795B2-AB48-4F84-9920-F07CFE6ABB48}"/>
    <cellStyle name="Normal 51 8" xfId="4529" xr:uid="{00000000-0005-0000-0000-0000BE110000}"/>
    <cellStyle name="Normal 51 8 2" xfId="14584" xr:uid="{00000000-0005-0000-0000-000005390000}"/>
    <cellStyle name="Normal 51 8 2 3" xfId="29682" xr:uid="{00000000-0005-0000-0000-0000FF730000}"/>
    <cellStyle name="Normal 51 8 2_ESA Table 3A_3H" xfId="38584" xr:uid="{3D20E778-BFCA-43A9-9453-FABB8749D66E}"/>
    <cellStyle name="Normal 51 8 3" xfId="9564" xr:uid="{00000000-0005-0000-0000-000069250000}"/>
    <cellStyle name="Normal 51 8 3 3" xfId="24665" xr:uid="{00000000-0005-0000-0000-000066600000}"/>
    <cellStyle name="Normal 51 8 3_ESA Table 3A_3H" xfId="38585" xr:uid="{88DA1E1A-34B0-4406-82C7-20765BF45304}"/>
    <cellStyle name="Normal 51 8 5" xfId="19652" xr:uid="{00000000-0005-0000-0000-0000D14C0000}"/>
    <cellStyle name="Normal 51 8_ESA Table 3A_3H" xfId="38583" xr:uid="{D5E2269F-3760-4448-B219-214DBF1AA57E}"/>
    <cellStyle name="Normal 51 9" xfId="11240" xr:uid="{00000000-0005-0000-0000-0000F52B0000}"/>
    <cellStyle name="Normal 51 9 3" xfId="26340" xr:uid="{00000000-0005-0000-0000-0000F1660000}"/>
    <cellStyle name="Normal 51 9_ESA Table 3A_3H" xfId="38586" xr:uid="{A01AB08A-1FC1-4B9D-A643-DD2D9ACEF42F}"/>
    <cellStyle name="Normal 51_ESA Table 3A_3H" xfId="38300" xr:uid="{E10EC05C-C7F7-4ECF-9AFB-CEFD10BBC642}"/>
    <cellStyle name="Normal 52" xfId="861" xr:uid="{00000000-0005-0000-0000-000069030000}"/>
    <cellStyle name="Normal 52 10" xfId="6220" xr:uid="{00000000-0005-0000-0000-000059180000}"/>
    <cellStyle name="Normal 52 10 3" xfId="21324" xr:uid="{00000000-0005-0000-0000-000059530000}"/>
    <cellStyle name="Normal 52 10_ESA Table 3A_3H" xfId="38588" xr:uid="{6CF593C4-F63A-4D4B-A858-AC42A73C7303}"/>
    <cellStyle name="Normal 52 12" xfId="16309" xr:uid="{00000000-0005-0000-0000-0000C23F0000}"/>
    <cellStyle name="Normal 52 2" xfId="1184" xr:uid="{00000000-0005-0000-0000-0000AD040000}"/>
    <cellStyle name="Normal 52 2 11" xfId="16363" xr:uid="{00000000-0005-0000-0000-0000F83F0000}"/>
    <cellStyle name="Normal 52 2 2" xfId="1292" xr:uid="{00000000-0005-0000-0000-000019050000}"/>
    <cellStyle name="Normal 52 2 2 10" xfId="16467" xr:uid="{00000000-0005-0000-0000-000060400000}"/>
    <cellStyle name="Normal 52 2 2 2" xfId="1509" xr:uid="{00000000-0005-0000-0000-0000F2050000}"/>
    <cellStyle name="Normal 52 2 2 2 2" xfId="1930" xr:uid="{00000000-0005-0000-0000-000097070000}"/>
    <cellStyle name="Normal 52 2 2 2 2 2" xfId="2769" xr:uid="{00000000-0005-0000-0000-0000DE0A0000}"/>
    <cellStyle name="Normal 52 2 2 2 2 2 2" xfId="4459" xr:uid="{00000000-0005-0000-0000-000078110000}"/>
    <cellStyle name="Normal 52 2 2 2 2 2 2 2" xfId="14532" xr:uid="{00000000-0005-0000-0000-0000D1380000}"/>
    <cellStyle name="Normal 52 2 2 2 2 2 2 2 3" xfId="29630" xr:uid="{00000000-0005-0000-0000-0000CB730000}"/>
    <cellStyle name="Normal 52 2 2 2 2 2 2 2_ESA Table 3A_3H" xfId="38595" xr:uid="{83061C82-CD19-494C-AF71-6C50152006E7}"/>
    <cellStyle name="Normal 52 2 2 2 2 2 2 3" xfId="9512" xr:uid="{00000000-0005-0000-0000-000035250000}"/>
    <cellStyle name="Normal 52 2 2 2 2 2 2 3 3" xfId="24613" xr:uid="{00000000-0005-0000-0000-000032600000}"/>
    <cellStyle name="Normal 52 2 2 2 2 2 2 3_ESA Table 3A_3H" xfId="38596" xr:uid="{7BEA8EC2-A70B-4EFD-9BAE-9B22638FBE2C}"/>
    <cellStyle name="Normal 52 2 2 2 2 2 2 5" xfId="19600" xr:uid="{00000000-0005-0000-0000-00009D4C0000}"/>
    <cellStyle name="Normal 52 2 2 2 2 2 2_ESA Table 3A_3H" xfId="38594" xr:uid="{D5EE75AE-BC87-4326-AF52-C02D9B4EFC04}"/>
    <cellStyle name="Normal 52 2 2 2 2 2 3" xfId="6151" xr:uid="{00000000-0005-0000-0000-000014180000}"/>
    <cellStyle name="Normal 52 2 2 2 2 2 3 2" xfId="16203" xr:uid="{00000000-0005-0000-0000-0000583F0000}"/>
    <cellStyle name="Normal 52 2 2 2 2 2 3 3" xfId="11183" xr:uid="{00000000-0005-0000-0000-0000BC2B0000}"/>
    <cellStyle name="Normal 52 2 2 2 2 2 3 3 3" xfId="26284" xr:uid="{00000000-0005-0000-0000-0000B9660000}"/>
    <cellStyle name="Normal 52 2 2 2 2 2 3 3_ESA Table 3A_3H" xfId="38598" xr:uid="{A34220F4-07DA-45E4-8FDC-D4304CF6C365}"/>
    <cellStyle name="Normal 52 2 2 2 2 2 3 5" xfId="21271" xr:uid="{00000000-0005-0000-0000-000024530000}"/>
    <cellStyle name="Normal 52 2 2 2 2 2 3_ESA Table 3A_3H" xfId="38597" xr:uid="{B17C3527-84A0-49E7-9768-789666B2DCFA}"/>
    <cellStyle name="Normal 52 2 2 2 2 2 4" xfId="12861" xr:uid="{00000000-0005-0000-0000-00004A320000}"/>
    <cellStyle name="Normal 52 2 2 2 2 2 4 3" xfId="27959" xr:uid="{00000000-0005-0000-0000-0000446D0000}"/>
    <cellStyle name="Normal 52 2 2 2 2 2 4_ESA Table 3A_3H" xfId="38599" xr:uid="{0D798520-BBA8-46B2-909C-87610959C312}"/>
    <cellStyle name="Normal 52 2 2 2 2 2 5" xfId="7840" xr:uid="{00000000-0005-0000-0000-0000AD1E0000}"/>
    <cellStyle name="Normal 52 2 2 2 2 2 5 3" xfId="22942" xr:uid="{00000000-0005-0000-0000-0000AB590000}"/>
    <cellStyle name="Normal 52 2 2 2 2 2 5_ESA Table 3A_3H" xfId="38600" xr:uid="{E0F75872-6E5B-4453-BDC8-9EF0EDE1D861}"/>
    <cellStyle name="Normal 52 2 2 2 2 2 7" xfId="17929" xr:uid="{00000000-0005-0000-0000-000016460000}"/>
    <cellStyle name="Normal 52 2 2 2 2 2_ESA Table 3A_3H" xfId="38593" xr:uid="{9B08FAD0-13DB-49FB-A895-D969C5668EFF}"/>
    <cellStyle name="Normal 52 2 2 2 2 3" xfId="3622" xr:uid="{00000000-0005-0000-0000-0000330E0000}"/>
    <cellStyle name="Normal 52 2 2 2 2 3 2" xfId="13696" xr:uid="{00000000-0005-0000-0000-00008D350000}"/>
    <cellStyle name="Normal 52 2 2 2 2 3 2 3" xfId="28794" xr:uid="{00000000-0005-0000-0000-000087700000}"/>
    <cellStyle name="Normal 52 2 2 2 2 3 2_ESA Table 3A_3H" xfId="38602" xr:uid="{569D4B60-9DCE-4B74-AC71-0BC67AD1BD22}"/>
    <cellStyle name="Normal 52 2 2 2 2 3 3" xfId="8676" xr:uid="{00000000-0005-0000-0000-0000F1210000}"/>
    <cellStyle name="Normal 52 2 2 2 2 3 3 3" xfId="23777" xr:uid="{00000000-0005-0000-0000-0000EE5C0000}"/>
    <cellStyle name="Normal 52 2 2 2 2 3 3_ESA Table 3A_3H" xfId="38603" xr:uid="{A724A451-C0DC-4E34-A6F1-391D1C7206AD}"/>
    <cellStyle name="Normal 52 2 2 2 2 3 5" xfId="18764" xr:uid="{00000000-0005-0000-0000-000059490000}"/>
    <cellStyle name="Normal 52 2 2 2 2 3_ESA Table 3A_3H" xfId="38601" xr:uid="{1F2D1F89-7B42-43A8-A32C-D1F612635270}"/>
    <cellStyle name="Normal 52 2 2 2 2 4" xfId="5315" xr:uid="{00000000-0005-0000-0000-0000D0140000}"/>
    <cellStyle name="Normal 52 2 2 2 2 4 2" xfId="15367" xr:uid="{00000000-0005-0000-0000-0000143C0000}"/>
    <cellStyle name="Normal 52 2 2 2 2 4 2 3" xfId="30465" xr:uid="{00000000-0005-0000-0000-00000E770000}"/>
    <cellStyle name="Normal 52 2 2 2 2 4 2_ESA Table 3A_3H" xfId="38605" xr:uid="{B4FDB842-62C3-4CDA-9FC3-36E3B9C00D93}"/>
    <cellStyle name="Normal 52 2 2 2 2 4 3" xfId="10347" xr:uid="{00000000-0005-0000-0000-000078280000}"/>
    <cellStyle name="Normal 52 2 2 2 2 4 3 3" xfId="25448" xr:uid="{00000000-0005-0000-0000-000075630000}"/>
    <cellStyle name="Normal 52 2 2 2 2 4 3_ESA Table 3A_3H" xfId="38606" xr:uid="{EDECBF61-16AD-4ABB-94F0-569FB494E708}"/>
    <cellStyle name="Normal 52 2 2 2 2 4 5" xfId="20435" xr:uid="{00000000-0005-0000-0000-0000E04F0000}"/>
    <cellStyle name="Normal 52 2 2 2 2 4_ESA Table 3A_3H" xfId="38604" xr:uid="{804F19E6-8299-416D-8B5C-C1BF386E1F86}"/>
    <cellStyle name="Normal 52 2 2 2 2 5" xfId="12025" xr:uid="{00000000-0005-0000-0000-0000062F0000}"/>
    <cellStyle name="Normal 52 2 2 2 2 5 3" xfId="27123" xr:uid="{00000000-0005-0000-0000-0000006A0000}"/>
    <cellStyle name="Normal 52 2 2 2 2 5_ESA Table 3A_3H" xfId="38607" xr:uid="{C9A14B14-6EF7-488D-B9AD-3451822B2A38}"/>
    <cellStyle name="Normal 52 2 2 2 2 6" xfId="7004" xr:uid="{00000000-0005-0000-0000-0000691B0000}"/>
    <cellStyle name="Normal 52 2 2 2 2 6 3" xfId="22106" xr:uid="{00000000-0005-0000-0000-000067560000}"/>
    <cellStyle name="Normal 52 2 2 2 2 6_ESA Table 3A_3H" xfId="38608" xr:uid="{26F5D213-8794-41E3-AFCE-9D34F59053BB}"/>
    <cellStyle name="Normal 52 2 2 2 2 8" xfId="17093" xr:uid="{00000000-0005-0000-0000-0000D2420000}"/>
    <cellStyle name="Normal 52 2 2 2 2_ESA Table 3A_3H" xfId="38592" xr:uid="{7D445B88-8781-4FA4-BD3B-2D1E5116F82A}"/>
    <cellStyle name="Normal 52 2 2 2 3" xfId="2351" xr:uid="{00000000-0005-0000-0000-00003C090000}"/>
    <cellStyle name="Normal 52 2 2 2 3 2" xfId="4041" xr:uid="{00000000-0005-0000-0000-0000D60F0000}"/>
    <cellStyle name="Normal 52 2 2 2 3 2 2" xfId="14114" xr:uid="{00000000-0005-0000-0000-00002F370000}"/>
    <cellStyle name="Normal 52 2 2 2 3 2 2 3" xfId="29212" xr:uid="{00000000-0005-0000-0000-000029720000}"/>
    <cellStyle name="Normal 52 2 2 2 3 2 2_ESA Table 3A_3H" xfId="38611" xr:uid="{668B796C-A362-43EE-8C22-944586817152}"/>
    <cellStyle name="Normal 52 2 2 2 3 2 3" xfId="9094" xr:uid="{00000000-0005-0000-0000-000093230000}"/>
    <cellStyle name="Normal 52 2 2 2 3 2 3 3" xfId="24195" xr:uid="{00000000-0005-0000-0000-0000905E0000}"/>
    <cellStyle name="Normal 52 2 2 2 3 2 3_ESA Table 3A_3H" xfId="38612" xr:uid="{20172EBF-5BD1-4A61-804C-434157D41B7D}"/>
    <cellStyle name="Normal 52 2 2 2 3 2 5" xfId="19182" xr:uid="{00000000-0005-0000-0000-0000FB4A0000}"/>
    <cellStyle name="Normal 52 2 2 2 3 2_ESA Table 3A_3H" xfId="38610" xr:uid="{5A05220C-8DB9-4FE2-9820-8146AE17C9E5}"/>
    <cellStyle name="Normal 52 2 2 2 3 3" xfId="5733" xr:uid="{00000000-0005-0000-0000-000072160000}"/>
    <cellStyle name="Normal 52 2 2 2 3 3 2" xfId="15785" xr:uid="{00000000-0005-0000-0000-0000B63D0000}"/>
    <cellStyle name="Normal 52 2 2 2 3 3 2 3" xfId="30883" xr:uid="{00000000-0005-0000-0000-0000B0780000}"/>
    <cellStyle name="Normal 52 2 2 2 3 3 2_ESA Table 3A_3H" xfId="38614" xr:uid="{6FA87317-3683-47FD-8D81-5B501991D89F}"/>
    <cellStyle name="Normal 52 2 2 2 3 3 3" xfId="10765" xr:uid="{00000000-0005-0000-0000-00001A2A0000}"/>
    <cellStyle name="Normal 52 2 2 2 3 3 3 3" xfId="25866" xr:uid="{00000000-0005-0000-0000-000017650000}"/>
    <cellStyle name="Normal 52 2 2 2 3 3 3_ESA Table 3A_3H" xfId="38615" xr:uid="{949FBC6E-C136-44C4-9A29-2072FEBDF855}"/>
    <cellStyle name="Normal 52 2 2 2 3 3 5" xfId="20853" xr:uid="{00000000-0005-0000-0000-000082510000}"/>
    <cellStyle name="Normal 52 2 2 2 3 3_ESA Table 3A_3H" xfId="38613" xr:uid="{29979588-1B61-46E9-9228-EAE5909858EB}"/>
    <cellStyle name="Normal 52 2 2 2 3 4" xfId="12443" xr:uid="{00000000-0005-0000-0000-0000A8300000}"/>
    <cellStyle name="Normal 52 2 2 2 3 4 3" xfId="27541" xr:uid="{00000000-0005-0000-0000-0000A26B0000}"/>
    <cellStyle name="Normal 52 2 2 2 3 4_ESA Table 3A_3H" xfId="38616" xr:uid="{97FB0D37-92BE-474A-88D9-E2D84FCCAFFE}"/>
    <cellStyle name="Normal 52 2 2 2 3 5" xfId="7422" xr:uid="{00000000-0005-0000-0000-00000B1D0000}"/>
    <cellStyle name="Normal 52 2 2 2 3 5 3" xfId="22524" xr:uid="{00000000-0005-0000-0000-000009580000}"/>
    <cellStyle name="Normal 52 2 2 2 3 5_ESA Table 3A_3H" xfId="38617" xr:uid="{6320D919-9FE7-48CF-9BE4-986BE8AD74D4}"/>
    <cellStyle name="Normal 52 2 2 2 3 7" xfId="17511" xr:uid="{00000000-0005-0000-0000-000074440000}"/>
    <cellStyle name="Normal 52 2 2 2 3_ESA Table 3A_3H" xfId="38609" xr:uid="{ABC5FDFB-BD4A-4C82-B8FC-DC6D80FB2ADB}"/>
    <cellStyle name="Normal 52 2 2 2 4" xfId="3204" xr:uid="{00000000-0005-0000-0000-0000910C0000}"/>
    <cellStyle name="Normal 52 2 2 2 4 2" xfId="13278" xr:uid="{00000000-0005-0000-0000-0000EB330000}"/>
    <cellStyle name="Normal 52 2 2 2 4 2 3" xfId="28376" xr:uid="{00000000-0005-0000-0000-0000E56E0000}"/>
    <cellStyle name="Normal 52 2 2 2 4 2_ESA Table 3A_3H" xfId="38619" xr:uid="{E26F7EC3-7A43-4123-8298-1C46DAE5F55A}"/>
    <cellStyle name="Normal 52 2 2 2 4 3" xfId="8258" xr:uid="{00000000-0005-0000-0000-00004F200000}"/>
    <cellStyle name="Normal 52 2 2 2 4 3 3" xfId="23359" xr:uid="{00000000-0005-0000-0000-00004C5B0000}"/>
    <cellStyle name="Normal 52 2 2 2 4 3_ESA Table 3A_3H" xfId="38620" xr:uid="{CBB5143F-A9EC-472E-96AF-078B4AE5AAFB}"/>
    <cellStyle name="Normal 52 2 2 2 4 5" xfId="18346" xr:uid="{00000000-0005-0000-0000-0000B7470000}"/>
    <cellStyle name="Normal 52 2 2 2 4_ESA Table 3A_3H" xfId="38618" xr:uid="{73CB50F3-C2A6-4523-830D-B4F0FD0B04B9}"/>
    <cellStyle name="Normal 52 2 2 2 5" xfId="4897" xr:uid="{00000000-0005-0000-0000-00002E130000}"/>
    <cellStyle name="Normal 52 2 2 2 5 2" xfId="14949" xr:uid="{00000000-0005-0000-0000-0000723A0000}"/>
    <cellStyle name="Normal 52 2 2 2 5 2 3" xfId="30047" xr:uid="{00000000-0005-0000-0000-00006C750000}"/>
    <cellStyle name="Normal 52 2 2 2 5 2_ESA Table 3A_3H" xfId="38622" xr:uid="{6614D161-081A-4EBC-B551-160F490C7D0F}"/>
    <cellStyle name="Normal 52 2 2 2 5 3" xfId="9929" xr:uid="{00000000-0005-0000-0000-0000D6260000}"/>
    <cellStyle name="Normal 52 2 2 2 5 3 3" xfId="25030" xr:uid="{00000000-0005-0000-0000-0000D3610000}"/>
    <cellStyle name="Normal 52 2 2 2 5 3_ESA Table 3A_3H" xfId="38623" xr:uid="{9E5C617B-2CCA-42C1-BFBD-B1321DBEDE14}"/>
    <cellStyle name="Normal 52 2 2 2 5 5" xfId="20017" xr:uid="{00000000-0005-0000-0000-00003E4E0000}"/>
    <cellStyle name="Normal 52 2 2 2 5_ESA Table 3A_3H" xfId="38621" xr:uid="{F231CB61-9E2F-4808-819E-2AC8222B8B10}"/>
    <cellStyle name="Normal 52 2 2 2 6" xfId="11607" xr:uid="{00000000-0005-0000-0000-0000642D0000}"/>
    <cellStyle name="Normal 52 2 2 2 6 3" xfId="26705" xr:uid="{00000000-0005-0000-0000-00005E680000}"/>
    <cellStyle name="Normal 52 2 2 2 6_ESA Table 3A_3H" xfId="38624" xr:uid="{4B7990E3-6547-4A30-9FD6-0A3C88CFD4D3}"/>
    <cellStyle name="Normal 52 2 2 2 7" xfId="6586" xr:uid="{00000000-0005-0000-0000-0000C7190000}"/>
    <cellStyle name="Normal 52 2 2 2 7 3" xfId="21688" xr:uid="{00000000-0005-0000-0000-0000C5540000}"/>
    <cellStyle name="Normal 52 2 2 2 7_ESA Table 3A_3H" xfId="38625" xr:uid="{7CC94E06-2B78-4EDA-84E5-381204682829}"/>
    <cellStyle name="Normal 52 2 2 2 9" xfId="16675" xr:uid="{00000000-0005-0000-0000-000030410000}"/>
    <cellStyle name="Normal 52 2 2 2_ESA Table 3A_3H" xfId="38591" xr:uid="{2123B6F8-F9B4-4078-A0EC-FEABD5D9B94E}"/>
    <cellStyle name="Normal 52 2 2 3" xfId="1722" xr:uid="{00000000-0005-0000-0000-0000C7060000}"/>
    <cellStyle name="Normal 52 2 2 3 2" xfId="2561" xr:uid="{00000000-0005-0000-0000-00000E0A0000}"/>
    <cellStyle name="Normal 52 2 2 3 2 2" xfId="4251" xr:uid="{00000000-0005-0000-0000-0000A8100000}"/>
    <cellStyle name="Normal 52 2 2 3 2 2 2" xfId="14324" xr:uid="{00000000-0005-0000-0000-000001380000}"/>
    <cellStyle name="Normal 52 2 2 3 2 2 2 3" xfId="29422" xr:uid="{00000000-0005-0000-0000-0000FB720000}"/>
    <cellStyle name="Normal 52 2 2 3 2 2 2_ESA Table 3A_3H" xfId="38629" xr:uid="{4939A8FB-D36D-4262-89E9-AC33455D8516}"/>
    <cellStyle name="Normal 52 2 2 3 2 2 3" xfId="9304" xr:uid="{00000000-0005-0000-0000-000065240000}"/>
    <cellStyle name="Normal 52 2 2 3 2 2 3 3" xfId="24405" xr:uid="{00000000-0005-0000-0000-0000625F0000}"/>
    <cellStyle name="Normal 52 2 2 3 2 2 3_ESA Table 3A_3H" xfId="38630" xr:uid="{FE6494B2-C4FA-41F0-B3E2-6C5C3AC6AA5F}"/>
    <cellStyle name="Normal 52 2 2 3 2 2 5" xfId="19392" xr:uid="{00000000-0005-0000-0000-0000CD4B0000}"/>
    <cellStyle name="Normal 52 2 2 3 2 2_ESA Table 3A_3H" xfId="38628" xr:uid="{C5249DA7-F22B-4AAD-A993-CD3FC4D000C8}"/>
    <cellStyle name="Normal 52 2 2 3 2 3" xfId="5943" xr:uid="{00000000-0005-0000-0000-000044170000}"/>
    <cellStyle name="Normal 52 2 2 3 2 3 2" xfId="15995" xr:uid="{00000000-0005-0000-0000-0000883E0000}"/>
    <cellStyle name="Normal 52 2 2 3 2 3 2 3" xfId="31093" xr:uid="{00000000-0005-0000-0000-000082790000}"/>
    <cellStyle name="Normal 52 2 2 3 2 3 2_ESA Table 3A_3H" xfId="38632" xr:uid="{55DE1DE7-9FF3-44F0-8A44-A9018B49F69B}"/>
    <cellStyle name="Normal 52 2 2 3 2 3 3" xfId="10975" xr:uid="{00000000-0005-0000-0000-0000EC2A0000}"/>
    <cellStyle name="Normal 52 2 2 3 2 3 3 3" xfId="26076" xr:uid="{00000000-0005-0000-0000-0000E9650000}"/>
    <cellStyle name="Normal 52 2 2 3 2 3 3_ESA Table 3A_3H" xfId="38633" xr:uid="{DE42EC07-FCA0-4169-9F99-F21A8C902D94}"/>
    <cellStyle name="Normal 52 2 2 3 2 3 5" xfId="21063" xr:uid="{00000000-0005-0000-0000-000054520000}"/>
    <cellStyle name="Normal 52 2 2 3 2 3_ESA Table 3A_3H" xfId="38631" xr:uid="{4DDADD70-27F4-4CAE-ADFA-20A5145D4384}"/>
    <cellStyle name="Normal 52 2 2 3 2 4" xfId="12653" xr:uid="{00000000-0005-0000-0000-00007A310000}"/>
    <cellStyle name="Normal 52 2 2 3 2 4 3" xfId="27751" xr:uid="{00000000-0005-0000-0000-0000746C0000}"/>
    <cellStyle name="Normal 52 2 2 3 2 4_ESA Table 3A_3H" xfId="38634" xr:uid="{A3F2B8B0-AAD6-4157-ABFB-6F03DF851B3E}"/>
    <cellStyle name="Normal 52 2 2 3 2 5" xfId="7632" xr:uid="{00000000-0005-0000-0000-0000DD1D0000}"/>
    <cellStyle name="Normal 52 2 2 3 2 5 3" xfId="22734" xr:uid="{00000000-0005-0000-0000-0000DB580000}"/>
    <cellStyle name="Normal 52 2 2 3 2 5_ESA Table 3A_3H" xfId="38635" xr:uid="{8C1AB543-2ECD-497E-953F-1B0F82364C7D}"/>
    <cellStyle name="Normal 52 2 2 3 2 7" xfId="17721" xr:uid="{00000000-0005-0000-0000-000046450000}"/>
    <cellStyle name="Normal 52 2 2 3 2_ESA Table 3A_3H" xfId="38627" xr:uid="{248D194F-8CD5-4B8B-AEF6-23E6D94AE937}"/>
    <cellStyle name="Normal 52 2 2 3 3" xfId="3414" xr:uid="{00000000-0005-0000-0000-0000630D0000}"/>
    <cellStyle name="Normal 52 2 2 3 3 2" xfId="13488" xr:uid="{00000000-0005-0000-0000-0000BD340000}"/>
    <cellStyle name="Normal 52 2 2 3 3 2 3" xfId="28586" xr:uid="{00000000-0005-0000-0000-0000B76F0000}"/>
    <cellStyle name="Normal 52 2 2 3 3 2_ESA Table 3A_3H" xfId="38637" xr:uid="{012363FC-593B-42D6-904F-18B3F31CF07A}"/>
    <cellStyle name="Normal 52 2 2 3 3 3" xfId="8468" xr:uid="{00000000-0005-0000-0000-000021210000}"/>
    <cellStyle name="Normal 52 2 2 3 3 3 3" xfId="23569" xr:uid="{00000000-0005-0000-0000-00001E5C0000}"/>
    <cellStyle name="Normal 52 2 2 3 3 3_ESA Table 3A_3H" xfId="38638" xr:uid="{D2A21A03-B992-4B80-96C2-9BEE324A9A09}"/>
    <cellStyle name="Normal 52 2 2 3 3 5" xfId="18556" xr:uid="{00000000-0005-0000-0000-000089480000}"/>
    <cellStyle name="Normal 52 2 2 3 3_ESA Table 3A_3H" xfId="38636" xr:uid="{0F444B85-3AA4-440C-B409-53CA82373978}"/>
    <cellStyle name="Normal 52 2 2 3 4" xfId="5107" xr:uid="{00000000-0005-0000-0000-000000140000}"/>
    <cellStyle name="Normal 52 2 2 3 4 2" xfId="15159" xr:uid="{00000000-0005-0000-0000-0000443B0000}"/>
    <cellStyle name="Normal 52 2 2 3 4 2 3" xfId="30257" xr:uid="{00000000-0005-0000-0000-00003E760000}"/>
    <cellStyle name="Normal 52 2 2 3 4 2_ESA Table 3A_3H" xfId="38640" xr:uid="{262F307D-590C-4BB7-A5C7-5F9FAD5EF46F}"/>
    <cellStyle name="Normal 52 2 2 3 4 3" xfId="10139" xr:uid="{00000000-0005-0000-0000-0000A8270000}"/>
    <cellStyle name="Normal 52 2 2 3 4 3 3" xfId="25240" xr:uid="{00000000-0005-0000-0000-0000A5620000}"/>
    <cellStyle name="Normal 52 2 2 3 4 3_ESA Table 3A_3H" xfId="38641" xr:uid="{868F3DD0-1B4C-4D81-B15B-954BC8330EA6}"/>
    <cellStyle name="Normal 52 2 2 3 4 5" xfId="20227" xr:uid="{00000000-0005-0000-0000-0000104F0000}"/>
    <cellStyle name="Normal 52 2 2 3 4_ESA Table 3A_3H" xfId="38639" xr:uid="{A7F1B36A-8C1A-4669-8F14-471B52AD13BE}"/>
    <cellStyle name="Normal 52 2 2 3 5" xfId="11817" xr:uid="{00000000-0005-0000-0000-0000362E0000}"/>
    <cellStyle name="Normal 52 2 2 3 5 3" xfId="26915" xr:uid="{00000000-0005-0000-0000-000030690000}"/>
    <cellStyle name="Normal 52 2 2 3 5_ESA Table 3A_3H" xfId="38642" xr:uid="{F6BCCAFD-1AD6-4DDB-A9C2-B5A0598E2754}"/>
    <cellStyle name="Normal 52 2 2 3 6" xfId="6796" xr:uid="{00000000-0005-0000-0000-0000991A0000}"/>
    <cellStyle name="Normal 52 2 2 3 6 3" xfId="21898" xr:uid="{00000000-0005-0000-0000-000097550000}"/>
    <cellStyle name="Normal 52 2 2 3 6_ESA Table 3A_3H" xfId="38643" xr:uid="{79EFD2D7-C8FB-458D-97BA-D100C35F1C12}"/>
    <cellStyle name="Normal 52 2 2 3 8" xfId="16885" xr:uid="{00000000-0005-0000-0000-000002420000}"/>
    <cellStyle name="Normal 52 2 2 3_ESA Table 3A_3H" xfId="38626" xr:uid="{6E067AD6-78BF-422D-90D2-C84B4804FADC}"/>
    <cellStyle name="Normal 52 2 2 4" xfId="2143" xr:uid="{00000000-0005-0000-0000-00006C080000}"/>
    <cellStyle name="Normal 52 2 2 4 2" xfId="3833" xr:uid="{00000000-0005-0000-0000-0000060F0000}"/>
    <cellStyle name="Normal 52 2 2 4 2 2" xfId="13906" xr:uid="{00000000-0005-0000-0000-00005F360000}"/>
    <cellStyle name="Normal 52 2 2 4 2 2 3" xfId="29004" xr:uid="{00000000-0005-0000-0000-000059710000}"/>
    <cellStyle name="Normal 52 2 2 4 2 2_ESA Table 3A_3H" xfId="38646" xr:uid="{99C14BC8-0032-4C64-B07B-4B40038D3B74}"/>
    <cellStyle name="Normal 52 2 2 4 2 3" xfId="8886" xr:uid="{00000000-0005-0000-0000-0000C3220000}"/>
    <cellStyle name="Normal 52 2 2 4 2 3 3" xfId="23987" xr:uid="{00000000-0005-0000-0000-0000C05D0000}"/>
    <cellStyle name="Normal 52 2 2 4 2 3_ESA Table 3A_3H" xfId="38647" xr:uid="{9DAA816E-9505-4AED-A0D1-FB9CA487DDCB}"/>
    <cellStyle name="Normal 52 2 2 4 2 5" xfId="18974" xr:uid="{00000000-0005-0000-0000-00002B4A0000}"/>
    <cellStyle name="Normal 52 2 2 4 2_ESA Table 3A_3H" xfId="38645" xr:uid="{ABE08961-A873-4FB1-88C4-8825245E4358}"/>
    <cellStyle name="Normal 52 2 2 4 3" xfId="5525" xr:uid="{00000000-0005-0000-0000-0000A2150000}"/>
    <cellStyle name="Normal 52 2 2 4 3 2" xfId="15577" xr:uid="{00000000-0005-0000-0000-0000E63C0000}"/>
    <cellStyle name="Normal 52 2 2 4 3 2 3" xfId="30675" xr:uid="{00000000-0005-0000-0000-0000E0770000}"/>
    <cellStyle name="Normal 52 2 2 4 3 2_ESA Table 3A_3H" xfId="38649" xr:uid="{82D67AEC-6453-4E16-906E-9E0FD176CB02}"/>
    <cellStyle name="Normal 52 2 2 4 3 3" xfId="10557" xr:uid="{00000000-0005-0000-0000-00004A290000}"/>
    <cellStyle name="Normal 52 2 2 4 3 3 3" xfId="25658" xr:uid="{00000000-0005-0000-0000-000047640000}"/>
    <cellStyle name="Normal 52 2 2 4 3 3_ESA Table 3A_3H" xfId="38650" xr:uid="{04639499-8C80-4D8A-9F7A-9B74C9875F2E}"/>
    <cellStyle name="Normal 52 2 2 4 3 5" xfId="20645" xr:uid="{00000000-0005-0000-0000-0000B2500000}"/>
    <cellStyle name="Normal 52 2 2 4 3_ESA Table 3A_3H" xfId="38648" xr:uid="{F32433B1-3383-4BE5-9305-F6181ECB4708}"/>
    <cellStyle name="Normal 52 2 2 4 4" xfId="12235" xr:uid="{00000000-0005-0000-0000-0000D82F0000}"/>
    <cellStyle name="Normal 52 2 2 4 4 3" xfId="27333" xr:uid="{00000000-0005-0000-0000-0000D26A0000}"/>
    <cellStyle name="Normal 52 2 2 4 4_ESA Table 3A_3H" xfId="38651" xr:uid="{13C0A5D1-CF7B-4E01-8377-014E17E0DFA8}"/>
    <cellStyle name="Normal 52 2 2 4 5" xfId="7214" xr:uid="{00000000-0005-0000-0000-00003B1C0000}"/>
    <cellStyle name="Normal 52 2 2 4 5 3" xfId="22316" xr:uid="{00000000-0005-0000-0000-000039570000}"/>
    <cellStyle name="Normal 52 2 2 4 5_ESA Table 3A_3H" xfId="38652" xr:uid="{6E89C744-FEBF-4BD5-90C9-C15FBE7DCBBA}"/>
    <cellStyle name="Normal 52 2 2 4 7" xfId="17303" xr:uid="{00000000-0005-0000-0000-0000A4430000}"/>
    <cellStyle name="Normal 52 2 2 4_ESA Table 3A_3H" xfId="38644" xr:uid="{9D5EB838-582E-4387-95A5-643F179B3A59}"/>
    <cellStyle name="Normal 52 2 2 5" xfId="2996" xr:uid="{00000000-0005-0000-0000-0000C10B0000}"/>
    <cellStyle name="Normal 52 2 2 5 2" xfId="13070" xr:uid="{00000000-0005-0000-0000-00001B330000}"/>
    <cellStyle name="Normal 52 2 2 5 2 3" xfId="28168" xr:uid="{00000000-0005-0000-0000-0000156E0000}"/>
    <cellStyle name="Normal 52 2 2 5 2_ESA Table 3A_3H" xfId="38654" xr:uid="{2AB6FCB1-F998-4CAE-9FF2-FD87378D6823}"/>
    <cellStyle name="Normal 52 2 2 5 3" xfId="8050" xr:uid="{00000000-0005-0000-0000-00007F1F0000}"/>
    <cellStyle name="Normal 52 2 2 5 3 3" xfId="23151" xr:uid="{00000000-0005-0000-0000-00007C5A0000}"/>
    <cellStyle name="Normal 52 2 2 5 3_ESA Table 3A_3H" xfId="38655" xr:uid="{B5005D03-3D52-48BF-8BFE-762B1D165B7D}"/>
    <cellStyle name="Normal 52 2 2 5 5" xfId="18138" xr:uid="{00000000-0005-0000-0000-0000E7460000}"/>
    <cellStyle name="Normal 52 2 2 5_ESA Table 3A_3H" xfId="38653" xr:uid="{0D2BB5EE-CF26-4EDA-B487-C664F2CCE506}"/>
    <cellStyle name="Normal 52 2 2 6" xfId="4689" xr:uid="{00000000-0005-0000-0000-00005E120000}"/>
    <cellStyle name="Normal 52 2 2 6 2" xfId="14741" xr:uid="{00000000-0005-0000-0000-0000A2390000}"/>
    <cellStyle name="Normal 52 2 2 6 2 3" xfId="29839" xr:uid="{00000000-0005-0000-0000-00009C740000}"/>
    <cellStyle name="Normal 52 2 2 6 2_ESA Table 3A_3H" xfId="38657" xr:uid="{2D291A6C-E8A0-4CF2-9A53-45D4E853E0CC}"/>
    <cellStyle name="Normal 52 2 2 6 3" xfId="9721" xr:uid="{00000000-0005-0000-0000-000006260000}"/>
    <cellStyle name="Normal 52 2 2 6 3 3" xfId="24822" xr:uid="{00000000-0005-0000-0000-000003610000}"/>
    <cellStyle name="Normal 52 2 2 6 3_ESA Table 3A_3H" xfId="38658" xr:uid="{AD37B2DA-78D5-47BE-9EE7-7AF407EBC921}"/>
    <cellStyle name="Normal 52 2 2 6 5" xfId="19809" xr:uid="{00000000-0005-0000-0000-00006E4D0000}"/>
    <cellStyle name="Normal 52 2 2 6_ESA Table 3A_3H" xfId="38656" xr:uid="{EA835954-DC76-44E2-BE91-EB11C6D541D1}"/>
    <cellStyle name="Normal 52 2 2 7" xfId="11399" xr:uid="{00000000-0005-0000-0000-0000942C0000}"/>
    <cellStyle name="Normal 52 2 2 7 3" xfId="26497" xr:uid="{00000000-0005-0000-0000-00008E670000}"/>
    <cellStyle name="Normal 52 2 2 7_ESA Table 3A_3H" xfId="38659" xr:uid="{035F043A-7CE3-4F18-BCE8-70424D1E9841}"/>
    <cellStyle name="Normal 52 2 2 8" xfId="6378" xr:uid="{00000000-0005-0000-0000-0000F7180000}"/>
    <cellStyle name="Normal 52 2 2 8 3" xfId="21480" xr:uid="{00000000-0005-0000-0000-0000F5530000}"/>
    <cellStyle name="Normal 52 2 2 8_ESA Table 3A_3H" xfId="38660" xr:uid="{F0CD28DE-1C71-4602-A824-B0B75DE5BB0E}"/>
    <cellStyle name="Normal 52 2 2_ESA Table 3A_3H" xfId="38590" xr:uid="{ADE10BCC-DA5F-497F-859E-924EB64133EE}"/>
    <cellStyle name="Normal 52 2 3" xfId="1405" xr:uid="{00000000-0005-0000-0000-00008A050000}"/>
    <cellStyle name="Normal 52 2 3 2" xfId="1826" xr:uid="{00000000-0005-0000-0000-00002F070000}"/>
    <cellStyle name="Normal 52 2 3 2 2" xfId="2665" xr:uid="{00000000-0005-0000-0000-0000760A0000}"/>
    <cellStyle name="Normal 52 2 3 2 2 2" xfId="4355" xr:uid="{00000000-0005-0000-0000-000010110000}"/>
    <cellStyle name="Normal 52 2 3 2 2 2 2" xfId="14428" xr:uid="{00000000-0005-0000-0000-000069380000}"/>
    <cellStyle name="Normal 52 2 3 2 2 2 2 3" xfId="29526" xr:uid="{00000000-0005-0000-0000-000063730000}"/>
    <cellStyle name="Normal 52 2 3 2 2 2 2_ESA Table 3A_3H" xfId="38665" xr:uid="{EE30D95A-6A1B-42E1-B070-B968BC826135}"/>
    <cellStyle name="Normal 52 2 3 2 2 2 3" xfId="9408" xr:uid="{00000000-0005-0000-0000-0000CD240000}"/>
    <cellStyle name="Normal 52 2 3 2 2 2 3 3" xfId="24509" xr:uid="{00000000-0005-0000-0000-0000CA5F0000}"/>
    <cellStyle name="Normal 52 2 3 2 2 2 3_ESA Table 3A_3H" xfId="38666" xr:uid="{BEF4B075-3ABF-40FF-A20A-16817B7D53FE}"/>
    <cellStyle name="Normal 52 2 3 2 2 2 5" xfId="19496" xr:uid="{00000000-0005-0000-0000-0000354C0000}"/>
    <cellStyle name="Normal 52 2 3 2 2 2_ESA Table 3A_3H" xfId="38664" xr:uid="{2E17AA6C-730C-43B3-A535-440C0B33FF5E}"/>
    <cellStyle name="Normal 52 2 3 2 2 3" xfId="6047" xr:uid="{00000000-0005-0000-0000-0000AC170000}"/>
    <cellStyle name="Normal 52 2 3 2 2 3 2" xfId="16099" xr:uid="{00000000-0005-0000-0000-0000F03E0000}"/>
    <cellStyle name="Normal 52 2 3 2 2 3 2 3" xfId="31197" xr:uid="{00000000-0005-0000-0000-0000EA790000}"/>
    <cellStyle name="Normal 52 2 3 2 2 3 2_ESA Table 3A_3H" xfId="38668" xr:uid="{8B3664A7-9305-4222-B217-E31DDC1F5060}"/>
    <cellStyle name="Normal 52 2 3 2 2 3 3" xfId="11079" xr:uid="{00000000-0005-0000-0000-0000542B0000}"/>
    <cellStyle name="Normal 52 2 3 2 2 3 3 3" xfId="26180" xr:uid="{00000000-0005-0000-0000-000051660000}"/>
    <cellStyle name="Normal 52 2 3 2 2 3 3_ESA Table 3A_3H" xfId="38669" xr:uid="{CE233A46-9F7C-493F-A98C-CBC66AC1A76C}"/>
    <cellStyle name="Normal 52 2 3 2 2 3 5" xfId="21167" xr:uid="{00000000-0005-0000-0000-0000BC520000}"/>
    <cellStyle name="Normal 52 2 3 2 2 3_ESA Table 3A_3H" xfId="38667" xr:uid="{3247BD5C-86F8-4B0A-97C5-AA7DEE24638C}"/>
    <cellStyle name="Normal 52 2 3 2 2 4" xfId="12757" xr:uid="{00000000-0005-0000-0000-0000E2310000}"/>
    <cellStyle name="Normal 52 2 3 2 2 4 3" xfId="27855" xr:uid="{00000000-0005-0000-0000-0000DC6C0000}"/>
    <cellStyle name="Normal 52 2 3 2 2 4_ESA Table 3A_3H" xfId="38670" xr:uid="{D0E0DD82-BF1D-4F25-9ABA-A0B9914448F7}"/>
    <cellStyle name="Normal 52 2 3 2 2 5" xfId="7736" xr:uid="{00000000-0005-0000-0000-0000451E0000}"/>
    <cellStyle name="Normal 52 2 3 2 2 5 3" xfId="22838" xr:uid="{00000000-0005-0000-0000-000043590000}"/>
    <cellStyle name="Normal 52 2 3 2 2 5_ESA Table 3A_3H" xfId="38671" xr:uid="{6DFCB94E-2126-45E4-AE39-BDAC2E8C7F85}"/>
    <cellStyle name="Normal 52 2 3 2 2 7" xfId="17825" xr:uid="{00000000-0005-0000-0000-0000AE450000}"/>
    <cellStyle name="Normal 52 2 3 2 2_ESA Table 3A_3H" xfId="38663" xr:uid="{FA254DC3-895E-46BA-A016-6057AAFEBECC}"/>
    <cellStyle name="Normal 52 2 3 2 3" xfId="3518" xr:uid="{00000000-0005-0000-0000-0000CB0D0000}"/>
    <cellStyle name="Normal 52 2 3 2 3 2" xfId="13592" xr:uid="{00000000-0005-0000-0000-000025350000}"/>
    <cellStyle name="Normal 52 2 3 2 3 2 3" xfId="28690" xr:uid="{00000000-0005-0000-0000-00001F700000}"/>
    <cellStyle name="Normal 52 2 3 2 3 2_ESA Table 3A_3H" xfId="38673" xr:uid="{1752CA64-A92D-4F52-8454-4352D2AB9E4C}"/>
    <cellStyle name="Normal 52 2 3 2 3 3" xfId="8572" xr:uid="{00000000-0005-0000-0000-000089210000}"/>
    <cellStyle name="Normal 52 2 3 2 3 3 3" xfId="23673" xr:uid="{00000000-0005-0000-0000-0000865C0000}"/>
    <cellStyle name="Normal 52 2 3 2 3 3_ESA Table 3A_3H" xfId="38674" xr:uid="{935B723D-BCDB-4145-9FA4-BF8E8EE947FB}"/>
    <cellStyle name="Normal 52 2 3 2 3 5" xfId="18660" xr:uid="{00000000-0005-0000-0000-0000F1480000}"/>
    <cellStyle name="Normal 52 2 3 2 3_ESA Table 3A_3H" xfId="38672" xr:uid="{B4540177-6452-4B8C-AC64-938592A6022D}"/>
    <cellStyle name="Normal 52 2 3 2 4" xfId="5211" xr:uid="{00000000-0005-0000-0000-000068140000}"/>
    <cellStyle name="Normal 52 2 3 2 4 2" xfId="15263" xr:uid="{00000000-0005-0000-0000-0000AC3B0000}"/>
    <cellStyle name="Normal 52 2 3 2 4 2 3" xfId="30361" xr:uid="{00000000-0005-0000-0000-0000A6760000}"/>
    <cellStyle name="Normal 52 2 3 2 4 2_ESA Table 3A_3H" xfId="38676" xr:uid="{6DB48DC5-E6FF-48CC-8802-CA432A1EFD04}"/>
    <cellStyle name="Normal 52 2 3 2 4 3" xfId="10243" xr:uid="{00000000-0005-0000-0000-000010280000}"/>
    <cellStyle name="Normal 52 2 3 2 4 3 3" xfId="25344" xr:uid="{00000000-0005-0000-0000-00000D630000}"/>
    <cellStyle name="Normal 52 2 3 2 4 3_ESA Table 3A_3H" xfId="38677" xr:uid="{E8279A87-FF1C-4AAF-88B1-45C9A04CDFF2}"/>
    <cellStyle name="Normal 52 2 3 2 4 5" xfId="20331" xr:uid="{00000000-0005-0000-0000-0000784F0000}"/>
    <cellStyle name="Normal 52 2 3 2 4_ESA Table 3A_3H" xfId="38675" xr:uid="{A79769A3-D66B-450E-A4B4-1700DADBFC9F}"/>
    <cellStyle name="Normal 52 2 3 2 5" xfId="11921" xr:uid="{00000000-0005-0000-0000-00009E2E0000}"/>
    <cellStyle name="Normal 52 2 3 2 5 3" xfId="27019" xr:uid="{00000000-0005-0000-0000-000098690000}"/>
    <cellStyle name="Normal 52 2 3 2 5_ESA Table 3A_3H" xfId="38678" xr:uid="{21F04078-BE41-4997-B4A0-A2A64FB9C1F9}"/>
    <cellStyle name="Normal 52 2 3 2 6" xfId="6900" xr:uid="{00000000-0005-0000-0000-0000011B0000}"/>
    <cellStyle name="Normal 52 2 3 2 6 3" xfId="22002" xr:uid="{00000000-0005-0000-0000-0000FF550000}"/>
    <cellStyle name="Normal 52 2 3 2 6_ESA Table 3A_3H" xfId="38679" xr:uid="{83930CD2-A20B-43A5-9C45-4E1AFD3F8DCF}"/>
    <cellStyle name="Normal 52 2 3 2 8" xfId="16989" xr:uid="{00000000-0005-0000-0000-00006A420000}"/>
    <cellStyle name="Normal 52 2 3 2_ESA Table 3A_3H" xfId="38662" xr:uid="{9022AB59-BFEA-4C3F-B472-80A4C6F66E38}"/>
    <cellStyle name="Normal 52 2 3 3" xfId="2247" xr:uid="{00000000-0005-0000-0000-0000D4080000}"/>
    <cellStyle name="Normal 52 2 3 3 2" xfId="3937" xr:uid="{00000000-0005-0000-0000-00006E0F0000}"/>
    <cellStyle name="Normal 52 2 3 3 2 2" xfId="14010" xr:uid="{00000000-0005-0000-0000-0000C7360000}"/>
    <cellStyle name="Normal 52 2 3 3 2 2 3" xfId="29108" xr:uid="{00000000-0005-0000-0000-0000C1710000}"/>
    <cellStyle name="Normal 52 2 3 3 2 2_ESA Table 3A_3H" xfId="38682" xr:uid="{12CF8F54-16D2-4FD3-853D-A0500D8316E8}"/>
    <cellStyle name="Normal 52 2 3 3 2 3" xfId="8990" xr:uid="{00000000-0005-0000-0000-00002B230000}"/>
    <cellStyle name="Normal 52 2 3 3 2 3 3" xfId="24091" xr:uid="{00000000-0005-0000-0000-0000285E0000}"/>
    <cellStyle name="Normal 52 2 3 3 2 3_ESA Table 3A_3H" xfId="38683" xr:uid="{DE7A55E0-89C1-4738-A7FF-9E99D5AE62D6}"/>
    <cellStyle name="Normal 52 2 3 3 2 5" xfId="19078" xr:uid="{00000000-0005-0000-0000-0000934A0000}"/>
    <cellStyle name="Normal 52 2 3 3 2_ESA Table 3A_3H" xfId="38681" xr:uid="{6F523B64-B9ED-46DA-87F3-C76C0764EFC5}"/>
    <cellStyle name="Normal 52 2 3 3 3" xfId="5629" xr:uid="{00000000-0005-0000-0000-00000A160000}"/>
    <cellStyle name="Normal 52 2 3 3 3 2" xfId="15681" xr:uid="{00000000-0005-0000-0000-00004E3D0000}"/>
    <cellStyle name="Normal 52 2 3 3 3 2 3" xfId="30779" xr:uid="{00000000-0005-0000-0000-000048780000}"/>
    <cellStyle name="Normal 52 2 3 3 3 2_ESA Table 3A_3H" xfId="38685" xr:uid="{10AB1B10-5C31-43E4-8440-4332A30CC4CE}"/>
    <cellStyle name="Normal 52 2 3 3 3 3" xfId="10661" xr:uid="{00000000-0005-0000-0000-0000B2290000}"/>
    <cellStyle name="Normal 52 2 3 3 3 3 3" xfId="25762" xr:uid="{00000000-0005-0000-0000-0000AF640000}"/>
    <cellStyle name="Normal 52 2 3 3 3 3_ESA Table 3A_3H" xfId="38686" xr:uid="{3BB2E389-1D19-4681-8380-B2E3A630F2B7}"/>
    <cellStyle name="Normal 52 2 3 3 3 5" xfId="20749" xr:uid="{00000000-0005-0000-0000-00001A510000}"/>
    <cellStyle name="Normal 52 2 3 3 3_ESA Table 3A_3H" xfId="38684" xr:uid="{7EC5CBD5-986A-4693-B0F1-9936455392EF}"/>
    <cellStyle name="Normal 52 2 3 3 4" xfId="12339" xr:uid="{00000000-0005-0000-0000-000040300000}"/>
    <cellStyle name="Normal 52 2 3 3 4 3" xfId="27437" xr:uid="{00000000-0005-0000-0000-00003A6B0000}"/>
    <cellStyle name="Normal 52 2 3 3 4_ESA Table 3A_3H" xfId="38687" xr:uid="{95FD3912-4884-48C5-A749-598AE9B29C09}"/>
    <cellStyle name="Normal 52 2 3 3 5" xfId="7318" xr:uid="{00000000-0005-0000-0000-0000A31C0000}"/>
    <cellStyle name="Normal 52 2 3 3 5 3" xfId="22420" xr:uid="{00000000-0005-0000-0000-0000A1570000}"/>
    <cellStyle name="Normal 52 2 3 3 5_ESA Table 3A_3H" xfId="38688" xr:uid="{2222BCDB-3A8C-4033-A8B8-A658B9EA4651}"/>
    <cellStyle name="Normal 52 2 3 3 7" xfId="17407" xr:uid="{00000000-0005-0000-0000-00000C440000}"/>
    <cellStyle name="Normal 52 2 3 3_ESA Table 3A_3H" xfId="38680" xr:uid="{CDEC446D-1456-43BE-B730-8EE2A683F1BF}"/>
    <cellStyle name="Normal 52 2 3 4" xfId="3100" xr:uid="{00000000-0005-0000-0000-0000290C0000}"/>
    <cellStyle name="Normal 52 2 3 4 2" xfId="13174" xr:uid="{00000000-0005-0000-0000-000083330000}"/>
    <cellStyle name="Normal 52 2 3 4 2 3" xfId="28272" xr:uid="{00000000-0005-0000-0000-00007D6E0000}"/>
    <cellStyle name="Normal 52 2 3 4 2_ESA Table 3A_3H" xfId="38690" xr:uid="{A75493A3-B498-4B10-9EA3-2981588CACC5}"/>
    <cellStyle name="Normal 52 2 3 4 3" xfId="8154" xr:uid="{00000000-0005-0000-0000-0000E71F0000}"/>
    <cellStyle name="Normal 52 2 3 4 3 3" xfId="23255" xr:uid="{00000000-0005-0000-0000-0000E45A0000}"/>
    <cellStyle name="Normal 52 2 3 4 3_ESA Table 3A_3H" xfId="38691" xr:uid="{DDFCD382-00AC-4C69-86CC-F407E854AD0F}"/>
    <cellStyle name="Normal 52 2 3 4 5" xfId="18242" xr:uid="{00000000-0005-0000-0000-00004F470000}"/>
    <cellStyle name="Normal 52 2 3 4_ESA Table 3A_3H" xfId="38689" xr:uid="{CF58F78A-7CF7-4954-A5CF-CFF36188B0A6}"/>
    <cellStyle name="Normal 52 2 3 5" xfId="4793" xr:uid="{00000000-0005-0000-0000-0000C6120000}"/>
    <cellStyle name="Normal 52 2 3 5 2" xfId="14845" xr:uid="{00000000-0005-0000-0000-00000A3A0000}"/>
    <cellStyle name="Normal 52 2 3 5 2 3" xfId="29943" xr:uid="{00000000-0005-0000-0000-000004750000}"/>
    <cellStyle name="Normal 52 2 3 5 2_ESA Table 3A_3H" xfId="38693" xr:uid="{E94C031D-F5A9-4B3A-8E9A-07E837585611}"/>
    <cellStyle name="Normal 52 2 3 5 3" xfId="9825" xr:uid="{00000000-0005-0000-0000-00006E260000}"/>
    <cellStyle name="Normal 52 2 3 5 3 3" xfId="24926" xr:uid="{00000000-0005-0000-0000-00006B610000}"/>
    <cellStyle name="Normal 52 2 3 5 3_ESA Table 3A_3H" xfId="38694" xr:uid="{B770922F-A88A-455E-8B4A-8D5F509707CA}"/>
    <cellStyle name="Normal 52 2 3 5 5" xfId="19913" xr:uid="{00000000-0005-0000-0000-0000D64D0000}"/>
    <cellStyle name="Normal 52 2 3 5_ESA Table 3A_3H" xfId="38692" xr:uid="{D1FDA59A-E4BB-46DA-8CCF-0B8CB74DAC98}"/>
    <cellStyle name="Normal 52 2 3 6" xfId="11503" xr:uid="{00000000-0005-0000-0000-0000FC2C0000}"/>
    <cellStyle name="Normal 52 2 3 6 3" xfId="26601" xr:uid="{00000000-0005-0000-0000-0000F6670000}"/>
    <cellStyle name="Normal 52 2 3 6_ESA Table 3A_3H" xfId="38695" xr:uid="{A7E9C3D8-99D6-484E-8F57-F9E3399F3E38}"/>
    <cellStyle name="Normal 52 2 3 7" xfId="6482" xr:uid="{00000000-0005-0000-0000-00005F190000}"/>
    <cellStyle name="Normal 52 2 3 7 3" xfId="21584" xr:uid="{00000000-0005-0000-0000-00005D540000}"/>
    <cellStyle name="Normal 52 2 3 7_ESA Table 3A_3H" xfId="38696" xr:uid="{E4B1EEA8-7B72-4413-8ED7-02ED2473B121}"/>
    <cellStyle name="Normal 52 2 3 9" xfId="16571" xr:uid="{00000000-0005-0000-0000-0000C8400000}"/>
    <cellStyle name="Normal 52 2 3_ESA Table 3A_3H" xfId="38661" xr:uid="{8A364F68-85EB-4E7A-9A38-F7D644536493}"/>
    <cellStyle name="Normal 52 2 4" xfId="1618" xr:uid="{00000000-0005-0000-0000-00005F060000}"/>
    <cellStyle name="Normal 52 2 4 2" xfId="2457" xr:uid="{00000000-0005-0000-0000-0000A6090000}"/>
    <cellStyle name="Normal 52 2 4 2 2" xfId="4147" xr:uid="{00000000-0005-0000-0000-000040100000}"/>
    <cellStyle name="Normal 52 2 4 2 2 2" xfId="14220" xr:uid="{00000000-0005-0000-0000-000099370000}"/>
    <cellStyle name="Normal 52 2 4 2 2 2 3" xfId="29318" xr:uid="{00000000-0005-0000-0000-000093720000}"/>
    <cellStyle name="Normal 52 2 4 2 2 2_ESA Table 3A_3H" xfId="38700" xr:uid="{1B167598-2928-4DAD-A945-80F62B36BBAE}"/>
    <cellStyle name="Normal 52 2 4 2 2 3" xfId="9200" xr:uid="{00000000-0005-0000-0000-0000FD230000}"/>
    <cellStyle name="Normal 52 2 4 2 2 3 3" xfId="24301" xr:uid="{00000000-0005-0000-0000-0000FA5E0000}"/>
    <cellStyle name="Normal 52 2 4 2 2 3_ESA Table 3A_3H" xfId="38701" xr:uid="{439A4F18-825A-4E6C-9B62-7223F8B1C353}"/>
    <cellStyle name="Normal 52 2 4 2 2 5" xfId="19288" xr:uid="{00000000-0005-0000-0000-0000654B0000}"/>
    <cellStyle name="Normal 52 2 4 2 2_ESA Table 3A_3H" xfId="38699" xr:uid="{4F3C501D-1158-4598-9360-99BFACDFE92D}"/>
    <cellStyle name="Normal 52 2 4 2 3" xfId="5839" xr:uid="{00000000-0005-0000-0000-0000DC160000}"/>
    <cellStyle name="Normal 52 2 4 2 3 2" xfId="15891" xr:uid="{00000000-0005-0000-0000-0000203E0000}"/>
    <cellStyle name="Normal 52 2 4 2 3 2 3" xfId="30989" xr:uid="{00000000-0005-0000-0000-00001A790000}"/>
    <cellStyle name="Normal 52 2 4 2 3 2_ESA Table 3A_3H" xfId="38703" xr:uid="{56B3C605-032E-4929-94E4-8362AD7D3CE5}"/>
    <cellStyle name="Normal 52 2 4 2 3 3" xfId="10871" xr:uid="{00000000-0005-0000-0000-0000842A0000}"/>
    <cellStyle name="Normal 52 2 4 2 3 3 3" xfId="25972" xr:uid="{00000000-0005-0000-0000-000081650000}"/>
    <cellStyle name="Normal 52 2 4 2 3 3_ESA Table 3A_3H" xfId="38704" xr:uid="{53E77EFB-2721-4583-9469-57CE2DC835EA}"/>
    <cellStyle name="Normal 52 2 4 2 3 5" xfId="20959" xr:uid="{00000000-0005-0000-0000-0000EC510000}"/>
    <cellStyle name="Normal 52 2 4 2 3_ESA Table 3A_3H" xfId="38702" xr:uid="{FDCF9696-7719-4B6B-B2AA-FEFB4DFD36AF}"/>
    <cellStyle name="Normal 52 2 4 2 4" xfId="12549" xr:uid="{00000000-0005-0000-0000-000012310000}"/>
    <cellStyle name="Normal 52 2 4 2 4 3" xfId="27647" xr:uid="{00000000-0005-0000-0000-00000C6C0000}"/>
    <cellStyle name="Normal 52 2 4 2 4_ESA Table 3A_3H" xfId="38705" xr:uid="{6887EF62-D9EC-424F-A0DA-17FC678FC95F}"/>
    <cellStyle name="Normal 52 2 4 2 5" xfId="7528" xr:uid="{00000000-0005-0000-0000-0000751D0000}"/>
    <cellStyle name="Normal 52 2 4 2 5 3" xfId="22630" xr:uid="{00000000-0005-0000-0000-000073580000}"/>
    <cellStyle name="Normal 52 2 4 2 5_ESA Table 3A_3H" xfId="38706" xr:uid="{D81938A5-F87D-45CC-A90C-B1E14BF92A7F}"/>
    <cellStyle name="Normal 52 2 4 2 7" xfId="17617" xr:uid="{00000000-0005-0000-0000-0000DE440000}"/>
    <cellStyle name="Normal 52 2 4 2_ESA Table 3A_3H" xfId="38698" xr:uid="{FE01F9FB-0A97-4C19-B87A-A838CC4B39A3}"/>
    <cellStyle name="Normal 52 2 4 3" xfId="3310" xr:uid="{00000000-0005-0000-0000-0000FB0C0000}"/>
    <cellStyle name="Normal 52 2 4 3 2" xfId="13384" xr:uid="{00000000-0005-0000-0000-000055340000}"/>
    <cellStyle name="Normal 52 2 4 3 2 3" xfId="28482" xr:uid="{00000000-0005-0000-0000-00004F6F0000}"/>
    <cellStyle name="Normal 52 2 4 3 2_ESA Table 3A_3H" xfId="38708" xr:uid="{2115D546-86C1-463E-B55F-7D925C2B1764}"/>
    <cellStyle name="Normal 52 2 4 3 3" xfId="8364" xr:uid="{00000000-0005-0000-0000-0000B9200000}"/>
    <cellStyle name="Normal 52 2 4 3 3 3" xfId="23465" xr:uid="{00000000-0005-0000-0000-0000B65B0000}"/>
    <cellStyle name="Normal 52 2 4 3 3_ESA Table 3A_3H" xfId="38709" xr:uid="{4DD5294E-23FC-4E23-997C-373DF6C3B0B8}"/>
    <cellStyle name="Normal 52 2 4 3 5" xfId="18452" xr:uid="{00000000-0005-0000-0000-000021480000}"/>
    <cellStyle name="Normal 52 2 4 3_ESA Table 3A_3H" xfId="38707" xr:uid="{5FBCD14D-3288-4368-94F6-FF29F99B2666}"/>
    <cellStyle name="Normal 52 2 4 4" xfId="5003" xr:uid="{00000000-0005-0000-0000-000098130000}"/>
    <cellStyle name="Normal 52 2 4 4 2" xfId="15055" xr:uid="{00000000-0005-0000-0000-0000DC3A0000}"/>
    <cellStyle name="Normal 52 2 4 4 2 3" xfId="30153" xr:uid="{00000000-0005-0000-0000-0000D6750000}"/>
    <cellStyle name="Normal 52 2 4 4 2_ESA Table 3A_3H" xfId="38711" xr:uid="{05BFB37E-2445-4620-9D47-1C8E8B459EE3}"/>
    <cellStyle name="Normal 52 2 4 4 3" xfId="10035" xr:uid="{00000000-0005-0000-0000-000040270000}"/>
    <cellStyle name="Normal 52 2 4 4 3 3" xfId="25136" xr:uid="{00000000-0005-0000-0000-00003D620000}"/>
    <cellStyle name="Normal 52 2 4 4 3_ESA Table 3A_3H" xfId="38712" xr:uid="{644EADA5-626A-4B6A-B6B5-56B04782DA9D}"/>
    <cellStyle name="Normal 52 2 4 4 5" xfId="20123" xr:uid="{00000000-0005-0000-0000-0000A84E0000}"/>
    <cellStyle name="Normal 52 2 4 4_ESA Table 3A_3H" xfId="38710" xr:uid="{C9F98AF2-7E5B-478E-8A14-B18E8A060261}"/>
    <cellStyle name="Normal 52 2 4 5" xfId="11713" xr:uid="{00000000-0005-0000-0000-0000CE2D0000}"/>
    <cellStyle name="Normal 52 2 4 5 3" xfId="26811" xr:uid="{00000000-0005-0000-0000-0000C8680000}"/>
    <cellStyle name="Normal 52 2 4 5_ESA Table 3A_3H" xfId="38713" xr:uid="{1215C2EC-0A7C-442F-B7C5-EC2E6BCC41B1}"/>
    <cellStyle name="Normal 52 2 4 6" xfId="6692" xr:uid="{00000000-0005-0000-0000-0000311A0000}"/>
    <cellStyle name="Normal 52 2 4 6 3" xfId="21794" xr:uid="{00000000-0005-0000-0000-00002F550000}"/>
    <cellStyle name="Normal 52 2 4 6_ESA Table 3A_3H" xfId="38714" xr:uid="{A6B3F1E5-C911-4237-8E52-76BE56FEA1E4}"/>
    <cellStyle name="Normal 52 2 4 8" xfId="16781" xr:uid="{00000000-0005-0000-0000-00009A410000}"/>
    <cellStyle name="Normal 52 2 4_ESA Table 3A_3H" xfId="38697" xr:uid="{1E87F343-34E2-4F10-8823-BB9167D1B810}"/>
    <cellStyle name="Normal 52 2 5" xfId="2039" xr:uid="{00000000-0005-0000-0000-000004080000}"/>
    <cellStyle name="Normal 52 2 5 2" xfId="3729" xr:uid="{00000000-0005-0000-0000-00009E0E0000}"/>
    <cellStyle name="Normal 52 2 5 2 2" xfId="13802" xr:uid="{00000000-0005-0000-0000-0000F7350000}"/>
    <cellStyle name="Normal 52 2 5 2 2 3" xfId="28900" xr:uid="{00000000-0005-0000-0000-0000F1700000}"/>
    <cellStyle name="Normal 52 2 5 2 2_ESA Table 3A_3H" xfId="38717" xr:uid="{585DC1D7-BF3F-458C-BB52-7A24642705FD}"/>
    <cellStyle name="Normal 52 2 5 2 3" xfId="8782" xr:uid="{00000000-0005-0000-0000-00005B220000}"/>
    <cellStyle name="Normal 52 2 5 2 3 3" xfId="23883" xr:uid="{00000000-0005-0000-0000-0000585D0000}"/>
    <cellStyle name="Normal 52 2 5 2 3_ESA Table 3A_3H" xfId="38718" xr:uid="{09ECC347-17FB-4111-84F9-CD1D0D694AB6}"/>
    <cellStyle name="Normal 52 2 5 2 5" xfId="18870" xr:uid="{00000000-0005-0000-0000-0000C3490000}"/>
    <cellStyle name="Normal 52 2 5 2_ESA Table 3A_3H" xfId="38716" xr:uid="{DD1ADA33-2BB9-4CB4-8765-0CE5E42268CE}"/>
    <cellStyle name="Normal 52 2 5 3" xfId="5421" xr:uid="{00000000-0005-0000-0000-00003A150000}"/>
    <cellStyle name="Normal 52 2 5 3 2" xfId="15473" xr:uid="{00000000-0005-0000-0000-00007E3C0000}"/>
    <cellStyle name="Normal 52 2 5 3 2 3" xfId="30571" xr:uid="{00000000-0005-0000-0000-000078770000}"/>
    <cellStyle name="Normal 52 2 5 3 2_ESA Table 3A_3H" xfId="38720" xr:uid="{B9E00DE0-8B1A-42F3-A9E9-82D84C147381}"/>
    <cellStyle name="Normal 52 2 5 3 3" xfId="10453" xr:uid="{00000000-0005-0000-0000-0000E2280000}"/>
    <cellStyle name="Normal 52 2 5 3 3 3" xfId="25554" xr:uid="{00000000-0005-0000-0000-0000DF630000}"/>
    <cellStyle name="Normal 52 2 5 3 3_ESA Table 3A_3H" xfId="38721" xr:uid="{2BD643F8-B969-48F0-8BB9-5B8A8DABC7A7}"/>
    <cellStyle name="Normal 52 2 5 3 5" xfId="20541" xr:uid="{00000000-0005-0000-0000-00004A500000}"/>
    <cellStyle name="Normal 52 2 5 3_ESA Table 3A_3H" xfId="38719" xr:uid="{4DBD25B5-6196-4F35-8AC6-8345CA16F62B}"/>
    <cellStyle name="Normal 52 2 5 4" xfId="12131" xr:uid="{00000000-0005-0000-0000-0000702F0000}"/>
    <cellStyle name="Normal 52 2 5 4 3" xfId="27229" xr:uid="{00000000-0005-0000-0000-00006A6A0000}"/>
    <cellStyle name="Normal 52 2 5 4_ESA Table 3A_3H" xfId="38722" xr:uid="{F6D299FD-26B1-4C60-BF0F-34582ACE269A}"/>
    <cellStyle name="Normal 52 2 5 5" xfId="7110" xr:uid="{00000000-0005-0000-0000-0000D31B0000}"/>
    <cellStyle name="Normal 52 2 5 5 3" xfId="22212" xr:uid="{00000000-0005-0000-0000-0000D1560000}"/>
    <cellStyle name="Normal 52 2 5 5_ESA Table 3A_3H" xfId="38723" xr:uid="{88C8B275-5658-4E44-B4F4-BCBE455F479D}"/>
    <cellStyle name="Normal 52 2 5 7" xfId="17199" xr:uid="{00000000-0005-0000-0000-00003C430000}"/>
    <cellStyle name="Normal 52 2 5_ESA Table 3A_3H" xfId="38715" xr:uid="{81389C36-E0A4-4DE1-A39A-6051E2567E22}"/>
    <cellStyle name="Normal 52 2 6" xfId="2892" xr:uid="{00000000-0005-0000-0000-0000590B0000}"/>
    <cellStyle name="Normal 52 2 6 2" xfId="12966" xr:uid="{00000000-0005-0000-0000-0000B3320000}"/>
    <cellStyle name="Normal 52 2 6 2 3" xfId="28064" xr:uid="{00000000-0005-0000-0000-0000AD6D0000}"/>
    <cellStyle name="Normal 52 2 6 2_ESA Table 3A_3H" xfId="38725" xr:uid="{5A7570C3-2404-41EA-867D-15608CA70732}"/>
    <cellStyle name="Normal 52 2 6 3" xfId="7946" xr:uid="{00000000-0005-0000-0000-0000171F0000}"/>
    <cellStyle name="Normal 52 2 6 3 3" xfId="23047" xr:uid="{00000000-0005-0000-0000-0000145A0000}"/>
    <cellStyle name="Normal 52 2 6 3_ESA Table 3A_3H" xfId="38726" xr:uid="{E972918D-BB9B-42D1-90C1-9A5FC550CEC2}"/>
    <cellStyle name="Normal 52 2 6 5" xfId="18034" xr:uid="{00000000-0005-0000-0000-00007F460000}"/>
    <cellStyle name="Normal 52 2 6_ESA Table 3A_3H" xfId="38724" xr:uid="{88F2B9A4-A752-4981-A0CA-DDFC279286D5}"/>
    <cellStyle name="Normal 52 2 7" xfId="4585" xr:uid="{00000000-0005-0000-0000-0000F6110000}"/>
    <cellStyle name="Normal 52 2 7 2" xfId="14637" xr:uid="{00000000-0005-0000-0000-00003A390000}"/>
    <cellStyle name="Normal 52 2 7 2 3" xfId="29735" xr:uid="{00000000-0005-0000-0000-000034740000}"/>
    <cellStyle name="Normal 52 2 7 2_ESA Table 3A_3H" xfId="38728" xr:uid="{483AADCD-376F-4936-A62D-3A4F00AD409E}"/>
    <cellStyle name="Normal 52 2 7 3" xfId="9617" xr:uid="{00000000-0005-0000-0000-00009E250000}"/>
    <cellStyle name="Normal 52 2 7 3 3" xfId="24718" xr:uid="{00000000-0005-0000-0000-00009B600000}"/>
    <cellStyle name="Normal 52 2 7 3_ESA Table 3A_3H" xfId="38729" xr:uid="{F4D30492-99A2-452F-A34D-75E1B772B567}"/>
    <cellStyle name="Normal 52 2 7 5" xfId="19705" xr:uid="{00000000-0005-0000-0000-0000064D0000}"/>
    <cellStyle name="Normal 52 2 7_ESA Table 3A_3H" xfId="38727" xr:uid="{6FEF61A7-7139-4A72-A4EE-04C066786BEF}"/>
    <cellStyle name="Normal 52 2 8" xfId="11295" xr:uid="{00000000-0005-0000-0000-00002C2C0000}"/>
    <cellStyle name="Normal 52 2 8 3" xfId="26393" xr:uid="{00000000-0005-0000-0000-000026670000}"/>
    <cellStyle name="Normal 52 2 8_ESA Table 3A_3H" xfId="38730" xr:uid="{AAEEA4D6-0695-4090-BF44-844A4BB1BF94}"/>
    <cellStyle name="Normal 52 2 9" xfId="6274" xr:uid="{00000000-0005-0000-0000-00008F180000}"/>
    <cellStyle name="Normal 52 2 9 3" xfId="21376" xr:uid="{00000000-0005-0000-0000-00008D530000}"/>
    <cellStyle name="Normal 52 2 9_ESA Table 3A_3H" xfId="38731" xr:uid="{620AEBB7-DF3D-42AE-998E-5B796E9D7722}"/>
    <cellStyle name="Normal 52 2_ESA Table 3A_3H" xfId="38589" xr:uid="{AECC51D8-1B2A-4028-907B-8F83A424FC50}"/>
    <cellStyle name="Normal 52 3" xfId="1238" xr:uid="{00000000-0005-0000-0000-0000E3040000}"/>
    <cellStyle name="Normal 52 3 10" xfId="16415" xr:uid="{00000000-0005-0000-0000-00002C400000}"/>
    <cellStyle name="Normal 52 3 2" xfId="1457" xr:uid="{00000000-0005-0000-0000-0000BE050000}"/>
    <cellStyle name="Normal 52 3 2 2" xfId="1878" xr:uid="{00000000-0005-0000-0000-000063070000}"/>
    <cellStyle name="Normal 52 3 2 2 2" xfId="2717" xr:uid="{00000000-0005-0000-0000-0000AA0A0000}"/>
    <cellStyle name="Normal 52 3 2 2 2 2" xfId="4407" xr:uid="{00000000-0005-0000-0000-000044110000}"/>
    <cellStyle name="Normal 52 3 2 2 2 2 2" xfId="14480" xr:uid="{00000000-0005-0000-0000-00009D380000}"/>
    <cellStyle name="Normal 52 3 2 2 2 2 2 3" xfId="29578" xr:uid="{00000000-0005-0000-0000-000097730000}"/>
    <cellStyle name="Normal 52 3 2 2 2 2 2_ESA Table 3A_3H" xfId="38737" xr:uid="{3AC2A48E-5B1C-40F5-A1C2-C6F5C4822A2E}"/>
    <cellStyle name="Normal 52 3 2 2 2 2 3" xfId="9460" xr:uid="{00000000-0005-0000-0000-000001250000}"/>
    <cellStyle name="Normal 52 3 2 2 2 2 3 3" xfId="24561" xr:uid="{00000000-0005-0000-0000-0000FE5F0000}"/>
    <cellStyle name="Normal 52 3 2 2 2 2 3_ESA Table 3A_3H" xfId="38738" xr:uid="{F84BC8EC-A912-4F15-8D10-B2FEE98EAA8B}"/>
    <cellStyle name="Normal 52 3 2 2 2 2 5" xfId="19548" xr:uid="{00000000-0005-0000-0000-0000694C0000}"/>
    <cellStyle name="Normal 52 3 2 2 2 2_ESA Table 3A_3H" xfId="38736" xr:uid="{412EF378-4B38-40D2-A964-FED527BDB89C}"/>
    <cellStyle name="Normal 52 3 2 2 2 3" xfId="6099" xr:uid="{00000000-0005-0000-0000-0000E0170000}"/>
    <cellStyle name="Normal 52 3 2 2 2 3 2" xfId="16151" xr:uid="{00000000-0005-0000-0000-0000243F0000}"/>
    <cellStyle name="Normal 52 3 2 2 2 3 2 3" xfId="31249" xr:uid="{00000000-0005-0000-0000-00001E7A0000}"/>
    <cellStyle name="Normal 52 3 2 2 2 3 2_ESA Table 3A_3H" xfId="38740" xr:uid="{305C337B-4AAC-45AA-A7FF-41498D314732}"/>
    <cellStyle name="Normal 52 3 2 2 2 3 3" xfId="11131" xr:uid="{00000000-0005-0000-0000-0000882B0000}"/>
    <cellStyle name="Normal 52 3 2 2 2 3 3 3" xfId="26232" xr:uid="{00000000-0005-0000-0000-000085660000}"/>
    <cellStyle name="Normal 52 3 2 2 2 3 3_ESA Table 3A_3H" xfId="38741" xr:uid="{2A7AD973-4083-4D02-8124-66643F4A88BB}"/>
    <cellStyle name="Normal 52 3 2 2 2 3 5" xfId="21219" xr:uid="{00000000-0005-0000-0000-0000F0520000}"/>
    <cellStyle name="Normal 52 3 2 2 2 3_ESA Table 3A_3H" xfId="38739" xr:uid="{C5FA87D5-7E48-4819-AA36-3A3CAA6DCC76}"/>
    <cellStyle name="Normal 52 3 2 2 2 4" xfId="12809" xr:uid="{00000000-0005-0000-0000-000016320000}"/>
    <cellStyle name="Normal 52 3 2 2 2 4 3" xfId="27907" xr:uid="{00000000-0005-0000-0000-0000106D0000}"/>
    <cellStyle name="Normal 52 3 2 2 2 4_ESA Table 3A_3H" xfId="38742" xr:uid="{244C4CA6-FC45-47C1-9BE9-D2386F1220AE}"/>
    <cellStyle name="Normal 52 3 2 2 2 5" xfId="7788" xr:uid="{00000000-0005-0000-0000-0000791E0000}"/>
    <cellStyle name="Normal 52 3 2 2 2 5 3" xfId="22890" xr:uid="{00000000-0005-0000-0000-000077590000}"/>
    <cellStyle name="Normal 52 3 2 2 2 5_ESA Table 3A_3H" xfId="38743" xr:uid="{90F3FCB1-E7D6-4701-B5DC-9DFE976FE208}"/>
    <cellStyle name="Normal 52 3 2 2 2 7" xfId="17877" xr:uid="{00000000-0005-0000-0000-0000E2450000}"/>
    <cellStyle name="Normal 52 3 2 2 2_ESA Table 3A_3H" xfId="38735" xr:uid="{79806F53-95D7-431A-9DF5-027F85C0A77F}"/>
    <cellStyle name="Normal 52 3 2 2 3" xfId="3570" xr:uid="{00000000-0005-0000-0000-0000FF0D0000}"/>
    <cellStyle name="Normal 52 3 2 2 3 2" xfId="13644" xr:uid="{00000000-0005-0000-0000-000059350000}"/>
    <cellStyle name="Normal 52 3 2 2 3 2 3" xfId="28742" xr:uid="{00000000-0005-0000-0000-000053700000}"/>
    <cellStyle name="Normal 52 3 2 2 3 2_ESA Table 3A_3H" xfId="38745" xr:uid="{A7A9A366-6542-4F69-92E4-936121034FCE}"/>
    <cellStyle name="Normal 52 3 2 2 3 3" xfId="8624" xr:uid="{00000000-0005-0000-0000-0000BD210000}"/>
    <cellStyle name="Normal 52 3 2 2 3 3 3" xfId="23725" xr:uid="{00000000-0005-0000-0000-0000BA5C0000}"/>
    <cellStyle name="Normal 52 3 2 2 3 3_ESA Table 3A_3H" xfId="38746" xr:uid="{69C2198E-F1DA-483C-A214-15D25C3559C9}"/>
    <cellStyle name="Normal 52 3 2 2 3 5" xfId="18712" xr:uid="{00000000-0005-0000-0000-000025490000}"/>
    <cellStyle name="Normal 52 3 2 2 3_ESA Table 3A_3H" xfId="38744" xr:uid="{6D90460A-4FEC-4F4C-B568-1A75FA00023B}"/>
    <cellStyle name="Normal 52 3 2 2 4" xfId="5263" xr:uid="{00000000-0005-0000-0000-00009C140000}"/>
    <cellStyle name="Normal 52 3 2 2 4 2" xfId="15315" xr:uid="{00000000-0005-0000-0000-0000E03B0000}"/>
    <cellStyle name="Normal 52 3 2 2 4 2 3" xfId="30413" xr:uid="{00000000-0005-0000-0000-0000DA760000}"/>
    <cellStyle name="Normal 52 3 2 2 4 2_ESA Table 3A_3H" xfId="38748" xr:uid="{967A369E-D91B-45B2-BB6F-D137ACF0938F}"/>
    <cellStyle name="Normal 52 3 2 2 4 3" xfId="10295" xr:uid="{00000000-0005-0000-0000-000044280000}"/>
    <cellStyle name="Normal 52 3 2 2 4 3 3" xfId="25396" xr:uid="{00000000-0005-0000-0000-000041630000}"/>
    <cellStyle name="Normal 52 3 2 2 4 3_ESA Table 3A_3H" xfId="38749" xr:uid="{469144ED-2AC8-45AD-81CD-9DF9D685EE73}"/>
    <cellStyle name="Normal 52 3 2 2 4 5" xfId="20383" xr:uid="{00000000-0005-0000-0000-0000AC4F0000}"/>
    <cellStyle name="Normal 52 3 2 2 4_ESA Table 3A_3H" xfId="38747" xr:uid="{BCC0D8D3-7059-45A5-B716-D0C073F72B7E}"/>
    <cellStyle name="Normal 52 3 2 2 5" xfId="11973" xr:uid="{00000000-0005-0000-0000-0000D22E0000}"/>
    <cellStyle name="Normal 52 3 2 2 5 3" xfId="27071" xr:uid="{00000000-0005-0000-0000-0000CC690000}"/>
    <cellStyle name="Normal 52 3 2 2 5_ESA Table 3A_3H" xfId="38750" xr:uid="{F810D7D9-EB2F-4090-BDB0-83BAD6C1274A}"/>
    <cellStyle name="Normal 52 3 2 2 6" xfId="6952" xr:uid="{00000000-0005-0000-0000-0000351B0000}"/>
    <cellStyle name="Normal 52 3 2 2 6 3" xfId="22054" xr:uid="{00000000-0005-0000-0000-000033560000}"/>
    <cellStyle name="Normal 52 3 2 2 6_ESA Table 3A_3H" xfId="38751" xr:uid="{EB06B427-A48C-48AA-965F-2D487B5E2874}"/>
    <cellStyle name="Normal 52 3 2 2 8" xfId="17041" xr:uid="{00000000-0005-0000-0000-00009E420000}"/>
    <cellStyle name="Normal 52 3 2 2_ESA Table 3A_3H" xfId="38734" xr:uid="{AA83F7A2-C441-4262-8297-7EA00C7A51DA}"/>
    <cellStyle name="Normal 52 3 2 3" xfId="2299" xr:uid="{00000000-0005-0000-0000-000008090000}"/>
    <cellStyle name="Normal 52 3 2 3 2" xfId="3989" xr:uid="{00000000-0005-0000-0000-0000A20F0000}"/>
    <cellStyle name="Normal 52 3 2 3 2 2" xfId="14062" xr:uid="{00000000-0005-0000-0000-0000FB360000}"/>
    <cellStyle name="Normal 52 3 2 3 2 2 3" xfId="29160" xr:uid="{00000000-0005-0000-0000-0000F5710000}"/>
    <cellStyle name="Normal 52 3 2 3 2 2_ESA Table 3A_3H" xfId="38754" xr:uid="{40D42D2D-A456-4E3C-A6BB-FCC87AEA2199}"/>
    <cellStyle name="Normal 52 3 2 3 2 3" xfId="9042" xr:uid="{00000000-0005-0000-0000-00005F230000}"/>
    <cellStyle name="Normal 52 3 2 3 2 3 3" xfId="24143" xr:uid="{00000000-0005-0000-0000-00005C5E0000}"/>
    <cellStyle name="Normal 52 3 2 3 2 3_ESA Table 3A_3H" xfId="38755" xr:uid="{C03EBACD-45D6-4532-B302-44F11E1E974F}"/>
    <cellStyle name="Normal 52 3 2 3 2 5" xfId="19130" xr:uid="{00000000-0005-0000-0000-0000C74A0000}"/>
    <cellStyle name="Normal 52 3 2 3 2_ESA Table 3A_3H" xfId="38753" xr:uid="{31671465-BF48-4572-9B72-A8D1B0114549}"/>
    <cellStyle name="Normal 52 3 2 3 3" xfId="5681" xr:uid="{00000000-0005-0000-0000-00003E160000}"/>
    <cellStyle name="Normal 52 3 2 3 3 2" xfId="15733" xr:uid="{00000000-0005-0000-0000-0000823D0000}"/>
    <cellStyle name="Normal 52 3 2 3 3 2 3" xfId="30831" xr:uid="{00000000-0005-0000-0000-00007C780000}"/>
    <cellStyle name="Normal 52 3 2 3 3 2_ESA Table 3A_3H" xfId="38757" xr:uid="{92F0493B-301B-40D2-A788-F35AC6D9978F}"/>
    <cellStyle name="Normal 52 3 2 3 3 3" xfId="10713" xr:uid="{00000000-0005-0000-0000-0000E6290000}"/>
    <cellStyle name="Normal 52 3 2 3 3 3 3" xfId="25814" xr:uid="{00000000-0005-0000-0000-0000E3640000}"/>
    <cellStyle name="Normal 52 3 2 3 3 3_ESA Table 3A_3H" xfId="38758" xr:uid="{793EC34C-3083-4625-9A6E-983D09D46452}"/>
    <cellStyle name="Normal 52 3 2 3 3 5" xfId="20801" xr:uid="{00000000-0005-0000-0000-00004E510000}"/>
    <cellStyle name="Normal 52 3 2 3 3_ESA Table 3A_3H" xfId="38756" xr:uid="{BEFB881D-998A-494A-BB48-1DBA5A78BC1E}"/>
    <cellStyle name="Normal 52 3 2 3 4" xfId="12391" xr:uid="{00000000-0005-0000-0000-000074300000}"/>
    <cellStyle name="Normal 52 3 2 3 4 3" xfId="27489" xr:uid="{00000000-0005-0000-0000-00006E6B0000}"/>
    <cellStyle name="Normal 52 3 2 3 4_ESA Table 3A_3H" xfId="38759" xr:uid="{937CD376-2B6A-4A37-8ABE-99FC5FEEFB26}"/>
    <cellStyle name="Normal 52 3 2 3 5" xfId="7370" xr:uid="{00000000-0005-0000-0000-0000D71C0000}"/>
    <cellStyle name="Normal 52 3 2 3 5 3" xfId="22472" xr:uid="{00000000-0005-0000-0000-0000D5570000}"/>
    <cellStyle name="Normal 52 3 2 3 5_ESA Table 3A_3H" xfId="38760" xr:uid="{E4A9DBA2-F3A5-4947-9B09-EDE48593EC34}"/>
    <cellStyle name="Normal 52 3 2 3 7" xfId="17459" xr:uid="{00000000-0005-0000-0000-000040440000}"/>
    <cellStyle name="Normal 52 3 2 3_ESA Table 3A_3H" xfId="38752" xr:uid="{9116A145-C909-4987-BC1B-7229AF320AE1}"/>
    <cellStyle name="Normal 52 3 2 4" xfId="3152" xr:uid="{00000000-0005-0000-0000-00005D0C0000}"/>
    <cellStyle name="Normal 52 3 2 4 2" xfId="13226" xr:uid="{00000000-0005-0000-0000-0000B7330000}"/>
    <cellStyle name="Normal 52 3 2 4 2 3" xfId="28324" xr:uid="{00000000-0005-0000-0000-0000B16E0000}"/>
    <cellStyle name="Normal 52 3 2 4 2_ESA Table 3A_3H" xfId="38762" xr:uid="{084C778A-A15F-4975-AC2D-0B2355666CBD}"/>
    <cellStyle name="Normal 52 3 2 4 3" xfId="8206" xr:uid="{00000000-0005-0000-0000-00001B200000}"/>
    <cellStyle name="Normal 52 3 2 4 3 3" xfId="23307" xr:uid="{00000000-0005-0000-0000-0000185B0000}"/>
    <cellStyle name="Normal 52 3 2 4 3_ESA Table 3A_3H" xfId="38763" xr:uid="{C6948481-9420-4E31-A191-9AFB61898D8B}"/>
    <cellStyle name="Normal 52 3 2 4 5" xfId="18294" xr:uid="{00000000-0005-0000-0000-000083470000}"/>
    <cellStyle name="Normal 52 3 2 4_ESA Table 3A_3H" xfId="38761" xr:uid="{53CC6CFD-911A-4F12-9331-D577BB9105A0}"/>
    <cellStyle name="Normal 52 3 2 5" xfId="4845" xr:uid="{00000000-0005-0000-0000-0000FA120000}"/>
    <cellStyle name="Normal 52 3 2 5 2" xfId="14897" xr:uid="{00000000-0005-0000-0000-00003E3A0000}"/>
    <cellStyle name="Normal 52 3 2 5 2 3" xfId="29995" xr:uid="{00000000-0005-0000-0000-000038750000}"/>
    <cellStyle name="Normal 52 3 2 5 2_ESA Table 3A_3H" xfId="38765" xr:uid="{C0F4B2F4-4A4C-40F0-9C6A-4138FD8498CD}"/>
    <cellStyle name="Normal 52 3 2 5 3" xfId="9877" xr:uid="{00000000-0005-0000-0000-0000A2260000}"/>
    <cellStyle name="Normal 52 3 2 5 3 3" xfId="24978" xr:uid="{00000000-0005-0000-0000-00009F610000}"/>
    <cellStyle name="Normal 52 3 2 5 3_ESA Table 3A_3H" xfId="38766" xr:uid="{8B2AF1BF-31EE-421B-A8FE-AA9718A7CF90}"/>
    <cellStyle name="Normal 52 3 2 5 5" xfId="19965" xr:uid="{00000000-0005-0000-0000-00000A4E0000}"/>
    <cellStyle name="Normal 52 3 2 5_ESA Table 3A_3H" xfId="38764" xr:uid="{8DBAFD6C-4D68-4EA5-902F-C8A4E0B233A1}"/>
    <cellStyle name="Normal 52 3 2 6" xfId="11555" xr:uid="{00000000-0005-0000-0000-0000302D0000}"/>
    <cellStyle name="Normal 52 3 2 6 3" xfId="26653" xr:uid="{00000000-0005-0000-0000-00002A680000}"/>
    <cellStyle name="Normal 52 3 2 6_ESA Table 3A_3H" xfId="38767" xr:uid="{004AC157-0EE6-4440-BC0B-3EC814994850}"/>
    <cellStyle name="Normal 52 3 2 7" xfId="6534" xr:uid="{00000000-0005-0000-0000-000093190000}"/>
    <cellStyle name="Normal 52 3 2 7 3" xfId="21636" xr:uid="{00000000-0005-0000-0000-000091540000}"/>
    <cellStyle name="Normal 52 3 2 7_ESA Table 3A_3H" xfId="38768" xr:uid="{C113DE00-A156-4900-B492-7AC5A739E04C}"/>
    <cellStyle name="Normal 52 3 2 9" xfId="16623" xr:uid="{00000000-0005-0000-0000-0000FC400000}"/>
    <cellStyle name="Normal 52 3 2_ESA Table 3A_3H" xfId="38733" xr:uid="{E5E1ED76-529A-48B8-AD01-085807C43DAA}"/>
    <cellStyle name="Normal 52 3 3" xfId="1670" xr:uid="{00000000-0005-0000-0000-000093060000}"/>
    <cellStyle name="Normal 52 3 3 2" xfId="2509" xr:uid="{00000000-0005-0000-0000-0000DA090000}"/>
    <cellStyle name="Normal 52 3 3 2 2" xfId="4199" xr:uid="{00000000-0005-0000-0000-000074100000}"/>
    <cellStyle name="Normal 52 3 3 2 2 2" xfId="14272" xr:uid="{00000000-0005-0000-0000-0000CD370000}"/>
    <cellStyle name="Normal 52 3 3 2 2 2 3" xfId="29370" xr:uid="{00000000-0005-0000-0000-0000C7720000}"/>
    <cellStyle name="Normal 52 3 3 2 2 2_ESA Table 3A_3H" xfId="38772" xr:uid="{CB30EA84-4E6B-4B57-AD1D-D6B55D8616BB}"/>
    <cellStyle name="Normal 52 3 3 2 2 3" xfId="9252" xr:uid="{00000000-0005-0000-0000-000031240000}"/>
    <cellStyle name="Normal 52 3 3 2 2 3 3" xfId="24353" xr:uid="{00000000-0005-0000-0000-00002E5F0000}"/>
    <cellStyle name="Normal 52 3 3 2 2 3_ESA Table 3A_3H" xfId="38773" xr:uid="{5679A505-6FA0-4A4A-B67A-06EB4FB7143D}"/>
    <cellStyle name="Normal 52 3 3 2 2 5" xfId="19340" xr:uid="{00000000-0005-0000-0000-0000994B0000}"/>
    <cellStyle name="Normal 52 3 3 2 2_ESA Table 3A_3H" xfId="38771" xr:uid="{7B19FDCF-AFAF-48B5-91D9-CA6CB8F8FF7C}"/>
    <cellStyle name="Normal 52 3 3 2 3" xfId="5891" xr:uid="{00000000-0005-0000-0000-000010170000}"/>
    <cellStyle name="Normal 52 3 3 2 3 2" xfId="15943" xr:uid="{00000000-0005-0000-0000-0000543E0000}"/>
    <cellStyle name="Normal 52 3 3 2 3 2 3" xfId="31041" xr:uid="{00000000-0005-0000-0000-00004E790000}"/>
    <cellStyle name="Normal 52 3 3 2 3 2_ESA Table 3A_3H" xfId="38775" xr:uid="{C0656135-6157-41A6-8654-414F525EAEBD}"/>
    <cellStyle name="Normal 52 3 3 2 3 3" xfId="10923" xr:uid="{00000000-0005-0000-0000-0000B82A0000}"/>
    <cellStyle name="Normal 52 3 3 2 3 3 3" xfId="26024" xr:uid="{00000000-0005-0000-0000-0000B5650000}"/>
    <cellStyle name="Normal 52 3 3 2 3 3_ESA Table 3A_3H" xfId="38776" xr:uid="{87288BE6-68EA-44AA-980F-CBAAEB5B320C}"/>
    <cellStyle name="Normal 52 3 3 2 3 5" xfId="21011" xr:uid="{00000000-0005-0000-0000-000020520000}"/>
    <cellStyle name="Normal 52 3 3 2 3_ESA Table 3A_3H" xfId="38774" xr:uid="{6ACFFA8E-A379-412E-911F-B670CB65F05A}"/>
    <cellStyle name="Normal 52 3 3 2 4" xfId="12601" xr:uid="{00000000-0005-0000-0000-000046310000}"/>
    <cellStyle name="Normal 52 3 3 2 4 3" xfId="27699" xr:uid="{00000000-0005-0000-0000-0000406C0000}"/>
    <cellStyle name="Normal 52 3 3 2 4_ESA Table 3A_3H" xfId="38777" xr:uid="{6C840293-65DE-4C3D-A783-74A24EBF267B}"/>
    <cellStyle name="Normal 52 3 3 2 5" xfId="7580" xr:uid="{00000000-0005-0000-0000-0000A91D0000}"/>
    <cellStyle name="Normal 52 3 3 2 5 3" xfId="22682" xr:uid="{00000000-0005-0000-0000-0000A7580000}"/>
    <cellStyle name="Normal 52 3 3 2 5_ESA Table 3A_3H" xfId="38778" xr:uid="{FF47374A-2BE2-46DD-96EC-C10AA7D54CFD}"/>
    <cellStyle name="Normal 52 3 3 2 7" xfId="17669" xr:uid="{00000000-0005-0000-0000-000012450000}"/>
    <cellStyle name="Normal 52 3 3 2_ESA Table 3A_3H" xfId="38770" xr:uid="{54B5F5B2-BAA4-4F52-8C2B-E3A5DD2346FE}"/>
    <cellStyle name="Normal 52 3 3 3" xfId="3362" xr:uid="{00000000-0005-0000-0000-00002F0D0000}"/>
    <cellStyle name="Normal 52 3 3 3 2" xfId="13436" xr:uid="{00000000-0005-0000-0000-000089340000}"/>
    <cellStyle name="Normal 52 3 3 3 2 3" xfId="28534" xr:uid="{00000000-0005-0000-0000-0000836F0000}"/>
    <cellStyle name="Normal 52 3 3 3 2_ESA Table 3A_3H" xfId="38780" xr:uid="{A2764360-985C-4B69-B23E-B744D640A94A}"/>
    <cellStyle name="Normal 52 3 3 3 3" xfId="8416" xr:uid="{00000000-0005-0000-0000-0000ED200000}"/>
    <cellStyle name="Normal 52 3 3 3 3 3" xfId="23517" xr:uid="{00000000-0005-0000-0000-0000EA5B0000}"/>
    <cellStyle name="Normal 52 3 3 3 3_ESA Table 3A_3H" xfId="38781" xr:uid="{35D7F315-2B52-499A-8D1A-6B601AC670CB}"/>
    <cellStyle name="Normal 52 3 3 3 5" xfId="18504" xr:uid="{00000000-0005-0000-0000-000055480000}"/>
    <cellStyle name="Normal 52 3 3 3_ESA Table 3A_3H" xfId="38779" xr:uid="{DA3EF33D-CA9E-4927-8B91-3E9798D09E0F}"/>
    <cellStyle name="Normal 52 3 3 4" xfId="5055" xr:uid="{00000000-0005-0000-0000-0000CC130000}"/>
    <cellStyle name="Normal 52 3 3 4 2" xfId="15107" xr:uid="{00000000-0005-0000-0000-0000103B0000}"/>
    <cellStyle name="Normal 52 3 3 4 2 3" xfId="30205" xr:uid="{00000000-0005-0000-0000-00000A760000}"/>
    <cellStyle name="Normal 52 3 3 4 2_ESA Table 3A_3H" xfId="38783" xr:uid="{A291854F-EC77-4002-A789-48EA1FE8C378}"/>
    <cellStyle name="Normal 52 3 3 4 3" xfId="10087" xr:uid="{00000000-0005-0000-0000-000074270000}"/>
    <cellStyle name="Normal 52 3 3 4 3 3" xfId="25188" xr:uid="{00000000-0005-0000-0000-000071620000}"/>
    <cellStyle name="Normal 52 3 3 4 3_ESA Table 3A_3H" xfId="38784" xr:uid="{CACC006C-C0D0-47DD-83DA-58FEE75C8B93}"/>
    <cellStyle name="Normal 52 3 3 4 5" xfId="20175" xr:uid="{00000000-0005-0000-0000-0000DC4E0000}"/>
    <cellStyle name="Normal 52 3 3 4_ESA Table 3A_3H" xfId="38782" xr:uid="{14B9AA2F-7513-4B63-B1E5-12D11AC729E6}"/>
    <cellStyle name="Normal 52 3 3 5" xfId="11765" xr:uid="{00000000-0005-0000-0000-0000022E0000}"/>
    <cellStyle name="Normal 52 3 3 5 3" xfId="26863" xr:uid="{00000000-0005-0000-0000-0000FC680000}"/>
    <cellStyle name="Normal 52 3 3 5_ESA Table 3A_3H" xfId="38785" xr:uid="{142A3BFF-5685-414B-88A2-7B7FF8D5C91E}"/>
    <cellStyle name="Normal 52 3 3 6" xfId="6744" xr:uid="{00000000-0005-0000-0000-0000651A0000}"/>
    <cellStyle name="Normal 52 3 3 6 3" xfId="21846" xr:uid="{00000000-0005-0000-0000-000063550000}"/>
    <cellStyle name="Normal 52 3 3 6_ESA Table 3A_3H" xfId="38786" xr:uid="{7DCA6CFA-94A4-474F-835E-532FE5D7B0AF}"/>
    <cellStyle name="Normal 52 3 3 8" xfId="16833" xr:uid="{00000000-0005-0000-0000-0000CE410000}"/>
    <cellStyle name="Normal 52 3 3_ESA Table 3A_3H" xfId="38769" xr:uid="{D2CB6204-6FB4-46D6-9411-E8B4F20622A9}"/>
    <cellStyle name="Normal 52 3 4" xfId="2091" xr:uid="{00000000-0005-0000-0000-000038080000}"/>
    <cellStyle name="Normal 52 3 4 2" xfId="3781" xr:uid="{00000000-0005-0000-0000-0000D20E0000}"/>
    <cellStyle name="Normal 52 3 4 2 2" xfId="13854" xr:uid="{00000000-0005-0000-0000-00002B360000}"/>
    <cellStyle name="Normal 52 3 4 2 2 3" xfId="28952" xr:uid="{00000000-0005-0000-0000-000025710000}"/>
    <cellStyle name="Normal 52 3 4 2 2_ESA Table 3A_3H" xfId="38789" xr:uid="{FE6EE20D-8778-4AD7-954B-C6C14B4BE122}"/>
    <cellStyle name="Normal 52 3 4 2 3" xfId="8834" xr:uid="{00000000-0005-0000-0000-00008F220000}"/>
    <cellStyle name="Normal 52 3 4 2 3 3" xfId="23935" xr:uid="{00000000-0005-0000-0000-00008C5D0000}"/>
    <cellStyle name="Normal 52 3 4 2 3_ESA Table 3A_3H" xfId="38790" xr:uid="{477BE7E3-65CC-4977-BF0E-52B27E9FF439}"/>
    <cellStyle name="Normal 52 3 4 2 5" xfId="18922" xr:uid="{00000000-0005-0000-0000-0000F7490000}"/>
    <cellStyle name="Normal 52 3 4 2_ESA Table 3A_3H" xfId="38788" xr:uid="{6FF6E1D8-464B-41A0-BEC2-77A862CECB74}"/>
    <cellStyle name="Normal 52 3 4 3" xfId="5473" xr:uid="{00000000-0005-0000-0000-00006E150000}"/>
    <cellStyle name="Normal 52 3 4 3 2" xfId="15525" xr:uid="{00000000-0005-0000-0000-0000B23C0000}"/>
    <cellStyle name="Normal 52 3 4 3 2 3" xfId="30623" xr:uid="{00000000-0005-0000-0000-0000AC770000}"/>
    <cellStyle name="Normal 52 3 4 3 2_ESA Table 3A_3H" xfId="38792" xr:uid="{94230002-6F53-4B3B-BD72-5B785A07A6E1}"/>
    <cellStyle name="Normal 52 3 4 3 3" xfId="10505" xr:uid="{00000000-0005-0000-0000-000016290000}"/>
    <cellStyle name="Normal 52 3 4 3 3 3" xfId="25606" xr:uid="{00000000-0005-0000-0000-000013640000}"/>
    <cellStyle name="Normal 52 3 4 3 3_ESA Table 3A_3H" xfId="38793" xr:uid="{DE83E075-07DF-4F56-B177-78FBB17158A8}"/>
    <cellStyle name="Normal 52 3 4 3 5" xfId="20593" xr:uid="{00000000-0005-0000-0000-00007E500000}"/>
    <cellStyle name="Normal 52 3 4 3_ESA Table 3A_3H" xfId="38791" xr:uid="{70FD38CF-550A-4925-B05C-FF114AEA875C}"/>
    <cellStyle name="Normal 52 3 4 4" xfId="12183" xr:uid="{00000000-0005-0000-0000-0000A42F0000}"/>
    <cellStyle name="Normal 52 3 4 4 3" xfId="27281" xr:uid="{00000000-0005-0000-0000-00009E6A0000}"/>
    <cellStyle name="Normal 52 3 4 4_ESA Table 3A_3H" xfId="38794" xr:uid="{B5DCFE95-716B-4915-9779-72164F50FC6A}"/>
    <cellStyle name="Normal 52 3 4 5" xfId="7162" xr:uid="{00000000-0005-0000-0000-0000071C0000}"/>
    <cellStyle name="Normal 52 3 4 5 3" xfId="22264" xr:uid="{00000000-0005-0000-0000-000005570000}"/>
    <cellStyle name="Normal 52 3 4 5_ESA Table 3A_3H" xfId="38795" xr:uid="{735A8BEB-3CB8-4268-BF0A-DEBF83EC15EA}"/>
    <cellStyle name="Normal 52 3 4 7" xfId="17251" xr:uid="{00000000-0005-0000-0000-000070430000}"/>
    <cellStyle name="Normal 52 3 4_ESA Table 3A_3H" xfId="38787" xr:uid="{4F2B49B3-8687-4184-A761-AE88E29E2C2A}"/>
    <cellStyle name="Normal 52 3 5" xfId="2944" xr:uid="{00000000-0005-0000-0000-00008D0B0000}"/>
    <cellStyle name="Normal 52 3 5 2" xfId="13018" xr:uid="{00000000-0005-0000-0000-0000E7320000}"/>
    <cellStyle name="Normal 52 3 5 2 3" xfId="28116" xr:uid="{00000000-0005-0000-0000-0000E16D0000}"/>
    <cellStyle name="Normal 52 3 5 2_ESA Table 3A_3H" xfId="38797" xr:uid="{E792FF4D-7A87-4F00-9C20-B2F97F489DED}"/>
    <cellStyle name="Normal 52 3 5 3" xfId="7998" xr:uid="{00000000-0005-0000-0000-00004B1F0000}"/>
    <cellStyle name="Normal 52 3 5 3 3" xfId="23099" xr:uid="{00000000-0005-0000-0000-0000485A0000}"/>
    <cellStyle name="Normal 52 3 5 3_ESA Table 3A_3H" xfId="38798" xr:uid="{C7B2A6D4-162D-4874-B8AF-3DA81FF49A3C}"/>
    <cellStyle name="Normal 52 3 5 5" xfId="18086" xr:uid="{00000000-0005-0000-0000-0000B3460000}"/>
    <cellStyle name="Normal 52 3 5_ESA Table 3A_3H" xfId="38796" xr:uid="{4B671A74-C26F-4CC8-96B7-1BFC2CA79273}"/>
    <cellStyle name="Normal 52 3 6" xfId="4637" xr:uid="{00000000-0005-0000-0000-00002A120000}"/>
    <cellStyle name="Normal 52 3 6 2" xfId="14689" xr:uid="{00000000-0005-0000-0000-00006E390000}"/>
    <cellStyle name="Normal 52 3 6 2 3" xfId="29787" xr:uid="{00000000-0005-0000-0000-000068740000}"/>
    <cellStyle name="Normal 52 3 6 2_ESA Table 3A_3H" xfId="38800" xr:uid="{80AB4EBA-FD14-415C-95F5-F9B47B9CFB96}"/>
    <cellStyle name="Normal 52 3 6 3" xfId="9669" xr:uid="{00000000-0005-0000-0000-0000D2250000}"/>
    <cellStyle name="Normal 52 3 6 3 3" xfId="24770" xr:uid="{00000000-0005-0000-0000-0000CF600000}"/>
    <cellStyle name="Normal 52 3 6 3_ESA Table 3A_3H" xfId="38801" xr:uid="{6012C40B-A6E8-45EB-8868-F8127C8F69A8}"/>
    <cellStyle name="Normal 52 3 6 5" xfId="19757" xr:uid="{00000000-0005-0000-0000-00003A4D0000}"/>
    <cellStyle name="Normal 52 3 6_ESA Table 3A_3H" xfId="38799" xr:uid="{14957DB6-6166-46BB-9A4D-2BA3CB92B374}"/>
    <cellStyle name="Normal 52 3 7" xfId="11347" xr:uid="{00000000-0005-0000-0000-0000602C0000}"/>
    <cellStyle name="Normal 52 3 7 3" xfId="26445" xr:uid="{00000000-0005-0000-0000-00005A670000}"/>
    <cellStyle name="Normal 52 3 7_ESA Table 3A_3H" xfId="38802" xr:uid="{5A6D7F4C-E939-4278-9FEA-BC05D1DC48DE}"/>
    <cellStyle name="Normal 52 3 8" xfId="6326" xr:uid="{00000000-0005-0000-0000-0000C3180000}"/>
    <cellStyle name="Normal 52 3 8 3" xfId="21428" xr:uid="{00000000-0005-0000-0000-0000C1530000}"/>
    <cellStyle name="Normal 52 3 8_ESA Table 3A_3H" xfId="38803" xr:uid="{3467B88F-B743-4981-8CC3-1871E4F0099C}"/>
    <cellStyle name="Normal 52 3_ESA Table 3A_3H" xfId="38732" xr:uid="{F448D871-F420-41E8-A458-7344A5C9AF5B}"/>
    <cellStyle name="Normal 52 4" xfId="1351" xr:uid="{00000000-0005-0000-0000-000054050000}"/>
    <cellStyle name="Normal 52 4 2" xfId="1774" xr:uid="{00000000-0005-0000-0000-0000FB060000}"/>
    <cellStyle name="Normal 52 4 2 2" xfId="2613" xr:uid="{00000000-0005-0000-0000-0000420A0000}"/>
    <cellStyle name="Normal 52 4 2 2 2" xfId="4303" xr:uid="{00000000-0005-0000-0000-0000DC100000}"/>
    <cellStyle name="Normal 52 4 2 2 2 2" xfId="14376" xr:uid="{00000000-0005-0000-0000-000035380000}"/>
    <cellStyle name="Normal 52 4 2 2 2 2 3" xfId="29474" xr:uid="{00000000-0005-0000-0000-00002F730000}"/>
    <cellStyle name="Normal 52 4 2 2 2 2_ESA Table 3A_3H" xfId="38808" xr:uid="{C10EEF38-E4EC-4A83-A5D6-52CDE19A3DDE}"/>
    <cellStyle name="Normal 52 4 2 2 2 3" xfId="9356" xr:uid="{00000000-0005-0000-0000-000099240000}"/>
    <cellStyle name="Normal 52 4 2 2 2 3 3" xfId="24457" xr:uid="{00000000-0005-0000-0000-0000965F0000}"/>
    <cellStyle name="Normal 52 4 2 2 2 3_ESA Table 3A_3H" xfId="38809" xr:uid="{4017DC0B-CCB5-4E6C-AA1D-FFB7C67F1832}"/>
    <cellStyle name="Normal 52 4 2 2 2 5" xfId="19444" xr:uid="{00000000-0005-0000-0000-0000014C0000}"/>
    <cellStyle name="Normal 52 4 2 2 2_ESA Table 3A_3H" xfId="38807" xr:uid="{2E1C001A-591D-4ED5-B666-C9D2021B416A}"/>
    <cellStyle name="Normal 52 4 2 2 3" xfId="5995" xr:uid="{00000000-0005-0000-0000-000078170000}"/>
    <cellStyle name="Normal 52 4 2 2 3 2" xfId="16047" xr:uid="{00000000-0005-0000-0000-0000BC3E0000}"/>
    <cellStyle name="Normal 52 4 2 2 3 2 3" xfId="31145" xr:uid="{00000000-0005-0000-0000-0000B6790000}"/>
    <cellStyle name="Normal 52 4 2 2 3 2_ESA Table 3A_3H" xfId="38811" xr:uid="{A4EE9738-CA5A-46BD-93AD-FE066C80CC5E}"/>
    <cellStyle name="Normal 52 4 2 2 3 3" xfId="11027" xr:uid="{00000000-0005-0000-0000-0000202B0000}"/>
    <cellStyle name="Normal 52 4 2 2 3 3 3" xfId="26128" xr:uid="{00000000-0005-0000-0000-00001D660000}"/>
    <cellStyle name="Normal 52 4 2 2 3 3_ESA Table 3A_3H" xfId="38812" xr:uid="{C6AAC1B1-81AB-4530-8811-83C8E9605494}"/>
    <cellStyle name="Normal 52 4 2 2 3 5" xfId="21115" xr:uid="{00000000-0005-0000-0000-000088520000}"/>
    <cellStyle name="Normal 52 4 2 2 3_ESA Table 3A_3H" xfId="38810" xr:uid="{B097DFA8-76C1-4C87-BA9D-320BCCD02203}"/>
    <cellStyle name="Normal 52 4 2 2 4" xfId="12705" xr:uid="{00000000-0005-0000-0000-0000AE310000}"/>
    <cellStyle name="Normal 52 4 2 2 4 3" xfId="27803" xr:uid="{00000000-0005-0000-0000-0000A86C0000}"/>
    <cellStyle name="Normal 52 4 2 2 4_ESA Table 3A_3H" xfId="38813" xr:uid="{CF38F3A0-6D26-489B-9849-145BAB8F8364}"/>
    <cellStyle name="Normal 52 4 2 2 5" xfId="7684" xr:uid="{00000000-0005-0000-0000-0000111E0000}"/>
    <cellStyle name="Normal 52 4 2 2 5 3" xfId="22786" xr:uid="{00000000-0005-0000-0000-00000F590000}"/>
    <cellStyle name="Normal 52 4 2 2 5_ESA Table 3A_3H" xfId="38814" xr:uid="{21DCB165-0262-4EAB-83F4-390AB75EB8A0}"/>
    <cellStyle name="Normal 52 4 2 2 7" xfId="17773" xr:uid="{00000000-0005-0000-0000-00007A450000}"/>
    <cellStyle name="Normal 52 4 2 2_ESA Table 3A_3H" xfId="38806" xr:uid="{7C640C2F-6913-4BA5-97CE-8AFD5A9667E8}"/>
    <cellStyle name="Normal 52 4 2 3" xfId="3466" xr:uid="{00000000-0005-0000-0000-0000970D0000}"/>
    <cellStyle name="Normal 52 4 2 3 2" xfId="13540" xr:uid="{00000000-0005-0000-0000-0000F1340000}"/>
    <cellStyle name="Normal 52 4 2 3 2 3" xfId="28638" xr:uid="{00000000-0005-0000-0000-0000EB6F0000}"/>
    <cellStyle name="Normal 52 4 2 3 2_ESA Table 3A_3H" xfId="38816" xr:uid="{3F80FFF4-EF79-41ED-AEAF-4EA7827F0EDD}"/>
    <cellStyle name="Normal 52 4 2 3 3" xfId="8520" xr:uid="{00000000-0005-0000-0000-000055210000}"/>
    <cellStyle name="Normal 52 4 2 3 3 3" xfId="23621" xr:uid="{00000000-0005-0000-0000-0000525C0000}"/>
    <cellStyle name="Normal 52 4 2 3 3_ESA Table 3A_3H" xfId="38817" xr:uid="{4A7AFD02-D51A-48F2-A0BC-70465B41E7DC}"/>
    <cellStyle name="Normal 52 4 2 3 5" xfId="18608" xr:uid="{00000000-0005-0000-0000-0000BD480000}"/>
    <cellStyle name="Normal 52 4 2 3_ESA Table 3A_3H" xfId="38815" xr:uid="{58D5D0E8-8901-4A15-8D05-60E6A15BFFD9}"/>
    <cellStyle name="Normal 52 4 2 4" xfId="5159" xr:uid="{00000000-0005-0000-0000-000034140000}"/>
    <cellStyle name="Normal 52 4 2 4 2" xfId="15211" xr:uid="{00000000-0005-0000-0000-0000783B0000}"/>
    <cellStyle name="Normal 52 4 2 4 2 3" xfId="30309" xr:uid="{00000000-0005-0000-0000-000072760000}"/>
    <cellStyle name="Normal 52 4 2 4 2_ESA Table 3A_3H" xfId="38819" xr:uid="{31E5FF4B-1B16-4368-B6EC-551678056A76}"/>
    <cellStyle name="Normal 52 4 2 4 3" xfId="10191" xr:uid="{00000000-0005-0000-0000-0000DC270000}"/>
    <cellStyle name="Normal 52 4 2 4 3 3" xfId="25292" xr:uid="{00000000-0005-0000-0000-0000D9620000}"/>
    <cellStyle name="Normal 52 4 2 4 3_ESA Table 3A_3H" xfId="38820" xr:uid="{7CA56377-E787-42F1-9BEC-7D41A04BB64A}"/>
    <cellStyle name="Normal 52 4 2 4 5" xfId="20279" xr:uid="{00000000-0005-0000-0000-0000444F0000}"/>
    <cellStyle name="Normal 52 4 2 4_ESA Table 3A_3H" xfId="38818" xr:uid="{02324978-2158-4D16-97E5-A61FCDCE81B0}"/>
    <cellStyle name="Normal 52 4 2 5" xfId="11869" xr:uid="{00000000-0005-0000-0000-00006A2E0000}"/>
    <cellStyle name="Normal 52 4 2 5 3" xfId="26967" xr:uid="{00000000-0005-0000-0000-000064690000}"/>
    <cellStyle name="Normal 52 4 2 5_ESA Table 3A_3H" xfId="38821" xr:uid="{03E2DA72-88CA-489E-A081-51666EA75F95}"/>
    <cellStyle name="Normal 52 4 2 6" xfId="6848" xr:uid="{00000000-0005-0000-0000-0000CD1A0000}"/>
    <cellStyle name="Normal 52 4 2 6 3" xfId="21950" xr:uid="{00000000-0005-0000-0000-0000CB550000}"/>
    <cellStyle name="Normal 52 4 2 6_ESA Table 3A_3H" xfId="38822" xr:uid="{6176DADC-3DC8-4DC8-97CA-73F3D03892DF}"/>
    <cellStyle name="Normal 52 4 2 8" xfId="16937" xr:uid="{00000000-0005-0000-0000-000036420000}"/>
    <cellStyle name="Normal 52 4 2_ESA Table 3A_3H" xfId="38805" xr:uid="{3303A4D5-C268-498F-B761-069C85614426}"/>
    <cellStyle name="Normal 52 4 3" xfId="2195" xr:uid="{00000000-0005-0000-0000-0000A0080000}"/>
    <cellStyle name="Normal 52 4 3 2" xfId="3885" xr:uid="{00000000-0005-0000-0000-00003A0F0000}"/>
    <cellStyle name="Normal 52 4 3 2 2" xfId="13958" xr:uid="{00000000-0005-0000-0000-000093360000}"/>
    <cellStyle name="Normal 52 4 3 2 2 3" xfId="29056" xr:uid="{00000000-0005-0000-0000-00008D710000}"/>
    <cellStyle name="Normal 52 4 3 2 2_ESA Table 3A_3H" xfId="38825" xr:uid="{0740F43C-27BE-440D-8354-06C7964FDD8E}"/>
    <cellStyle name="Normal 52 4 3 2 3" xfId="8938" xr:uid="{00000000-0005-0000-0000-0000F7220000}"/>
    <cellStyle name="Normal 52 4 3 2 3 3" xfId="24039" xr:uid="{00000000-0005-0000-0000-0000F45D0000}"/>
    <cellStyle name="Normal 52 4 3 2 3_ESA Table 3A_3H" xfId="38826" xr:uid="{3502F6A1-8481-4D3E-9BB5-1F5FDDEA5BE5}"/>
    <cellStyle name="Normal 52 4 3 2 5" xfId="19026" xr:uid="{00000000-0005-0000-0000-00005F4A0000}"/>
    <cellStyle name="Normal 52 4 3 2_ESA Table 3A_3H" xfId="38824" xr:uid="{C01B3F12-4584-446B-B1EB-24F6F5599987}"/>
    <cellStyle name="Normal 52 4 3 3" xfId="5577" xr:uid="{00000000-0005-0000-0000-0000D6150000}"/>
    <cellStyle name="Normal 52 4 3 3 2" xfId="15629" xr:uid="{00000000-0005-0000-0000-00001A3D0000}"/>
    <cellStyle name="Normal 52 4 3 3 2 3" xfId="30727" xr:uid="{00000000-0005-0000-0000-000014780000}"/>
    <cellStyle name="Normal 52 4 3 3 2_ESA Table 3A_3H" xfId="38828" xr:uid="{1BF3D1EA-68D4-440D-AC66-A845EAEDFCED}"/>
    <cellStyle name="Normal 52 4 3 3 3" xfId="10609" xr:uid="{00000000-0005-0000-0000-00007E290000}"/>
    <cellStyle name="Normal 52 4 3 3 3 3" xfId="25710" xr:uid="{00000000-0005-0000-0000-00007B640000}"/>
    <cellStyle name="Normal 52 4 3 3 3_ESA Table 3A_3H" xfId="38829" xr:uid="{B032D5E6-3674-414E-A8A4-AFDFFD43BC1A}"/>
    <cellStyle name="Normal 52 4 3 3 5" xfId="20697" xr:uid="{00000000-0005-0000-0000-0000E6500000}"/>
    <cellStyle name="Normal 52 4 3 3_ESA Table 3A_3H" xfId="38827" xr:uid="{2DC2339B-968B-4E79-8675-A9EE8FD31DE7}"/>
    <cellStyle name="Normal 52 4 3 4" xfId="12287" xr:uid="{00000000-0005-0000-0000-00000C300000}"/>
    <cellStyle name="Normal 52 4 3 4 3" xfId="27385" xr:uid="{00000000-0005-0000-0000-0000066B0000}"/>
    <cellStyle name="Normal 52 4 3 4_ESA Table 3A_3H" xfId="38830" xr:uid="{9C014489-8FE9-48FA-9742-C587138A6008}"/>
    <cellStyle name="Normal 52 4 3 5" xfId="7266" xr:uid="{00000000-0005-0000-0000-00006F1C0000}"/>
    <cellStyle name="Normal 52 4 3 5 3" xfId="22368" xr:uid="{00000000-0005-0000-0000-00006D570000}"/>
    <cellStyle name="Normal 52 4 3 5_ESA Table 3A_3H" xfId="38831" xr:uid="{2CE10FDC-9A58-49C0-B01E-D173F17B1523}"/>
    <cellStyle name="Normal 52 4 3 7" xfId="17355" xr:uid="{00000000-0005-0000-0000-0000D8430000}"/>
    <cellStyle name="Normal 52 4 3_ESA Table 3A_3H" xfId="38823" xr:uid="{31EA090C-E10D-4145-B3BF-8E6DFB36EC80}"/>
    <cellStyle name="Normal 52 4 4" xfId="3048" xr:uid="{00000000-0005-0000-0000-0000F50B0000}"/>
    <cellStyle name="Normal 52 4 4 2" xfId="13122" xr:uid="{00000000-0005-0000-0000-00004F330000}"/>
    <cellStyle name="Normal 52 4 4 2 3" xfId="28220" xr:uid="{00000000-0005-0000-0000-0000496E0000}"/>
    <cellStyle name="Normal 52 4 4 2_ESA Table 3A_3H" xfId="38833" xr:uid="{CF6588EB-E8CC-4AE9-9CEA-CCDA0CB16F83}"/>
    <cellStyle name="Normal 52 4 4 3" xfId="8102" xr:uid="{00000000-0005-0000-0000-0000B31F0000}"/>
    <cellStyle name="Normal 52 4 4 3 3" xfId="23203" xr:uid="{00000000-0005-0000-0000-0000B05A0000}"/>
    <cellStyle name="Normal 52 4 4 3_ESA Table 3A_3H" xfId="38834" xr:uid="{1108D0A6-78AE-48D8-B146-C44B87B9A49E}"/>
    <cellStyle name="Normal 52 4 4 5" xfId="18190" xr:uid="{00000000-0005-0000-0000-00001B470000}"/>
    <cellStyle name="Normal 52 4 4_ESA Table 3A_3H" xfId="38832" xr:uid="{7DF4EBCA-21E1-4DA4-B4DE-D32A021201CB}"/>
    <cellStyle name="Normal 52 4 5" xfId="4741" xr:uid="{00000000-0005-0000-0000-000092120000}"/>
    <cellStyle name="Normal 52 4 5 2" xfId="14793" xr:uid="{00000000-0005-0000-0000-0000D6390000}"/>
    <cellStyle name="Normal 52 4 5 2 3" xfId="29891" xr:uid="{00000000-0005-0000-0000-0000D0740000}"/>
    <cellStyle name="Normal 52 4 5 2_ESA Table 3A_3H" xfId="38836" xr:uid="{2376E00E-4E79-458C-91C7-4A9822445152}"/>
    <cellStyle name="Normal 52 4 5 3" xfId="9773" xr:uid="{00000000-0005-0000-0000-00003A260000}"/>
    <cellStyle name="Normal 52 4 5 3 3" xfId="24874" xr:uid="{00000000-0005-0000-0000-000037610000}"/>
    <cellStyle name="Normal 52 4 5 3_ESA Table 3A_3H" xfId="38837" xr:uid="{B149A846-823A-4434-80B6-46646F636377}"/>
    <cellStyle name="Normal 52 4 5 5" xfId="19861" xr:uid="{00000000-0005-0000-0000-0000A24D0000}"/>
    <cellStyle name="Normal 52 4 5_ESA Table 3A_3H" xfId="38835" xr:uid="{5A31C084-ED56-48E0-8A9D-A969EA6E1273}"/>
    <cellStyle name="Normal 52 4 6" xfId="11451" xr:uid="{00000000-0005-0000-0000-0000C82C0000}"/>
    <cellStyle name="Normal 52 4 6 3" xfId="26549" xr:uid="{00000000-0005-0000-0000-0000C2670000}"/>
    <cellStyle name="Normal 52 4 6_ESA Table 3A_3H" xfId="38838" xr:uid="{2CC92141-3BBE-4082-9CDD-6965572C51C0}"/>
    <cellStyle name="Normal 52 4 7" xfId="6430" xr:uid="{00000000-0005-0000-0000-00002B190000}"/>
    <cellStyle name="Normal 52 4 7 3" xfId="21532" xr:uid="{00000000-0005-0000-0000-000029540000}"/>
    <cellStyle name="Normal 52 4 7_ESA Table 3A_3H" xfId="38839" xr:uid="{EB26E165-29C6-487D-835F-6DD2C3AE6C7A}"/>
    <cellStyle name="Normal 52 4 9" xfId="16519" xr:uid="{00000000-0005-0000-0000-000094400000}"/>
    <cellStyle name="Normal 52 4_ESA Table 3A_3H" xfId="38804" xr:uid="{1C86F72D-D077-4465-AA83-37F573808AFE}"/>
    <cellStyle name="Normal 52 5" xfId="1564" xr:uid="{00000000-0005-0000-0000-000029060000}"/>
    <cellStyle name="Normal 52 5 2" xfId="2405" xr:uid="{00000000-0005-0000-0000-000072090000}"/>
    <cellStyle name="Normal 52 5 2 2" xfId="4095" xr:uid="{00000000-0005-0000-0000-00000C100000}"/>
    <cellStyle name="Normal 52 5 2 2 2" xfId="14168" xr:uid="{00000000-0005-0000-0000-000065370000}"/>
    <cellStyle name="Normal 52 5 2 2 2 3" xfId="29266" xr:uid="{00000000-0005-0000-0000-00005F720000}"/>
    <cellStyle name="Normal 52 5 2 2 2_ESA Table 3A_3H" xfId="38843" xr:uid="{AB1B9D10-38F6-4E0E-9870-C6B7B78AEE3F}"/>
    <cellStyle name="Normal 52 5 2 2 3" xfId="9148" xr:uid="{00000000-0005-0000-0000-0000C9230000}"/>
    <cellStyle name="Normal 52 5 2 2 3 3" xfId="24249" xr:uid="{00000000-0005-0000-0000-0000C65E0000}"/>
    <cellStyle name="Normal 52 5 2 2 3_ESA Table 3A_3H" xfId="38844" xr:uid="{DF3C62CC-6C6D-4622-9A4B-35331A62050B}"/>
    <cellStyle name="Normal 52 5 2 2 5" xfId="19236" xr:uid="{00000000-0005-0000-0000-0000314B0000}"/>
    <cellStyle name="Normal 52 5 2 2_ESA Table 3A_3H" xfId="38842" xr:uid="{0713DEE5-0C44-4160-A50B-95359416B9ED}"/>
    <cellStyle name="Normal 52 5 2 3" xfId="5787" xr:uid="{00000000-0005-0000-0000-0000A8160000}"/>
    <cellStyle name="Normal 52 5 2 3 2" xfId="15839" xr:uid="{00000000-0005-0000-0000-0000EC3D0000}"/>
    <cellStyle name="Normal 52 5 2 3 2 3" xfId="30937" xr:uid="{00000000-0005-0000-0000-0000E6780000}"/>
    <cellStyle name="Normal 52 5 2 3 2_ESA Table 3A_3H" xfId="38846" xr:uid="{5B6511C5-3810-442F-A8D2-294D7432A132}"/>
    <cellStyle name="Normal 52 5 2 3 3" xfId="10819" xr:uid="{00000000-0005-0000-0000-0000502A0000}"/>
    <cellStyle name="Normal 52 5 2 3 3 3" xfId="25920" xr:uid="{00000000-0005-0000-0000-00004D650000}"/>
    <cellStyle name="Normal 52 5 2 3 3_ESA Table 3A_3H" xfId="38847" xr:uid="{AA9F38F2-3FE8-4BC3-8873-316AFB2DD4DA}"/>
    <cellStyle name="Normal 52 5 2 3 5" xfId="20907" xr:uid="{00000000-0005-0000-0000-0000B8510000}"/>
    <cellStyle name="Normal 52 5 2 3_ESA Table 3A_3H" xfId="38845" xr:uid="{9107E9FB-510E-4DFE-B39B-6160317EB03D}"/>
    <cellStyle name="Normal 52 5 2 4" xfId="12497" xr:uid="{00000000-0005-0000-0000-0000DE300000}"/>
    <cellStyle name="Normal 52 5 2 4 3" xfId="27595" xr:uid="{00000000-0005-0000-0000-0000D86B0000}"/>
    <cellStyle name="Normal 52 5 2 4_ESA Table 3A_3H" xfId="38848" xr:uid="{21C25F38-7DCF-48F4-9D16-41A3F36E4D9A}"/>
    <cellStyle name="Normal 52 5 2 5" xfId="7476" xr:uid="{00000000-0005-0000-0000-0000411D0000}"/>
    <cellStyle name="Normal 52 5 2 5 3" xfId="22578" xr:uid="{00000000-0005-0000-0000-00003F580000}"/>
    <cellStyle name="Normal 52 5 2 5_ESA Table 3A_3H" xfId="38849" xr:uid="{D076424C-7E2E-49E9-A10F-D44F36F7CAF2}"/>
    <cellStyle name="Normal 52 5 2 7" xfId="17565" xr:uid="{00000000-0005-0000-0000-0000AA440000}"/>
    <cellStyle name="Normal 52 5 2_ESA Table 3A_3H" xfId="38841" xr:uid="{807C22B4-C699-49CC-8DFD-84AAC98F8FE6}"/>
    <cellStyle name="Normal 52 5 3" xfId="3258" xr:uid="{00000000-0005-0000-0000-0000C70C0000}"/>
    <cellStyle name="Normal 52 5 3 2" xfId="13332" xr:uid="{00000000-0005-0000-0000-000021340000}"/>
    <cellStyle name="Normal 52 5 3 2 3" xfId="28430" xr:uid="{00000000-0005-0000-0000-00001B6F0000}"/>
    <cellStyle name="Normal 52 5 3 2_ESA Table 3A_3H" xfId="38851" xr:uid="{5B9D9749-BC13-49F0-9A73-EF5DE01D171D}"/>
    <cellStyle name="Normal 52 5 3 3" xfId="8312" xr:uid="{00000000-0005-0000-0000-000085200000}"/>
    <cellStyle name="Normal 52 5 3 3 3" xfId="23413" xr:uid="{00000000-0005-0000-0000-0000825B0000}"/>
    <cellStyle name="Normal 52 5 3 3_ESA Table 3A_3H" xfId="38852" xr:uid="{695C098A-2FE7-43BC-9080-3906E577B635}"/>
    <cellStyle name="Normal 52 5 3 5" xfId="18400" xr:uid="{00000000-0005-0000-0000-0000ED470000}"/>
    <cellStyle name="Normal 52 5 3_ESA Table 3A_3H" xfId="38850" xr:uid="{AB86F43D-EA30-49D8-881E-7A89A8AB9E22}"/>
    <cellStyle name="Normal 52 5 4" xfId="4951" xr:uid="{00000000-0005-0000-0000-000064130000}"/>
    <cellStyle name="Normal 52 5 4 2" xfId="15003" xr:uid="{00000000-0005-0000-0000-0000A83A0000}"/>
    <cellStyle name="Normal 52 5 4 2 3" xfId="30101" xr:uid="{00000000-0005-0000-0000-0000A2750000}"/>
    <cellStyle name="Normal 52 5 4 2_ESA Table 3A_3H" xfId="38854" xr:uid="{82578FDD-6EC4-48B6-B6EF-0E0DE34D3435}"/>
    <cellStyle name="Normal 52 5 4 3" xfId="9983" xr:uid="{00000000-0005-0000-0000-00000C270000}"/>
    <cellStyle name="Normal 52 5 4 3 3" xfId="25084" xr:uid="{00000000-0005-0000-0000-000009620000}"/>
    <cellStyle name="Normal 52 5 4 3_ESA Table 3A_3H" xfId="38855" xr:uid="{B0DED526-89FC-4ECE-957F-F4921BA1E314}"/>
    <cellStyle name="Normal 52 5 4 5" xfId="20071" xr:uid="{00000000-0005-0000-0000-0000744E0000}"/>
    <cellStyle name="Normal 52 5 4_ESA Table 3A_3H" xfId="38853" xr:uid="{1A649A37-08D7-4788-8F93-584912EAE1E7}"/>
    <cellStyle name="Normal 52 5 5" xfId="11661" xr:uid="{00000000-0005-0000-0000-00009A2D0000}"/>
    <cellStyle name="Normal 52 5 5 3" xfId="26759" xr:uid="{00000000-0005-0000-0000-000094680000}"/>
    <cellStyle name="Normal 52 5 5_ESA Table 3A_3H" xfId="38856" xr:uid="{405F964D-E843-4BE6-A9C8-A8DEDAD8280D}"/>
    <cellStyle name="Normal 52 5 6" xfId="6640" xr:uid="{00000000-0005-0000-0000-0000FD190000}"/>
    <cellStyle name="Normal 52 5 6 3" xfId="21742" xr:uid="{00000000-0005-0000-0000-0000FB540000}"/>
    <cellStyle name="Normal 52 5 6_ESA Table 3A_3H" xfId="38857" xr:uid="{B5355FC4-545A-4334-AF3C-C879A589CA29}"/>
    <cellStyle name="Normal 52 5 8" xfId="16729" xr:uid="{00000000-0005-0000-0000-000066410000}"/>
    <cellStyle name="Normal 52 5_ESA Table 3A_3H" xfId="38840" xr:uid="{04C98130-57C4-41C8-9325-25A8F3006852}"/>
    <cellStyle name="Normal 52 6" xfId="1985" xr:uid="{00000000-0005-0000-0000-0000CE070000}"/>
    <cellStyle name="Normal 52 6 2" xfId="3677" xr:uid="{00000000-0005-0000-0000-00006A0E0000}"/>
    <cellStyle name="Normal 52 6 2 2" xfId="13750" xr:uid="{00000000-0005-0000-0000-0000C3350000}"/>
    <cellStyle name="Normal 52 6 2 2 3" xfId="28848" xr:uid="{00000000-0005-0000-0000-0000BD700000}"/>
    <cellStyle name="Normal 52 6 2 2_ESA Table 3A_3H" xfId="38860" xr:uid="{AEEA2852-C489-42B8-814A-F3BA9651F80C}"/>
    <cellStyle name="Normal 52 6 2 3" xfId="8730" xr:uid="{00000000-0005-0000-0000-000027220000}"/>
    <cellStyle name="Normal 52 6 2 3 3" xfId="23831" xr:uid="{00000000-0005-0000-0000-0000245D0000}"/>
    <cellStyle name="Normal 52 6 2 3_ESA Table 3A_3H" xfId="38861" xr:uid="{765F26AF-C3A5-494B-8F48-44F13710AED2}"/>
    <cellStyle name="Normal 52 6 2 5" xfId="18818" xr:uid="{00000000-0005-0000-0000-00008F490000}"/>
    <cellStyle name="Normal 52 6 2_ESA Table 3A_3H" xfId="38859" xr:uid="{1EC3FE30-3765-44EA-9CA3-92DB69C089E1}"/>
    <cellStyle name="Normal 52 6 3" xfId="5369" xr:uid="{00000000-0005-0000-0000-000006150000}"/>
    <cellStyle name="Normal 52 6 3 2" xfId="15421" xr:uid="{00000000-0005-0000-0000-00004A3C0000}"/>
    <cellStyle name="Normal 52 6 3 2 3" xfId="30519" xr:uid="{00000000-0005-0000-0000-000044770000}"/>
    <cellStyle name="Normal 52 6 3 2_ESA Table 3A_3H" xfId="38863" xr:uid="{2CADDADA-B5E3-488E-82DD-04AF60E9B3EA}"/>
    <cellStyle name="Normal 52 6 3 3" xfId="10401" xr:uid="{00000000-0005-0000-0000-0000AE280000}"/>
    <cellStyle name="Normal 52 6 3 3 3" xfId="25502" xr:uid="{00000000-0005-0000-0000-0000AB630000}"/>
    <cellStyle name="Normal 52 6 3 3_ESA Table 3A_3H" xfId="38864" xr:uid="{41E0679D-4342-46C8-AA6A-10D2E752FE6D}"/>
    <cellStyle name="Normal 52 6 3 5" xfId="20489" xr:uid="{00000000-0005-0000-0000-000016500000}"/>
    <cellStyle name="Normal 52 6 3_ESA Table 3A_3H" xfId="38862" xr:uid="{B27D6FCB-63E1-4553-9FEC-5947944195AE}"/>
    <cellStyle name="Normal 52 6 4" xfId="12079" xr:uid="{00000000-0005-0000-0000-00003C2F0000}"/>
    <cellStyle name="Normal 52 6 4 3" xfId="27177" xr:uid="{00000000-0005-0000-0000-0000366A0000}"/>
    <cellStyle name="Normal 52 6 4_ESA Table 3A_3H" xfId="38865" xr:uid="{16A25FBA-1ACB-4DE2-87AA-16882EF0AAA0}"/>
    <cellStyle name="Normal 52 6 5" xfId="7058" xr:uid="{00000000-0005-0000-0000-00009F1B0000}"/>
    <cellStyle name="Normal 52 6 5 3" xfId="22160" xr:uid="{00000000-0005-0000-0000-00009D560000}"/>
    <cellStyle name="Normal 52 6 5_ESA Table 3A_3H" xfId="38866" xr:uid="{848F4328-75E4-492E-908D-3694F1283037}"/>
    <cellStyle name="Normal 52 6 7" xfId="17147" xr:uid="{00000000-0005-0000-0000-000008430000}"/>
    <cellStyle name="Normal 52 6_ESA Table 3A_3H" xfId="38858" xr:uid="{2B0065B6-1184-483C-B79F-613AFE40E477}"/>
    <cellStyle name="Normal 52 7" xfId="2836" xr:uid="{00000000-0005-0000-0000-0000210B0000}"/>
    <cellStyle name="Normal 52 7 2" xfId="12914" xr:uid="{00000000-0005-0000-0000-00007F320000}"/>
    <cellStyle name="Normal 52 7 2 3" xfId="28012" xr:uid="{00000000-0005-0000-0000-0000796D0000}"/>
    <cellStyle name="Normal 52 7 2_ESA Table 3A_3H" xfId="38868" xr:uid="{A2DC6D6C-0C2A-4FC5-8088-AF56DE950D50}"/>
    <cellStyle name="Normal 52 7 3" xfId="7894" xr:uid="{00000000-0005-0000-0000-0000E31E0000}"/>
    <cellStyle name="Normal 52 7 3 3" xfId="22995" xr:uid="{00000000-0005-0000-0000-0000E0590000}"/>
    <cellStyle name="Normal 52 7 3_ESA Table 3A_3H" xfId="38869" xr:uid="{82045349-567A-4583-95BA-33DBCA77D55C}"/>
    <cellStyle name="Normal 52 7 5" xfId="17982" xr:uid="{00000000-0005-0000-0000-00004B460000}"/>
    <cellStyle name="Normal 52 7_ESA Table 3A_3H" xfId="38867" xr:uid="{4409F09C-ACAD-43E5-B0B1-C20C34124549}"/>
    <cellStyle name="Normal 52 8" xfId="4530" xr:uid="{00000000-0005-0000-0000-0000BF110000}"/>
    <cellStyle name="Normal 52 8 2" xfId="14585" xr:uid="{00000000-0005-0000-0000-000006390000}"/>
    <cellStyle name="Normal 52 8 2 3" xfId="29683" xr:uid="{00000000-0005-0000-0000-000000740000}"/>
    <cellStyle name="Normal 52 8 2_ESA Table 3A_3H" xfId="38871" xr:uid="{CA7B0DCE-0299-4256-A12D-792C09E75D9E}"/>
    <cellStyle name="Normal 52 8 3" xfId="9565" xr:uid="{00000000-0005-0000-0000-00006A250000}"/>
    <cellStyle name="Normal 52 8 3 3" xfId="24666" xr:uid="{00000000-0005-0000-0000-000067600000}"/>
    <cellStyle name="Normal 52 8 3_ESA Table 3A_3H" xfId="38872" xr:uid="{A6E8D959-F444-426A-AB67-676B25DE99AF}"/>
    <cellStyle name="Normal 52 8 5" xfId="19653" xr:uid="{00000000-0005-0000-0000-0000D24C0000}"/>
    <cellStyle name="Normal 52 8_ESA Table 3A_3H" xfId="38870" xr:uid="{1544A259-452D-4F59-8DEC-6A710D528218}"/>
    <cellStyle name="Normal 52 9" xfId="11241" xr:uid="{00000000-0005-0000-0000-0000F62B0000}"/>
    <cellStyle name="Normal 52 9 3" xfId="26341" xr:uid="{00000000-0005-0000-0000-0000F2660000}"/>
    <cellStyle name="Normal 52 9_ESA Table 3A_3H" xfId="38873" xr:uid="{2D27D892-CB73-413C-BE6C-FE9F364DA5B8}"/>
    <cellStyle name="Normal 52_ESA Table 3A_3H" xfId="38587" xr:uid="{6098FC00-D567-4EB7-B850-DA173CF08260}"/>
    <cellStyle name="Normal 53" xfId="862" xr:uid="{00000000-0005-0000-0000-00006A030000}"/>
    <cellStyle name="Normal 53 10" xfId="6221" xr:uid="{00000000-0005-0000-0000-00005A180000}"/>
    <cellStyle name="Normal 53 10 3" xfId="21325" xr:uid="{00000000-0005-0000-0000-00005A530000}"/>
    <cellStyle name="Normal 53 10_ESA Table 3A_3H" xfId="38875" xr:uid="{F5185142-137A-4A55-A9D4-83890475216C}"/>
    <cellStyle name="Normal 53 12" xfId="16310" xr:uid="{00000000-0005-0000-0000-0000C33F0000}"/>
    <cellStyle name="Normal 53 2" xfId="1185" xr:uid="{00000000-0005-0000-0000-0000AE040000}"/>
    <cellStyle name="Normal 53 2 11" xfId="16364" xr:uid="{00000000-0005-0000-0000-0000F93F0000}"/>
    <cellStyle name="Normal 53 2 2" xfId="1293" xr:uid="{00000000-0005-0000-0000-00001A050000}"/>
    <cellStyle name="Normal 53 2 2 10" xfId="16468" xr:uid="{00000000-0005-0000-0000-000061400000}"/>
    <cellStyle name="Normal 53 2 2 2" xfId="1510" xr:uid="{00000000-0005-0000-0000-0000F3050000}"/>
    <cellStyle name="Normal 53 2 2 2 2" xfId="1931" xr:uid="{00000000-0005-0000-0000-000098070000}"/>
    <cellStyle name="Normal 53 2 2 2 2 2" xfId="2770" xr:uid="{00000000-0005-0000-0000-0000DF0A0000}"/>
    <cellStyle name="Normal 53 2 2 2 2 2 2" xfId="4460" xr:uid="{00000000-0005-0000-0000-000079110000}"/>
    <cellStyle name="Normal 53 2 2 2 2 2 2 2" xfId="14533" xr:uid="{00000000-0005-0000-0000-0000D2380000}"/>
    <cellStyle name="Normal 53 2 2 2 2 2 2 2 3" xfId="29631" xr:uid="{00000000-0005-0000-0000-0000CC730000}"/>
    <cellStyle name="Normal 53 2 2 2 2 2 2 2_ESA Table 3A_3H" xfId="38882" xr:uid="{47DD9E62-1DE8-4304-9C00-9834A7115AFD}"/>
    <cellStyle name="Normal 53 2 2 2 2 2 2 3" xfId="9513" xr:uid="{00000000-0005-0000-0000-000036250000}"/>
    <cellStyle name="Normal 53 2 2 2 2 2 2 3 3" xfId="24614" xr:uid="{00000000-0005-0000-0000-000033600000}"/>
    <cellStyle name="Normal 53 2 2 2 2 2 2 3_ESA Table 3A_3H" xfId="38883" xr:uid="{42C55766-A18E-48D1-B248-FA75E00127D2}"/>
    <cellStyle name="Normal 53 2 2 2 2 2 2 5" xfId="19601" xr:uid="{00000000-0005-0000-0000-00009E4C0000}"/>
    <cellStyle name="Normal 53 2 2 2 2 2 2_ESA Table 3A_3H" xfId="38881" xr:uid="{B12F0241-EC58-421B-BF9B-A09CD24FA20E}"/>
    <cellStyle name="Normal 53 2 2 2 2 2 3" xfId="6152" xr:uid="{00000000-0005-0000-0000-000015180000}"/>
    <cellStyle name="Normal 53 2 2 2 2 2 3 2" xfId="16204" xr:uid="{00000000-0005-0000-0000-0000593F0000}"/>
    <cellStyle name="Normal 53 2 2 2 2 2 3 3" xfId="11184" xr:uid="{00000000-0005-0000-0000-0000BD2B0000}"/>
    <cellStyle name="Normal 53 2 2 2 2 2 3 3 3" xfId="26285" xr:uid="{00000000-0005-0000-0000-0000BA660000}"/>
    <cellStyle name="Normal 53 2 2 2 2 2 3 3_ESA Table 3A_3H" xfId="38885" xr:uid="{DCD42273-B409-41CA-A70E-1B89C179AA0C}"/>
    <cellStyle name="Normal 53 2 2 2 2 2 3 5" xfId="21272" xr:uid="{00000000-0005-0000-0000-000025530000}"/>
    <cellStyle name="Normal 53 2 2 2 2 2 3_ESA Table 3A_3H" xfId="38884" xr:uid="{B226DE2F-662E-4841-AEA7-CFAF57A5025A}"/>
    <cellStyle name="Normal 53 2 2 2 2 2 4" xfId="12862" xr:uid="{00000000-0005-0000-0000-00004B320000}"/>
    <cellStyle name="Normal 53 2 2 2 2 2 4 3" xfId="27960" xr:uid="{00000000-0005-0000-0000-0000456D0000}"/>
    <cellStyle name="Normal 53 2 2 2 2 2 4_ESA Table 3A_3H" xfId="38886" xr:uid="{BF0B4CE3-37FC-43CC-A949-A7DAB01AE8DF}"/>
    <cellStyle name="Normal 53 2 2 2 2 2 5" xfId="7841" xr:uid="{00000000-0005-0000-0000-0000AE1E0000}"/>
    <cellStyle name="Normal 53 2 2 2 2 2 5 3" xfId="22943" xr:uid="{00000000-0005-0000-0000-0000AC590000}"/>
    <cellStyle name="Normal 53 2 2 2 2 2 5_ESA Table 3A_3H" xfId="38887" xr:uid="{3453DB19-E9F4-4FC6-92DA-7EF31E101082}"/>
    <cellStyle name="Normal 53 2 2 2 2 2 7" xfId="17930" xr:uid="{00000000-0005-0000-0000-000017460000}"/>
    <cellStyle name="Normal 53 2 2 2 2 2_ESA Table 3A_3H" xfId="38880" xr:uid="{ADE0BB18-AE43-477C-8B0C-B861E4E6934D}"/>
    <cellStyle name="Normal 53 2 2 2 2 3" xfId="3623" xr:uid="{00000000-0005-0000-0000-0000340E0000}"/>
    <cellStyle name="Normal 53 2 2 2 2 3 2" xfId="13697" xr:uid="{00000000-0005-0000-0000-00008E350000}"/>
    <cellStyle name="Normal 53 2 2 2 2 3 2 3" xfId="28795" xr:uid="{00000000-0005-0000-0000-000088700000}"/>
    <cellStyle name="Normal 53 2 2 2 2 3 2_ESA Table 3A_3H" xfId="38889" xr:uid="{145EBE7F-C93C-4618-AE31-4CAD13537504}"/>
    <cellStyle name="Normal 53 2 2 2 2 3 3" xfId="8677" xr:uid="{00000000-0005-0000-0000-0000F2210000}"/>
    <cellStyle name="Normal 53 2 2 2 2 3 3 3" xfId="23778" xr:uid="{00000000-0005-0000-0000-0000EF5C0000}"/>
    <cellStyle name="Normal 53 2 2 2 2 3 3_ESA Table 3A_3H" xfId="38890" xr:uid="{D0ECF1CC-6C6A-432A-844B-6FCBA651F07B}"/>
    <cellStyle name="Normal 53 2 2 2 2 3 5" xfId="18765" xr:uid="{00000000-0005-0000-0000-00005A490000}"/>
    <cellStyle name="Normal 53 2 2 2 2 3_ESA Table 3A_3H" xfId="38888" xr:uid="{59AE99FB-047A-456B-BC98-EBB526F3E9DD}"/>
    <cellStyle name="Normal 53 2 2 2 2 4" xfId="5316" xr:uid="{00000000-0005-0000-0000-0000D1140000}"/>
    <cellStyle name="Normal 53 2 2 2 2 4 2" xfId="15368" xr:uid="{00000000-0005-0000-0000-0000153C0000}"/>
    <cellStyle name="Normal 53 2 2 2 2 4 2 3" xfId="30466" xr:uid="{00000000-0005-0000-0000-00000F770000}"/>
    <cellStyle name="Normal 53 2 2 2 2 4 2_ESA Table 3A_3H" xfId="38892" xr:uid="{F63E8D35-D1C9-44E6-8187-080A2F4C1BE4}"/>
    <cellStyle name="Normal 53 2 2 2 2 4 3" xfId="10348" xr:uid="{00000000-0005-0000-0000-000079280000}"/>
    <cellStyle name="Normal 53 2 2 2 2 4 3 3" xfId="25449" xr:uid="{00000000-0005-0000-0000-000076630000}"/>
    <cellStyle name="Normal 53 2 2 2 2 4 3_ESA Table 3A_3H" xfId="38893" xr:uid="{9ADDA436-6774-477F-9201-FF5E4CEA3C65}"/>
    <cellStyle name="Normal 53 2 2 2 2 4 5" xfId="20436" xr:uid="{00000000-0005-0000-0000-0000E14F0000}"/>
    <cellStyle name="Normal 53 2 2 2 2 4_ESA Table 3A_3H" xfId="38891" xr:uid="{02CA4B5A-ADD6-4B62-B270-474E8B4A97B4}"/>
    <cellStyle name="Normal 53 2 2 2 2 5" xfId="12026" xr:uid="{00000000-0005-0000-0000-0000072F0000}"/>
    <cellStyle name="Normal 53 2 2 2 2 5 3" xfId="27124" xr:uid="{00000000-0005-0000-0000-0000016A0000}"/>
    <cellStyle name="Normal 53 2 2 2 2 5_ESA Table 3A_3H" xfId="38894" xr:uid="{558DFC71-CDA3-471B-8F65-C64BE8F1BBC0}"/>
    <cellStyle name="Normal 53 2 2 2 2 6" xfId="7005" xr:uid="{00000000-0005-0000-0000-00006A1B0000}"/>
    <cellStyle name="Normal 53 2 2 2 2 6 3" xfId="22107" xr:uid="{00000000-0005-0000-0000-000068560000}"/>
    <cellStyle name="Normal 53 2 2 2 2 6_ESA Table 3A_3H" xfId="38895" xr:uid="{0E2D3412-B4DC-4F10-8EAE-20B62414A214}"/>
    <cellStyle name="Normal 53 2 2 2 2 8" xfId="17094" xr:uid="{00000000-0005-0000-0000-0000D3420000}"/>
    <cellStyle name="Normal 53 2 2 2 2_ESA Table 3A_3H" xfId="38879" xr:uid="{46C5DDC7-5698-4D59-B695-112402CFF694}"/>
    <cellStyle name="Normal 53 2 2 2 3" xfId="2352" xr:uid="{00000000-0005-0000-0000-00003D090000}"/>
    <cellStyle name="Normal 53 2 2 2 3 2" xfId="4042" xr:uid="{00000000-0005-0000-0000-0000D70F0000}"/>
    <cellStyle name="Normal 53 2 2 2 3 2 2" xfId="14115" xr:uid="{00000000-0005-0000-0000-000030370000}"/>
    <cellStyle name="Normal 53 2 2 2 3 2 2 3" xfId="29213" xr:uid="{00000000-0005-0000-0000-00002A720000}"/>
    <cellStyle name="Normal 53 2 2 2 3 2 2_ESA Table 3A_3H" xfId="38898" xr:uid="{BC14DB6E-D876-4D58-B1D7-B8EA8B96436E}"/>
    <cellStyle name="Normal 53 2 2 2 3 2 3" xfId="9095" xr:uid="{00000000-0005-0000-0000-000094230000}"/>
    <cellStyle name="Normal 53 2 2 2 3 2 3 3" xfId="24196" xr:uid="{00000000-0005-0000-0000-0000915E0000}"/>
    <cellStyle name="Normal 53 2 2 2 3 2 3_ESA Table 3A_3H" xfId="38899" xr:uid="{D713C375-D900-4BFE-859F-C71D926B7C88}"/>
    <cellStyle name="Normal 53 2 2 2 3 2 5" xfId="19183" xr:uid="{00000000-0005-0000-0000-0000FC4A0000}"/>
    <cellStyle name="Normal 53 2 2 2 3 2_ESA Table 3A_3H" xfId="38897" xr:uid="{7FC4874C-9B99-4A7F-83EA-CBEE518BE516}"/>
    <cellStyle name="Normal 53 2 2 2 3 3" xfId="5734" xr:uid="{00000000-0005-0000-0000-000073160000}"/>
    <cellStyle name="Normal 53 2 2 2 3 3 2" xfId="15786" xr:uid="{00000000-0005-0000-0000-0000B73D0000}"/>
    <cellStyle name="Normal 53 2 2 2 3 3 2 3" xfId="30884" xr:uid="{00000000-0005-0000-0000-0000B1780000}"/>
    <cellStyle name="Normal 53 2 2 2 3 3 2_ESA Table 3A_3H" xfId="38901" xr:uid="{74CAE17F-3B66-4375-AA36-DB3C11BC231F}"/>
    <cellStyle name="Normal 53 2 2 2 3 3 3" xfId="10766" xr:uid="{00000000-0005-0000-0000-00001B2A0000}"/>
    <cellStyle name="Normal 53 2 2 2 3 3 3 3" xfId="25867" xr:uid="{00000000-0005-0000-0000-000018650000}"/>
    <cellStyle name="Normal 53 2 2 2 3 3 3_ESA Table 3A_3H" xfId="38902" xr:uid="{B3B54159-7786-4791-9CAF-11AB7BED8A7E}"/>
    <cellStyle name="Normal 53 2 2 2 3 3 5" xfId="20854" xr:uid="{00000000-0005-0000-0000-000083510000}"/>
    <cellStyle name="Normal 53 2 2 2 3 3_ESA Table 3A_3H" xfId="38900" xr:uid="{2F378274-F0CA-4B76-BA39-8478987A959F}"/>
    <cellStyle name="Normal 53 2 2 2 3 4" xfId="12444" xr:uid="{00000000-0005-0000-0000-0000A9300000}"/>
    <cellStyle name="Normal 53 2 2 2 3 4 3" xfId="27542" xr:uid="{00000000-0005-0000-0000-0000A36B0000}"/>
    <cellStyle name="Normal 53 2 2 2 3 4_ESA Table 3A_3H" xfId="38903" xr:uid="{3E47F0CB-9A5E-4D9F-BAD6-FD9944EC6795}"/>
    <cellStyle name="Normal 53 2 2 2 3 5" xfId="7423" xr:uid="{00000000-0005-0000-0000-00000C1D0000}"/>
    <cellStyle name="Normal 53 2 2 2 3 5 3" xfId="22525" xr:uid="{00000000-0005-0000-0000-00000A580000}"/>
    <cellStyle name="Normal 53 2 2 2 3 5_ESA Table 3A_3H" xfId="38904" xr:uid="{69FF4AF4-AB7D-4FE4-8072-BBB9D96B03E2}"/>
    <cellStyle name="Normal 53 2 2 2 3 7" xfId="17512" xr:uid="{00000000-0005-0000-0000-000075440000}"/>
    <cellStyle name="Normal 53 2 2 2 3_ESA Table 3A_3H" xfId="38896" xr:uid="{57BC8D87-5B10-4D21-90B8-5F293D2C0662}"/>
    <cellStyle name="Normal 53 2 2 2 4" xfId="3205" xr:uid="{00000000-0005-0000-0000-0000920C0000}"/>
    <cellStyle name="Normal 53 2 2 2 4 2" xfId="13279" xr:uid="{00000000-0005-0000-0000-0000EC330000}"/>
    <cellStyle name="Normal 53 2 2 2 4 2 3" xfId="28377" xr:uid="{00000000-0005-0000-0000-0000E66E0000}"/>
    <cellStyle name="Normal 53 2 2 2 4 2_ESA Table 3A_3H" xfId="38906" xr:uid="{A37F0526-BF13-4900-A736-55DD0CA0EAD3}"/>
    <cellStyle name="Normal 53 2 2 2 4 3" xfId="8259" xr:uid="{00000000-0005-0000-0000-000050200000}"/>
    <cellStyle name="Normal 53 2 2 2 4 3 3" xfId="23360" xr:uid="{00000000-0005-0000-0000-00004D5B0000}"/>
    <cellStyle name="Normal 53 2 2 2 4 3_ESA Table 3A_3H" xfId="38907" xr:uid="{03C33622-036B-47DB-B1EA-38CD9C37E165}"/>
    <cellStyle name="Normal 53 2 2 2 4 5" xfId="18347" xr:uid="{00000000-0005-0000-0000-0000B8470000}"/>
    <cellStyle name="Normal 53 2 2 2 4_ESA Table 3A_3H" xfId="38905" xr:uid="{42947A5A-D50E-46C6-89C3-46CD947F8766}"/>
    <cellStyle name="Normal 53 2 2 2 5" xfId="4898" xr:uid="{00000000-0005-0000-0000-00002F130000}"/>
    <cellStyle name="Normal 53 2 2 2 5 2" xfId="14950" xr:uid="{00000000-0005-0000-0000-0000733A0000}"/>
    <cellStyle name="Normal 53 2 2 2 5 2 3" xfId="30048" xr:uid="{00000000-0005-0000-0000-00006D750000}"/>
    <cellStyle name="Normal 53 2 2 2 5 2_ESA Table 3A_3H" xfId="38909" xr:uid="{0DBBF431-771A-4F0F-856D-7EA5BC35609E}"/>
    <cellStyle name="Normal 53 2 2 2 5 3" xfId="9930" xr:uid="{00000000-0005-0000-0000-0000D7260000}"/>
    <cellStyle name="Normal 53 2 2 2 5 3 3" xfId="25031" xr:uid="{00000000-0005-0000-0000-0000D4610000}"/>
    <cellStyle name="Normal 53 2 2 2 5 3_ESA Table 3A_3H" xfId="38910" xr:uid="{CB2FECC6-875E-4E39-A3D7-343E4CDE32DF}"/>
    <cellStyle name="Normal 53 2 2 2 5 5" xfId="20018" xr:uid="{00000000-0005-0000-0000-00003F4E0000}"/>
    <cellStyle name="Normal 53 2 2 2 5_ESA Table 3A_3H" xfId="38908" xr:uid="{B53905A1-4DFC-4718-BA0D-9ADC61286F9F}"/>
    <cellStyle name="Normal 53 2 2 2 6" xfId="11608" xr:uid="{00000000-0005-0000-0000-0000652D0000}"/>
    <cellStyle name="Normal 53 2 2 2 6 3" xfId="26706" xr:uid="{00000000-0005-0000-0000-00005F680000}"/>
    <cellStyle name="Normal 53 2 2 2 6_ESA Table 3A_3H" xfId="38911" xr:uid="{D8847512-2727-4736-8529-F4E0EA1BE2F9}"/>
    <cellStyle name="Normal 53 2 2 2 7" xfId="6587" xr:uid="{00000000-0005-0000-0000-0000C8190000}"/>
    <cellStyle name="Normal 53 2 2 2 7 3" xfId="21689" xr:uid="{00000000-0005-0000-0000-0000C6540000}"/>
    <cellStyle name="Normal 53 2 2 2 7_ESA Table 3A_3H" xfId="38912" xr:uid="{9275BF1F-DCE2-4B72-82D6-DB2B71F37E31}"/>
    <cellStyle name="Normal 53 2 2 2 9" xfId="16676" xr:uid="{00000000-0005-0000-0000-000031410000}"/>
    <cellStyle name="Normal 53 2 2 2_ESA Table 3A_3H" xfId="38878" xr:uid="{57C7FB8C-8974-49A1-BC70-DEAA1A2A439F}"/>
    <cellStyle name="Normal 53 2 2 3" xfId="1723" xr:uid="{00000000-0005-0000-0000-0000C8060000}"/>
    <cellStyle name="Normal 53 2 2 3 2" xfId="2562" xr:uid="{00000000-0005-0000-0000-00000F0A0000}"/>
    <cellStyle name="Normal 53 2 2 3 2 2" xfId="4252" xr:uid="{00000000-0005-0000-0000-0000A9100000}"/>
    <cellStyle name="Normal 53 2 2 3 2 2 2" xfId="14325" xr:uid="{00000000-0005-0000-0000-000002380000}"/>
    <cellStyle name="Normal 53 2 2 3 2 2 2 3" xfId="29423" xr:uid="{00000000-0005-0000-0000-0000FC720000}"/>
    <cellStyle name="Normal 53 2 2 3 2 2 2_ESA Table 3A_3H" xfId="38916" xr:uid="{F8423221-E06D-446D-9AD2-297841571C90}"/>
    <cellStyle name="Normal 53 2 2 3 2 2 3" xfId="9305" xr:uid="{00000000-0005-0000-0000-000066240000}"/>
    <cellStyle name="Normal 53 2 2 3 2 2 3 3" xfId="24406" xr:uid="{00000000-0005-0000-0000-0000635F0000}"/>
    <cellStyle name="Normal 53 2 2 3 2 2 3_ESA Table 3A_3H" xfId="38917" xr:uid="{870D314C-B7AC-4461-B5CE-7136391CD569}"/>
    <cellStyle name="Normal 53 2 2 3 2 2 5" xfId="19393" xr:uid="{00000000-0005-0000-0000-0000CE4B0000}"/>
    <cellStyle name="Normal 53 2 2 3 2 2_ESA Table 3A_3H" xfId="38915" xr:uid="{9C397742-0BDE-4609-AAA4-D2AD83088BF1}"/>
    <cellStyle name="Normal 53 2 2 3 2 3" xfId="5944" xr:uid="{00000000-0005-0000-0000-000045170000}"/>
    <cellStyle name="Normal 53 2 2 3 2 3 2" xfId="15996" xr:uid="{00000000-0005-0000-0000-0000893E0000}"/>
    <cellStyle name="Normal 53 2 2 3 2 3 2 3" xfId="31094" xr:uid="{00000000-0005-0000-0000-000083790000}"/>
    <cellStyle name="Normal 53 2 2 3 2 3 2_ESA Table 3A_3H" xfId="38919" xr:uid="{EA54C777-A2F6-4186-A1FD-E8B05AA15C52}"/>
    <cellStyle name="Normal 53 2 2 3 2 3 3" xfId="10976" xr:uid="{00000000-0005-0000-0000-0000ED2A0000}"/>
    <cellStyle name="Normal 53 2 2 3 2 3 3 3" xfId="26077" xr:uid="{00000000-0005-0000-0000-0000EA650000}"/>
    <cellStyle name="Normal 53 2 2 3 2 3 3_ESA Table 3A_3H" xfId="38920" xr:uid="{A5A52B01-3B4D-4187-B5DB-1631F2E5886C}"/>
    <cellStyle name="Normal 53 2 2 3 2 3 5" xfId="21064" xr:uid="{00000000-0005-0000-0000-000055520000}"/>
    <cellStyle name="Normal 53 2 2 3 2 3_ESA Table 3A_3H" xfId="38918" xr:uid="{566BBFFA-0B91-48C0-B340-76C2E4762CD6}"/>
    <cellStyle name="Normal 53 2 2 3 2 4" xfId="12654" xr:uid="{00000000-0005-0000-0000-00007B310000}"/>
    <cellStyle name="Normal 53 2 2 3 2 4 3" xfId="27752" xr:uid="{00000000-0005-0000-0000-0000756C0000}"/>
    <cellStyle name="Normal 53 2 2 3 2 4_ESA Table 3A_3H" xfId="38921" xr:uid="{22F526A9-BE27-499F-81A6-B910E1186422}"/>
    <cellStyle name="Normal 53 2 2 3 2 5" xfId="7633" xr:uid="{00000000-0005-0000-0000-0000DE1D0000}"/>
    <cellStyle name="Normal 53 2 2 3 2 5 3" xfId="22735" xr:uid="{00000000-0005-0000-0000-0000DC580000}"/>
    <cellStyle name="Normal 53 2 2 3 2 5_ESA Table 3A_3H" xfId="38922" xr:uid="{FC79DD1B-8A34-4C22-8F45-2664CEC0C6ED}"/>
    <cellStyle name="Normal 53 2 2 3 2 7" xfId="17722" xr:uid="{00000000-0005-0000-0000-000047450000}"/>
    <cellStyle name="Normal 53 2 2 3 2_ESA Table 3A_3H" xfId="38914" xr:uid="{1C889524-79E8-4100-9238-0983310BDF30}"/>
    <cellStyle name="Normal 53 2 2 3 3" xfId="3415" xr:uid="{00000000-0005-0000-0000-0000640D0000}"/>
    <cellStyle name="Normal 53 2 2 3 3 2" xfId="13489" xr:uid="{00000000-0005-0000-0000-0000BE340000}"/>
    <cellStyle name="Normal 53 2 2 3 3 2 3" xfId="28587" xr:uid="{00000000-0005-0000-0000-0000B86F0000}"/>
    <cellStyle name="Normal 53 2 2 3 3 2_ESA Table 3A_3H" xfId="38924" xr:uid="{7F90A5D6-8BBC-45DF-B35C-3639E11D47E0}"/>
    <cellStyle name="Normal 53 2 2 3 3 3" xfId="8469" xr:uid="{00000000-0005-0000-0000-000022210000}"/>
    <cellStyle name="Normal 53 2 2 3 3 3 3" xfId="23570" xr:uid="{00000000-0005-0000-0000-00001F5C0000}"/>
    <cellStyle name="Normal 53 2 2 3 3 3_ESA Table 3A_3H" xfId="38925" xr:uid="{4B7C5F84-25D0-44C2-B98B-8297B5603071}"/>
    <cellStyle name="Normal 53 2 2 3 3 5" xfId="18557" xr:uid="{00000000-0005-0000-0000-00008A480000}"/>
    <cellStyle name="Normal 53 2 2 3 3_ESA Table 3A_3H" xfId="38923" xr:uid="{A1E1A0A9-5A88-4FF6-B740-8AE020D287EF}"/>
    <cellStyle name="Normal 53 2 2 3 4" xfId="5108" xr:uid="{00000000-0005-0000-0000-000001140000}"/>
    <cellStyle name="Normal 53 2 2 3 4 2" xfId="15160" xr:uid="{00000000-0005-0000-0000-0000453B0000}"/>
    <cellStyle name="Normal 53 2 2 3 4 2 3" xfId="30258" xr:uid="{00000000-0005-0000-0000-00003F760000}"/>
    <cellStyle name="Normal 53 2 2 3 4 2_ESA Table 3A_3H" xfId="38927" xr:uid="{D611AEFD-F03E-42CA-9730-AE37FD4806EC}"/>
    <cellStyle name="Normal 53 2 2 3 4 3" xfId="10140" xr:uid="{00000000-0005-0000-0000-0000A9270000}"/>
    <cellStyle name="Normal 53 2 2 3 4 3 3" xfId="25241" xr:uid="{00000000-0005-0000-0000-0000A6620000}"/>
    <cellStyle name="Normal 53 2 2 3 4 3_ESA Table 3A_3H" xfId="38928" xr:uid="{DA58C9B8-F087-4810-9BD6-16FCC6805C7B}"/>
    <cellStyle name="Normal 53 2 2 3 4 5" xfId="20228" xr:uid="{00000000-0005-0000-0000-0000114F0000}"/>
    <cellStyle name="Normal 53 2 2 3 4_ESA Table 3A_3H" xfId="38926" xr:uid="{EE690B55-1B9E-4CFF-A0BD-4338B6781461}"/>
    <cellStyle name="Normal 53 2 2 3 5" xfId="11818" xr:uid="{00000000-0005-0000-0000-0000372E0000}"/>
    <cellStyle name="Normal 53 2 2 3 5 3" xfId="26916" xr:uid="{00000000-0005-0000-0000-000031690000}"/>
    <cellStyle name="Normal 53 2 2 3 5_ESA Table 3A_3H" xfId="38929" xr:uid="{540CEBE6-B5C8-4F04-B6ED-1682D2E492A8}"/>
    <cellStyle name="Normal 53 2 2 3 6" xfId="6797" xr:uid="{00000000-0005-0000-0000-00009A1A0000}"/>
    <cellStyle name="Normal 53 2 2 3 6 3" xfId="21899" xr:uid="{00000000-0005-0000-0000-000098550000}"/>
    <cellStyle name="Normal 53 2 2 3 6_ESA Table 3A_3H" xfId="38930" xr:uid="{7FC3A8B9-3429-421E-B0A0-64E33EB9E5A6}"/>
    <cellStyle name="Normal 53 2 2 3 8" xfId="16886" xr:uid="{00000000-0005-0000-0000-000003420000}"/>
    <cellStyle name="Normal 53 2 2 3_ESA Table 3A_3H" xfId="38913" xr:uid="{7E58939E-950E-4C6C-80E3-1458556CD372}"/>
    <cellStyle name="Normal 53 2 2 4" xfId="2144" xr:uid="{00000000-0005-0000-0000-00006D080000}"/>
    <cellStyle name="Normal 53 2 2 4 2" xfId="3834" xr:uid="{00000000-0005-0000-0000-0000070F0000}"/>
    <cellStyle name="Normal 53 2 2 4 2 2" xfId="13907" xr:uid="{00000000-0005-0000-0000-000060360000}"/>
    <cellStyle name="Normal 53 2 2 4 2 2 3" xfId="29005" xr:uid="{00000000-0005-0000-0000-00005A710000}"/>
    <cellStyle name="Normal 53 2 2 4 2 2_ESA Table 3A_3H" xfId="38933" xr:uid="{AC5E338C-C564-4B02-888F-03031B14E7D1}"/>
    <cellStyle name="Normal 53 2 2 4 2 3" xfId="8887" xr:uid="{00000000-0005-0000-0000-0000C4220000}"/>
    <cellStyle name="Normal 53 2 2 4 2 3 3" xfId="23988" xr:uid="{00000000-0005-0000-0000-0000C15D0000}"/>
    <cellStyle name="Normal 53 2 2 4 2 3_ESA Table 3A_3H" xfId="38934" xr:uid="{422202A1-CB89-4C2B-88DE-AA02FFA5A2F8}"/>
    <cellStyle name="Normal 53 2 2 4 2 5" xfId="18975" xr:uid="{00000000-0005-0000-0000-00002C4A0000}"/>
    <cellStyle name="Normal 53 2 2 4 2_ESA Table 3A_3H" xfId="38932" xr:uid="{890DAC4E-EC95-4C34-8213-91BD36B2B1AE}"/>
    <cellStyle name="Normal 53 2 2 4 3" xfId="5526" xr:uid="{00000000-0005-0000-0000-0000A3150000}"/>
    <cellStyle name="Normal 53 2 2 4 3 2" xfId="15578" xr:uid="{00000000-0005-0000-0000-0000E73C0000}"/>
    <cellStyle name="Normal 53 2 2 4 3 2 3" xfId="30676" xr:uid="{00000000-0005-0000-0000-0000E1770000}"/>
    <cellStyle name="Normal 53 2 2 4 3 2_ESA Table 3A_3H" xfId="38936" xr:uid="{4FB4B3F7-80DF-42A7-958E-D4AB70D4A417}"/>
    <cellStyle name="Normal 53 2 2 4 3 3" xfId="10558" xr:uid="{00000000-0005-0000-0000-00004B290000}"/>
    <cellStyle name="Normal 53 2 2 4 3 3 3" xfId="25659" xr:uid="{00000000-0005-0000-0000-000048640000}"/>
    <cellStyle name="Normal 53 2 2 4 3 3_ESA Table 3A_3H" xfId="38937" xr:uid="{977E545C-8BAD-4CB0-9026-CD73D22E561D}"/>
    <cellStyle name="Normal 53 2 2 4 3 5" xfId="20646" xr:uid="{00000000-0005-0000-0000-0000B3500000}"/>
    <cellStyle name="Normal 53 2 2 4 3_ESA Table 3A_3H" xfId="38935" xr:uid="{4041CECD-DF45-4BE6-844B-E366C39442F9}"/>
    <cellStyle name="Normal 53 2 2 4 4" xfId="12236" xr:uid="{00000000-0005-0000-0000-0000D92F0000}"/>
    <cellStyle name="Normal 53 2 2 4 4 3" xfId="27334" xr:uid="{00000000-0005-0000-0000-0000D36A0000}"/>
    <cellStyle name="Normal 53 2 2 4 4_ESA Table 3A_3H" xfId="38938" xr:uid="{8398235A-F1BB-4867-88CC-1AE411C437AF}"/>
    <cellStyle name="Normal 53 2 2 4 5" xfId="7215" xr:uid="{00000000-0005-0000-0000-00003C1C0000}"/>
    <cellStyle name="Normal 53 2 2 4 5 3" xfId="22317" xr:uid="{00000000-0005-0000-0000-00003A570000}"/>
    <cellStyle name="Normal 53 2 2 4 5_ESA Table 3A_3H" xfId="38939" xr:uid="{FDCF0AAF-E84E-4D20-9EA1-ED8364E3A6DD}"/>
    <cellStyle name="Normal 53 2 2 4 7" xfId="17304" xr:uid="{00000000-0005-0000-0000-0000A5430000}"/>
    <cellStyle name="Normal 53 2 2 4_ESA Table 3A_3H" xfId="38931" xr:uid="{07B75E70-A545-4C59-8A75-256E94F2899F}"/>
    <cellStyle name="Normal 53 2 2 5" xfId="2997" xr:uid="{00000000-0005-0000-0000-0000C20B0000}"/>
    <cellStyle name="Normal 53 2 2 5 2" xfId="13071" xr:uid="{00000000-0005-0000-0000-00001C330000}"/>
    <cellStyle name="Normal 53 2 2 5 2 3" xfId="28169" xr:uid="{00000000-0005-0000-0000-0000166E0000}"/>
    <cellStyle name="Normal 53 2 2 5 2_ESA Table 3A_3H" xfId="38941" xr:uid="{A271B3AC-E42A-436D-9862-72B36CB0EB53}"/>
    <cellStyle name="Normal 53 2 2 5 3" xfId="8051" xr:uid="{00000000-0005-0000-0000-0000801F0000}"/>
    <cellStyle name="Normal 53 2 2 5 3 3" xfId="23152" xr:uid="{00000000-0005-0000-0000-00007D5A0000}"/>
    <cellStyle name="Normal 53 2 2 5 3_ESA Table 3A_3H" xfId="38942" xr:uid="{A2BE32F5-5BDC-40C4-943F-7CCA2E856E37}"/>
    <cellStyle name="Normal 53 2 2 5 5" xfId="18139" xr:uid="{00000000-0005-0000-0000-0000E8460000}"/>
    <cellStyle name="Normal 53 2 2 5_ESA Table 3A_3H" xfId="38940" xr:uid="{9E1631EF-667D-48FC-B769-533938D81F27}"/>
    <cellStyle name="Normal 53 2 2 6" xfId="4690" xr:uid="{00000000-0005-0000-0000-00005F120000}"/>
    <cellStyle name="Normal 53 2 2 6 2" xfId="14742" xr:uid="{00000000-0005-0000-0000-0000A3390000}"/>
    <cellStyle name="Normal 53 2 2 6 2 3" xfId="29840" xr:uid="{00000000-0005-0000-0000-00009D740000}"/>
    <cellStyle name="Normal 53 2 2 6 2_ESA Table 3A_3H" xfId="38944" xr:uid="{93C4B2BC-8921-4000-A833-C926F12E105C}"/>
    <cellStyle name="Normal 53 2 2 6 3" xfId="9722" xr:uid="{00000000-0005-0000-0000-000007260000}"/>
    <cellStyle name="Normal 53 2 2 6 3 3" xfId="24823" xr:uid="{00000000-0005-0000-0000-000004610000}"/>
    <cellStyle name="Normal 53 2 2 6 3_ESA Table 3A_3H" xfId="38945" xr:uid="{A28CAE76-C178-4909-BCB8-80E529429802}"/>
    <cellStyle name="Normal 53 2 2 6 5" xfId="19810" xr:uid="{00000000-0005-0000-0000-00006F4D0000}"/>
    <cellStyle name="Normal 53 2 2 6_ESA Table 3A_3H" xfId="38943" xr:uid="{9961B587-BE1C-4EA0-8530-26FB359AB48D}"/>
    <cellStyle name="Normal 53 2 2 7" xfId="11400" xr:uid="{00000000-0005-0000-0000-0000952C0000}"/>
    <cellStyle name="Normal 53 2 2 7 3" xfId="26498" xr:uid="{00000000-0005-0000-0000-00008F670000}"/>
    <cellStyle name="Normal 53 2 2 7_ESA Table 3A_3H" xfId="38946" xr:uid="{493B76F7-B38F-4D60-A9AA-51E0DA0493A9}"/>
    <cellStyle name="Normal 53 2 2 8" xfId="6379" xr:uid="{00000000-0005-0000-0000-0000F8180000}"/>
    <cellStyle name="Normal 53 2 2 8 3" xfId="21481" xr:uid="{00000000-0005-0000-0000-0000F6530000}"/>
    <cellStyle name="Normal 53 2 2 8_ESA Table 3A_3H" xfId="38947" xr:uid="{F4F26F58-192E-4B34-AD7F-04EEC5A1D93F}"/>
    <cellStyle name="Normal 53 2 2_ESA Table 3A_3H" xfId="38877" xr:uid="{5158275B-8232-4413-98FB-BE7BFE091BA1}"/>
    <cellStyle name="Normal 53 2 3" xfId="1406" xr:uid="{00000000-0005-0000-0000-00008B050000}"/>
    <cellStyle name="Normal 53 2 3 2" xfId="1827" xr:uid="{00000000-0005-0000-0000-000030070000}"/>
    <cellStyle name="Normal 53 2 3 2 2" xfId="2666" xr:uid="{00000000-0005-0000-0000-0000770A0000}"/>
    <cellStyle name="Normal 53 2 3 2 2 2" xfId="4356" xr:uid="{00000000-0005-0000-0000-000011110000}"/>
    <cellStyle name="Normal 53 2 3 2 2 2 2" xfId="14429" xr:uid="{00000000-0005-0000-0000-00006A380000}"/>
    <cellStyle name="Normal 53 2 3 2 2 2 2 3" xfId="29527" xr:uid="{00000000-0005-0000-0000-000064730000}"/>
    <cellStyle name="Normal 53 2 3 2 2 2 2_ESA Table 3A_3H" xfId="38952" xr:uid="{81335EEA-41E8-4E4C-81EE-32ABEE44165C}"/>
    <cellStyle name="Normal 53 2 3 2 2 2 3" xfId="9409" xr:uid="{00000000-0005-0000-0000-0000CE240000}"/>
    <cellStyle name="Normal 53 2 3 2 2 2 3 3" xfId="24510" xr:uid="{00000000-0005-0000-0000-0000CB5F0000}"/>
    <cellStyle name="Normal 53 2 3 2 2 2 3_ESA Table 3A_3H" xfId="38953" xr:uid="{EC5B015A-A0C8-4FBC-971E-9A4702E093B7}"/>
    <cellStyle name="Normal 53 2 3 2 2 2 5" xfId="19497" xr:uid="{00000000-0005-0000-0000-0000364C0000}"/>
    <cellStyle name="Normal 53 2 3 2 2 2_ESA Table 3A_3H" xfId="38951" xr:uid="{13FBCCAF-6593-456E-A88E-60C61D0CB09C}"/>
    <cellStyle name="Normal 53 2 3 2 2 3" xfId="6048" xr:uid="{00000000-0005-0000-0000-0000AD170000}"/>
    <cellStyle name="Normal 53 2 3 2 2 3 2" xfId="16100" xr:uid="{00000000-0005-0000-0000-0000F13E0000}"/>
    <cellStyle name="Normal 53 2 3 2 2 3 2 3" xfId="31198" xr:uid="{00000000-0005-0000-0000-0000EB790000}"/>
    <cellStyle name="Normal 53 2 3 2 2 3 2_ESA Table 3A_3H" xfId="38955" xr:uid="{AC16AC4F-A90A-4EBC-BAD3-2EB2D4375A06}"/>
    <cellStyle name="Normal 53 2 3 2 2 3 3" xfId="11080" xr:uid="{00000000-0005-0000-0000-0000552B0000}"/>
    <cellStyle name="Normal 53 2 3 2 2 3 3 3" xfId="26181" xr:uid="{00000000-0005-0000-0000-000052660000}"/>
    <cellStyle name="Normal 53 2 3 2 2 3 3_ESA Table 3A_3H" xfId="38956" xr:uid="{DDCA1E83-8ABB-4513-8131-3BB5530F30EA}"/>
    <cellStyle name="Normal 53 2 3 2 2 3 5" xfId="21168" xr:uid="{00000000-0005-0000-0000-0000BD520000}"/>
    <cellStyle name="Normal 53 2 3 2 2 3_ESA Table 3A_3H" xfId="38954" xr:uid="{9712D8C7-8B15-4358-A7A9-2C55A242EA4C}"/>
    <cellStyle name="Normal 53 2 3 2 2 4" xfId="12758" xr:uid="{00000000-0005-0000-0000-0000E3310000}"/>
    <cellStyle name="Normal 53 2 3 2 2 4 3" xfId="27856" xr:uid="{00000000-0005-0000-0000-0000DD6C0000}"/>
    <cellStyle name="Normal 53 2 3 2 2 4_ESA Table 3A_3H" xfId="38957" xr:uid="{5585600B-AAF3-4018-ADB5-DE0FE5EAAA09}"/>
    <cellStyle name="Normal 53 2 3 2 2 5" xfId="7737" xr:uid="{00000000-0005-0000-0000-0000461E0000}"/>
    <cellStyle name="Normal 53 2 3 2 2 5 3" xfId="22839" xr:uid="{00000000-0005-0000-0000-000044590000}"/>
    <cellStyle name="Normal 53 2 3 2 2 5_ESA Table 3A_3H" xfId="38958" xr:uid="{8672E3DB-4672-4591-A2A7-0F01FC675F73}"/>
    <cellStyle name="Normal 53 2 3 2 2 7" xfId="17826" xr:uid="{00000000-0005-0000-0000-0000AF450000}"/>
    <cellStyle name="Normal 53 2 3 2 2_ESA Table 3A_3H" xfId="38950" xr:uid="{0F7CAD0A-62A9-4B5C-89E5-497BA7450AEE}"/>
    <cellStyle name="Normal 53 2 3 2 3" xfId="3519" xr:uid="{00000000-0005-0000-0000-0000CC0D0000}"/>
    <cellStyle name="Normal 53 2 3 2 3 2" xfId="13593" xr:uid="{00000000-0005-0000-0000-000026350000}"/>
    <cellStyle name="Normal 53 2 3 2 3 2 3" xfId="28691" xr:uid="{00000000-0005-0000-0000-000020700000}"/>
    <cellStyle name="Normal 53 2 3 2 3 2_ESA Table 3A_3H" xfId="38960" xr:uid="{972B5644-FDEA-4BDB-9F3C-5BAD49628BC1}"/>
    <cellStyle name="Normal 53 2 3 2 3 3" xfId="8573" xr:uid="{00000000-0005-0000-0000-00008A210000}"/>
    <cellStyle name="Normal 53 2 3 2 3 3 3" xfId="23674" xr:uid="{00000000-0005-0000-0000-0000875C0000}"/>
    <cellStyle name="Normal 53 2 3 2 3 3_ESA Table 3A_3H" xfId="38961" xr:uid="{56481262-5536-42DA-834E-37A0D0EFDCF3}"/>
    <cellStyle name="Normal 53 2 3 2 3 5" xfId="18661" xr:uid="{00000000-0005-0000-0000-0000F2480000}"/>
    <cellStyle name="Normal 53 2 3 2 3_ESA Table 3A_3H" xfId="38959" xr:uid="{2E9B4F0A-4CBE-4B23-81EF-FAB655723DBF}"/>
    <cellStyle name="Normal 53 2 3 2 4" xfId="5212" xr:uid="{00000000-0005-0000-0000-000069140000}"/>
    <cellStyle name="Normal 53 2 3 2 4 2" xfId="15264" xr:uid="{00000000-0005-0000-0000-0000AD3B0000}"/>
    <cellStyle name="Normal 53 2 3 2 4 2 3" xfId="30362" xr:uid="{00000000-0005-0000-0000-0000A7760000}"/>
    <cellStyle name="Normal 53 2 3 2 4 2_ESA Table 3A_3H" xfId="38963" xr:uid="{97F35699-5F69-42CC-AC4C-6D947675E962}"/>
    <cellStyle name="Normal 53 2 3 2 4 3" xfId="10244" xr:uid="{00000000-0005-0000-0000-000011280000}"/>
    <cellStyle name="Normal 53 2 3 2 4 3 3" xfId="25345" xr:uid="{00000000-0005-0000-0000-00000E630000}"/>
    <cellStyle name="Normal 53 2 3 2 4 3_ESA Table 3A_3H" xfId="38964" xr:uid="{FC9286C6-7261-447D-97C5-4F87F9DFB624}"/>
    <cellStyle name="Normal 53 2 3 2 4 5" xfId="20332" xr:uid="{00000000-0005-0000-0000-0000794F0000}"/>
    <cellStyle name="Normal 53 2 3 2 4_ESA Table 3A_3H" xfId="38962" xr:uid="{0A54A2C1-C248-417C-B7D5-C32B48DB0961}"/>
    <cellStyle name="Normal 53 2 3 2 5" xfId="11922" xr:uid="{00000000-0005-0000-0000-00009F2E0000}"/>
    <cellStyle name="Normal 53 2 3 2 5 3" xfId="27020" xr:uid="{00000000-0005-0000-0000-000099690000}"/>
    <cellStyle name="Normal 53 2 3 2 5_ESA Table 3A_3H" xfId="38965" xr:uid="{BBEEA575-D901-4131-A8FF-3E8E8CACDB67}"/>
    <cellStyle name="Normal 53 2 3 2 6" xfId="6901" xr:uid="{00000000-0005-0000-0000-0000021B0000}"/>
    <cellStyle name="Normal 53 2 3 2 6 3" xfId="22003" xr:uid="{00000000-0005-0000-0000-000000560000}"/>
    <cellStyle name="Normal 53 2 3 2 6_ESA Table 3A_3H" xfId="38966" xr:uid="{872CEBBC-D722-43C1-86BB-46D0AE7956CD}"/>
    <cellStyle name="Normal 53 2 3 2 8" xfId="16990" xr:uid="{00000000-0005-0000-0000-00006B420000}"/>
    <cellStyle name="Normal 53 2 3 2_ESA Table 3A_3H" xfId="38949" xr:uid="{F47B7DB8-AEA6-461C-9DD6-E20318CDDF76}"/>
    <cellStyle name="Normal 53 2 3 3" xfId="2248" xr:uid="{00000000-0005-0000-0000-0000D5080000}"/>
    <cellStyle name="Normal 53 2 3 3 2" xfId="3938" xr:uid="{00000000-0005-0000-0000-00006F0F0000}"/>
    <cellStyle name="Normal 53 2 3 3 2 2" xfId="14011" xr:uid="{00000000-0005-0000-0000-0000C8360000}"/>
    <cellStyle name="Normal 53 2 3 3 2 2 3" xfId="29109" xr:uid="{00000000-0005-0000-0000-0000C2710000}"/>
    <cellStyle name="Normal 53 2 3 3 2 2_ESA Table 3A_3H" xfId="38969" xr:uid="{19C3F810-3C4D-42A6-972E-9399F4AF6E2B}"/>
    <cellStyle name="Normal 53 2 3 3 2 3" xfId="8991" xr:uid="{00000000-0005-0000-0000-00002C230000}"/>
    <cellStyle name="Normal 53 2 3 3 2 3 3" xfId="24092" xr:uid="{00000000-0005-0000-0000-0000295E0000}"/>
    <cellStyle name="Normal 53 2 3 3 2 3_ESA Table 3A_3H" xfId="38970" xr:uid="{AB3F8A17-F374-4119-8772-2C0398B6BFF3}"/>
    <cellStyle name="Normal 53 2 3 3 2 5" xfId="19079" xr:uid="{00000000-0005-0000-0000-0000944A0000}"/>
    <cellStyle name="Normal 53 2 3 3 2_ESA Table 3A_3H" xfId="38968" xr:uid="{890BC483-F27F-4CBF-870D-49A806DE027B}"/>
    <cellStyle name="Normal 53 2 3 3 3" xfId="5630" xr:uid="{00000000-0005-0000-0000-00000B160000}"/>
    <cellStyle name="Normal 53 2 3 3 3 2" xfId="15682" xr:uid="{00000000-0005-0000-0000-00004F3D0000}"/>
    <cellStyle name="Normal 53 2 3 3 3 2 3" xfId="30780" xr:uid="{00000000-0005-0000-0000-000049780000}"/>
    <cellStyle name="Normal 53 2 3 3 3 2_ESA Table 3A_3H" xfId="38972" xr:uid="{97543F92-4EFA-40C4-BA29-25C81DCCA57B}"/>
    <cellStyle name="Normal 53 2 3 3 3 3" xfId="10662" xr:uid="{00000000-0005-0000-0000-0000B3290000}"/>
    <cellStyle name="Normal 53 2 3 3 3 3 3" xfId="25763" xr:uid="{00000000-0005-0000-0000-0000B0640000}"/>
    <cellStyle name="Normal 53 2 3 3 3 3_ESA Table 3A_3H" xfId="38973" xr:uid="{B0D7D20E-FCC3-411F-A35D-CD31402BCE6D}"/>
    <cellStyle name="Normal 53 2 3 3 3 5" xfId="20750" xr:uid="{00000000-0005-0000-0000-00001B510000}"/>
    <cellStyle name="Normal 53 2 3 3 3_ESA Table 3A_3H" xfId="38971" xr:uid="{B2025C79-449E-44D4-9DDF-124C75D48DBC}"/>
    <cellStyle name="Normal 53 2 3 3 4" xfId="12340" xr:uid="{00000000-0005-0000-0000-000041300000}"/>
    <cellStyle name="Normal 53 2 3 3 4 3" xfId="27438" xr:uid="{00000000-0005-0000-0000-00003B6B0000}"/>
    <cellStyle name="Normal 53 2 3 3 4_ESA Table 3A_3H" xfId="38974" xr:uid="{2361B523-BFD5-433C-B674-EBF8E59BF10C}"/>
    <cellStyle name="Normal 53 2 3 3 5" xfId="7319" xr:uid="{00000000-0005-0000-0000-0000A41C0000}"/>
    <cellStyle name="Normal 53 2 3 3 5 3" xfId="22421" xr:uid="{00000000-0005-0000-0000-0000A2570000}"/>
    <cellStyle name="Normal 53 2 3 3 5_ESA Table 3A_3H" xfId="38975" xr:uid="{70FDC57F-74D2-4CC5-90E6-F535A92DFDD4}"/>
    <cellStyle name="Normal 53 2 3 3 7" xfId="17408" xr:uid="{00000000-0005-0000-0000-00000D440000}"/>
    <cellStyle name="Normal 53 2 3 3_ESA Table 3A_3H" xfId="38967" xr:uid="{031D1475-D221-4C4E-8775-A2A75296E771}"/>
    <cellStyle name="Normal 53 2 3 4" xfId="3101" xr:uid="{00000000-0005-0000-0000-00002A0C0000}"/>
    <cellStyle name="Normal 53 2 3 4 2" xfId="13175" xr:uid="{00000000-0005-0000-0000-000084330000}"/>
    <cellStyle name="Normal 53 2 3 4 2 3" xfId="28273" xr:uid="{00000000-0005-0000-0000-00007E6E0000}"/>
    <cellStyle name="Normal 53 2 3 4 2_ESA Table 3A_3H" xfId="38977" xr:uid="{4587DD38-4530-47DF-884A-599B8DDD5D13}"/>
    <cellStyle name="Normal 53 2 3 4 3" xfId="8155" xr:uid="{00000000-0005-0000-0000-0000E81F0000}"/>
    <cellStyle name="Normal 53 2 3 4 3 3" xfId="23256" xr:uid="{00000000-0005-0000-0000-0000E55A0000}"/>
    <cellStyle name="Normal 53 2 3 4 3_ESA Table 3A_3H" xfId="38978" xr:uid="{97087556-906D-4148-A96A-C9EBA9469F75}"/>
    <cellStyle name="Normal 53 2 3 4 5" xfId="18243" xr:uid="{00000000-0005-0000-0000-000050470000}"/>
    <cellStyle name="Normal 53 2 3 4_ESA Table 3A_3H" xfId="38976" xr:uid="{A2C48EB3-75B6-44F6-80BD-69474D2820AC}"/>
    <cellStyle name="Normal 53 2 3 5" xfId="4794" xr:uid="{00000000-0005-0000-0000-0000C7120000}"/>
    <cellStyle name="Normal 53 2 3 5 2" xfId="14846" xr:uid="{00000000-0005-0000-0000-00000B3A0000}"/>
    <cellStyle name="Normal 53 2 3 5 2 3" xfId="29944" xr:uid="{00000000-0005-0000-0000-000005750000}"/>
    <cellStyle name="Normal 53 2 3 5 2_ESA Table 3A_3H" xfId="38980" xr:uid="{6F320E99-E89B-4B84-B77C-E84D78CE7C56}"/>
    <cellStyle name="Normal 53 2 3 5 3" xfId="9826" xr:uid="{00000000-0005-0000-0000-00006F260000}"/>
    <cellStyle name="Normal 53 2 3 5 3 3" xfId="24927" xr:uid="{00000000-0005-0000-0000-00006C610000}"/>
    <cellStyle name="Normal 53 2 3 5 3_ESA Table 3A_3H" xfId="38981" xr:uid="{37C59B35-89EB-420B-BAA6-BBC04E2C05BB}"/>
    <cellStyle name="Normal 53 2 3 5 5" xfId="19914" xr:uid="{00000000-0005-0000-0000-0000D74D0000}"/>
    <cellStyle name="Normal 53 2 3 5_ESA Table 3A_3H" xfId="38979" xr:uid="{AEF225AA-1452-40FB-A761-2E5B72F126A9}"/>
    <cellStyle name="Normal 53 2 3 6" xfId="11504" xr:uid="{00000000-0005-0000-0000-0000FD2C0000}"/>
    <cellStyle name="Normal 53 2 3 6 3" xfId="26602" xr:uid="{00000000-0005-0000-0000-0000F7670000}"/>
    <cellStyle name="Normal 53 2 3 6_ESA Table 3A_3H" xfId="38982" xr:uid="{21F839DB-9FB0-42AC-BA64-ACD0E5D06609}"/>
    <cellStyle name="Normal 53 2 3 7" xfId="6483" xr:uid="{00000000-0005-0000-0000-000060190000}"/>
    <cellStyle name="Normal 53 2 3 7 3" xfId="21585" xr:uid="{00000000-0005-0000-0000-00005E540000}"/>
    <cellStyle name="Normal 53 2 3 7_ESA Table 3A_3H" xfId="38983" xr:uid="{7AC4495A-5108-4312-96B8-0CB270271B15}"/>
    <cellStyle name="Normal 53 2 3 9" xfId="16572" xr:uid="{00000000-0005-0000-0000-0000C9400000}"/>
    <cellStyle name="Normal 53 2 3_ESA Table 3A_3H" xfId="38948" xr:uid="{EB2DBD91-E6BF-4BDD-B312-6A05760FE9CC}"/>
    <cellStyle name="Normal 53 2 4" xfId="1619" xr:uid="{00000000-0005-0000-0000-000060060000}"/>
    <cellStyle name="Normal 53 2 4 2" xfId="2458" xr:uid="{00000000-0005-0000-0000-0000A7090000}"/>
    <cellStyle name="Normal 53 2 4 2 2" xfId="4148" xr:uid="{00000000-0005-0000-0000-000041100000}"/>
    <cellStyle name="Normal 53 2 4 2 2 2" xfId="14221" xr:uid="{00000000-0005-0000-0000-00009A370000}"/>
    <cellStyle name="Normal 53 2 4 2 2 2 3" xfId="29319" xr:uid="{00000000-0005-0000-0000-000094720000}"/>
    <cellStyle name="Normal 53 2 4 2 2 2_ESA Table 3A_3H" xfId="38987" xr:uid="{70520CAD-7CC7-4FBA-A5EF-949ECCABE168}"/>
    <cellStyle name="Normal 53 2 4 2 2 3" xfId="9201" xr:uid="{00000000-0005-0000-0000-0000FE230000}"/>
    <cellStyle name="Normal 53 2 4 2 2 3 3" xfId="24302" xr:uid="{00000000-0005-0000-0000-0000FB5E0000}"/>
    <cellStyle name="Normal 53 2 4 2 2 3_ESA Table 3A_3H" xfId="38988" xr:uid="{804982D9-AF8E-44FE-9EF4-0794C38CB7E4}"/>
    <cellStyle name="Normal 53 2 4 2 2 5" xfId="19289" xr:uid="{00000000-0005-0000-0000-0000664B0000}"/>
    <cellStyle name="Normal 53 2 4 2 2_ESA Table 3A_3H" xfId="38986" xr:uid="{1359F4A6-781F-47E4-83EE-C62EFE74919B}"/>
    <cellStyle name="Normal 53 2 4 2 3" xfId="5840" xr:uid="{00000000-0005-0000-0000-0000DD160000}"/>
    <cellStyle name="Normal 53 2 4 2 3 2" xfId="15892" xr:uid="{00000000-0005-0000-0000-0000213E0000}"/>
    <cellStyle name="Normal 53 2 4 2 3 2 3" xfId="30990" xr:uid="{00000000-0005-0000-0000-00001B790000}"/>
    <cellStyle name="Normal 53 2 4 2 3 2_ESA Table 3A_3H" xfId="38990" xr:uid="{068018F3-274F-4D69-8072-2F1922A1E1F7}"/>
    <cellStyle name="Normal 53 2 4 2 3 3" xfId="10872" xr:uid="{00000000-0005-0000-0000-0000852A0000}"/>
    <cellStyle name="Normal 53 2 4 2 3 3 3" xfId="25973" xr:uid="{00000000-0005-0000-0000-000082650000}"/>
    <cellStyle name="Normal 53 2 4 2 3 3_ESA Table 3A_3H" xfId="38991" xr:uid="{F38C57AC-15CD-40DD-98FD-DADE19DEED5A}"/>
    <cellStyle name="Normal 53 2 4 2 3 5" xfId="20960" xr:uid="{00000000-0005-0000-0000-0000ED510000}"/>
    <cellStyle name="Normal 53 2 4 2 3_ESA Table 3A_3H" xfId="38989" xr:uid="{466E8E9E-07ED-4690-98A2-F43BFCEDD2BD}"/>
    <cellStyle name="Normal 53 2 4 2 4" xfId="12550" xr:uid="{00000000-0005-0000-0000-000013310000}"/>
    <cellStyle name="Normal 53 2 4 2 4 3" xfId="27648" xr:uid="{00000000-0005-0000-0000-00000D6C0000}"/>
    <cellStyle name="Normal 53 2 4 2 4_ESA Table 3A_3H" xfId="38992" xr:uid="{7EAE31F9-02C0-468E-9187-C44FC5490D59}"/>
    <cellStyle name="Normal 53 2 4 2 5" xfId="7529" xr:uid="{00000000-0005-0000-0000-0000761D0000}"/>
    <cellStyle name="Normal 53 2 4 2 5 3" xfId="22631" xr:uid="{00000000-0005-0000-0000-000074580000}"/>
    <cellStyle name="Normal 53 2 4 2 5_ESA Table 3A_3H" xfId="38993" xr:uid="{2D3B0FC0-05F3-4A55-81A3-015712408934}"/>
    <cellStyle name="Normal 53 2 4 2 7" xfId="17618" xr:uid="{00000000-0005-0000-0000-0000DF440000}"/>
    <cellStyle name="Normal 53 2 4 2_ESA Table 3A_3H" xfId="38985" xr:uid="{17AF6EC1-0C9D-4FCC-A450-86E8A97BBA5E}"/>
    <cellStyle name="Normal 53 2 4 3" xfId="3311" xr:uid="{00000000-0005-0000-0000-0000FC0C0000}"/>
    <cellStyle name="Normal 53 2 4 3 2" xfId="13385" xr:uid="{00000000-0005-0000-0000-000056340000}"/>
    <cellStyle name="Normal 53 2 4 3 2 3" xfId="28483" xr:uid="{00000000-0005-0000-0000-0000506F0000}"/>
    <cellStyle name="Normal 53 2 4 3 2_ESA Table 3A_3H" xfId="38995" xr:uid="{7ADD9AF2-7F7D-4A63-A971-B5AA87567985}"/>
    <cellStyle name="Normal 53 2 4 3 3" xfId="8365" xr:uid="{00000000-0005-0000-0000-0000BA200000}"/>
    <cellStyle name="Normal 53 2 4 3 3 3" xfId="23466" xr:uid="{00000000-0005-0000-0000-0000B75B0000}"/>
    <cellStyle name="Normal 53 2 4 3 3_ESA Table 3A_3H" xfId="38996" xr:uid="{549C4E23-3D4D-47A7-86EA-670C2CF8EB6D}"/>
    <cellStyle name="Normal 53 2 4 3 5" xfId="18453" xr:uid="{00000000-0005-0000-0000-000022480000}"/>
    <cellStyle name="Normal 53 2 4 3_ESA Table 3A_3H" xfId="38994" xr:uid="{C5DF5A05-168A-4B66-B036-6CC0B520E646}"/>
    <cellStyle name="Normal 53 2 4 4" xfId="5004" xr:uid="{00000000-0005-0000-0000-000099130000}"/>
    <cellStyle name="Normal 53 2 4 4 2" xfId="15056" xr:uid="{00000000-0005-0000-0000-0000DD3A0000}"/>
    <cellStyle name="Normal 53 2 4 4 2 3" xfId="30154" xr:uid="{00000000-0005-0000-0000-0000D7750000}"/>
    <cellStyle name="Normal 53 2 4 4 2_ESA Table 3A_3H" xfId="38998" xr:uid="{8EF1CDDA-AD5F-4868-9909-A3D02FEAE170}"/>
    <cellStyle name="Normal 53 2 4 4 3" xfId="10036" xr:uid="{00000000-0005-0000-0000-000041270000}"/>
    <cellStyle name="Normal 53 2 4 4 3 3" xfId="25137" xr:uid="{00000000-0005-0000-0000-00003E620000}"/>
    <cellStyle name="Normal 53 2 4 4 3_ESA Table 3A_3H" xfId="38999" xr:uid="{BA4C984A-5421-46BD-93DC-07B2C5F5C387}"/>
    <cellStyle name="Normal 53 2 4 4 5" xfId="20124" xr:uid="{00000000-0005-0000-0000-0000A94E0000}"/>
    <cellStyle name="Normal 53 2 4 4_ESA Table 3A_3H" xfId="38997" xr:uid="{2F13B5E6-4054-48AE-ABC0-DDF81C604E97}"/>
    <cellStyle name="Normal 53 2 4 5" xfId="11714" xr:uid="{00000000-0005-0000-0000-0000CF2D0000}"/>
    <cellStyle name="Normal 53 2 4 5 3" xfId="26812" xr:uid="{00000000-0005-0000-0000-0000C9680000}"/>
    <cellStyle name="Normal 53 2 4 5_ESA Table 3A_3H" xfId="39000" xr:uid="{00C75A71-6F59-480F-8454-117DACC3FD13}"/>
    <cellStyle name="Normal 53 2 4 6" xfId="6693" xr:uid="{00000000-0005-0000-0000-0000321A0000}"/>
    <cellStyle name="Normal 53 2 4 6 3" xfId="21795" xr:uid="{00000000-0005-0000-0000-000030550000}"/>
    <cellStyle name="Normal 53 2 4 6_ESA Table 3A_3H" xfId="39001" xr:uid="{68F282FB-F0DC-4C4C-968E-47E12CA5C9BC}"/>
    <cellStyle name="Normal 53 2 4 8" xfId="16782" xr:uid="{00000000-0005-0000-0000-00009B410000}"/>
    <cellStyle name="Normal 53 2 4_ESA Table 3A_3H" xfId="38984" xr:uid="{D42B0A2B-518D-472D-B06C-6311DF1132EF}"/>
    <cellStyle name="Normal 53 2 5" xfId="2040" xr:uid="{00000000-0005-0000-0000-000005080000}"/>
    <cellStyle name="Normal 53 2 5 2" xfId="3730" xr:uid="{00000000-0005-0000-0000-00009F0E0000}"/>
    <cellStyle name="Normal 53 2 5 2 2" xfId="13803" xr:uid="{00000000-0005-0000-0000-0000F8350000}"/>
    <cellStyle name="Normal 53 2 5 2 2 3" xfId="28901" xr:uid="{00000000-0005-0000-0000-0000F2700000}"/>
    <cellStyle name="Normal 53 2 5 2 2_ESA Table 3A_3H" xfId="39004" xr:uid="{98374C9D-2841-4B3B-B905-291D998A4829}"/>
    <cellStyle name="Normal 53 2 5 2 3" xfId="8783" xr:uid="{00000000-0005-0000-0000-00005C220000}"/>
    <cellStyle name="Normal 53 2 5 2 3 3" xfId="23884" xr:uid="{00000000-0005-0000-0000-0000595D0000}"/>
    <cellStyle name="Normal 53 2 5 2 3_ESA Table 3A_3H" xfId="39005" xr:uid="{AF0B51DB-5399-4F25-BDDB-6D22CC707E90}"/>
    <cellStyle name="Normal 53 2 5 2 5" xfId="18871" xr:uid="{00000000-0005-0000-0000-0000C4490000}"/>
    <cellStyle name="Normal 53 2 5 2_ESA Table 3A_3H" xfId="39003" xr:uid="{B80FA457-B0A0-4DF0-A4D3-E713505636ED}"/>
    <cellStyle name="Normal 53 2 5 3" xfId="5422" xr:uid="{00000000-0005-0000-0000-00003B150000}"/>
    <cellStyle name="Normal 53 2 5 3 2" xfId="15474" xr:uid="{00000000-0005-0000-0000-00007F3C0000}"/>
    <cellStyle name="Normal 53 2 5 3 2 3" xfId="30572" xr:uid="{00000000-0005-0000-0000-000079770000}"/>
    <cellStyle name="Normal 53 2 5 3 2_ESA Table 3A_3H" xfId="39007" xr:uid="{5AB03B0F-621A-4AF5-9BB8-B0A1E7F36843}"/>
    <cellStyle name="Normal 53 2 5 3 3" xfId="10454" xr:uid="{00000000-0005-0000-0000-0000E3280000}"/>
    <cellStyle name="Normal 53 2 5 3 3 3" xfId="25555" xr:uid="{00000000-0005-0000-0000-0000E0630000}"/>
    <cellStyle name="Normal 53 2 5 3 3_ESA Table 3A_3H" xfId="39008" xr:uid="{8F3E34C5-4C3E-49E4-BA48-752D61A19452}"/>
    <cellStyle name="Normal 53 2 5 3 5" xfId="20542" xr:uid="{00000000-0005-0000-0000-00004B500000}"/>
    <cellStyle name="Normal 53 2 5 3_ESA Table 3A_3H" xfId="39006" xr:uid="{26D9E3E0-5F5A-4AE6-9AB5-F1F9BDB3C216}"/>
    <cellStyle name="Normal 53 2 5 4" xfId="12132" xr:uid="{00000000-0005-0000-0000-0000712F0000}"/>
    <cellStyle name="Normal 53 2 5 4 3" xfId="27230" xr:uid="{00000000-0005-0000-0000-00006B6A0000}"/>
    <cellStyle name="Normal 53 2 5 4_ESA Table 3A_3H" xfId="39009" xr:uid="{99D1DBE5-094D-4E4C-A633-E968EF3F0884}"/>
    <cellStyle name="Normal 53 2 5 5" xfId="7111" xr:uid="{00000000-0005-0000-0000-0000D41B0000}"/>
    <cellStyle name="Normal 53 2 5 5 3" xfId="22213" xr:uid="{00000000-0005-0000-0000-0000D2560000}"/>
    <cellStyle name="Normal 53 2 5 5_ESA Table 3A_3H" xfId="39010" xr:uid="{B7C7106C-EE7C-427F-89C6-7DC8068A5E11}"/>
    <cellStyle name="Normal 53 2 5 7" xfId="17200" xr:uid="{00000000-0005-0000-0000-00003D430000}"/>
    <cellStyle name="Normal 53 2 5_ESA Table 3A_3H" xfId="39002" xr:uid="{2A4EC69F-02A7-49E9-9BDD-B0D52D66492A}"/>
    <cellStyle name="Normal 53 2 6" xfId="2893" xr:uid="{00000000-0005-0000-0000-00005A0B0000}"/>
    <cellStyle name="Normal 53 2 6 2" xfId="12967" xr:uid="{00000000-0005-0000-0000-0000B4320000}"/>
    <cellStyle name="Normal 53 2 6 2 3" xfId="28065" xr:uid="{00000000-0005-0000-0000-0000AE6D0000}"/>
    <cellStyle name="Normal 53 2 6 2_ESA Table 3A_3H" xfId="39012" xr:uid="{65835D34-96C9-4DF3-863A-1913B57201F1}"/>
    <cellStyle name="Normal 53 2 6 3" xfId="7947" xr:uid="{00000000-0005-0000-0000-0000181F0000}"/>
    <cellStyle name="Normal 53 2 6 3 3" xfId="23048" xr:uid="{00000000-0005-0000-0000-0000155A0000}"/>
    <cellStyle name="Normal 53 2 6 3_ESA Table 3A_3H" xfId="39013" xr:uid="{DCFA8BD6-B8DA-4BBD-B6A1-636BFC78732A}"/>
    <cellStyle name="Normal 53 2 6 5" xfId="18035" xr:uid="{00000000-0005-0000-0000-000080460000}"/>
    <cellStyle name="Normal 53 2 6_ESA Table 3A_3H" xfId="39011" xr:uid="{7FDE5D90-0B1B-4FB8-AA2B-7A4BC88EDE16}"/>
    <cellStyle name="Normal 53 2 7" xfId="4586" xr:uid="{00000000-0005-0000-0000-0000F7110000}"/>
    <cellStyle name="Normal 53 2 7 2" xfId="14638" xr:uid="{00000000-0005-0000-0000-00003B390000}"/>
    <cellStyle name="Normal 53 2 7 2 3" xfId="29736" xr:uid="{00000000-0005-0000-0000-000035740000}"/>
    <cellStyle name="Normal 53 2 7 2_ESA Table 3A_3H" xfId="39015" xr:uid="{1A3DC238-E187-430D-8F4D-925590361B7F}"/>
    <cellStyle name="Normal 53 2 7 3" xfId="9618" xr:uid="{00000000-0005-0000-0000-00009F250000}"/>
    <cellStyle name="Normal 53 2 7 3 3" xfId="24719" xr:uid="{00000000-0005-0000-0000-00009C600000}"/>
    <cellStyle name="Normal 53 2 7 3_ESA Table 3A_3H" xfId="39016" xr:uid="{3669CF9C-FC3A-477A-A420-4E9C52BA7D93}"/>
    <cellStyle name="Normal 53 2 7 5" xfId="19706" xr:uid="{00000000-0005-0000-0000-0000074D0000}"/>
    <cellStyle name="Normal 53 2 7_ESA Table 3A_3H" xfId="39014" xr:uid="{B33EE3DE-E432-4A5D-BBC8-AA3A6835C5CE}"/>
    <cellStyle name="Normal 53 2 8" xfId="11296" xr:uid="{00000000-0005-0000-0000-00002D2C0000}"/>
    <cellStyle name="Normal 53 2 8 3" xfId="26394" xr:uid="{00000000-0005-0000-0000-000027670000}"/>
    <cellStyle name="Normal 53 2 8_ESA Table 3A_3H" xfId="39017" xr:uid="{0F8BB01A-4F93-4679-BA9C-B7E59C6E0B6C}"/>
    <cellStyle name="Normal 53 2 9" xfId="6275" xr:uid="{00000000-0005-0000-0000-000090180000}"/>
    <cellStyle name="Normal 53 2 9 3" xfId="21377" xr:uid="{00000000-0005-0000-0000-00008E530000}"/>
    <cellStyle name="Normal 53 2 9_ESA Table 3A_3H" xfId="39018" xr:uid="{48A7DCFE-9486-431E-882F-5D424C67C492}"/>
    <cellStyle name="Normal 53 2_ESA Table 3A_3H" xfId="38876" xr:uid="{855DC319-C728-4FAE-B2E6-6F78E241A92F}"/>
    <cellStyle name="Normal 53 3" xfId="1239" xr:uid="{00000000-0005-0000-0000-0000E4040000}"/>
    <cellStyle name="Normal 53 3 10" xfId="16416" xr:uid="{00000000-0005-0000-0000-00002D400000}"/>
    <cellStyle name="Normal 53 3 2" xfId="1458" xr:uid="{00000000-0005-0000-0000-0000BF050000}"/>
    <cellStyle name="Normal 53 3 2 2" xfId="1879" xr:uid="{00000000-0005-0000-0000-000064070000}"/>
    <cellStyle name="Normal 53 3 2 2 2" xfId="2718" xr:uid="{00000000-0005-0000-0000-0000AB0A0000}"/>
    <cellStyle name="Normal 53 3 2 2 2 2" xfId="4408" xr:uid="{00000000-0005-0000-0000-000045110000}"/>
    <cellStyle name="Normal 53 3 2 2 2 2 2" xfId="14481" xr:uid="{00000000-0005-0000-0000-00009E380000}"/>
    <cellStyle name="Normal 53 3 2 2 2 2 2 3" xfId="29579" xr:uid="{00000000-0005-0000-0000-000098730000}"/>
    <cellStyle name="Normal 53 3 2 2 2 2 2_ESA Table 3A_3H" xfId="39024" xr:uid="{36D3C3C7-A550-45DD-A087-DAB98A2C1DD0}"/>
    <cellStyle name="Normal 53 3 2 2 2 2 3" xfId="9461" xr:uid="{00000000-0005-0000-0000-000002250000}"/>
    <cellStyle name="Normal 53 3 2 2 2 2 3 3" xfId="24562" xr:uid="{00000000-0005-0000-0000-0000FF5F0000}"/>
    <cellStyle name="Normal 53 3 2 2 2 2 3_ESA Table 3A_3H" xfId="39025" xr:uid="{A37963D6-AA55-4BEA-B264-76502CA6A98D}"/>
    <cellStyle name="Normal 53 3 2 2 2 2 5" xfId="19549" xr:uid="{00000000-0005-0000-0000-00006A4C0000}"/>
    <cellStyle name="Normal 53 3 2 2 2 2_ESA Table 3A_3H" xfId="39023" xr:uid="{88A21779-29CC-427C-A282-646174A61903}"/>
    <cellStyle name="Normal 53 3 2 2 2 3" xfId="6100" xr:uid="{00000000-0005-0000-0000-0000E1170000}"/>
    <cellStyle name="Normal 53 3 2 2 2 3 2" xfId="16152" xr:uid="{00000000-0005-0000-0000-0000253F0000}"/>
    <cellStyle name="Normal 53 3 2 2 2 3 2 3" xfId="31250" xr:uid="{00000000-0005-0000-0000-00001F7A0000}"/>
    <cellStyle name="Normal 53 3 2 2 2 3 2_ESA Table 3A_3H" xfId="39027" xr:uid="{C38F7CFD-3134-449E-B2E2-C92AB9F5AE2A}"/>
    <cellStyle name="Normal 53 3 2 2 2 3 3" xfId="11132" xr:uid="{00000000-0005-0000-0000-0000892B0000}"/>
    <cellStyle name="Normal 53 3 2 2 2 3 3 3" xfId="26233" xr:uid="{00000000-0005-0000-0000-000086660000}"/>
    <cellStyle name="Normal 53 3 2 2 2 3 3_ESA Table 3A_3H" xfId="39028" xr:uid="{7C2AA5DB-C871-433D-A1C9-603A125574EF}"/>
    <cellStyle name="Normal 53 3 2 2 2 3 5" xfId="21220" xr:uid="{00000000-0005-0000-0000-0000F1520000}"/>
    <cellStyle name="Normal 53 3 2 2 2 3_ESA Table 3A_3H" xfId="39026" xr:uid="{62A5ED73-1BA6-47F8-B497-A3FD700AFC01}"/>
    <cellStyle name="Normal 53 3 2 2 2 4" xfId="12810" xr:uid="{00000000-0005-0000-0000-000017320000}"/>
    <cellStyle name="Normal 53 3 2 2 2 4 3" xfId="27908" xr:uid="{00000000-0005-0000-0000-0000116D0000}"/>
    <cellStyle name="Normal 53 3 2 2 2 4_ESA Table 3A_3H" xfId="39029" xr:uid="{79119D6A-BC0F-4F9B-876F-22E02D8D1FD6}"/>
    <cellStyle name="Normal 53 3 2 2 2 5" xfId="7789" xr:uid="{00000000-0005-0000-0000-00007A1E0000}"/>
    <cellStyle name="Normal 53 3 2 2 2 5 3" xfId="22891" xr:uid="{00000000-0005-0000-0000-000078590000}"/>
    <cellStyle name="Normal 53 3 2 2 2 5_ESA Table 3A_3H" xfId="39030" xr:uid="{1BE1D987-57EA-45B1-BD5E-EAA803EC7B8C}"/>
    <cellStyle name="Normal 53 3 2 2 2 7" xfId="17878" xr:uid="{00000000-0005-0000-0000-0000E3450000}"/>
    <cellStyle name="Normal 53 3 2 2 2_ESA Table 3A_3H" xfId="39022" xr:uid="{E75EAC5F-A3BA-4B44-ACDF-F5A2BA593CFE}"/>
    <cellStyle name="Normal 53 3 2 2 3" xfId="3571" xr:uid="{00000000-0005-0000-0000-0000000E0000}"/>
    <cellStyle name="Normal 53 3 2 2 3 2" xfId="13645" xr:uid="{00000000-0005-0000-0000-00005A350000}"/>
    <cellStyle name="Normal 53 3 2 2 3 2 3" xfId="28743" xr:uid="{00000000-0005-0000-0000-000054700000}"/>
    <cellStyle name="Normal 53 3 2 2 3 2_ESA Table 3A_3H" xfId="39032" xr:uid="{8100B084-D859-4915-9F0D-3C0FAF1F5399}"/>
    <cellStyle name="Normal 53 3 2 2 3 3" xfId="8625" xr:uid="{00000000-0005-0000-0000-0000BE210000}"/>
    <cellStyle name="Normal 53 3 2 2 3 3 3" xfId="23726" xr:uid="{00000000-0005-0000-0000-0000BB5C0000}"/>
    <cellStyle name="Normal 53 3 2 2 3 3_ESA Table 3A_3H" xfId="39033" xr:uid="{64F19D46-AF15-47A6-9248-A50F04A1D58E}"/>
    <cellStyle name="Normal 53 3 2 2 3 5" xfId="18713" xr:uid="{00000000-0005-0000-0000-000026490000}"/>
    <cellStyle name="Normal 53 3 2 2 3_ESA Table 3A_3H" xfId="39031" xr:uid="{3FF9F533-2A24-4C17-8E05-A681BD1EFA30}"/>
    <cellStyle name="Normal 53 3 2 2 4" xfId="5264" xr:uid="{00000000-0005-0000-0000-00009D140000}"/>
    <cellStyle name="Normal 53 3 2 2 4 2" xfId="15316" xr:uid="{00000000-0005-0000-0000-0000E13B0000}"/>
    <cellStyle name="Normal 53 3 2 2 4 2 3" xfId="30414" xr:uid="{00000000-0005-0000-0000-0000DB760000}"/>
    <cellStyle name="Normal 53 3 2 2 4 2_ESA Table 3A_3H" xfId="39035" xr:uid="{2F3A04FF-327F-443F-8FC7-15814AE6E5F2}"/>
    <cellStyle name="Normal 53 3 2 2 4 3" xfId="10296" xr:uid="{00000000-0005-0000-0000-000045280000}"/>
    <cellStyle name="Normal 53 3 2 2 4 3 3" xfId="25397" xr:uid="{00000000-0005-0000-0000-000042630000}"/>
    <cellStyle name="Normal 53 3 2 2 4 3_ESA Table 3A_3H" xfId="39036" xr:uid="{145C25BC-9068-4934-AB29-33C9BD528A02}"/>
    <cellStyle name="Normal 53 3 2 2 4 5" xfId="20384" xr:uid="{00000000-0005-0000-0000-0000AD4F0000}"/>
    <cellStyle name="Normal 53 3 2 2 4_ESA Table 3A_3H" xfId="39034" xr:uid="{B79DE684-BF52-429C-B606-B4C9E9791511}"/>
    <cellStyle name="Normal 53 3 2 2 5" xfId="11974" xr:uid="{00000000-0005-0000-0000-0000D32E0000}"/>
    <cellStyle name="Normal 53 3 2 2 5 3" xfId="27072" xr:uid="{00000000-0005-0000-0000-0000CD690000}"/>
    <cellStyle name="Normal 53 3 2 2 5_ESA Table 3A_3H" xfId="39037" xr:uid="{7CFCAD80-4220-4137-9C64-DC35ED615112}"/>
    <cellStyle name="Normal 53 3 2 2 6" xfId="6953" xr:uid="{00000000-0005-0000-0000-0000361B0000}"/>
    <cellStyle name="Normal 53 3 2 2 6 3" xfId="22055" xr:uid="{00000000-0005-0000-0000-000034560000}"/>
    <cellStyle name="Normal 53 3 2 2 6_ESA Table 3A_3H" xfId="39038" xr:uid="{D1A1DB51-C4D3-4062-94B7-FCAB61D30942}"/>
    <cellStyle name="Normal 53 3 2 2 8" xfId="17042" xr:uid="{00000000-0005-0000-0000-00009F420000}"/>
    <cellStyle name="Normal 53 3 2 2_ESA Table 3A_3H" xfId="39021" xr:uid="{BBAC3A1B-1D3B-4284-85FB-26D84C00E6E0}"/>
    <cellStyle name="Normal 53 3 2 3" xfId="2300" xr:uid="{00000000-0005-0000-0000-000009090000}"/>
    <cellStyle name="Normal 53 3 2 3 2" xfId="3990" xr:uid="{00000000-0005-0000-0000-0000A30F0000}"/>
    <cellStyle name="Normal 53 3 2 3 2 2" xfId="14063" xr:uid="{00000000-0005-0000-0000-0000FC360000}"/>
    <cellStyle name="Normal 53 3 2 3 2 2 3" xfId="29161" xr:uid="{00000000-0005-0000-0000-0000F6710000}"/>
    <cellStyle name="Normal 53 3 2 3 2 2_ESA Table 3A_3H" xfId="39041" xr:uid="{FED4509B-337D-4B0D-8BDB-5C52767507FF}"/>
    <cellStyle name="Normal 53 3 2 3 2 3" xfId="9043" xr:uid="{00000000-0005-0000-0000-000060230000}"/>
    <cellStyle name="Normal 53 3 2 3 2 3 3" xfId="24144" xr:uid="{00000000-0005-0000-0000-00005D5E0000}"/>
    <cellStyle name="Normal 53 3 2 3 2 3_ESA Table 3A_3H" xfId="39042" xr:uid="{EF6B6D7E-DE91-4554-8D1F-F9AAA56A48DE}"/>
    <cellStyle name="Normal 53 3 2 3 2 5" xfId="19131" xr:uid="{00000000-0005-0000-0000-0000C84A0000}"/>
    <cellStyle name="Normal 53 3 2 3 2_ESA Table 3A_3H" xfId="39040" xr:uid="{BA4BA590-589C-4E9D-848B-DD604FA53DF3}"/>
    <cellStyle name="Normal 53 3 2 3 3" xfId="5682" xr:uid="{00000000-0005-0000-0000-00003F160000}"/>
    <cellStyle name="Normal 53 3 2 3 3 2" xfId="15734" xr:uid="{00000000-0005-0000-0000-0000833D0000}"/>
    <cellStyle name="Normal 53 3 2 3 3 2 3" xfId="30832" xr:uid="{00000000-0005-0000-0000-00007D780000}"/>
    <cellStyle name="Normal 53 3 2 3 3 2_ESA Table 3A_3H" xfId="39044" xr:uid="{560553E5-2DE9-4293-A2C2-C9B51215B9AC}"/>
    <cellStyle name="Normal 53 3 2 3 3 3" xfId="10714" xr:uid="{00000000-0005-0000-0000-0000E7290000}"/>
    <cellStyle name="Normal 53 3 2 3 3 3 3" xfId="25815" xr:uid="{00000000-0005-0000-0000-0000E4640000}"/>
    <cellStyle name="Normal 53 3 2 3 3 3_ESA Table 3A_3H" xfId="39045" xr:uid="{D507F394-AF57-4CCB-BE1C-068CCCCB011C}"/>
    <cellStyle name="Normal 53 3 2 3 3 5" xfId="20802" xr:uid="{00000000-0005-0000-0000-00004F510000}"/>
    <cellStyle name="Normal 53 3 2 3 3_ESA Table 3A_3H" xfId="39043" xr:uid="{F62A3C33-7014-44CA-9E5C-A814209AB410}"/>
    <cellStyle name="Normal 53 3 2 3 4" xfId="12392" xr:uid="{00000000-0005-0000-0000-000075300000}"/>
    <cellStyle name="Normal 53 3 2 3 4 3" xfId="27490" xr:uid="{00000000-0005-0000-0000-00006F6B0000}"/>
    <cellStyle name="Normal 53 3 2 3 4_ESA Table 3A_3H" xfId="39046" xr:uid="{82A54ECE-AF62-45CE-8BC2-A59DC8DA5141}"/>
    <cellStyle name="Normal 53 3 2 3 5" xfId="7371" xr:uid="{00000000-0005-0000-0000-0000D81C0000}"/>
    <cellStyle name="Normal 53 3 2 3 5 3" xfId="22473" xr:uid="{00000000-0005-0000-0000-0000D6570000}"/>
    <cellStyle name="Normal 53 3 2 3 5_ESA Table 3A_3H" xfId="39047" xr:uid="{D58294D1-7E0B-4947-9612-5D3F7DD45872}"/>
    <cellStyle name="Normal 53 3 2 3 7" xfId="17460" xr:uid="{00000000-0005-0000-0000-000041440000}"/>
    <cellStyle name="Normal 53 3 2 3_ESA Table 3A_3H" xfId="39039" xr:uid="{CBEC436A-8EB9-44F9-8213-3CDE79C8371F}"/>
    <cellStyle name="Normal 53 3 2 4" xfId="3153" xr:uid="{00000000-0005-0000-0000-00005E0C0000}"/>
    <cellStyle name="Normal 53 3 2 4 2" xfId="13227" xr:uid="{00000000-0005-0000-0000-0000B8330000}"/>
    <cellStyle name="Normal 53 3 2 4 2 3" xfId="28325" xr:uid="{00000000-0005-0000-0000-0000B26E0000}"/>
    <cellStyle name="Normal 53 3 2 4 2_ESA Table 3A_3H" xfId="39049" xr:uid="{4E05CF5C-4926-411A-8F63-2E5DECBB038E}"/>
    <cellStyle name="Normal 53 3 2 4 3" xfId="8207" xr:uid="{00000000-0005-0000-0000-00001C200000}"/>
    <cellStyle name="Normal 53 3 2 4 3 3" xfId="23308" xr:uid="{00000000-0005-0000-0000-0000195B0000}"/>
    <cellStyle name="Normal 53 3 2 4 3_ESA Table 3A_3H" xfId="39050" xr:uid="{A0F23059-102E-48F8-A762-8AE0829203C6}"/>
    <cellStyle name="Normal 53 3 2 4 5" xfId="18295" xr:uid="{00000000-0005-0000-0000-000084470000}"/>
    <cellStyle name="Normal 53 3 2 4_ESA Table 3A_3H" xfId="39048" xr:uid="{5A8E1876-2EF8-49FC-B2A1-6D464C8BF502}"/>
    <cellStyle name="Normal 53 3 2 5" xfId="4846" xr:uid="{00000000-0005-0000-0000-0000FB120000}"/>
    <cellStyle name="Normal 53 3 2 5 2" xfId="14898" xr:uid="{00000000-0005-0000-0000-00003F3A0000}"/>
    <cellStyle name="Normal 53 3 2 5 2 3" xfId="29996" xr:uid="{00000000-0005-0000-0000-000039750000}"/>
    <cellStyle name="Normal 53 3 2 5 2_ESA Table 3A_3H" xfId="39052" xr:uid="{D15EE1A2-937E-4F9E-BE7F-03ED886A335C}"/>
    <cellStyle name="Normal 53 3 2 5 3" xfId="9878" xr:uid="{00000000-0005-0000-0000-0000A3260000}"/>
    <cellStyle name="Normal 53 3 2 5 3 3" xfId="24979" xr:uid="{00000000-0005-0000-0000-0000A0610000}"/>
    <cellStyle name="Normal 53 3 2 5 3_ESA Table 3A_3H" xfId="39053" xr:uid="{11E0493C-DA22-4A67-80B4-CBBB350E6698}"/>
    <cellStyle name="Normal 53 3 2 5 5" xfId="19966" xr:uid="{00000000-0005-0000-0000-00000B4E0000}"/>
    <cellStyle name="Normal 53 3 2 5_ESA Table 3A_3H" xfId="39051" xr:uid="{4F5A64D2-6D42-46AD-BFF1-CCE3D480F3BB}"/>
    <cellStyle name="Normal 53 3 2 6" xfId="11556" xr:uid="{00000000-0005-0000-0000-0000312D0000}"/>
    <cellStyle name="Normal 53 3 2 6 3" xfId="26654" xr:uid="{00000000-0005-0000-0000-00002B680000}"/>
    <cellStyle name="Normal 53 3 2 6_ESA Table 3A_3H" xfId="39054" xr:uid="{1ED27A2B-1197-4CDD-A64F-76FA38843808}"/>
    <cellStyle name="Normal 53 3 2 7" xfId="6535" xr:uid="{00000000-0005-0000-0000-000094190000}"/>
    <cellStyle name="Normal 53 3 2 7 3" xfId="21637" xr:uid="{00000000-0005-0000-0000-000092540000}"/>
    <cellStyle name="Normal 53 3 2 7_ESA Table 3A_3H" xfId="39055" xr:uid="{FCC4E9A5-46C4-4A21-BCBA-4DB53966B3F2}"/>
    <cellStyle name="Normal 53 3 2 9" xfId="16624" xr:uid="{00000000-0005-0000-0000-0000FD400000}"/>
    <cellStyle name="Normal 53 3 2_ESA Table 3A_3H" xfId="39020" xr:uid="{5CC186DA-CB44-46FE-A79B-1EB8BDADF67A}"/>
    <cellStyle name="Normal 53 3 3" xfId="1671" xr:uid="{00000000-0005-0000-0000-000094060000}"/>
    <cellStyle name="Normal 53 3 3 2" xfId="2510" xr:uid="{00000000-0005-0000-0000-0000DB090000}"/>
    <cellStyle name="Normal 53 3 3 2 2" xfId="4200" xr:uid="{00000000-0005-0000-0000-000075100000}"/>
    <cellStyle name="Normal 53 3 3 2 2 2" xfId="14273" xr:uid="{00000000-0005-0000-0000-0000CE370000}"/>
    <cellStyle name="Normal 53 3 3 2 2 2 3" xfId="29371" xr:uid="{00000000-0005-0000-0000-0000C8720000}"/>
    <cellStyle name="Normal 53 3 3 2 2 2_ESA Table 3A_3H" xfId="39059" xr:uid="{DB3775FE-F748-4708-B7D0-E8C862242C3A}"/>
    <cellStyle name="Normal 53 3 3 2 2 3" xfId="9253" xr:uid="{00000000-0005-0000-0000-000032240000}"/>
    <cellStyle name="Normal 53 3 3 2 2 3 3" xfId="24354" xr:uid="{00000000-0005-0000-0000-00002F5F0000}"/>
    <cellStyle name="Normal 53 3 3 2 2 3_ESA Table 3A_3H" xfId="39060" xr:uid="{8AE70D9D-229F-49AB-B162-631270714FDD}"/>
    <cellStyle name="Normal 53 3 3 2 2 5" xfId="19341" xr:uid="{00000000-0005-0000-0000-00009A4B0000}"/>
    <cellStyle name="Normal 53 3 3 2 2_ESA Table 3A_3H" xfId="39058" xr:uid="{CB30B21B-8BA1-4DA3-A872-2CE7B8407338}"/>
    <cellStyle name="Normal 53 3 3 2 3" xfId="5892" xr:uid="{00000000-0005-0000-0000-000011170000}"/>
    <cellStyle name="Normal 53 3 3 2 3 2" xfId="15944" xr:uid="{00000000-0005-0000-0000-0000553E0000}"/>
    <cellStyle name="Normal 53 3 3 2 3 2 3" xfId="31042" xr:uid="{00000000-0005-0000-0000-00004F790000}"/>
    <cellStyle name="Normal 53 3 3 2 3 2_ESA Table 3A_3H" xfId="39062" xr:uid="{52CBA734-9093-4C48-8E61-D966EF2735E4}"/>
    <cellStyle name="Normal 53 3 3 2 3 3" xfId="10924" xr:uid="{00000000-0005-0000-0000-0000B92A0000}"/>
    <cellStyle name="Normal 53 3 3 2 3 3 3" xfId="26025" xr:uid="{00000000-0005-0000-0000-0000B6650000}"/>
    <cellStyle name="Normal 53 3 3 2 3 3_ESA Table 3A_3H" xfId="39063" xr:uid="{2D1523FA-5AFC-484A-B8B9-BFF3E6304E6F}"/>
    <cellStyle name="Normal 53 3 3 2 3 5" xfId="21012" xr:uid="{00000000-0005-0000-0000-000021520000}"/>
    <cellStyle name="Normal 53 3 3 2 3_ESA Table 3A_3H" xfId="39061" xr:uid="{C8EB3C1A-A75B-4ED6-A926-D179AA60FA3A}"/>
    <cellStyle name="Normal 53 3 3 2 4" xfId="12602" xr:uid="{00000000-0005-0000-0000-000047310000}"/>
    <cellStyle name="Normal 53 3 3 2 4 3" xfId="27700" xr:uid="{00000000-0005-0000-0000-0000416C0000}"/>
    <cellStyle name="Normal 53 3 3 2 4_ESA Table 3A_3H" xfId="39064" xr:uid="{E1F58411-3BC5-4BFF-9C4F-76E810321EA6}"/>
    <cellStyle name="Normal 53 3 3 2 5" xfId="7581" xr:uid="{00000000-0005-0000-0000-0000AA1D0000}"/>
    <cellStyle name="Normal 53 3 3 2 5 3" xfId="22683" xr:uid="{00000000-0005-0000-0000-0000A8580000}"/>
    <cellStyle name="Normal 53 3 3 2 5_ESA Table 3A_3H" xfId="39065" xr:uid="{61B678C2-A114-43FC-934D-67D30301E104}"/>
    <cellStyle name="Normal 53 3 3 2 7" xfId="17670" xr:uid="{00000000-0005-0000-0000-000013450000}"/>
    <cellStyle name="Normal 53 3 3 2_ESA Table 3A_3H" xfId="39057" xr:uid="{D75490B3-4414-4CEB-9C09-1EAFFD4163FD}"/>
    <cellStyle name="Normal 53 3 3 3" xfId="3363" xr:uid="{00000000-0005-0000-0000-0000300D0000}"/>
    <cellStyle name="Normal 53 3 3 3 2" xfId="13437" xr:uid="{00000000-0005-0000-0000-00008A340000}"/>
    <cellStyle name="Normal 53 3 3 3 2 3" xfId="28535" xr:uid="{00000000-0005-0000-0000-0000846F0000}"/>
    <cellStyle name="Normal 53 3 3 3 2_ESA Table 3A_3H" xfId="39067" xr:uid="{F1930BB2-F781-4721-B461-2144C8DEA302}"/>
    <cellStyle name="Normal 53 3 3 3 3" xfId="8417" xr:uid="{00000000-0005-0000-0000-0000EE200000}"/>
    <cellStyle name="Normal 53 3 3 3 3 3" xfId="23518" xr:uid="{00000000-0005-0000-0000-0000EB5B0000}"/>
    <cellStyle name="Normal 53 3 3 3 3_ESA Table 3A_3H" xfId="39068" xr:uid="{C90486DC-D12C-41F5-9C55-9489BB2D8E54}"/>
    <cellStyle name="Normal 53 3 3 3 5" xfId="18505" xr:uid="{00000000-0005-0000-0000-000056480000}"/>
    <cellStyle name="Normal 53 3 3 3_ESA Table 3A_3H" xfId="39066" xr:uid="{6BE5CA39-BF4E-4133-B55E-749241C99FE2}"/>
    <cellStyle name="Normal 53 3 3 4" xfId="5056" xr:uid="{00000000-0005-0000-0000-0000CD130000}"/>
    <cellStyle name="Normal 53 3 3 4 2" xfId="15108" xr:uid="{00000000-0005-0000-0000-0000113B0000}"/>
    <cellStyle name="Normal 53 3 3 4 2 3" xfId="30206" xr:uid="{00000000-0005-0000-0000-00000B760000}"/>
    <cellStyle name="Normal 53 3 3 4 2_ESA Table 3A_3H" xfId="39070" xr:uid="{B6330A0E-E41D-4E32-B876-DDC4D0F5376B}"/>
    <cellStyle name="Normal 53 3 3 4 3" xfId="10088" xr:uid="{00000000-0005-0000-0000-000075270000}"/>
    <cellStyle name="Normal 53 3 3 4 3 3" xfId="25189" xr:uid="{00000000-0005-0000-0000-000072620000}"/>
    <cellStyle name="Normal 53 3 3 4 3_ESA Table 3A_3H" xfId="39071" xr:uid="{2A63CAF5-04B0-4A82-83A6-8A8D3683BB5B}"/>
    <cellStyle name="Normal 53 3 3 4 5" xfId="20176" xr:uid="{00000000-0005-0000-0000-0000DD4E0000}"/>
    <cellStyle name="Normal 53 3 3 4_ESA Table 3A_3H" xfId="39069" xr:uid="{52C7D116-9A44-439D-94E9-7B06E3C56165}"/>
    <cellStyle name="Normal 53 3 3 5" xfId="11766" xr:uid="{00000000-0005-0000-0000-0000032E0000}"/>
    <cellStyle name="Normal 53 3 3 5 3" xfId="26864" xr:uid="{00000000-0005-0000-0000-0000FD680000}"/>
    <cellStyle name="Normal 53 3 3 5_ESA Table 3A_3H" xfId="39072" xr:uid="{9C5F315C-0814-40A0-B61D-1A73667DE25C}"/>
    <cellStyle name="Normal 53 3 3 6" xfId="6745" xr:uid="{00000000-0005-0000-0000-0000661A0000}"/>
    <cellStyle name="Normal 53 3 3 6 3" xfId="21847" xr:uid="{00000000-0005-0000-0000-000064550000}"/>
    <cellStyle name="Normal 53 3 3 6_ESA Table 3A_3H" xfId="39073" xr:uid="{55735C6C-CAF1-4A91-9434-26CF91A2E52C}"/>
    <cellStyle name="Normal 53 3 3 8" xfId="16834" xr:uid="{00000000-0005-0000-0000-0000CF410000}"/>
    <cellStyle name="Normal 53 3 3_ESA Table 3A_3H" xfId="39056" xr:uid="{1435F5BC-58D8-4D02-B3EB-39221D5E6446}"/>
    <cellStyle name="Normal 53 3 4" xfId="2092" xr:uid="{00000000-0005-0000-0000-000039080000}"/>
    <cellStyle name="Normal 53 3 4 2" xfId="3782" xr:uid="{00000000-0005-0000-0000-0000D30E0000}"/>
    <cellStyle name="Normal 53 3 4 2 2" xfId="13855" xr:uid="{00000000-0005-0000-0000-00002C360000}"/>
    <cellStyle name="Normal 53 3 4 2 2 3" xfId="28953" xr:uid="{00000000-0005-0000-0000-000026710000}"/>
    <cellStyle name="Normal 53 3 4 2 2_ESA Table 3A_3H" xfId="39076" xr:uid="{C7E63E39-77C0-4817-91D4-C5CEB579F9FE}"/>
    <cellStyle name="Normal 53 3 4 2 3" xfId="8835" xr:uid="{00000000-0005-0000-0000-000090220000}"/>
    <cellStyle name="Normal 53 3 4 2 3 3" xfId="23936" xr:uid="{00000000-0005-0000-0000-00008D5D0000}"/>
    <cellStyle name="Normal 53 3 4 2 3_ESA Table 3A_3H" xfId="39077" xr:uid="{72EE78C7-003C-4660-AFB1-6C89B990F747}"/>
    <cellStyle name="Normal 53 3 4 2 5" xfId="18923" xr:uid="{00000000-0005-0000-0000-0000F8490000}"/>
    <cellStyle name="Normal 53 3 4 2_ESA Table 3A_3H" xfId="39075" xr:uid="{BE267DF3-010C-40AD-97CF-D6EE498C36D0}"/>
    <cellStyle name="Normal 53 3 4 3" xfId="5474" xr:uid="{00000000-0005-0000-0000-00006F150000}"/>
    <cellStyle name="Normal 53 3 4 3 2" xfId="15526" xr:uid="{00000000-0005-0000-0000-0000B33C0000}"/>
    <cellStyle name="Normal 53 3 4 3 2 3" xfId="30624" xr:uid="{00000000-0005-0000-0000-0000AD770000}"/>
    <cellStyle name="Normal 53 3 4 3 2_ESA Table 3A_3H" xfId="39079" xr:uid="{9E8A8B60-75B0-46B6-8F0A-9AECEAC002EB}"/>
    <cellStyle name="Normal 53 3 4 3 3" xfId="10506" xr:uid="{00000000-0005-0000-0000-000017290000}"/>
    <cellStyle name="Normal 53 3 4 3 3 3" xfId="25607" xr:uid="{00000000-0005-0000-0000-000014640000}"/>
    <cellStyle name="Normal 53 3 4 3 3_ESA Table 3A_3H" xfId="39080" xr:uid="{75163DA3-BA72-4518-93B4-066712D634EF}"/>
    <cellStyle name="Normal 53 3 4 3 5" xfId="20594" xr:uid="{00000000-0005-0000-0000-00007F500000}"/>
    <cellStyle name="Normal 53 3 4 3_ESA Table 3A_3H" xfId="39078" xr:uid="{F9CE0AF5-6977-4DD5-B78C-82F57FBAF676}"/>
    <cellStyle name="Normal 53 3 4 4" xfId="12184" xr:uid="{00000000-0005-0000-0000-0000A52F0000}"/>
    <cellStyle name="Normal 53 3 4 4 3" xfId="27282" xr:uid="{00000000-0005-0000-0000-00009F6A0000}"/>
    <cellStyle name="Normal 53 3 4 4_ESA Table 3A_3H" xfId="39081" xr:uid="{8DF1B057-9637-4EC8-9608-392C20EEB9DB}"/>
    <cellStyle name="Normal 53 3 4 5" xfId="7163" xr:uid="{00000000-0005-0000-0000-0000081C0000}"/>
    <cellStyle name="Normal 53 3 4 5 3" xfId="22265" xr:uid="{00000000-0005-0000-0000-000006570000}"/>
    <cellStyle name="Normal 53 3 4 5_ESA Table 3A_3H" xfId="39082" xr:uid="{A52A6E6E-FB70-4DF6-BCFD-BE37CC2E8875}"/>
    <cellStyle name="Normal 53 3 4 7" xfId="17252" xr:uid="{00000000-0005-0000-0000-000071430000}"/>
    <cellStyle name="Normal 53 3 4_ESA Table 3A_3H" xfId="39074" xr:uid="{FA32DFE5-FA26-4B86-9931-728B2033D3BD}"/>
    <cellStyle name="Normal 53 3 5" xfId="2945" xr:uid="{00000000-0005-0000-0000-00008E0B0000}"/>
    <cellStyle name="Normal 53 3 5 2" xfId="13019" xr:uid="{00000000-0005-0000-0000-0000E8320000}"/>
    <cellStyle name="Normal 53 3 5 2 3" xfId="28117" xr:uid="{00000000-0005-0000-0000-0000E26D0000}"/>
    <cellStyle name="Normal 53 3 5 2_ESA Table 3A_3H" xfId="39084" xr:uid="{0E918A43-6A13-48FA-9D65-4947905294F0}"/>
    <cellStyle name="Normal 53 3 5 3" xfId="7999" xr:uid="{00000000-0005-0000-0000-00004C1F0000}"/>
    <cellStyle name="Normal 53 3 5 3 3" xfId="23100" xr:uid="{00000000-0005-0000-0000-0000495A0000}"/>
    <cellStyle name="Normal 53 3 5 3_ESA Table 3A_3H" xfId="39085" xr:uid="{881BE952-02F7-4D88-B8C0-983E55493159}"/>
    <cellStyle name="Normal 53 3 5 5" xfId="18087" xr:uid="{00000000-0005-0000-0000-0000B4460000}"/>
    <cellStyle name="Normal 53 3 5_ESA Table 3A_3H" xfId="39083" xr:uid="{38956C68-0586-42D8-8CBB-5A56A7900125}"/>
    <cellStyle name="Normal 53 3 6" xfId="4638" xr:uid="{00000000-0005-0000-0000-00002B120000}"/>
    <cellStyle name="Normal 53 3 6 2" xfId="14690" xr:uid="{00000000-0005-0000-0000-00006F390000}"/>
    <cellStyle name="Normal 53 3 6 2 3" xfId="29788" xr:uid="{00000000-0005-0000-0000-000069740000}"/>
    <cellStyle name="Normal 53 3 6 2_ESA Table 3A_3H" xfId="39087" xr:uid="{A75D7088-1886-4500-B38D-0F538FB84570}"/>
    <cellStyle name="Normal 53 3 6 3" xfId="9670" xr:uid="{00000000-0005-0000-0000-0000D3250000}"/>
    <cellStyle name="Normal 53 3 6 3 3" xfId="24771" xr:uid="{00000000-0005-0000-0000-0000D0600000}"/>
    <cellStyle name="Normal 53 3 6 3_ESA Table 3A_3H" xfId="39088" xr:uid="{21110111-15B7-4471-8CFD-B9E219C752B3}"/>
    <cellStyle name="Normal 53 3 6 5" xfId="19758" xr:uid="{00000000-0005-0000-0000-00003B4D0000}"/>
    <cellStyle name="Normal 53 3 6_ESA Table 3A_3H" xfId="39086" xr:uid="{AA521690-24F8-4923-A6F9-74C00BBFA602}"/>
    <cellStyle name="Normal 53 3 7" xfId="11348" xr:uid="{00000000-0005-0000-0000-0000612C0000}"/>
    <cellStyle name="Normal 53 3 7 3" xfId="26446" xr:uid="{00000000-0005-0000-0000-00005B670000}"/>
    <cellStyle name="Normal 53 3 7_ESA Table 3A_3H" xfId="39089" xr:uid="{9BCA6B2F-E1D5-4AD1-84CC-549DE367C090}"/>
    <cellStyle name="Normal 53 3 8" xfId="6327" xr:uid="{00000000-0005-0000-0000-0000C4180000}"/>
    <cellStyle name="Normal 53 3 8 3" xfId="21429" xr:uid="{00000000-0005-0000-0000-0000C2530000}"/>
    <cellStyle name="Normal 53 3 8_ESA Table 3A_3H" xfId="39090" xr:uid="{1808AC18-F403-402C-A74B-DC90993AE4D0}"/>
    <cellStyle name="Normal 53 3_ESA Table 3A_3H" xfId="39019" xr:uid="{71A908A7-B086-4A57-8E7E-E782D4A42B35}"/>
    <cellStyle name="Normal 53 4" xfId="1352" xr:uid="{00000000-0005-0000-0000-000055050000}"/>
    <cellStyle name="Normal 53 4 2" xfId="1775" xr:uid="{00000000-0005-0000-0000-0000FC060000}"/>
    <cellStyle name="Normal 53 4 2 2" xfId="2614" xr:uid="{00000000-0005-0000-0000-0000430A0000}"/>
    <cellStyle name="Normal 53 4 2 2 2" xfId="4304" xr:uid="{00000000-0005-0000-0000-0000DD100000}"/>
    <cellStyle name="Normal 53 4 2 2 2 2" xfId="14377" xr:uid="{00000000-0005-0000-0000-000036380000}"/>
    <cellStyle name="Normal 53 4 2 2 2 2 3" xfId="29475" xr:uid="{00000000-0005-0000-0000-000030730000}"/>
    <cellStyle name="Normal 53 4 2 2 2 2_ESA Table 3A_3H" xfId="39095" xr:uid="{9C9815C7-3E29-4326-9311-F90885C08BD2}"/>
    <cellStyle name="Normal 53 4 2 2 2 3" xfId="9357" xr:uid="{00000000-0005-0000-0000-00009A240000}"/>
    <cellStyle name="Normal 53 4 2 2 2 3 3" xfId="24458" xr:uid="{00000000-0005-0000-0000-0000975F0000}"/>
    <cellStyle name="Normal 53 4 2 2 2 3_ESA Table 3A_3H" xfId="39096" xr:uid="{2082C56F-3582-4819-B582-C31998D77AFF}"/>
    <cellStyle name="Normal 53 4 2 2 2 5" xfId="19445" xr:uid="{00000000-0005-0000-0000-0000024C0000}"/>
    <cellStyle name="Normal 53 4 2 2 2_ESA Table 3A_3H" xfId="39094" xr:uid="{607BCBC5-E5B1-40D4-B3E1-595150C25A84}"/>
    <cellStyle name="Normal 53 4 2 2 3" xfId="5996" xr:uid="{00000000-0005-0000-0000-000079170000}"/>
    <cellStyle name="Normal 53 4 2 2 3 2" xfId="16048" xr:uid="{00000000-0005-0000-0000-0000BD3E0000}"/>
    <cellStyle name="Normal 53 4 2 2 3 2 3" xfId="31146" xr:uid="{00000000-0005-0000-0000-0000B7790000}"/>
    <cellStyle name="Normal 53 4 2 2 3 2_ESA Table 3A_3H" xfId="39098" xr:uid="{D5AE363C-7078-4A07-9AAC-9195C270A8C7}"/>
    <cellStyle name="Normal 53 4 2 2 3 3" xfId="11028" xr:uid="{00000000-0005-0000-0000-0000212B0000}"/>
    <cellStyle name="Normal 53 4 2 2 3 3 3" xfId="26129" xr:uid="{00000000-0005-0000-0000-00001E660000}"/>
    <cellStyle name="Normal 53 4 2 2 3 3_ESA Table 3A_3H" xfId="39099" xr:uid="{97026B3F-49A8-42B2-979D-AD0B74FCE533}"/>
    <cellStyle name="Normal 53 4 2 2 3 5" xfId="21116" xr:uid="{00000000-0005-0000-0000-000089520000}"/>
    <cellStyle name="Normal 53 4 2 2 3_ESA Table 3A_3H" xfId="39097" xr:uid="{F7AB7EE6-1BA4-4AF5-B478-C10AB447DA68}"/>
    <cellStyle name="Normal 53 4 2 2 4" xfId="12706" xr:uid="{00000000-0005-0000-0000-0000AF310000}"/>
    <cellStyle name="Normal 53 4 2 2 4 3" xfId="27804" xr:uid="{00000000-0005-0000-0000-0000A96C0000}"/>
    <cellStyle name="Normal 53 4 2 2 4_ESA Table 3A_3H" xfId="39100" xr:uid="{36D4A2C2-2CB5-4B26-B93F-D96DC4377430}"/>
    <cellStyle name="Normal 53 4 2 2 5" xfId="7685" xr:uid="{00000000-0005-0000-0000-0000121E0000}"/>
    <cellStyle name="Normal 53 4 2 2 5 3" xfId="22787" xr:uid="{00000000-0005-0000-0000-000010590000}"/>
    <cellStyle name="Normal 53 4 2 2 5_ESA Table 3A_3H" xfId="39101" xr:uid="{F3F11B5E-CCB3-452B-A81A-0B2B0B05A685}"/>
    <cellStyle name="Normal 53 4 2 2 7" xfId="17774" xr:uid="{00000000-0005-0000-0000-00007B450000}"/>
    <cellStyle name="Normal 53 4 2 2_ESA Table 3A_3H" xfId="39093" xr:uid="{91630BC9-9BF4-4E11-82A2-24BAADB9C902}"/>
    <cellStyle name="Normal 53 4 2 3" xfId="3467" xr:uid="{00000000-0005-0000-0000-0000980D0000}"/>
    <cellStyle name="Normal 53 4 2 3 2" xfId="13541" xr:uid="{00000000-0005-0000-0000-0000F2340000}"/>
    <cellStyle name="Normal 53 4 2 3 2 3" xfId="28639" xr:uid="{00000000-0005-0000-0000-0000EC6F0000}"/>
    <cellStyle name="Normal 53 4 2 3 2_ESA Table 3A_3H" xfId="39103" xr:uid="{47F38580-432E-4F7D-813B-915C3890700A}"/>
    <cellStyle name="Normal 53 4 2 3 3" xfId="8521" xr:uid="{00000000-0005-0000-0000-000056210000}"/>
    <cellStyle name="Normal 53 4 2 3 3 3" xfId="23622" xr:uid="{00000000-0005-0000-0000-0000535C0000}"/>
    <cellStyle name="Normal 53 4 2 3 3_ESA Table 3A_3H" xfId="39104" xr:uid="{DB25F03E-3E09-4521-AD46-0130752CB47C}"/>
    <cellStyle name="Normal 53 4 2 3 5" xfId="18609" xr:uid="{00000000-0005-0000-0000-0000BE480000}"/>
    <cellStyle name="Normal 53 4 2 3_ESA Table 3A_3H" xfId="39102" xr:uid="{8A1A2634-752E-401D-B065-D9FADB467A76}"/>
    <cellStyle name="Normal 53 4 2 4" xfId="5160" xr:uid="{00000000-0005-0000-0000-000035140000}"/>
    <cellStyle name="Normal 53 4 2 4 2" xfId="15212" xr:uid="{00000000-0005-0000-0000-0000793B0000}"/>
    <cellStyle name="Normal 53 4 2 4 2 3" xfId="30310" xr:uid="{00000000-0005-0000-0000-000073760000}"/>
    <cellStyle name="Normal 53 4 2 4 2_ESA Table 3A_3H" xfId="39106" xr:uid="{82FD22AF-EA1D-40C6-A3C4-F4A891C6CABF}"/>
    <cellStyle name="Normal 53 4 2 4 3" xfId="10192" xr:uid="{00000000-0005-0000-0000-0000DD270000}"/>
    <cellStyle name="Normal 53 4 2 4 3 3" xfId="25293" xr:uid="{00000000-0005-0000-0000-0000DA620000}"/>
    <cellStyle name="Normal 53 4 2 4 3_ESA Table 3A_3H" xfId="39107" xr:uid="{69E6ECA2-708C-4E7F-8DDE-EF32DDD92248}"/>
    <cellStyle name="Normal 53 4 2 4 5" xfId="20280" xr:uid="{00000000-0005-0000-0000-0000454F0000}"/>
    <cellStyle name="Normal 53 4 2 4_ESA Table 3A_3H" xfId="39105" xr:uid="{48525CC5-6AC0-4D0B-915D-443E1837F74E}"/>
    <cellStyle name="Normal 53 4 2 5" xfId="11870" xr:uid="{00000000-0005-0000-0000-00006B2E0000}"/>
    <cellStyle name="Normal 53 4 2 5 3" xfId="26968" xr:uid="{00000000-0005-0000-0000-000065690000}"/>
    <cellStyle name="Normal 53 4 2 5_ESA Table 3A_3H" xfId="39108" xr:uid="{B6FA883D-E46D-4537-A160-8D68361D6F15}"/>
    <cellStyle name="Normal 53 4 2 6" xfId="6849" xr:uid="{00000000-0005-0000-0000-0000CE1A0000}"/>
    <cellStyle name="Normal 53 4 2 6 3" xfId="21951" xr:uid="{00000000-0005-0000-0000-0000CC550000}"/>
    <cellStyle name="Normal 53 4 2 6_ESA Table 3A_3H" xfId="39109" xr:uid="{AC2F315F-BC5A-4A30-8E33-5D2D6DAAAABD}"/>
    <cellStyle name="Normal 53 4 2 8" xfId="16938" xr:uid="{00000000-0005-0000-0000-000037420000}"/>
    <cellStyle name="Normal 53 4 2_ESA Table 3A_3H" xfId="39092" xr:uid="{23D3F3BE-FD09-458C-987C-AD0C59262C33}"/>
    <cellStyle name="Normal 53 4 3" xfId="2196" xr:uid="{00000000-0005-0000-0000-0000A1080000}"/>
    <cellStyle name="Normal 53 4 3 2" xfId="3886" xr:uid="{00000000-0005-0000-0000-00003B0F0000}"/>
    <cellStyle name="Normal 53 4 3 2 2" xfId="13959" xr:uid="{00000000-0005-0000-0000-000094360000}"/>
    <cellStyle name="Normal 53 4 3 2 2 3" xfId="29057" xr:uid="{00000000-0005-0000-0000-00008E710000}"/>
    <cellStyle name="Normal 53 4 3 2 2_ESA Table 3A_3H" xfId="39112" xr:uid="{520B5CB2-C195-4584-8C7E-56A7D645F967}"/>
    <cellStyle name="Normal 53 4 3 2 3" xfId="8939" xr:uid="{00000000-0005-0000-0000-0000F8220000}"/>
    <cellStyle name="Normal 53 4 3 2 3 3" xfId="24040" xr:uid="{00000000-0005-0000-0000-0000F55D0000}"/>
    <cellStyle name="Normal 53 4 3 2 3_ESA Table 3A_3H" xfId="39113" xr:uid="{AD89A573-680D-439D-9DDC-62DD116E5D3D}"/>
    <cellStyle name="Normal 53 4 3 2 5" xfId="19027" xr:uid="{00000000-0005-0000-0000-0000604A0000}"/>
    <cellStyle name="Normal 53 4 3 2_ESA Table 3A_3H" xfId="39111" xr:uid="{690322CD-689D-40C9-9378-5DE2C2AA469F}"/>
    <cellStyle name="Normal 53 4 3 3" xfId="5578" xr:uid="{00000000-0005-0000-0000-0000D7150000}"/>
    <cellStyle name="Normal 53 4 3 3 2" xfId="15630" xr:uid="{00000000-0005-0000-0000-00001B3D0000}"/>
    <cellStyle name="Normal 53 4 3 3 2 3" xfId="30728" xr:uid="{00000000-0005-0000-0000-000015780000}"/>
    <cellStyle name="Normal 53 4 3 3 2_ESA Table 3A_3H" xfId="39115" xr:uid="{50A32BE8-6E99-4B95-AF64-E90CC45D9E89}"/>
    <cellStyle name="Normal 53 4 3 3 3" xfId="10610" xr:uid="{00000000-0005-0000-0000-00007F290000}"/>
    <cellStyle name="Normal 53 4 3 3 3 3" xfId="25711" xr:uid="{00000000-0005-0000-0000-00007C640000}"/>
    <cellStyle name="Normal 53 4 3 3 3_ESA Table 3A_3H" xfId="39116" xr:uid="{1CB61935-6101-4798-A719-5D11BCFD7CD8}"/>
    <cellStyle name="Normal 53 4 3 3 5" xfId="20698" xr:uid="{00000000-0005-0000-0000-0000E7500000}"/>
    <cellStyle name="Normal 53 4 3 3_ESA Table 3A_3H" xfId="39114" xr:uid="{6BB2ED2D-2B89-4182-B5F8-8FA789C8AECA}"/>
    <cellStyle name="Normal 53 4 3 4" xfId="12288" xr:uid="{00000000-0005-0000-0000-00000D300000}"/>
    <cellStyle name="Normal 53 4 3 4 3" xfId="27386" xr:uid="{00000000-0005-0000-0000-0000076B0000}"/>
    <cellStyle name="Normal 53 4 3 4_ESA Table 3A_3H" xfId="39117" xr:uid="{7E22887E-F9EA-4026-A348-544ED94F9586}"/>
    <cellStyle name="Normal 53 4 3 5" xfId="7267" xr:uid="{00000000-0005-0000-0000-0000701C0000}"/>
    <cellStyle name="Normal 53 4 3 5 3" xfId="22369" xr:uid="{00000000-0005-0000-0000-00006E570000}"/>
    <cellStyle name="Normal 53 4 3 5_ESA Table 3A_3H" xfId="39118" xr:uid="{03BD0B04-21D1-485C-B53B-FDB0D1122CC6}"/>
    <cellStyle name="Normal 53 4 3 7" xfId="17356" xr:uid="{00000000-0005-0000-0000-0000D9430000}"/>
    <cellStyle name="Normal 53 4 3_ESA Table 3A_3H" xfId="39110" xr:uid="{8FF38A53-4538-4697-BD80-2682E6EE06CE}"/>
    <cellStyle name="Normal 53 4 4" xfId="3049" xr:uid="{00000000-0005-0000-0000-0000F60B0000}"/>
    <cellStyle name="Normal 53 4 4 2" xfId="13123" xr:uid="{00000000-0005-0000-0000-000050330000}"/>
    <cellStyle name="Normal 53 4 4 2 3" xfId="28221" xr:uid="{00000000-0005-0000-0000-00004A6E0000}"/>
    <cellStyle name="Normal 53 4 4 2_ESA Table 3A_3H" xfId="39120" xr:uid="{22CFAA24-863F-463E-B3F8-008D1CD4067F}"/>
    <cellStyle name="Normal 53 4 4 3" xfId="8103" xr:uid="{00000000-0005-0000-0000-0000B41F0000}"/>
    <cellStyle name="Normal 53 4 4 3 3" xfId="23204" xr:uid="{00000000-0005-0000-0000-0000B15A0000}"/>
    <cellStyle name="Normal 53 4 4 3_ESA Table 3A_3H" xfId="39121" xr:uid="{70ED198F-AA9D-44C6-B206-F4261F2EE423}"/>
    <cellStyle name="Normal 53 4 4 5" xfId="18191" xr:uid="{00000000-0005-0000-0000-00001C470000}"/>
    <cellStyle name="Normal 53 4 4_ESA Table 3A_3H" xfId="39119" xr:uid="{CF68ADD5-A84F-47B2-9F65-A7864FA6AEE7}"/>
    <cellStyle name="Normal 53 4 5" xfId="4742" xr:uid="{00000000-0005-0000-0000-000093120000}"/>
    <cellStyle name="Normal 53 4 5 2" xfId="14794" xr:uid="{00000000-0005-0000-0000-0000D7390000}"/>
    <cellStyle name="Normal 53 4 5 2 3" xfId="29892" xr:uid="{00000000-0005-0000-0000-0000D1740000}"/>
    <cellStyle name="Normal 53 4 5 2_ESA Table 3A_3H" xfId="39123" xr:uid="{95A9EAF5-5C20-4E99-9F38-F03C8D689482}"/>
    <cellStyle name="Normal 53 4 5 3" xfId="9774" xr:uid="{00000000-0005-0000-0000-00003B260000}"/>
    <cellStyle name="Normal 53 4 5 3 3" xfId="24875" xr:uid="{00000000-0005-0000-0000-000038610000}"/>
    <cellStyle name="Normal 53 4 5 3_ESA Table 3A_3H" xfId="39124" xr:uid="{87DFAD26-15C9-4C7F-A580-0141B804C456}"/>
    <cellStyle name="Normal 53 4 5 5" xfId="19862" xr:uid="{00000000-0005-0000-0000-0000A34D0000}"/>
    <cellStyle name="Normal 53 4 5_ESA Table 3A_3H" xfId="39122" xr:uid="{385F0ED6-1666-48A0-9316-7B022826CEA7}"/>
    <cellStyle name="Normal 53 4 6" xfId="11452" xr:uid="{00000000-0005-0000-0000-0000C92C0000}"/>
    <cellStyle name="Normal 53 4 6 3" xfId="26550" xr:uid="{00000000-0005-0000-0000-0000C3670000}"/>
    <cellStyle name="Normal 53 4 6_ESA Table 3A_3H" xfId="39125" xr:uid="{7BE38D0D-5A7B-45E4-A7F0-E16955C868EF}"/>
    <cellStyle name="Normal 53 4 7" xfId="6431" xr:uid="{00000000-0005-0000-0000-00002C190000}"/>
    <cellStyle name="Normal 53 4 7 3" xfId="21533" xr:uid="{00000000-0005-0000-0000-00002A540000}"/>
    <cellStyle name="Normal 53 4 7_ESA Table 3A_3H" xfId="39126" xr:uid="{B381200A-3774-44F9-98F6-A5A27BDDE69D}"/>
    <cellStyle name="Normal 53 4 9" xfId="16520" xr:uid="{00000000-0005-0000-0000-000095400000}"/>
    <cellStyle name="Normal 53 4_ESA Table 3A_3H" xfId="39091" xr:uid="{4311AA0A-48BC-412E-AD92-4C8758511680}"/>
    <cellStyle name="Normal 53 5" xfId="1565" xr:uid="{00000000-0005-0000-0000-00002A060000}"/>
    <cellStyle name="Normal 53 5 2" xfId="2406" xr:uid="{00000000-0005-0000-0000-000073090000}"/>
    <cellStyle name="Normal 53 5 2 2" xfId="4096" xr:uid="{00000000-0005-0000-0000-00000D100000}"/>
    <cellStyle name="Normal 53 5 2 2 2" xfId="14169" xr:uid="{00000000-0005-0000-0000-000066370000}"/>
    <cellStyle name="Normal 53 5 2 2 2 3" xfId="29267" xr:uid="{00000000-0005-0000-0000-000060720000}"/>
    <cellStyle name="Normal 53 5 2 2 2_ESA Table 3A_3H" xfId="39130" xr:uid="{EAB1D2B1-04C5-4116-A04D-D4B0DDD7A081}"/>
    <cellStyle name="Normal 53 5 2 2 3" xfId="9149" xr:uid="{00000000-0005-0000-0000-0000CA230000}"/>
    <cellStyle name="Normal 53 5 2 2 3 3" xfId="24250" xr:uid="{00000000-0005-0000-0000-0000C75E0000}"/>
    <cellStyle name="Normal 53 5 2 2 3_ESA Table 3A_3H" xfId="39131" xr:uid="{E9533651-F64E-458B-A720-D26602F4856F}"/>
    <cellStyle name="Normal 53 5 2 2 5" xfId="19237" xr:uid="{00000000-0005-0000-0000-0000324B0000}"/>
    <cellStyle name="Normal 53 5 2 2_ESA Table 3A_3H" xfId="39129" xr:uid="{47D88582-E3F4-463C-84D9-641A38C75D45}"/>
    <cellStyle name="Normal 53 5 2 3" xfId="5788" xr:uid="{00000000-0005-0000-0000-0000A9160000}"/>
    <cellStyle name="Normal 53 5 2 3 2" xfId="15840" xr:uid="{00000000-0005-0000-0000-0000ED3D0000}"/>
    <cellStyle name="Normal 53 5 2 3 2 3" xfId="30938" xr:uid="{00000000-0005-0000-0000-0000E7780000}"/>
    <cellStyle name="Normal 53 5 2 3 2_ESA Table 3A_3H" xfId="39133" xr:uid="{587EAF0A-AB56-4787-A324-57972AFC0D29}"/>
    <cellStyle name="Normal 53 5 2 3 3" xfId="10820" xr:uid="{00000000-0005-0000-0000-0000512A0000}"/>
    <cellStyle name="Normal 53 5 2 3 3 3" xfId="25921" xr:uid="{00000000-0005-0000-0000-00004E650000}"/>
    <cellStyle name="Normal 53 5 2 3 3_ESA Table 3A_3H" xfId="39134" xr:uid="{754790D8-012B-4CCF-88BE-908C58F8E247}"/>
    <cellStyle name="Normal 53 5 2 3 5" xfId="20908" xr:uid="{00000000-0005-0000-0000-0000B9510000}"/>
    <cellStyle name="Normal 53 5 2 3_ESA Table 3A_3H" xfId="39132" xr:uid="{12339E84-4D22-42B9-AF8E-964C049F4EDB}"/>
    <cellStyle name="Normal 53 5 2 4" xfId="12498" xr:uid="{00000000-0005-0000-0000-0000DF300000}"/>
    <cellStyle name="Normal 53 5 2 4 3" xfId="27596" xr:uid="{00000000-0005-0000-0000-0000D96B0000}"/>
    <cellStyle name="Normal 53 5 2 4_ESA Table 3A_3H" xfId="39135" xr:uid="{A01D8128-C7DD-402E-85FB-E9A1E12DB3B8}"/>
    <cellStyle name="Normal 53 5 2 5" xfId="7477" xr:uid="{00000000-0005-0000-0000-0000421D0000}"/>
    <cellStyle name="Normal 53 5 2 5 3" xfId="22579" xr:uid="{00000000-0005-0000-0000-000040580000}"/>
    <cellStyle name="Normal 53 5 2 5_ESA Table 3A_3H" xfId="39136" xr:uid="{FFC20C79-D92E-490F-A17D-A4A0747F0130}"/>
    <cellStyle name="Normal 53 5 2 7" xfId="17566" xr:uid="{00000000-0005-0000-0000-0000AB440000}"/>
    <cellStyle name="Normal 53 5 2_ESA Table 3A_3H" xfId="39128" xr:uid="{DF2DC6BC-8272-4CFE-9A50-F9A4D5F4BBAD}"/>
    <cellStyle name="Normal 53 5 3" xfId="3259" xr:uid="{00000000-0005-0000-0000-0000C80C0000}"/>
    <cellStyle name="Normal 53 5 3 2" xfId="13333" xr:uid="{00000000-0005-0000-0000-000022340000}"/>
    <cellStyle name="Normal 53 5 3 2 3" xfId="28431" xr:uid="{00000000-0005-0000-0000-00001C6F0000}"/>
    <cellStyle name="Normal 53 5 3 2_ESA Table 3A_3H" xfId="39138" xr:uid="{04D75618-301C-403E-9073-B48AF7401719}"/>
    <cellStyle name="Normal 53 5 3 3" xfId="8313" xr:uid="{00000000-0005-0000-0000-000086200000}"/>
    <cellStyle name="Normal 53 5 3 3 3" xfId="23414" xr:uid="{00000000-0005-0000-0000-0000835B0000}"/>
    <cellStyle name="Normal 53 5 3 3_ESA Table 3A_3H" xfId="39139" xr:uid="{0FE7D191-FB42-4A25-AFF7-DE3AD9A4FB93}"/>
    <cellStyle name="Normal 53 5 3 5" xfId="18401" xr:uid="{00000000-0005-0000-0000-0000EE470000}"/>
    <cellStyle name="Normal 53 5 3_ESA Table 3A_3H" xfId="39137" xr:uid="{FA4F5678-EB37-4430-84D1-5FAD12DF7A12}"/>
    <cellStyle name="Normal 53 5 4" xfId="4952" xr:uid="{00000000-0005-0000-0000-000065130000}"/>
    <cellStyle name="Normal 53 5 4 2" xfId="15004" xr:uid="{00000000-0005-0000-0000-0000A93A0000}"/>
    <cellStyle name="Normal 53 5 4 2 3" xfId="30102" xr:uid="{00000000-0005-0000-0000-0000A3750000}"/>
    <cellStyle name="Normal 53 5 4 2_ESA Table 3A_3H" xfId="39141" xr:uid="{66E0F4C4-C3FE-4870-B9AC-2D65B59142D6}"/>
    <cellStyle name="Normal 53 5 4 3" xfId="9984" xr:uid="{00000000-0005-0000-0000-00000D270000}"/>
    <cellStyle name="Normal 53 5 4 3 3" xfId="25085" xr:uid="{00000000-0005-0000-0000-00000A620000}"/>
    <cellStyle name="Normal 53 5 4 3_ESA Table 3A_3H" xfId="39142" xr:uid="{62982690-38C1-41EA-9AFD-49550935871F}"/>
    <cellStyle name="Normal 53 5 4 5" xfId="20072" xr:uid="{00000000-0005-0000-0000-0000754E0000}"/>
    <cellStyle name="Normal 53 5 4_ESA Table 3A_3H" xfId="39140" xr:uid="{A6739DE5-67CF-4157-A338-2ACA8373CB72}"/>
    <cellStyle name="Normal 53 5 5" xfId="11662" xr:uid="{00000000-0005-0000-0000-00009B2D0000}"/>
    <cellStyle name="Normal 53 5 5 3" xfId="26760" xr:uid="{00000000-0005-0000-0000-000095680000}"/>
    <cellStyle name="Normal 53 5 5_ESA Table 3A_3H" xfId="39143" xr:uid="{557A0CED-B919-4980-88D6-D6A2127E21D3}"/>
    <cellStyle name="Normal 53 5 6" xfId="6641" xr:uid="{00000000-0005-0000-0000-0000FE190000}"/>
    <cellStyle name="Normal 53 5 6 3" xfId="21743" xr:uid="{00000000-0005-0000-0000-0000FC540000}"/>
    <cellStyle name="Normal 53 5 6_ESA Table 3A_3H" xfId="39144" xr:uid="{6C11AD04-97D9-421D-A2F6-DAD5BE70AAE9}"/>
    <cellStyle name="Normal 53 5 8" xfId="16730" xr:uid="{00000000-0005-0000-0000-000067410000}"/>
    <cellStyle name="Normal 53 5_ESA Table 3A_3H" xfId="39127" xr:uid="{ECD51358-09FB-473E-8B29-9C71C68BDC0B}"/>
    <cellStyle name="Normal 53 6" xfId="1986" xr:uid="{00000000-0005-0000-0000-0000CF070000}"/>
    <cellStyle name="Normal 53 6 2" xfId="3678" xr:uid="{00000000-0005-0000-0000-00006B0E0000}"/>
    <cellStyle name="Normal 53 6 2 2" xfId="13751" xr:uid="{00000000-0005-0000-0000-0000C4350000}"/>
    <cellStyle name="Normal 53 6 2 2 3" xfId="28849" xr:uid="{00000000-0005-0000-0000-0000BE700000}"/>
    <cellStyle name="Normal 53 6 2 2_ESA Table 3A_3H" xfId="39147" xr:uid="{F22D0892-A242-4665-93E2-6841912A1AD6}"/>
    <cellStyle name="Normal 53 6 2 3" xfId="8731" xr:uid="{00000000-0005-0000-0000-000028220000}"/>
    <cellStyle name="Normal 53 6 2 3 3" xfId="23832" xr:uid="{00000000-0005-0000-0000-0000255D0000}"/>
    <cellStyle name="Normal 53 6 2 3_ESA Table 3A_3H" xfId="39148" xr:uid="{20B038B3-3A05-4BA0-A1B8-36ADC027CF64}"/>
    <cellStyle name="Normal 53 6 2 5" xfId="18819" xr:uid="{00000000-0005-0000-0000-000090490000}"/>
    <cellStyle name="Normal 53 6 2_ESA Table 3A_3H" xfId="39146" xr:uid="{37179F3B-1573-4E46-A636-0E0FE566662A}"/>
    <cellStyle name="Normal 53 6 3" xfId="5370" xr:uid="{00000000-0005-0000-0000-000007150000}"/>
    <cellStyle name="Normal 53 6 3 2" xfId="15422" xr:uid="{00000000-0005-0000-0000-00004B3C0000}"/>
    <cellStyle name="Normal 53 6 3 2 3" xfId="30520" xr:uid="{00000000-0005-0000-0000-000045770000}"/>
    <cellStyle name="Normal 53 6 3 2_ESA Table 3A_3H" xfId="39150" xr:uid="{6D45676E-F48D-4F61-A958-9581133A39B3}"/>
    <cellStyle name="Normal 53 6 3 3" xfId="10402" xr:uid="{00000000-0005-0000-0000-0000AF280000}"/>
    <cellStyle name="Normal 53 6 3 3 3" xfId="25503" xr:uid="{00000000-0005-0000-0000-0000AC630000}"/>
    <cellStyle name="Normal 53 6 3 3_ESA Table 3A_3H" xfId="39151" xr:uid="{5B35C5EC-2C30-414A-9A0B-FFDBE7708992}"/>
    <cellStyle name="Normal 53 6 3 5" xfId="20490" xr:uid="{00000000-0005-0000-0000-000017500000}"/>
    <cellStyle name="Normal 53 6 3_ESA Table 3A_3H" xfId="39149" xr:uid="{C65AFD68-BC6B-48ED-A09D-B391236D95BC}"/>
    <cellStyle name="Normal 53 6 4" xfId="12080" xr:uid="{00000000-0005-0000-0000-00003D2F0000}"/>
    <cellStyle name="Normal 53 6 4 3" xfId="27178" xr:uid="{00000000-0005-0000-0000-0000376A0000}"/>
    <cellStyle name="Normal 53 6 4_ESA Table 3A_3H" xfId="39152" xr:uid="{54913362-BA5C-47D3-8BE3-DBFA46B7FCA9}"/>
    <cellStyle name="Normal 53 6 5" xfId="7059" xr:uid="{00000000-0005-0000-0000-0000A01B0000}"/>
    <cellStyle name="Normal 53 6 5 3" xfId="22161" xr:uid="{00000000-0005-0000-0000-00009E560000}"/>
    <cellStyle name="Normal 53 6 5_ESA Table 3A_3H" xfId="39153" xr:uid="{B16D6CC8-56B0-4566-B5FA-B1DB573F8032}"/>
    <cellStyle name="Normal 53 6 7" xfId="17148" xr:uid="{00000000-0005-0000-0000-000009430000}"/>
    <cellStyle name="Normal 53 6_ESA Table 3A_3H" xfId="39145" xr:uid="{4F789AC7-8B8E-47C3-BF0C-446A48EB6F60}"/>
    <cellStyle name="Normal 53 7" xfId="2837" xr:uid="{00000000-0005-0000-0000-0000220B0000}"/>
    <cellStyle name="Normal 53 7 2" xfId="12915" xr:uid="{00000000-0005-0000-0000-000080320000}"/>
    <cellStyle name="Normal 53 7 2 3" xfId="28013" xr:uid="{00000000-0005-0000-0000-00007A6D0000}"/>
    <cellStyle name="Normal 53 7 2_ESA Table 3A_3H" xfId="39155" xr:uid="{BA5656FB-A5AA-44E3-B16F-6F4D44554E6D}"/>
    <cellStyle name="Normal 53 7 3" xfId="7895" xr:uid="{00000000-0005-0000-0000-0000E41E0000}"/>
    <cellStyle name="Normal 53 7 3 3" xfId="22996" xr:uid="{00000000-0005-0000-0000-0000E1590000}"/>
    <cellStyle name="Normal 53 7 3_ESA Table 3A_3H" xfId="39156" xr:uid="{10A24B86-395B-4968-A451-9DC8569616AB}"/>
    <cellStyle name="Normal 53 7 5" xfId="17983" xr:uid="{00000000-0005-0000-0000-00004C460000}"/>
    <cellStyle name="Normal 53 7_ESA Table 3A_3H" xfId="39154" xr:uid="{0E326CE5-75D4-4B62-89B3-A7D0BF90BED9}"/>
    <cellStyle name="Normal 53 8" xfId="4531" xr:uid="{00000000-0005-0000-0000-0000C0110000}"/>
    <cellStyle name="Normal 53 8 2" xfId="14586" xr:uid="{00000000-0005-0000-0000-000007390000}"/>
    <cellStyle name="Normal 53 8 2 3" xfId="29684" xr:uid="{00000000-0005-0000-0000-000001740000}"/>
    <cellStyle name="Normal 53 8 2_ESA Table 3A_3H" xfId="39158" xr:uid="{33F3E1C5-2785-4520-9BB7-D67C172B2DD1}"/>
    <cellStyle name="Normal 53 8 3" xfId="9566" xr:uid="{00000000-0005-0000-0000-00006B250000}"/>
    <cellStyle name="Normal 53 8 3 3" xfId="24667" xr:uid="{00000000-0005-0000-0000-000068600000}"/>
    <cellStyle name="Normal 53 8 3_ESA Table 3A_3H" xfId="39159" xr:uid="{BDDE48FD-D8AC-4F90-A003-17989803701B}"/>
    <cellStyle name="Normal 53 8 5" xfId="19654" xr:uid="{00000000-0005-0000-0000-0000D34C0000}"/>
    <cellStyle name="Normal 53 8_ESA Table 3A_3H" xfId="39157" xr:uid="{6802BD40-27DD-4C6C-9545-C4AFD47D2E86}"/>
    <cellStyle name="Normal 53 9" xfId="11242" xr:uid="{00000000-0005-0000-0000-0000F72B0000}"/>
    <cellStyle name="Normal 53 9 3" xfId="26342" xr:uid="{00000000-0005-0000-0000-0000F3660000}"/>
    <cellStyle name="Normal 53 9_ESA Table 3A_3H" xfId="39160" xr:uid="{A09D481B-CC97-4FC8-9A34-53933AB91714}"/>
    <cellStyle name="Normal 53_ESA Table 3A_3H" xfId="38874" xr:uid="{6D11BB4C-54F1-4D6B-A4B4-D170B90BBEFF}"/>
    <cellStyle name="Normal 54" xfId="863" xr:uid="{00000000-0005-0000-0000-00006B030000}"/>
    <cellStyle name="Normal 54 2" xfId="864" xr:uid="{00000000-0005-0000-0000-00006C030000}"/>
    <cellStyle name="Normal 55" xfId="865" xr:uid="{00000000-0005-0000-0000-00006D030000}"/>
    <cellStyle name="Normal 55 10" xfId="6222" xr:uid="{00000000-0005-0000-0000-00005B180000}"/>
    <cellStyle name="Normal 55 10 3" xfId="21326" xr:uid="{00000000-0005-0000-0000-00005B530000}"/>
    <cellStyle name="Normal 55 10_ESA Table 3A_3H" xfId="39162" xr:uid="{57AFF548-F0C5-49DB-A437-ECA899A237DA}"/>
    <cellStyle name="Normal 55 12" xfId="16311" xr:uid="{00000000-0005-0000-0000-0000C43F0000}"/>
    <cellStyle name="Normal 55 2" xfId="1186" xr:uid="{00000000-0005-0000-0000-0000AF040000}"/>
    <cellStyle name="Normal 55 2 11" xfId="16365" xr:uid="{00000000-0005-0000-0000-0000FA3F0000}"/>
    <cellStyle name="Normal 55 2 2" xfId="1294" xr:uid="{00000000-0005-0000-0000-00001B050000}"/>
    <cellStyle name="Normal 55 2 2 10" xfId="16469" xr:uid="{00000000-0005-0000-0000-000062400000}"/>
    <cellStyle name="Normal 55 2 2 2" xfId="1511" xr:uid="{00000000-0005-0000-0000-0000F4050000}"/>
    <cellStyle name="Normal 55 2 2 2 2" xfId="1932" xr:uid="{00000000-0005-0000-0000-000099070000}"/>
    <cellStyle name="Normal 55 2 2 2 2 2" xfId="2771" xr:uid="{00000000-0005-0000-0000-0000E00A0000}"/>
    <cellStyle name="Normal 55 2 2 2 2 2 2" xfId="4461" xr:uid="{00000000-0005-0000-0000-00007A110000}"/>
    <cellStyle name="Normal 55 2 2 2 2 2 2 2" xfId="14534" xr:uid="{00000000-0005-0000-0000-0000D3380000}"/>
    <cellStyle name="Normal 55 2 2 2 2 2 2 2 3" xfId="29632" xr:uid="{00000000-0005-0000-0000-0000CD730000}"/>
    <cellStyle name="Normal 55 2 2 2 2 2 2 2_ESA Table 3A_3H" xfId="39169" xr:uid="{751415B3-22B9-4248-88BB-B43A56386F31}"/>
    <cellStyle name="Normal 55 2 2 2 2 2 2 3" xfId="9514" xr:uid="{00000000-0005-0000-0000-000037250000}"/>
    <cellStyle name="Normal 55 2 2 2 2 2 2 3 3" xfId="24615" xr:uid="{00000000-0005-0000-0000-000034600000}"/>
    <cellStyle name="Normal 55 2 2 2 2 2 2 3_ESA Table 3A_3H" xfId="39170" xr:uid="{C0BF4946-5782-4398-B9BE-74F969DE72B8}"/>
    <cellStyle name="Normal 55 2 2 2 2 2 2 5" xfId="19602" xr:uid="{00000000-0005-0000-0000-00009F4C0000}"/>
    <cellStyle name="Normal 55 2 2 2 2 2 2_ESA Table 3A_3H" xfId="39168" xr:uid="{945303CA-2788-4B0B-9347-16564AA64071}"/>
    <cellStyle name="Normal 55 2 2 2 2 2 3" xfId="6153" xr:uid="{00000000-0005-0000-0000-000016180000}"/>
    <cellStyle name="Normal 55 2 2 2 2 2 3 2" xfId="16205" xr:uid="{00000000-0005-0000-0000-00005A3F0000}"/>
    <cellStyle name="Normal 55 2 2 2 2 2 3 3" xfId="11185" xr:uid="{00000000-0005-0000-0000-0000BE2B0000}"/>
    <cellStyle name="Normal 55 2 2 2 2 2 3 3 3" xfId="26286" xr:uid="{00000000-0005-0000-0000-0000BB660000}"/>
    <cellStyle name="Normal 55 2 2 2 2 2 3 3_ESA Table 3A_3H" xfId="39172" xr:uid="{6D7900C3-CC8E-4E87-BC46-01910895D44E}"/>
    <cellStyle name="Normal 55 2 2 2 2 2 3 5" xfId="21273" xr:uid="{00000000-0005-0000-0000-000026530000}"/>
    <cellStyle name="Normal 55 2 2 2 2 2 3_ESA Table 3A_3H" xfId="39171" xr:uid="{21390C7A-0493-4D2E-AEAA-E6153BCF5EA4}"/>
    <cellStyle name="Normal 55 2 2 2 2 2 4" xfId="12863" xr:uid="{00000000-0005-0000-0000-00004C320000}"/>
    <cellStyle name="Normal 55 2 2 2 2 2 4 3" xfId="27961" xr:uid="{00000000-0005-0000-0000-0000466D0000}"/>
    <cellStyle name="Normal 55 2 2 2 2 2 4_ESA Table 3A_3H" xfId="39173" xr:uid="{E5EA11CD-B2A5-4B81-96D9-3C27F68A73DB}"/>
    <cellStyle name="Normal 55 2 2 2 2 2 5" xfId="7842" xr:uid="{00000000-0005-0000-0000-0000AF1E0000}"/>
    <cellStyle name="Normal 55 2 2 2 2 2 5 3" xfId="22944" xr:uid="{00000000-0005-0000-0000-0000AD590000}"/>
    <cellStyle name="Normal 55 2 2 2 2 2 5_ESA Table 3A_3H" xfId="39174" xr:uid="{98331EFE-32D9-420A-9CE7-FF9510144633}"/>
    <cellStyle name="Normal 55 2 2 2 2 2 7" xfId="17931" xr:uid="{00000000-0005-0000-0000-000018460000}"/>
    <cellStyle name="Normal 55 2 2 2 2 2_ESA Table 3A_3H" xfId="39167" xr:uid="{1AE7B23E-1ACF-473D-BA7B-776C0B13C4BA}"/>
    <cellStyle name="Normal 55 2 2 2 2 3" xfId="3624" xr:uid="{00000000-0005-0000-0000-0000350E0000}"/>
    <cellStyle name="Normal 55 2 2 2 2 3 2" xfId="13698" xr:uid="{00000000-0005-0000-0000-00008F350000}"/>
    <cellStyle name="Normal 55 2 2 2 2 3 2 3" xfId="28796" xr:uid="{00000000-0005-0000-0000-000089700000}"/>
    <cellStyle name="Normal 55 2 2 2 2 3 2_ESA Table 3A_3H" xfId="39176" xr:uid="{869865F6-44D2-40A3-A721-8C62C2AD0AE1}"/>
    <cellStyle name="Normal 55 2 2 2 2 3 3" xfId="8678" xr:uid="{00000000-0005-0000-0000-0000F3210000}"/>
    <cellStyle name="Normal 55 2 2 2 2 3 3 3" xfId="23779" xr:uid="{00000000-0005-0000-0000-0000F05C0000}"/>
    <cellStyle name="Normal 55 2 2 2 2 3 3_ESA Table 3A_3H" xfId="39177" xr:uid="{F09FD41A-FE79-4C00-A665-589E3E6234FD}"/>
    <cellStyle name="Normal 55 2 2 2 2 3 5" xfId="18766" xr:uid="{00000000-0005-0000-0000-00005B490000}"/>
    <cellStyle name="Normal 55 2 2 2 2 3_ESA Table 3A_3H" xfId="39175" xr:uid="{C01F97FF-9D51-4313-980D-84748E5212D5}"/>
    <cellStyle name="Normal 55 2 2 2 2 4" xfId="5317" xr:uid="{00000000-0005-0000-0000-0000D2140000}"/>
    <cellStyle name="Normal 55 2 2 2 2 4 2" xfId="15369" xr:uid="{00000000-0005-0000-0000-0000163C0000}"/>
    <cellStyle name="Normal 55 2 2 2 2 4 2 3" xfId="30467" xr:uid="{00000000-0005-0000-0000-000010770000}"/>
    <cellStyle name="Normal 55 2 2 2 2 4 2_ESA Table 3A_3H" xfId="39179" xr:uid="{7B6F799E-2895-4C48-B852-436849406219}"/>
    <cellStyle name="Normal 55 2 2 2 2 4 3" xfId="10349" xr:uid="{00000000-0005-0000-0000-00007A280000}"/>
    <cellStyle name="Normal 55 2 2 2 2 4 3 3" xfId="25450" xr:uid="{00000000-0005-0000-0000-000077630000}"/>
    <cellStyle name="Normal 55 2 2 2 2 4 3_ESA Table 3A_3H" xfId="39180" xr:uid="{3A431F74-0D9B-4CC7-AF01-519532B4521F}"/>
    <cellStyle name="Normal 55 2 2 2 2 4 5" xfId="20437" xr:uid="{00000000-0005-0000-0000-0000E24F0000}"/>
    <cellStyle name="Normal 55 2 2 2 2 4_ESA Table 3A_3H" xfId="39178" xr:uid="{3FA55B76-9E6C-4986-8F4E-025A2BB53891}"/>
    <cellStyle name="Normal 55 2 2 2 2 5" xfId="12027" xr:uid="{00000000-0005-0000-0000-0000082F0000}"/>
    <cellStyle name="Normal 55 2 2 2 2 5 3" xfId="27125" xr:uid="{00000000-0005-0000-0000-0000026A0000}"/>
    <cellStyle name="Normal 55 2 2 2 2 5_ESA Table 3A_3H" xfId="39181" xr:uid="{F8EED9AA-74AA-45A3-A745-1882405D1111}"/>
    <cellStyle name="Normal 55 2 2 2 2 6" xfId="7006" xr:uid="{00000000-0005-0000-0000-00006B1B0000}"/>
    <cellStyle name="Normal 55 2 2 2 2 6 3" xfId="22108" xr:uid="{00000000-0005-0000-0000-000069560000}"/>
    <cellStyle name="Normal 55 2 2 2 2 6_ESA Table 3A_3H" xfId="39182" xr:uid="{A5BDAAFD-1E13-4EF5-B46E-3F07735F93B0}"/>
    <cellStyle name="Normal 55 2 2 2 2 8" xfId="17095" xr:uid="{00000000-0005-0000-0000-0000D4420000}"/>
    <cellStyle name="Normal 55 2 2 2 2_ESA Table 3A_3H" xfId="39166" xr:uid="{0A256C5E-7CF2-412A-9535-BB2A6E47753A}"/>
    <cellStyle name="Normal 55 2 2 2 3" xfId="2353" xr:uid="{00000000-0005-0000-0000-00003E090000}"/>
    <cellStyle name="Normal 55 2 2 2 3 2" xfId="4043" xr:uid="{00000000-0005-0000-0000-0000D80F0000}"/>
    <cellStyle name="Normal 55 2 2 2 3 2 2" xfId="14116" xr:uid="{00000000-0005-0000-0000-000031370000}"/>
    <cellStyle name="Normal 55 2 2 2 3 2 2 3" xfId="29214" xr:uid="{00000000-0005-0000-0000-00002B720000}"/>
    <cellStyle name="Normal 55 2 2 2 3 2 2_ESA Table 3A_3H" xfId="39185" xr:uid="{42D4A3BB-D376-45F5-B9B5-EA49DE3037EA}"/>
    <cellStyle name="Normal 55 2 2 2 3 2 3" xfId="9096" xr:uid="{00000000-0005-0000-0000-000095230000}"/>
    <cellStyle name="Normal 55 2 2 2 3 2 3 3" xfId="24197" xr:uid="{00000000-0005-0000-0000-0000925E0000}"/>
    <cellStyle name="Normal 55 2 2 2 3 2 3_ESA Table 3A_3H" xfId="39186" xr:uid="{E007588D-F03C-4B97-B88C-AE1ADDCFA3CF}"/>
    <cellStyle name="Normal 55 2 2 2 3 2 5" xfId="19184" xr:uid="{00000000-0005-0000-0000-0000FD4A0000}"/>
    <cellStyle name="Normal 55 2 2 2 3 2_ESA Table 3A_3H" xfId="39184" xr:uid="{3E5E4988-3F08-4917-BEA7-2219932AA7F2}"/>
    <cellStyle name="Normal 55 2 2 2 3 3" xfId="5735" xr:uid="{00000000-0005-0000-0000-000074160000}"/>
    <cellStyle name="Normal 55 2 2 2 3 3 2" xfId="15787" xr:uid="{00000000-0005-0000-0000-0000B83D0000}"/>
    <cellStyle name="Normal 55 2 2 2 3 3 2 3" xfId="30885" xr:uid="{00000000-0005-0000-0000-0000B2780000}"/>
    <cellStyle name="Normal 55 2 2 2 3 3 2_ESA Table 3A_3H" xfId="39188" xr:uid="{9806F0BC-48F0-4B66-93DB-7B44487FFAEA}"/>
    <cellStyle name="Normal 55 2 2 2 3 3 3" xfId="10767" xr:uid="{00000000-0005-0000-0000-00001C2A0000}"/>
    <cellStyle name="Normal 55 2 2 2 3 3 3 3" xfId="25868" xr:uid="{00000000-0005-0000-0000-000019650000}"/>
    <cellStyle name="Normal 55 2 2 2 3 3 3_ESA Table 3A_3H" xfId="39189" xr:uid="{51B42D32-8D3F-4A2A-968E-EF3341CC3DBE}"/>
    <cellStyle name="Normal 55 2 2 2 3 3 5" xfId="20855" xr:uid="{00000000-0005-0000-0000-000084510000}"/>
    <cellStyle name="Normal 55 2 2 2 3 3_ESA Table 3A_3H" xfId="39187" xr:uid="{41DEDEB3-7416-4BB8-A3F7-71FEEF5AA04A}"/>
    <cellStyle name="Normal 55 2 2 2 3 4" xfId="12445" xr:uid="{00000000-0005-0000-0000-0000AA300000}"/>
    <cellStyle name="Normal 55 2 2 2 3 4 3" xfId="27543" xr:uid="{00000000-0005-0000-0000-0000A46B0000}"/>
    <cellStyle name="Normal 55 2 2 2 3 4_ESA Table 3A_3H" xfId="39190" xr:uid="{4CC8C846-4E0C-4172-976D-0422C07AA853}"/>
    <cellStyle name="Normal 55 2 2 2 3 5" xfId="7424" xr:uid="{00000000-0005-0000-0000-00000D1D0000}"/>
    <cellStyle name="Normal 55 2 2 2 3 5 3" xfId="22526" xr:uid="{00000000-0005-0000-0000-00000B580000}"/>
    <cellStyle name="Normal 55 2 2 2 3 5_ESA Table 3A_3H" xfId="39191" xr:uid="{BDC9F5F0-2701-4F06-89AE-4E3988E6FE57}"/>
    <cellStyle name="Normal 55 2 2 2 3 7" xfId="17513" xr:uid="{00000000-0005-0000-0000-000076440000}"/>
    <cellStyle name="Normal 55 2 2 2 3_ESA Table 3A_3H" xfId="39183" xr:uid="{641B4677-FC81-49ED-B8E4-2D546C0BC893}"/>
    <cellStyle name="Normal 55 2 2 2 4" xfId="3206" xr:uid="{00000000-0005-0000-0000-0000930C0000}"/>
    <cellStyle name="Normal 55 2 2 2 4 2" xfId="13280" xr:uid="{00000000-0005-0000-0000-0000ED330000}"/>
    <cellStyle name="Normal 55 2 2 2 4 2 3" xfId="28378" xr:uid="{00000000-0005-0000-0000-0000E76E0000}"/>
    <cellStyle name="Normal 55 2 2 2 4 2_ESA Table 3A_3H" xfId="39193" xr:uid="{0570F253-775F-40E5-893D-A7B975C7C9F5}"/>
    <cellStyle name="Normal 55 2 2 2 4 3" xfId="8260" xr:uid="{00000000-0005-0000-0000-000051200000}"/>
    <cellStyle name="Normal 55 2 2 2 4 3 3" xfId="23361" xr:uid="{00000000-0005-0000-0000-00004E5B0000}"/>
    <cellStyle name="Normal 55 2 2 2 4 3_ESA Table 3A_3H" xfId="39194" xr:uid="{0D244A85-9C82-4BE1-BABA-D6AA0F34E26C}"/>
    <cellStyle name="Normal 55 2 2 2 4 5" xfId="18348" xr:uid="{00000000-0005-0000-0000-0000B9470000}"/>
    <cellStyle name="Normal 55 2 2 2 4_ESA Table 3A_3H" xfId="39192" xr:uid="{EE084F3F-28C9-4C2D-9BA7-776A2C7EAE02}"/>
    <cellStyle name="Normal 55 2 2 2 5" xfId="4899" xr:uid="{00000000-0005-0000-0000-000030130000}"/>
    <cellStyle name="Normal 55 2 2 2 5 2" xfId="14951" xr:uid="{00000000-0005-0000-0000-0000743A0000}"/>
    <cellStyle name="Normal 55 2 2 2 5 2 3" xfId="30049" xr:uid="{00000000-0005-0000-0000-00006E750000}"/>
    <cellStyle name="Normal 55 2 2 2 5 2_ESA Table 3A_3H" xfId="39196" xr:uid="{CCE9AED0-4160-44B5-95EE-C28CAB64249A}"/>
    <cellStyle name="Normal 55 2 2 2 5 3" xfId="9931" xr:uid="{00000000-0005-0000-0000-0000D8260000}"/>
    <cellStyle name="Normal 55 2 2 2 5 3 3" xfId="25032" xr:uid="{00000000-0005-0000-0000-0000D5610000}"/>
    <cellStyle name="Normal 55 2 2 2 5 3_ESA Table 3A_3H" xfId="39197" xr:uid="{0CB5BE19-1BE4-4EB2-9F4E-522168F2F8EA}"/>
    <cellStyle name="Normal 55 2 2 2 5 5" xfId="20019" xr:uid="{00000000-0005-0000-0000-0000404E0000}"/>
    <cellStyle name="Normal 55 2 2 2 5_ESA Table 3A_3H" xfId="39195" xr:uid="{426739C8-014F-4EE7-BDA7-216EB950F318}"/>
    <cellStyle name="Normal 55 2 2 2 6" xfId="11609" xr:uid="{00000000-0005-0000-0000-0000662D0000}"/>
    <cellStyle name="Normal 55 2 2 2 6 3" xfId="26707" xr:uid="{00000000-0005-0000-0000-000060680000}"/>
    <cellStyle name="Normal 55 2 2 2 6_ESA Table 3A_3H" xfId="39198" xr:uid="{6EAB6B40-F638-46FC-9DC2-D84FF524F6A1}"/>
    <cellStyle name="Normal 55 2 2 2 7" xfId="6588" xr:uid="{00000000-0005-0000-0000-0000C9190000}"/>
    <cellStyle name="Normal 55 2 2 2 7 3" xfId="21690" xr:uid="{00000000-0005-0000-0000-0000C7540000}"/>
    <cellStyle name="Normal 55 2 2 2 7_ESA Table 3A_3H" xfId="39199" xr:uid="{AFC11035-017F-4635-BAB5-BC34AB0BE0B1}"/>
    <cellStyle name="Normal 55 2 2 2 9" xfId="16677" xr:uid="{00000000-0005-0000-0000-000032410000}"/>
    <cellStyle name="Normal 55 2 2 2_ESA Table 3A_3H" xfId="39165" xr:uid="{957ED09A-F804-4369-A779-2BE68348C153}"/>
    <cellStyle name="Normal 55 2 2 3" xfId="1724" xr:uid="{00000000-0005-0000-0000-0000C9060000}"/>
    <cellStyle name="Normal 55 2 2 3 2" xfId="2563" xr:uid="{00000000-0005-0000-0000-0000100A0000}"/>
    <cellStyle name="Normal 55 2 2 3 2 2" xfId="4253" xr:uid="{00000000-0005-0000-0000-0000AA100000}"/>
    <cellStyle name="Normal 55 2 2 3 2 2 2" xfId="14326" xr:uid="{00000000-0005-0000-0000-000003380000}"/>
    <cellStyle name="Normal 55 2 2 3 2 2 2 3" xfId="29424" xr:uid="{00000000-0005-0000-0000-0000FD720000}"/>
    <cellStyle name="Normal 55 2 2 3 2 2 2_ESA Table 3A_3H" xfId="39203" xr:uid="{A62C3379-C68E-430E-9F79-43A3A3687C68}"/>
    <cellStyle name="Normal 55 2 2 3 2 2 3" xfId="9306" xr:uid="{00000000-0005-0000-0000-000067240000}"/>
    <cellStyle name="Normal 55 2 2 3 2 2 3 3" xfId="24407" xr:uid="{00000000-0005-0000-0000-0000645F0000}"/>
    <cellStyle name="Normal 55 2 2 3 2 2 3_ESA Table 3A_3H" xfId="39204" xr:uid="{C6D43629-1E4E-4D01-B22B-404CE9CC0AA3}"/>
    <cellStyle name="Normal 55 2 2 3 2 2 5" xfId="19394" xr:uid="{00000000-0005-0000-0000-0000CF4B0000}"/>
    <cellStyle name="Normal 55 2 2 3 2 2_ESA Table 3A_3H" xfId="39202" xr:uid="{2939165E-5B9F-4A48-BC29-016F4863E046}"/>
    <cellStyle name="Normal 55 2 2 3 2 3" xfId="5945" xr:uid="{00000000-0005-0000-0000-000046170000}"/>
    <cellStyle name="Normal 55 2 2 3 2 3 2" xfId="15997" xr:uid="{00000000-0005-0000-0000-00008A3E0000}"/>
    <cellStyle name="Normal 55 2 2 3 2 3 2 3" xfId="31095" xr:uid="{00000000-0005-0000-0000-000084790000}"/>
    <cellStyle name="Normal 55 2 2 3 2 3 2_ESA Table 3A_3H" xfId="39206" xr:uid="{D776E617-A91F-4EF5-96A7-384B7540C06E}"/>
    <cellStyle name="Normal 55 2 2 3 2 3 3" xfId="10977" xr:uid="{00000000-0005-0000-0000-0000EE2A0000}"/>
    <cellStyle name="Normal 55 2 2 3 2 3 3 3" xfId="26078" xr:uid="{00000000-0005-0000-0000-0000EB650000}"/>
    <cellStyle name="Normal 55 2 2 3 2 3 3_ESA Table 3A_3H" xfId="39207" xr:uid="{CA33FFA6-7DDD-4772-AD14-BF846FBECA8D}"/>
    <cellStyle name="Normal 55 2 2 3 2 3 5" xfId="21065" xr:uid="{00000000-0005-0000-0000-000056520000}"/>
    <cellStyle name="Normal 55 2 2 3 2 3_ESA Table 3A_3H" xfId="39205" xr:uid="{D8C8BEF5-6158-4C60-843B-8C4FEECA3258}"/>
    <cellStyle name="Normal 55 2 2 3 2 4" xfId="12655" xr:uid="{00000000-0005-0000-0000-00007C310000}"/>
    <cellStyle name="Normal 55 2 2 3 2 4 3" xfId="27753" xr:uid="{00000000-0005-0000-0000-0000766C0000}"/>
    <cellStyle name="Normal 55 2 2 3 2 4_ESA Table 3A_3H" xfId="39208" xr:uid="{86C32395-B0EC-4DE5-8053-2ECD0C282057}"/>
    <cellStyle name="Normal 55 2 2 3 2 5" xfId="7634" xr:uid="{00000000-0005-0000-0000-0000DF1D0000}"/>
    <cellStyle name="Normal 55 2 2 3 2 5 3" xfId="22736" xr:uid="{00000000-0005-0000-0000-0000DD580000}"/>
    <cellStyle name="Normal 55 2 2 3 2 5_ESA Table 3A_3H" xfId="39209" xr:uid="{841D87DE-093B-47F4-9B79-3C98CA95423F}"/>
    <cellStyle name="Normal 55 2 2 3 2 7" xfId="17723" xr:uid="{00000000-0005-0000-0000-000048450000}"/>
    <cellStyle name="Normal 55 2 2 3 2_ESA Table 3A_3H" xfId="39201" xr:uid="{4A1C9EF4-2867-4FE0-94B3-19579F5EC894}"/>
    <cellStyle name="Normal 55 2 2 3 3" xfId="3416" xr:uid="{00000000-0005-0000-0000-0000650D0000}"/>
    <cellStyle name="Normal 55 2 2 3 3 2" xfId="13490" xr:uid="{00000000-0005-0000-0000-0000BF340000}"/>
    <cellStyle name="Normal 55 2 2 3 3 2 3" xfId="28588" xr:uid="{00000000-0005-0000-0000-0000B96F0000}"/>
    <cellStyle name="Normal 55 2 2 3 3 2_ESA Table 3A_3H" xfId="39211" xr:uid="{DD74451C-0ACE-4014-9F7C-16143A232FDE}"/>
    <cellStyle name="Normal 55 2 2 3 3 3" xfId="8470" xr:uid="{00000000-0005-0000-0000-000023210000}"/>
    <cellStyle name="Normal 55 2 2 3 3 3 3" xfId="23571" xr:uid="{00000000-0005-0000-0000-0000205C0000}"/>
    <cellStyle name="Normal 55 2 2 3 3 3_ESA Table 3A_3H" xfId="39212" xr:uid="{F81112B5-9C5A-46FA-BED0-F5E30F59E2CF}"/>
    <cellStyle name="Normal 55 2 2 3 3 5" xfId="18558" xr:uid="{00000000-0005-0000-0000-00008B480000}"/>
    <cellStyle name="Normal 55 2 2 3 3_ESA Table 3A_3H" xfId="39210" xr:uid="{E2409AF6-8D62-40BE-9AE1-1741A2E2B4F9}"/>
    <cellStyle name="Normal 55 2 2 3 4" xfId="5109" xr:uid="{00000000-0005-0000-0000-000002140000}"/>
    <cellStyle name="Normal 55 2 2 3 4 2" xfId="15161" xr:uid="{00000000-0005-0000-0000-0000463B0000}"/>
    <cellStyle name="Normal 55 2 2 3 4 2 3" xfId="30259" xr:uid="{00000000-0005-0000-0000-000040760000}"/>
    <cellStyle name="Normal 55 2 2 3 4 2_ESA Table 3A_3H" xfId="39214" xr:uid="{13C98962-E50C-4FB1-B245-D0C1C9801760}"/>
    <cellStyle name="Normal 55 2 2 3 4 3" xfId="10141" xr:uid="{00000000-0005-0000-0000-0000AA270000}"/>
    <cellStyle name="Normal 55 2 2 3 4 3 3" xfId="25242" xr:uid="{00000000-0005-0000-0000-0000A7620000}"/>
    <cellStyle name="Normal 55 2 2 3 4 3_ESA Table 3A_3H" xfId="39215" xr:uid="{EE62437B-F4BE-4704-872D-B25080278B16}"/>
    <cellStyle name="Normal 55 2 2 3 4 5" xfId="20229" xr:uid="{00000000-0005-0000-0000-0000124F0000}"/>
    <cellStyle name="Normal 55 2 2 3 4_ESA Table 3A_3H" xfId="39213" xr:uid="{49745C1C-8E5C-4D5D-B77D-45F5255E2901}"/>
    <cellStyle name="Normal 55 2 2 3 5" xfId="11819" xr:uid="{00000000-0005-0000-0000-0000382E0000}"/>
    <cellStyle name="Normal 55 2 2 3 5 3" xfId="26917" xr:uid="{00000000-0005-0000-0000-000032690000}"/>
    <cellStyle name="Normal 55 2 2 3 5_ESA Table 3A_3H" xfId="39216" xr:uid="{94584DD8-52F8-420A-AFC7-2B3E85F37096}"/>
    <cellStyle name="Normal 55 2 2 3 6" xfId="6798" xr:uid="{00000000-0005-0000-0000-00009B1A0000}"/>
    <cellStyle name="Normal 55 2 2 3 6 3" xfId="21900" xr:uid="{00000000-0005-0000-0000-000099550000}"/>
    <cellStyle name="Normal 55 2 2 3 6_ESA Table 3A_3H" xfId="39217" xr:uid="{2B4C3861-1533-4D32-8D78-6000A0D8A52B}"/>
    <cellStyle name="Normal 55 2 2 3 8" xfId="16887" xr:uid="{00000000-0005-0000-0000-000004420000}"/>
    <cellStyle name="Normal 55 2 2 3_ESA Table 3A_3H" xfId="39200" xr:uid="{65233EEA-97B7-4FBF-B215-9558A424EEC9}"/>
    <cellStyle name="Normal 55 2 2 4" xfId="2145" xr:uid="{00000000-0005-0000-0000-00006E080000}"/>
    <cellStyle name="Normal 55 2 2 4 2" xfId="3835" xr:uid="{00000000-0005-0000-0000-0000080F0000}"/>
    <cellStyle name="Normal 55 2 2 4 2 2" xfId="13908" xr:uid="{00000000-0005-0000-0000-000061360000}"/>
    <cellStyle name="Normal 55 2 2 4 2 2 3" xfId="29006" xr:uid="{00000000-0005-0000-0000-00005B710000}"/>
    <cellStyle name="Normal 55 2 2 4 2 2_ESA Table 3A_3H" xfId="39220" xr:uid="{95909834-30AF-45DA-B508-932FCF15A707}"/>
    <cellStyle name="Normal 55 2 2 4 2 3" xfId="8888" xr:uid="{00000000-0005-0000-0000-0000C5220000}"/>
    <cellStyle name="Normal 55 2 2 4 2 3 3" xfId="23989" xr:uid="{00000000-0005-0000-0000-0000C25D0000}"/>
    <cellStyle name="Normal 55 2 2 4 2 3_ESA Table 3A_3H" xfId="39221" xr:uid="{BD60B74E-0376-45FA-A0D3-75A6164A15CA}"/>
    <cellStyle name="Normal 55 2 2 4 2 5" xfId="18976" xr:uid="{00000000-0005-0000-0000-00002D4A0000}"/>
    <cellStyle name="Normal 55 2 2 4 2_ESA Table 3A_3H" xfId="39219" xr:uid="{031C29CB-FDF2-4964-80A6-FC1C96211D22}"/>
    <cellStyle name="Normal 55 2 2 4 3" xfId="5527" xr:uid="{00000000-0005-0000-0000-0000A4150000}"/>
    <cellStyle name="Normal 55 2 2 4 3 2" xfId="15579" xr:uid="{00000000-0005-0000-0000-0000E83C0000}"/>
    <cellStyle name="Normal 55 2 2 4 3 2 3" xfId="30677" xr:uid="{00000000-0005-0000-0000-0000E2770000}"/>
    <cellStyle name="Normal 55 2 2 4 3 2_ESA Table 3A_3H" xfId="39223" xr:uid="{9EB85057-8089-443F-B0EE-6C1F6694C2CF}"/>
    <cellStyle name="Normal 55 2 2 4 3 3" xfId="10559" xr:uid="{00000000-0005-0000-0000-00004C290000}"/>
    <cellStyle name="Normal 55 2 2 4 3 3 3" xfId="25660" xr:uid="{00000000-0005-0000-0000-000049640000}"/>
    <cellStyle name="Normal 55 2 2 4 3 3_ESA Table 3A_3H" xfId="39224" xr:uid="{12A0E0F7-5146-4FF8-9925-A8CE10352564}"/>
    <cellStyle name="Normal 55 2 2 4 3 5" xfId="20647" xr:uid="{00000000-0005-0000-0000-0000B4500000}"/>
    <cellStyle name="Normal 55 2 2 4 3_ESA Table 3A_3H" xfId="39222" xr:uid="{86190B7B-C2D6-40EC-B16A-2CC3885765E0}"/>
    <cellStyle name="Normal 55 2 2 4 4" xfId="12237" xr:uid="{00000000-0005-0000-0000-0000DA2F0000}"/>
    <cellStyle name="Normal 55 2 2 4 4 3" xfId="27335" xr:uid="{00000000-0005-0000-0000-0000D46A0000}"/>
    <cellStyle name="Normal 55 2 2 4 4_ESA Table 3A_3H" xfId="39225" xr:uid="{5743F4CA-A98D-4915-AF50-7546B85979FE}"/>
    <cellStyle name="Normal 55 2 2 4 5" xfId="7216" xr:uid="{00000000-0005-0000-0000-00003D1C0000}"/>
    <cellStyle name="Normal 55 2 2 4 5 3" xfId="22318" xr:uid="{00000000-0005-0000-0000-00003B570000}"/>
    <cellStyle name="Normal 55 2 2 4 5_ESA Table 3A_3H" xfId="39226" xr:uid="{F78BF12E-94CA-4AE3-8866-4D7EFBACB0F1}"/>
    <cellStyle name="Normal 55 2 2 4 7" xfId="17305" xr:uid="{00000000-0005-0000-0000-0000A6430000}"/>
    <cellStyle name="Normal 55 2 2 4_ESA Table 3A_3H" xfId="39218" xr:uid="{50DA593A-830B-47E6-AB00-47A1083180DB}"/>
    <cellStyle name="Normal 55 2 2 5" xfId="2998" xr:uid="{00000000-0005-0000-0000-0000C30B0000}"/>
    <cellStyle name="Normal 55 2 2 5 2" xfId="13072" xr:uid="{00000000-0005-0000-0000-00001D330000}"/>
    <cellStyle name="Normal 55 2 2 5 2 3" xfId="28170" xr:uid="{00000000-0005-0000-0000-0000176E0000}"/>
    <cellStyle name="Normal 55 2 2 5 2_ESA Table 3A_3H" xfId="39228" xr:uid="{662B541D-2926-4F9E-8746-C416F8E37535}"/>
    <cellStyle name="Normal 55 2 2 5 3" xfId="8052" xr:uid="{00000000-0005-0000-0000-0000811F0000}"/>
    <cellStyle name="Normal 55 2 2 5 3 3" xfId="23153" xr:uid="{00000000-0005-0000-0000-00007E5A0000}"/>
    <cellStyle name="Normal 55 2 2 5 3_ESA Table 3A_3H" xfId="39229" xr:uid="{A443583F-928F-46E7-BCAE-ECBC0E34151A}"/>
    <cellStyle name="Normal 55 2 2 5 5" xfId="18140" xr:uid="{00000000-0005-0000-0000-0000E9460000}"/>
    <cellStyle name="Normal 55 2 2 5_ESA Table 3A_3H" xfId="39227" xr:uid="{DEA88454-9841-4899-B16E-CDD6CFD9DB86}"/>
    <cellStyle name="Normal 55 2 2 6" xfId="4691" xr:uid="{00000000-0005-0000-0000-000060120000}"/>
    <cellStyle name="Normal 55 2 2 6 2" xfId="14743" xr:uid="{00000000-0005-0000-0000-0000A4390000}"/>
    <cellStyle name="Normal 55 2 2 6 2 3" xfId="29841" xr:uid="{00000000-0005-0000-0000-00009E740000}"/>
    <cellStyle name="Normal 55 2 2 6 2_ESA Table 3A_3H" xfId="39231" xr:uid="{1265ACA4-222A-42C8-8F0A-91DF3F552BED}"/>
    <cellStyle name="Normal 55 2 2 6 3" xfId="9723" xr:uid="{00000000-0005-0000-0000-000008260000}"/>
    <cellStyle name="Normal 55 2 2 6 3 3" xfId="24824" xr:uid="{00000000-0005-0000-0000-000005610000}"/>
    <cellStyle name="Normal 55 2 2 6 3_ESA Table 3A_3H" xfId="39232" xr:uid="{45830772-053D-4EEB-AFC5-49113B49E95B}"/>
    <cellStyle name="Normal 55 2 2 6 5" xfId="19811" xr:uid="{00000000-0005-0000-0000-0000704D0000}"/>
    <cellStyle name="Normal 55 2 2 6_ESA Table 3A_3H" xfId="39230" xr:uid="{4B829802-B9DD-48B6-B03D-6B73F63A0616}"/>
    <cellStyle name="Normal 55 2 2 7" xfId="11401" xr:uid="{00000000-0005-0000-0000-0000962C0000}"/>
    <cellStyle name="Normal 55 2 2 7 3" xfId="26499" xr:uid="{00000000-0005-0000-0000-000090670000}"/>
    <cellStyle name="Normal 55 2 2 7_ESA Table 3A_3H" xfId="39233" xr:uid="{219CD038-3534-4C54-9F4C-DC9B07EA2310}"/>
    <cellStyle name="Normal 55 2 2 8" xfId="6380" xr:uid="{00000000-0005-0000-0000-0000F9180000}"/>
    <cellStyle name="Normal 55 2 2 8 3" xfId="21482" xr:uid="{00000000-0005-0000-0000-0000F7530000}"/>
    <cellStyle name="Normal 55 2 2 8_ESA Table 3A_3H" xfId="39234" xr:uid="{35AB9252-5E78-4196-AB64-2715AD1BF022}"/>
    <cellStyle name="Normal 55 2 2_ESA Table 3A_3H" xfId="39164" xr:uid="{6EE47136-EC65-4E24-9794-7DEE6FDAA8F0}"/>
    <cellStyle name="Normal 55 2 3" xfId="1407" xr:uid="{00000000-0005-0000-0000-00008C050000}"/>
    <cellStyle name="Normal 55 2 3 2" xfId="1828" xr:uid="{00000000-0005-0000-0000-000031070000}"/>
    <cellStyle name="Normal 55 2 3 2 2" xfId="2667" xr:uid="{00000000-0005-0000-0000-0000780A0000}"/>
    <cellStyle name="Normal 55 2 3 2 2 2" xfId="4357" xr:uid="{00000000-0005-0000-0000-000012110000}"/>
    <cellStyle name="Normal 55 2 3 2 2 2 2" xfId="14430" xr:uid="{00000000-0005-0000-0000-00006B380000}"/>
    <cellStyle name="Normal 55 2 3 2 2 2 2 3" xfId="29528" xr:uid="{00000000-0005-0000-0000-000065730000}"/>
    <cellStyle name="Normal 55 2 3 2 2 2 2_ESA Table 3A_3H" xfId="39239" xr:uid="{C12C9686-6010-48A0-96F5-A89A5DF18B42}"/>
    <cellStyle name="Normal 55 2 3 2 2 2 3" xfId="9410" xr:uid="{00000000-0005-0000-0000-0000CF240000}"/>
    <cellStyle name="Normal 55 2 3 2 2 2 3 3" xfId="24511" xr:uid="{00000000-0005-0000-0000-0000CC5F0000}"/>
    <cellStyle name="Normal 55 2 3 2 2 2 3_ESA Table 3A_3H" xfId="39240" xr:uid="{C272C6B6-63AF-4114-BC8F-795EFAE006C7}"/>
    <cellStyle name="Normal 55 2 3 2 2 2 5" xfId="19498" xr:uid="{00000000-0005-0000-0000-0000374C0000}"/>
    <cellStyle name="Normal 55 2 3 2 2 2_ESA Table 3A_3H" xfId="39238" xr:uid="{5EA982B7-F9E6-4D3A-9328-EC2622EC72FB}"/>
    <cellStyle name="Normal 55 2 3 2 2 3" xfId="6049" xr:uid="{00000000-0005-0000-0000-0000AE170000}"/>
    <cellStyle name="Normal 55 2 3 2 2 3 2" xfId="16101" xr:uid="{00000000-0005-0000-0000-0000F23E0000}"/>
    <cellStyle name="Normal 55 2 3 2 2 3 2 3" xfId="31199" xr:uid="{00000000-0005-0000-0000-0000EC790000}"/>
    <cellStyle name="Normal 55 2 3 2 2 3 2_ESA Table 3A_3H" xfId="39242" xr:uid="{B6336E97-E352-4C58-A134-859AED2EA193}"/>
    <cellStyle name="Normal 55 2 3 2 2 3 3" xfId="11081" xr:uid="{00000000-0005-0000-0000-0000562B0000}"/>
    <cellStyle name="Normal 55 2 3 2 2 3 3 3" xfId="26182" xr:uid="{00000000-0005-0000-0000-000053660000}"/>
    <cellStyle name="Normal 55 2 3 2 2 3 3_ESA Table 3A_3H" xfId="39243" xr:uid="{5F0AB568-2FBA-49ED-A721-3D2B0DAA23D0}"/>
    <cellStyle name="Normal 55 2 3 2 2 3 5" xfId="21169" xr:uid="{00000000-0005-0000-0000-0000BE520000}"/>
    <cellStyle name="Normal 55 2 3 2 2 3_ESA Table 3A_3H" xfId="39241" xr:uid="{3C19C167-AD2B-4CA9-8A4F-A94CDCFCB013}"/>
    <cellStyle name="Normal 55 2 3 2 2 4" xfId="12759" xr:uid="{00000000-0005-0000-0000-0000E4310000}"/>
    <cellStyle name="Normal 55 2 3 2 2 4 3" xfId="27857" xr:uid="{00000000-0005-0000-0000-0000DE6C0000}"/>
    <cellStyle name="Normal 55 2 3 2 2 4_ESA Table 3A_3H" xfId="39244" xr:uid="{0FC92B88-F6CD-45CF-A69B-A4EB3C39A9C8}"/>
    <cellStyle name="Normal 55 2 3 2 2 5" xfId="7738" xr:uid="{00000000-0005-0000-0000-0000471E0000}"/>
    <cellStyle name="Normal 55 2 3 2 2 5 3" xfId="22840" xr:uid="{00000000-0005-0000-0000-000045590000}"/>
    <cellStyle name="Normal 55 2 3 2 2 5_ESA Table 3A_3H" xfId="39245" xr:uid="{4AF31F60-2087-4CAC-8D83-9AE200DE86AC}"/>
    <cellStyle name="Normal 55 2 3 2 2 7" xfId="17827" xr:uid="{00000000-0005-0000-0000-0000B0450000}"/>
    <cellStyle name="Normal 55 2 3 2 2_ESA Table 3A_3H" xfId="39237" xr:uid="{9D409EF6-43F4-4746-A4EC-1CBD693AF294}"/>
    <cellStyle name="Normal 55 2 3 2 3" xfId="3520" xr:uid="{00000000-0005-0000-0000-0000CD0D0000}"/>
    <cellStyle name="Normal 55 2 3 2 3 2" xfId="13594" xr:uid="{00000000-0005-0000-0000-000027350000}"/>
    <cellStyle name="Normal 55 2 3 2 3 2 3" xfId="28692" xr:uid="{00000000-0005-0000-0000-000021700000}"/>
    <cellStyle name="Normal 55 2 3 2 3 2_ESA Table 3A_3H" xfId="39247" xr:uid="{AAD5C0F9-782A-476A-A8A9-C220D599C63B}"/>
    <cellStyle name="Normal 55 2 3 2 3 3" xfId="8574" xr:uid="{00000000-0005-0000-0000-00008B210000}"/>
    <cellStyle name="Normal 55 2 3 2 3 3 3" xfId="23675" xr:uid="{00000000-0005-0000-0000-0000885C0000}"/>
    <cellStyle name="Normal 55 2 3 2 3 3_ESA Table 3A_3H" xfId="39248" xr:uid="{F4FAE65F-E8DB-477C-AC0F-DB5E9EC812C7}"/>
    <cellStyle name="Normal 55 2 3 2 3 5" xfId="18662" xr:uid="{00000000-0005-0000-0000-0000F3480000}"/>
    <cellStyle name="Normal 55 2 3 2 3_ESA Table 3A_3H" xfId="39246" xr:uid="{781F265B-6259-4A23-BCD8-E2E3B302FB7B}"/>
    <cellStyle name="Normal 55 2 3 2 4" xfId="5213" xr:uid="{00000000-0005-0000-0000-00006A140000}"/>
    <cellStyle name="Normal 55 2 3 2 4 2" xfId="15265" xr:uid="{00000000-0005-0000-0000-0000AE3B0000}"/>
    <cellStyle name="Normal 55 2 3 2 4 2 3" xfId="30363" xr:uid="{00000000-0005-0000-0000-0000A8760000}"/>
    <cellStyle name="Normal 55 2 3 2 4 2_ESA Table 3A_3H" xfId="39250" xr:uid="{C36E0C9F-E25B-4E26-899D-799410794FD8}"/>
    <cellStyle name="Normal 55 2 3 2 4 3" xfId="10245" xr:uid="{00000000-0005-0000-0000-000012280000}"/>
    <cellStyle name="Normal 55 2 3 2 4 3 3" xfId="25346" xr:uid="{00000000-0005-0000-0000-00000F630000}"/>
    <cellStyle name="Normal 55 2 3 2 4 3_ESA Table 3A_3H" xfId="39251" xr:uid="{FD020A78-5903-4579-9B6A-8AA4BA0E3592}"/>
    <cellStyle name="Normal 55 2 3 2 4 5" xfId="20333" xr:uid="{00000000-0005-0000-0000-00007A4F0000}"/>
    <cellStyle name="Normal 55 2 3 2 4_ESA Table 3A_3H" xfId="39249" xr:uid="{8F9C716F-A9C9-46BA-B16B-E33B334CF6B9}"/>
    <cellStyle name="Normal 55 2 3 2 5" xfId="11923" xr:uid="{00000000-0005-0000-0000-0000A02E0000}"/>
    <cellStyle name="Normal 55 2 3 2 5 3" xfId="27021" xr:uid="{00000000-0005-0000-0000-00009A690000}"/>
    <cellStyle name="Normal 55 2 3 2 5_ESA Table 3A_3H" xfId="39252" xr:uid="{1075F168-1FF5-444B-BFC8-040D6C2B0084}"/>
    <cellStyle name="Normal 55 2 3 2 6" xfId="6902" xr:uid="{00000000-0005-0000-0000-0000031B0000}"/>
    <cellStyle name="Normal 55 2 3 2 6 3" xfId="22004" xr:uid="{00000000-0005-0000-0000-000001560000}"/>
    <cellStyle name="Normal 55 2 3 2 6_ESA Table 3A_3H" xfId="39253" xr:uid="{CF9E1559-D91C-4CEF-9FD5-B72B9E3338D5}"/>
    <cellStyle name="Normal 55 2 3 2 8" xfId="16991" xr:uid="{00000000-0005-0000-0000-00006C420000}"/>
    <cellStyle name="Normal 55 2 3 2_ESA Table 3A_3H" xfId="39236" xr:uid="{CACAAE61-45D0-4D12-BEE5-21B331CC34F8}"/>
    <cellStyle name="Normal 55 2 3 3" xfId="2249" xr:uid="{00000000-0005-0000-0000-0000D6080000}"/>
    <cellStyle name="Normal 55 2 3 3 2" xfId="3939" xr:uid="{00000000-0005-0000-0000-0000700F0000}"/>
    <cellStyle name="Normal 55 2 3 3 2 2" xfId="14012" xr:uid="{00000000-0005-0000-0000-0000C9360000}"/>
    <cellStyle name="Normal 55 2 3 3 2 2 3" xfId="29110" xr:uid="{00000000-0005-0000-0000-0000C3710000}"/>
    <cellStyle name="Normal 55 2 3 3 2 2_ESA Table 3A_3H" xfId="39256" xr:uid="{F774AF7F-4869-4961-87B5-F93AA53F29EC}"/>
    <cellStyle name="Normal 55 2 3 3 2 3" xfId="8992" xr:uid="{00000000-0005-0000-0000-00002D230000}"/>
    <cellStyle name="Normal 55 2 3 3 2 3 3" xfId="24093" xr:uid="{00000000-0005-0000-0000-00002A5E0000}"/>
    <cellStyle name="Normal 55 2 3 3 2 3_ESA Table 3A_3H" xfId="39257" xr:uid="{9556B7B0-C58B-4047-90C2-23FFBC2E22A0}"/>
    <cellStyle name="Normal 55 2 3 3 2 5" xfId="19080" xr:uid="{00000000-0005-0000-0000-0000954A0000}"/>
    <cellStyle name="Normal 55 2 3 3 2_ESA Table 3A_3H" xfId="39255" xr:uid="{B00EB62F-DEB6-41D8-A39A-D3CF79C37494}"/>
    <cellStyle name="Normal 55 2 3 3 3" xfId="5631" xr:uid="{00000000-0005-0000-0000-00000C160000}"/>
    <cellStyle name="Normal 55 2 3 3 3 2" xfId="15683" xr:uid="{00000000-0005-0000-0000-0000503D0000}"/>
    <cellStyle name="Normal 55 2 3 3 3 2 3" xfId="30781" xr:uid="{00000000-0005-0000-0000-00004A780000}"/>
    <cellStyle name="Normal 55 2 3 3 3 2_ESA Table 3A_3H" xfId="39259" xr:uid="{C3B2E87F-33E1-4E75-AD21-0749768B4BF3}"/>
    <cellStyle name="Normal 55 2 3 3 3 3" xfId="10663" xr:uid="{00000000-0005-0000-0000-0000B4290000}"/>
    <cellStyle name="Normal 55 2 3 3 3 3 3" xfId="25764" xr:uid="{00000000-0005-0000-0000-0000B1640000}"/>
    <cellStyle name="Normal 55 2 3 3 3 3_ESA Table 3A_3H" xfId="39260" xr:uid="{22AA7F53-3401-4A03-9FF7-5F3EE7AE54C1}"/>
    <cellStyle name="Normal 55 2 3 3 3 5" xfId="20751" xr:uid="{00000000-0005-0000-0000-00001C510000}"/>
    <cellStyle name="Normal 55 2 3 3 3_ESA Table 3A_3H" xfId="39258" xr:uid="{7CF840F5-E05B-481B-A74E-85334B33F680}"/>
    <cellStyle name="Normal 55 2 3 3 4" xfId="12341" xr:uid="{00000000-0005-0000-0000-000042300000}"/>
    <cellStyle name="Normal 55 2 3 3 4 3" xfId="27439" xr:uid="{00000000-0005-0000-0000-00003C6B0000}"/>
    <cellStyle name="Normal 55 2 3 3 4_ESA Table 3A_3H" xfId="39261" xr:uid="{921299A8-860B-4639-92C8-46421CD8BBBE}"/>
    <cellStyle name="Normal 55 2 3 3 5" xfId="7320" xr:uid="{00000000-0005-0000-0000-0000A51C0000}"/>
    <cellStyle name="Normal 55 2 3 3 5 3" xfId="22422" xr:uid="{00000000-0005-0000-0000-0000A3570000}"/>
    <cellStyle name="Normal 55 2 3 3 5_ESA Table 3A_3H" xfId="39262" xr:uid="{D8B3EACB-86AE-486D-B3D7-5E85A8534A61}"/>
    <cellStyle name="Normal 55 2 3 3 7" xfId="17409" xr:uid="{00000000-0005-0000-0000-00000E440000}"/>
    <cellStyle name="Normal 55 2 3 3_ESA Table 3A_3H" xfId="39254" xr:uid="{9E3F8B63-0867-465F-865B-85FC8B963C31}"/>
    <cellStyle name="Normal 55 2 3 4" xfId="3102" xr:uid="{00000000-0005-0000-0000-00002B0C0000}"/>
    <cellStyle name="Normal 55 2 3 4 2" xfId="13176" xr:uid="{00000000-0005-0000-0000-000085330000}"/>
    <cellStyle name="Normal 55 2 3 4 2 3" xfId="28274" xr:uid="{00000000-0005-0000-0000-00007F6E0000}"/>
    <cellStyle name="Normal 55 2 3 4 2_ESA Table 3A_3H" xfId="39264" xr:uid="{1C552CBC-3A53-4BB8-B499-E8D9356DC469}"/>
    <cellStyle name="Normal 55 2 3 4 3" xfId="8156" xr:uid="{00000000-0005-0000-0000-0000E91F0000}"/>
    <cellStyle name="Normal 55 2 3 4 3 3" xfId="23257" xr:uid="{00000000-0005-0000-0000-0000E65A0000}"/>
    <cellStyle name="Normal 55 2 3 4 3_ESA Table 3A_3H" xfId="39265" xr:uid="{953940ED-9D02-46FF-9CED-D80BDBF9F1F3}"/>
    <cellStyle name="Normal 55 2 3 4 5" xfId="18244" xr:uid="{00000000-0005-0000-0000-000051470000}"/>
    <cellStyle name="Normal 55 2 3 4_ESA Table 3A_3H" xfId="39263" xr:uid="{25954AEF-0A3F-4AE2-AE23-CCDD7D22C3B1}"/>
    <cellStyle name="Normal 55 2 3 5" xfId="4795" xr:uid="{00000000-0005-0000-0000-0000C8120000}"/>
    <cellStyle name="Normal 55 2 3 5 2" xfId="14847" xr:uid="{00000000-0005-0000-0000-00000C3A0000}"/>
    <cellStyle name="Normal 55 2 3 5 2 3" xfId="29945" xr:uid="{00000000-0005-0000-0000-000006750000}"/>
    <cellStyle name="Normal 55 2 3 5 2_ESA Table 3A_3H" xfId="39267" xr:uid="{FB8DEDA2-E991-4B66-AD3C-66591A852BB1}"/>
    <cellStyle name="Normal 55 2 3 5 3" xfId="9827" xr:uid="{00000000-0005-0000-0000-000070260000}"/>
    <cellStyle name="Normal 55 2 3 5 3 3" xfId="24928" xr:uid="{00000000-0005-0000-0000-00006D610000}"/>
    <cellStyle name="Normal 55 2 3 5 3_ESA Table 3A_3H" xfId="39268" xr:uid="{95511227-2EEA-417A-A9A5-0E73DDF3C190}"/>
    <cellStyle name="Normal 55 2 3 5 5" xfId="19915" xr:uid="{00000000-0005-0000-0000-0000D84D0000}"/>
    <cellStyle name="Normal 55 2 3 5_ESA Table 3A_3H" xfId="39266" xr:uid="{4530C3ED-0279-4C70-A383-D2491137E585}"/>
    <cellStyle name="Normal 55 2 3 6" xfId="11505" xr:uid="{00000000-0005-0000-0000-0000FE2C0000}"/>
    <cellStyle name="Normal 55 2 3 6 3" xfId="26603" xr:uid="{00000000-0005-0000-0000-0000F8670000}"/>
    <cellStyle name="Normal 55 2 3 6_ESA Table 3A_3H" xfId="39269" xr:uid="{653B0F45-67E8-43D4-A251-B04E0C90F6B1}"/>
    <cellStyle name="Normal 55 2 3 7" xfId="6484" xr:uid="{00000000-0005-0000-0000-000061190000}"/>
    <cellStyle name="Normal 55 2 3 7 3" xfId="21586" xr:uid="{00000000-0005-0000-0000-00005F540000}"/>
    <cellStyle name="Normal 55 2 3 7_ESA Table 3A_3H" xfId="39270" xr:uid="{6641DC6B-416C-4847-91E2-70B822DA3E81}"/>
    <cellStyle name="Normal 55 2 3 9" xfId="16573" xr:uid="{00000000-0005-0000-0000-0000CA400000}"/>
    <cellStyle name="Normal 55 2 3_ESA Table 3A_3H" xfId="39235" xr:uid="{931B159A-D1BF-4ACB-B035-81893423D767}"/>
    <cellStyle name="Normal 55 2 4" xfId="1620" xr:uid="{00000000-0005-0000-0000-000061060000}"/>
    <cellStyle name="Normal 55 2 4 2" xfId="2459" xr:uid="{00000000-0005-0000-0000-0000A8090000}"/>
    <cellStyle name="Normal 55 2 4 2 2" xfId="4149" xr:uid="{00000000-0005-0000-0000-000042100000}"/>
    <cellStyle name="Normal 55 2 4 2 2 2" xfId="14222" xr:uid="{00000000-0005-0000-0000-00009B370000}"/>
    <cellStyle name="Normal 55 2 4 2 2 2 3" xfId="29320" xr:uid="{00000000-0005-0000-0000-000095720000}"/>
    <cellStyle name="Normal 55 2 4 2 2 2_ESA Table 3A_3H" xfId="39274" xr:uid="{A9576C65-68C5-4429-97F5-9A583E91AD5A}"/>
    <cellStyle name="Normal 55 2 4 2 2 3" xfId="9202" xr:uid="{00000000-0005-0000-0000-0000FF230000}"/>
    <cellStyle name="Normal 55 2 4 2 2 3 3" xfId="24303" xr:uid="{00000000-0005-0000-0000-0000FC5E0000}"/>
    <cellStyle name="Normal 55 2 4 2 2 3_ESA Table 3A_3H" xfId="39275" xr:uid="{9C378B31-5F21-4329-B521-C607C8208F69}"/>
    <cellStyle name="Normal 55 2 4 2 2 5" xfId="19290" xr:uid="{00000000-0005-0000-0000-0000674B0000}"/>
    <cellStyle name="Normal 55 2 4 2 2_ESA Table 3A_3H" xfId="39273" xr:uid="{C4149CFE-3FF3-4E37-A7F3-E822540FA953}"/>
    <cellStyle name="Normal 55 2 4 2 3" xfId="5841" xr:uid="{00000000-0005-0000-0000-0000DE160000}"/>
    <cellStyle name="Normal 55 2 4 2 3 2" xfId="15893" xr:uid="{00000000-0005-0000-0000-0000223E0000}"/>
    <cellStyle name="Normal 55 2 4 2 3 2 3" xfId="30991" xr:uid="{00000000-0005-0000-0000-00001C790000}"/>
    <cellStyle name="Normal 55 2 4 2 3 2_ESA Table 3A_3H" xfId="39277" xr:uid="{34836A9D-78B7-4127-A953-F363A69CEB92}"/>
    <cellStyle name="Normal 55 2 4 2 3 3" xfId="10873" xr:uid="{00000000-0005-0000-0000-0000862A0000}"/>
    <cellStyle name="Normal 55 2 4 2 3 3 3" xfId="25974" xr:uid="{00000000-0005-0000-0000-000083650000}"/>
    <cellStyle name="Normal 55 2 4 2 3 3_ESA Table 3A_3H" xfId="39278" xr:uid="{F9FF55E6-8840-4761-88D2-FA4E308C102E}"/>
    <cellStyle name="Normal 55 2 4 2 3 5" xfId="20961" xr:uid="{00000000-0005-0000-0000-0000EE510000}"/>
    <cellStyle name="Normal 55 2 4 2 3_ESA Table 3A_3H" xfId="39276" xr:uid="{F4F18BA8-C5CA-4D1D-A0B2-43197F877EE4}"/>
    <cellStyle name="Normal 55 2 4 2 4" xfId="12551" xr:uid="{00000000-0005-0000-0000-000014310000}"/>
    <cellStyle name="Normal 55 2 4 2 4 3" xfId="27649" xr:uid="{00000000-0005-0000-0000-00000E6C0000}"/>
    <cellStyle name="Normal 55 2 4 2 4_ESA Table 3A_3H" xfId="39279" xr:uid="{63A83FED-1266-4F35-9197-6D08F3F8E922}"/>
    <cellStyle name="Normal 55 2 4 2 5" xfId="7530" xr:uid="{00000000-0005-0000-0000-0000771D0000}"/>
    <cellStyle name="Normal 55 2 4 2 5 3" xfId="22632" xr:uid="{00000000-0005-0000-0000-000075580000}"/>
    <cellStyle name="Normal 55 2 4 2 5_ESA Table 3A_3H" xfId="39280" xr:uid="{287EC750-0EB1-40BE-A479-C6D6361D4991}"/>
    <cellStyle name="Normal 55 2 4 2 7" xfId="17619" xr:uid="{00000000-0005-0000-0000-0000E0440000}"/>
    <cellStyle name="Normal 55 2 4 2_ESA Table 3A_3H" xfId="39272" xr:uid="{3FFC42C3-F2F3-4F1B-9431-E7563FF01035}"/>
    <cellStyle name="Normal 55 2 4 3" xfId="3312" xr:uid="{00000000-0005-0000-0000-0000FD0C0000}"/>
    <cellStyle name="Normal 55 2 4 3 2" xfId="13386" xr:uid="{00000000-0005-0000-0000-000057340000}"/>
    <cellStyle name="Normal 55 2 4 3 2 3" xfId="28484" xr:uid="{00000000-0005-0000-0000-0000516F0000}"/>
    <cellStyle name="Normal 55 2 4 3 2_ESA Table 3A_3H" xfId="39282" xr:uid="{184238A7-8BFC-437C-8647-A07DD7D1DFE4}"/>
    <cellStyle name="Normal 55 2 4 3 3" xfId="8366" xr:uid="{00000000-0005-0000-0000-0000BB200000}"/>
    <cellStyle name="Normal 55 2 4 3 3 3" xfId="23467" xr:uid="{00000000-0005-0000-0000-0000B85B0000}"/>
    <cellStyle name="Normal 55 2 4 3 3_ESA Table 3A_3H" xfId="39283" xr:uid="{D68995AE-AAF9-4F81-BA01-390C684A76AF}"/>
    <cellStyle name="Normal 55 2 4 3 5" xfId="18454" xr:uid="{00000000-0005-0000-0000-000023480000}"/>
    <cellStyle name="Normal 55 2 4 3_ESA Table 3A_3H" xfId="39281" xr:uid="{141D42E2-AA2C-450F-AA64-C3910AAFAA67}"/>
    <cellStyle name="Normal 55 2 4 4" xfId="5005" xr:uid="{00000000-0005-0000-0000-00009A130000}"/>
    <cellStyle name="Normal 55 2 4 4 2" xfId="15057" xr:uid="{00000000-0005-0000-0000-0000DE3A0000}"/>
    <cellStyle name="Normal 55 2 4 4 2 3" xfId="30155" xr:uid="{00000000-0005-0000-0000-0000D8750000}"/>
    <cellStyle name="Normal 55 2 4 4 2_ESA Table 3A_3H" xfId="39285" xr:uid="{74297DA8-E346-4490-9900-A0459E1E59BD}"/>
    <cellStyle name="Normal 55 2 4 4 3" xfId="10037" xr:uid="{00000000-0005-0000-0000-000042270000}"/>
    <cellStyle name="Normal 55 2 4 4 3 3" xfId="25138" xr:uid="{00000000-0005-0000-0000-00003F620000}"/>
    <cellStyle name="Normal 55 2 4 4 3_ESA Table 3A_3H" xfId="39286" xr:uid="{6BEA1FAD-B74C-4141-A53A-C9CFF39D0239}"/>
    <cellStyle name="Normal 55 2 4 4 5" xfId="20125" xr:uid="{00000000-0005-0000-0000-0000AA4E0000}"/>
    <cellStyle name="Normal 55 2 4 4_ESA Table 3A_3H" xfId="39284" xr:uid="{8F039DE2-DE31-4E7E-8562-ACFC95658A6E}"/>
    <cellStyle name="Normal 55 2 4 5" xfId="11715" xr:uid="{00000000-0005-0000-0000-0000D02D0000}"/>
    <cellStyle name="Normal 55 2 4 5 3" xfId="26813" xr:uid="{00000000-0005-0000-0000-0000CA680000}"/>
    <cellStyle name="Normal 55 2 4 5_ESA Table 3A_3H" xfId="39287" xr:uid="{6EAD4A75-4F70-484A-98C4-AF5E3076531B}"/>
    <cellStyle name="Normal 55 2 4 6" xfId="6694" xr:uid="{00000000-0005-0000-0000-0000331A0000}"/>
    <cellStyle name="Normal 55 2 4 6 3" xfId="21796" xr:uid="{00000000-0005-0000-0000-000031550000}"/>
    <cellStyle name="Normal 55 2 4 6_ESA Table 3A_3H" xfId="39288" xr:uid="{7B8ABF70-5D8A-492D-94DA-D4F6CEB96C1C}"/>
    <cellStyle name="Normal 55 2 4 8" xfId="16783" xr:uid="{00000000-0005-0000-0000-00009C410000}"/>
    <cellStyle name="Normal 55 2 4_ESA Table 3A_3H" xfId="39271" xr:uid="{93F28095-7524-4533-9067-C040F802301B}"/>
    <cellStyle name="Normal 55 2 5" xfId="2041" xr:uid="{00000000-0005-0000-0000-000006080000}"/>
    <cellStyle name="Normal 55 2 5 2" xfId="3731" xr:uid="{00000000-0005-0000-0000-0000A00E0000}"/>
    <cellStyle name="Normal 55 2 5 2 2" xfId="13804" xr:uid="{00000000-0005-0000-0000-0000F9350000}"/>
    <cellStyle name="Normal 55 2 5 2 2 3" xfId="28902" xr:uid="{00000000-0005-0000-0000-0000F3700000}"/>
    <cellStyle name="Normal 55 2 5 2 2_ESA Table 3A_3H" xfId="39291" xr:uid="{1A7605FF-4F58-46AC-AC2A-330670A0DBBE}"/>
    <cellStyle name="Normal 55 2 5 2 3" xfId="8784" xr:uid="{00000000-0005-0000-0000-00005D220000}"/>
    <cellStyle name="Normal 55 2 5 2 3 3" xfId="23885" xr:uid="{00000000-0005-0000-0000-00005A5D0000}"/>
    <cellStyle name="Normal 55 2 5 2 3_ESA Table 3A_3H" xfId="39292" xr:uid="{EDBDD03B-3CE9-4273-B649-A0CC018AAA81}"/>
    <cellStyle name="Normal 55 2 5 2 5" xfId="18872" xr:uid="{00000000-0005-0000-0000-0000C5490000}"/>
    <cellStyle name="Normal 55 2 5 2_ESA Table 3A_3H" xfId="39290" xr:uid="{034D226A-6915-4FA1-82E4-BF73E1566FBF}"/>
    <cellStyle name="Normal 55 2 5 3" xfId="5423" xr:uid="{00000000-0005-0000-0000-00003C150000}"/>
    <cellStyle name="Normal 55 2 5 3 2" xfId="15475" xr:uid="{00000000-0005-0000-0000-0000803C0000}"/>
    <cellStyle name="Normal 55 2 5 3 2 3" xfId="30573" xr:uid="{00000000-0005-0000-0000-00007A770000}"/>
    <cellStyle name="Normal 55 2 5 3 2_ESA Table 3A_3H" xfId="39294" xr:uid="{A8CF5656-6530-46B6-8B46-CEF77F72DC0F}"/>
    <cellStyle name="Normal 55 2 5 3 3" xfId="10455" xr:uid="{00000000-0005-0000-0000-0000E4280000}"/>
    <cellStyle name="Normal 55 2 5 3 3 3" xfId="25556" xr:uid="{00000000-0005-0000-0000-0000E1630000}"/>
    <cellStyle name="Normal 55 2 5 3 3_ESA Table 3A_3H" xfId="39295" xr:uid="{DF9B5AEB-F349-457C-9D9F-ACE5D27D0F9A}"/>
    <cellStyle name="Normal 55 2 5 3 5" xfId="20543" xr:uid="{00000000-0005-0000-0000-00004C500000}"/>
    <cellStyle name="Normal 55 2 5 3_ESA Table 3A_3H" xfId="39293" xr:uid="{7EC43803-D27F-4D9D-AB09-FC7A8C96D1FC}"/>
    <cellStyle name="Normal 55 2 5 4" xfId="12133" xr:uid="{00000000-0005-0000-0000-0000722F0000}"/>
    <cellStyle name="Normal 55 2 5 4 3" xfId="27231" xr:uid="{00000000-0005-0000-0000-00006C6A0000}"/>
    <cellStyle name="Normal 55 2 5 4_ESA Table 3A_3H" xfId="39296" xr:uid="{F7156FD7-F913-4AD1-B093-5660E926D0C0}"/>
    <cellStyle name="Normal 55 2 5 5" xfId="7112" xr:uid="{00000000-0005-0000-0000-0000D51B0000}"/>
    <cellStyle name="Normal 55 2 5 5 3" xfId="22214" xr:uid="{00000000-0005-0000-0000-0000D3560000}"/>
    <cellStyle name="Normal 55 2 5 5_ESA Table 3A_3H" xfId="39297" xr:uid="{2F814B8A-9B2B-4DD7-B3AE-11CEF28EAED4}"/>
    <cellStyle name="Normal 55 2 5 7" xfId="17201" xr:uid="{00000000-0005-0000-0000-00003E430000}"/>
    <cellStyle name="Normal 55 2 5_ESA Table 3A_3H" xfId="39289" xr:uid="{34D1ACD5-809E-4F77-8E50-30DC68074840}"/>
    <cellStyle name="Normal 55 2 6" xfId="2894" xr:uid="{00000000-0005-0000-0000-00005B0B0000}"/>
    <cellStyle name="Normal 55 2 6 2" xfId="12968" xr:uid="{00000000-0005-0000-0000-0000B5320000}"/>
    <cellStyle name="Normal 55 2 6 2 3" xfId="28066" xr:uid="{00000000-0005-0000-0000-0000AF6D0000}"/>
    <cellStyle name="Normal 55 2 6 2_ESA Table 3A_3H" xfId="39299" xr:uid="{19ECDDAE-1BEF-40BE-B4F7-ED9A7A035881}"/>
    <cellStyle name="Normal 55 2 6 3" xfId="7948" xr:uid="{00000000-0005-0000-0000-0000191F0000}"/>
    <cellStyle name="Normal 55 2 6 3 3" xfId="23049" xr:uid="{00000000-0005-0000-0000-0000165A0000}"/>
    <cellStyle name="Normal 55 2 6 3_ESA Table 3A_3H" xfId="39300" xr:uid="{477ECE52-C40E-4044-A4C7-DE6F4EEF4D43}"/>
    <cellStyle name="Normal 55 2 6 5" xfId="18036" xr:uid="{00000000-0005-0000-0000-000081460000}"/>
    <cellStyle name="Normal 55 2 6_ESA Table 3A_3H" xfId="39298" xr:uid="{5C58398A-109A-46AC-A218-46BB8CF6CB47}"/>
    <cellStyle name="Normal 55 2 7" xfId="4587" xr:uid="{00000000-0005-0000-0000-0000F8110000}"/>
    <cellStyle name="Normal 55 2 7 2" xfId="14639" xr:uid="{00000000-0005-0000-0000-00003C390000}"/>
    <cellStyle name="Normal 55 2 7 2 3" xfId="29737" xr:uid="{00000000-0005-0000-0000-000036740000}"/>
    <cellStyle name="Normal 55 2 7 2_ESA Table 3A_3H" xfId="39302" xr:uid="{01E82FA2-2F24-412D-AB30-E0DFF238335A}"/>
    <cellStyle name="Normal 55 2 7 3" xfId="9619" xr:uid="{00000000-0005-0000-0000-0000A0250000}"/>
    <cellStyle name="Normal 55 2 7 3 3" xfId="24720" xr:uid="{00000000-0005-0000-0000-00009D600000}"/>
    <cellStyle name="Normal 55 2 7 3_ESA Table 3A_3H" xfId="39303" xr:uid="{0A58FDC8-DBB2-40D2-9440-7E437AE76A4A}"/>
    <cellStyle name="Normal 55 2 7 5" xfId="19707" xr:uid="{00000000-0005-0000-0000-0000084D0000}"/>
    <cellStyle name="Normal 55 2 7_ESA Table 3A_3H" xfId="39301" xr:uid="{477D0E46-D56C-4C20-AAB5-7623F8035781}"/>
    <cellStyle name="Normal 55 2 8" xfId="11297" xr:uid="{00000000-0005-0000-0000-00002E2C0000}"/>
    <cellStyle name="Normal 55 2 8 3" xfId="26395" xr:uid="{00000000-0005-0000-0000-000028670000}"/>
    <cellStyle name="Normal 55 2 8_ESA Table 3A_3H" xfId="39304" xr:uid="{AC87BA73-5D73-41A8-946B-B544CE841B59}"/>
    <cellStyle name="Normal 55 2 9" xfId="6276" xr:uid="{00000000-0005-0000-0000-000091180000}"/>
    <cellStyle name="Normal 55 2 9 3" xfId="21378" xr:uid="{00000000-0005-0000-0000-00008F530000}"/>
    <cellStyle name="Normal 55 2 9_ESA Table 3A_3H" xfId="39305" xr:uid="{0B9B9353-A2A6-415E-B944-2F9696D218EF}"/>
    <cellStyle name="Normal 55 2_ESA Table 3A_3H" xfId="39163" xr:uid="{C9A064D6-7DCC-4E88-B383-C69E5E49C14E}"/>
    <cellStyle name="Normal 55 3" xfId="1240" xr:uid="{00000000-0005-0000-0000-0000E5040000}"/>
    <cellStyle name="Normal 55 3 10" xfId="16417" xr:uid="{00000000-0005-0000-0000-00002E400000}"/>
    <cellStyle name="Normal 55 3 2" xfId="1459" xr:uid="{00000000-0005-0000-0000-0000C0050000}"/>
    <cellStyle name="Normal 55 3 2 2" xfId="1880" xr:uid="{00000000-0005-0000-0000-000065070000}"/>
    <cellStyle name="Normal 55 3 2 2 2" xfId="2719" xr:uid="{00000000-0005-0000-0000-0000AC0A0000}"/>
    <cellStyle name="Normal 55 3 2 2 2 2" xfId="4409" xr:uid="{00000000-0005-0000-0000-000046110000}"/>
    <cellStyle name="Normal 55 3 2 2 2 2 2" xfId="14482" xr:uid="{00000000-0005-0000-0000-00009F380000}"/>
    <cellStyle name="Normal 55 3 2 2 2 2 2 3" xfId="29580" xr:uid="{00000000-0005-0000-0000-000099730000}"/>
    <cellStyle name="Normal 55 3 2 2 2 2 2_ESA Table 3A_3H" xfId="39311" xr:uid="{464317BC-9889-427D-BDEA-8024518F4DB6}"/>
    <cellStyle name="Normal 55 3 2 2 2 2 3" xfId="9462" xr:uid="{00000000-0005-0000-0000-000003250000}"/>
    <cellStyle name="Normal 55 3 2 2 2 2 3 3" xfId="24563" xr:uid="{00000000-0005-0000-0000-000000600000}"/>
    <cellStyle name="Normal 55 3 2 2 2 2 3_ESA Table 3A_3H" xfId="39312" xr:uid="{2C927D58-5BB8-41F7-B360-02A97F2BCF8A}"/>
    <cellStyle name="Normal 55 3 2 2 2 2 5" xfId="19550" xr:uid="{00000000-0005-0000-0000-00006B4C0000}"/>
    <cellStyle name="Normal 55 3 2 2 2 2_ESA Table 3A_3H" xfId="39310" xr:uid="{A0C1E886-98D9-4690-8BA2-A83B2797262A}"/>
    <cellStyle name="Normal 55 3 2 2 2 3" xfId="6101" xr:uid="{00000000-0005-0000-0000-0000E2170000}"/>
    <cellStyle name="Normal 55 3 2 2 2 3 2" xfId="16153" xr:uid="{00000000-0005-0000-0000-0000263F0000}"/>
    <cellStyle name="Normal 55 3 2 2 2 3 2 3" xfId="31251" xr:uid="{00000000-0005-0000-0000-0000207A0000}"/>
    <cellStyle name="Normal 55 3 2 2 2 3 2_ESA Table 3A_3H" xfId="39314" xr:uid="{2A5A9958-F1CB-48F6-8C66-B868043E2F50}"/>
    <cellStyle name="Normal 55 3 2 2 2 3 3" xfId="11133" xr:uid="{00000000-0005-0000-0000-00008A2B0000}"/>
    <cellStyle name="Normal 55 3 2 2 2 3 3 3" xfId="26234" xr:uid="{00000000-0005-0000-0000-000087660000}"/>
    <cellStyle name="Normal 55 3 2 2 2 3 3_ESA Table 3A_3H" xfId="39315" xr:uid="{59ACD501-51C5-4258-8522-EF4F55C15974}"/>
    <cellStyle name="Normal 55 3 2 2 2 3 5" xfId="21221" xr:uid="{00000000-0005-0000-0000-0000F2520000}"/>
    <cellStyle name="Normal 55 3 2 2 2 3_ESA Table 3A_3H" xfId="39313" xr:uid="{C070BBE7-530C-4399-BEBC-AB1F0332B963}"/>
    <cellStyle name="Normal 55 3 2 2 2 4" xfId="12811" xr:uid="{00000000-0005-0000-0000-000018320000}"/>
    <cellStyle name="Normal 55 3 2 2 2 4 3" xfId="27909" xr:uid="{00000000-0005-0000-0000-0000126D0000}"/>
    <cellStyle name="Normal 55 3 2 2 2 4_ESA Table 3A_3H" xfId="39316" xr:uid="{22FE24C1-B691-4DE4-892A-54588B587F81}"/>
    <cellStyle name="Normal 55 3 2 2 2 5" xfId="7790" xr:uid="{00000000-0005-0000-0000-00007B1E0000}"/>
    <cellStyle name="Normal 55 3 2 2 2 5 3" xfId="22892" xr:uid="{00000000-0005-0000-0000-000079590000}"/>
    <cellStyle name="Normal 55 3 2 2 2 5_ESA Table 3A_3H" xfId="39317" xr:uid="{578F64B5-DF88-4521-BAD1-5975C62F0799}"/>
    <cellStyle name="Normal 55 3 2 2 2 7" xfId="17879" xr:uid="{00000000-0005-0000-0000-0000E4450000}"/>
    <cellStyle name="Normal 55 3 2 2 2_ESA Table 3A_3H" xfId="39309" xr:uid="{0BFD2558-BB3E-4B19-8AEC-9151C61C8AF1}"/>
    <cellStyle name="Normal 55 3 2 2 3" xfId="3572" xr:uid="{00000000-0005-0000-0000-0000010E0000}"/>
    <cellStyle name="Normal 55 3 2 2 3 2" xfId="13646" xr:uid="{00000000-0005-0000-0000-00005B350000}"/>
    <cellStyle name="Normal 55 3 2 2 3 2 3" xfId="28744" xr:uid="{00000000-0005-0000-0000-000055700000}"/>
    <cellStyle name="Normal 55 3 2 2 3 2_ESA Table 3A_3H" xfId="39319" xr:uid="{D1B8C6A3-45AD-4222-8638-7A4A516B5C8F}"/>
    <cellStyle name="Normal 55 3 2 2 3 3" xfId="8626" xr:uid="{00000000-0005-0000-0000-0000BF210000}"/>
    <cellStyle name="Normal 55 3 2 2 3 3 3" xfId="23727" xr:uid="{00000000-0005-0000-0000-0000BC5C0000}"/>
    <cellStyle name="Normal 55 3 2 2 3 3_ESA Table 3A_3H" xfId="39320" xr:uid="{076BC2E9-3D7F-4DF0-8007-8989066F46B2}"/>
    <cellStyle name="Normal 55 3 2 2 3 5" xfId="18714" xr:uid="{00000000-0005-0000-0000-000027490000}"/>
    <cellStyle name="Normal 55 3 2 2 3_ESA Table 3A_3H" xfId="39318" xr:uid="{17A75A0D-C860-44B5-A429-C71A85AD2E70}"/>
    <cellStyle name="Normal 55 3 2 2 4" xfId="5265" xr:uid="{00000000-0005-0000-0000-00009E140000}"/>
    <cellStyle name="Normal 55 3 2 2 4 2" xfId="15317" xr:uid="{00000000-0005-0000-0000-0000E23B0000}"/>
    <cellStyle name="Normal 55 3 2 2 4 2 3" xfId="30415" xr:uid="{00000000-0005-0000-0000-0000DC760000}"/>
    <cellStyle name="Normal 55 3 2 2 4 2_ESA Table 3A_3H" xfId="39322" xr:uid="{512C2090-42BE-4D0B-8F35-52949C202737}"/>
    <cellStyle name="Normal 55 3 2 2 4 3" xfId="10297" xr:uid="{00000000-0005-0000-0000-000046280000}"/>
    <cellStyle name="Normal 55 3 2 2 4 3 3" xfId="25398" xr:uid="{00000000-0005-0000-0000-000043630000}"/>
    <cellStyle name="Normal 55 3 2 2 4 3_ESA Table 3A_3H" xfId="39323" xr:uid="{25D28847-DE03-417F-88F6-22F8FCC96C44}"/>
    <cellStyle name="Normal 55 3 2 2 4 5" xfId="20385" xr:uid="{00000000-0005-0000-0000-0000AE4F0000}"/>
    <cellStyle name="Normal 55 3 2 2 4_ESA Table 3A_3H" xfId="39321" xr:uid="{B2DB325F-6CAD-44BE-9A22-86480D881951}"/>
    <cellStyle name="Normal 55 3 2 2 5" xfId="11975" xr:uid="{00000000-0005-0000-0000-0000D42E0000}"/>
    <cellStyle name="Normal 55 3 2 2 5 3" xfId="27073" xr:uid="{00000000-0005-0000-0000-0000CE690000}"/>
    <cellStyle name="Normal 55 3 2 2 5_ESA Table 3A_3H" xfId="39324" xr:uid="{FF8C551A-6984-4AD6-9D91-7D1FFD070F39}"/>
    <cellStyle name="Normal 55 3 2 2 6" xfId="6954" xr:uid="{00000000-0005-0000-0000-0000371B0000}"/>
    <cellStyle name="Normal 55 3 2 2 6 3" xfId="22056" xr:uid="{00000000-0005-0000-0000-000035560000}"/>
    <cellStyle name="Normal 55 3 2 2 6_ESA Table 3A_3H" xfId="39325" xr:uid="{DF005726-7DC8-48D9-A718-6775CB43414A}"/>
    <cellStyle name="Normal 55 3 2 2 8" xfId="17043" xr:uid="{00000000-0005-0000-0000-0000A0420000}"/>
    <cellStyle name="Normal 55 3 2 2_ESA Table 3A_3H" xfId="39308" xr:uid="{EEA3F644-324C-4272-85E2-B2D16C72C45F}"/>
    <cellStyle name="Normal 55 3 2 3" xfId="2301" xr:uid="{00000000-0005-0000-0000-00000A090000}"/>
    <cellStyle name="Normal 55 3 2 3 2" xfId="3991" xr:uid="{00000000-0005-0000-0000-0000A40F0000}"/>
    <cellStyle name="Normal 55 3 2 3 2 2" xfId="14064" xr:uid="{00000000-0005-0000-0000-0000FD360000}"/>
    <cellStyle name="Normal 55 3 2 3 2 2 3" xfId="29162" xr:uid="{00000000-0005-0000-0000-0000F7710000}"/>
    <cellStyle name="Normal 55 3 2 3 2 2_ESA Table 3A_3H" xfId="39328" xr:uid="{DB675BFD-6652-4ADA-A07B-826327A5C094}"/>
    <cellStyle name="Normal 55 3 2 3 2 3" xfId="9044" xr:uid="{00000000-0005-0000-0000-000061230000}"/>
    <cellStyle name="Normal 55 3 2 3 2 3 3" xfId="24145" xr:uid="{00000000-0005-0000-0000-00005E5E0000}"/>
    <cellStyle name="Normal 55 3 2 3 2 3_ESA Table 3A_3H" xfId="39329" xr:uid="{6EB749CD-222B-4ECC-A341-79CA58CE5B9F}"/>
    <cellStyle name="Normal 55 3 2 3 2 5" xfId="19132" xr:uid="{00000000-0005-0000-0000-0000C94A0000}"/>
    <cellStyle name="Normal 55 3 2 3 2_ESA Table 3A_3H" xfId="39327" xr:uid="{D28E596F-42CA-40AF-AF89-1D73B088FAF0}"/>
    <cellStyle name="Normal 55 3 2 3 3" xfId="5683" xr:uid="{00000000-0005-0000-0000-000040160000}"/>
    <cellStyle name="Normal 55 3 2 3 3 2" xfId="15735" xr:uid="{00000000-0005-0000-0000-0000843D0000}"/>
    <cellStyle name="Normal 55 3 2 3 3 2 3" xfId="30833" xr:uid="{00000000-0005-0000-0000-00007E780000}"/>
    <cellStyle name="Normal 55 3 2 3 3 2_ESA Table 3A_3H" xfId="39331" xr:uid="{26370212-8D03-4860-87F6-32846313CDD0}"/>
    <cellStyle name="Normal 55 3 2 3 3 3" xfId="10715" xr:uid="{00000000-0005-0000-0000-0000E8290000}"/>
    <cellStyle name="Normal 55 3 2 3 3 3 3" xfId="25816" xr:uid="{00000000-0005-0000-0000-0000E5640000}"/>
    <cellStyle name="Normal 55 3 2 3 3 3_ESA Table 3A_3H" xfId="39332" xr:uid="{0F210777-FE68-4E39-ADDC-671F75895056}"/>
    <cellStyle name="Normal 55 3 2 3 3 5" xfId="20803" xr:uid="{00000000-0005-0000-0000-000050510000}"/>
    <cellStyle name="Normal 55 3 2 3 3_ESA Table 3A_3H" xfId="39330" xr:uid="{1C032D35-A163-4EAE-90A2-6B8D34BE738F}"/>
    <cellStyle name="Normal 55 3 2 3 4" xfId="12393" xr:uid="{00000000-0005-0000-0000-000076300000}"/>
    <cellStyle name="Normal 55 3 2 3 4 3" xfId="27491" xr:uid="{00000000-0005-0000-0000-0000706B0000}"/>
    <cellStyle name="Normal 55 3 2 3 4_ESA Table 3A_3H" xfId="39333" xr:uid="{5ED3D5B1-8CAA-4DBE-B5AA-98345445C394}"/>
    <cellStyle name="Normal 55 3 2 3 5" xfId="7372" xr:uid="{00000000-0005-0000-0000-0000D91C0000}"/>
    <cellStyle name="Normal 55 3 2 3 5 3" xfId="22474" xr:uid="{00000000-0005-0000-0000-0000D7570000}"/>
    <cellStyle name="Normal 55 3 2 3 5_ESA Table 3A_3H" xfId="39334" xr:uid="{BB378466-0F3D-4BC6-B95F-658985D29071}"/>
    <cellStyle name="Normal 55 3 2 3 7" xfId="17461" xr:uid="{00000000-0005-0000-0000-000042440000}"/>
    <cellStyle name="Normal 55 3 2 3_ESA Table 3A_3H" xfId="39326" xr:uid="{8759B3B4-BB0B-4D22-8080-6A2708D3DF0C}"/>
    <cellStyle name="Normal 55 3 2 4" xfId="3154" xr:uid="{00000000-0005-0000-0000-00005F0C0000}"/>
    <cellStyle name="Normal 55 3 2 4 2" xfId="13228" xr:uid="{00000000-0005-0000-0000-0000B9330000}"/>
    <cellStyle name="Normal 55 3 2 4 2 3" xfId="28326" xr:uid="{00000000-0005-0000-0000-0000B36E0000}"/>
    <cellStyle name="Normal 55 3 2 4 2_ESA Table 3A_3H" xfId="39336" xr:uid="{58698D04-3467-489A-B320-20B286533168}"/>
    <cellStyle name="Normal 55 3 2 4 3" xfId="8208" xr:uid="{00000000-0005-0000-0000-00001D200000}"/>
    <cellStyle name="Normal 55 3 2 4 3 3" xfId="23309" xr:uid="{00000000-0005-0000-0000-00001A5B0000}"/>
    <cellStyle name="Normal 55 3 2 4 3_ESA Table 3A_3H" xfId="39337" xr:uid="{DA3DF00C-7E47-4CB6-B4C9-1ACEEEF56990}"/>
    <cellStyle name="Normal 55 3 2 4 5" xfId="18296" xr:uid="{00000000-0005-0000-0000-000085470000}"/>
    <cellStyle name="Normal 55 3 2 4_ESA Table 3A_3H" xfId="39335" xr:uid="{C5595D08-E9B3-405B-8A3B-AA9A2732DE18}"/>
    <cellStyle name="Normal 55 3 2 5" xfId="4847" xr:uid="{00000000-0005-0000-0000-0000FC120000}"/>
    <cellStyle name="Normal 55 3 2 5 2" xfId="14899" xr:uid="{00000000-0005-0000-0000-0000403A0000}"/>
    <cellStyle name="Normal 55 3 2 5 2 3" xfId="29997" xr:uid="{00000000-0005-0000-0000-00003A750000}"/>
    <cellStyle name="Normal 55 3 2 5 2_ESA Table 3A_3H" xfId="39339" xr:uid="{852A3AE0-8AB5-42C5-9F0F-3BBA0B56406F}"/>
    <cellStyle name="Normal 55 3 2 5 3" xfId="9879" xr:uid="{00000000-0005-0000-0000-0000A4260000}"/>
    <cellStyle name="Normal 55 3 2 5 3 3" xfId="24980" xr:uid="{00000000-0005-0000-0000-0000A1610000}"/>
    <cellStyle name="Normal 55 3 2 5 3_ESA Table 3A_3H" xfId="39340" xr:uid="{3BA3EBC2-6B23-4944-BDB1-5D9C81780AC2}"/>
    <cellStyle name="Normal 55 3 2 5 5" xfId="19967" xr:uid="{00000000-0005-0000-0000-00000C4E0000}"/>
    <cellStyle name="Normal 55 3 2 5_ESA Table 3A_3H" xfId="39338" xr:uid="{7A361530-C9CC-4624-BC49-9306F3D88762}"/>
    <cellStyle name="Normal 55 3 2 6" xfId="11557" xr:uid="{00000000-0005-0000-0000-0000322D0000}"/>
    <cellStyle name="Normal 55 3 2 6 3" xfId="26655" xr:uid="{00000000-0005-0000-0000-00002C680000}"/>
    <cellStyle name="Normal 55 3 2 6_ESA Table 3A_3H" xfId="39341" xr:uid="{34404BA0-306B-4B3F-B1E4-4854EFC0F21F}"/>
    <cellStyle name="Normal 55 3 2 7" xfId="6536" xr:uid="{00000000-0005-0000-0000-000095190000}"/>
    <cellStyle name="Normal 55 3 2 7 3" xfId="21638" xr:uid="{00000000-0005-0000-0000-000093540000}"/>
    <cellStyle name="Normal 55 3 2 7_ESA Table 3A_3H" xfId="39342" xr:uid="{AE856B84-50EA-4E3B-B54A-200DEE361539}"/>
    <cellStyle name="Normal 55 3 2 9" xfId="16625" xr:uid="{00000000-0005-0000-0000-0000FE400000}"/>
    <cellStyle name="Normal 55 3 2_ESA Table 3A_3H" xfId="39307" xr:uid="{5D9DC30C-072D-4A97-A7FA-4F0C7109FFD8}"/>
    <cellStyle name="Normal 55 3 3" xfId="1672" xr:uid="{00000000-0005-0000-0000-000095060000}"/>
    <cellStyle name="Normal 55 3 3 2" xfId="2511" xr:uid="{00000000-0005-0000-0000-0000DC090000}"/>
    <cellStyle name="Normal 55 3 3 2 2" xfId="4201" xr:uid="{00000000-0005-0000-0000-000076100000}"/>
    <cellStyle name="Normal 55 3 3 2 2 2" xfId="14274" xr:uid="{00000000-0005-0000-0000-0000CF370000}"/>
    <cellStyle name="Normal 55 3 3 2 2 2 3" xfId="29372" xr:uid="{00000000-0005-0000-0000-0000C9720000}"/>
    <cellStyle name="Normal 55 3 3 2 2 2_ESA Table 3A_3H" xfId="39346" xr:uid="{BF67B8EB-6BB1-4A11-A688-232445CCA3E9}"/>
    <cellStyle name="Normal 55 3 3 2 2 3" xfId="9254" xr:uid="{00000000-0005-0000-0000-000033240000}"/>
    <cellStyle name="Normal 55 3 3 2 2 3 3" xfId="24355" xr:uid="{00000000-0005-0000-0000-0000305F0000}"/>
    <cellStyle name="Normal 55 3 3 2 2 3_ESA Table 3A_3H" xfId="39347" xr:uid="{F2626643-14D1-4D0C-BBB1-B1B053473F46}"/>
    <cellStyle name="Normal 55 3 3 2 2 5" xfId="19342" xr:uid="{00000000-0005-0000-0000-00009B4B0000}"/>
    <cellStyle name="Normal 55 3 3 2 2_ESA Table 3A_3H" xfId="39345" xr:uid="{429F2722-C0E1-4983-A44C-47149AB1A3AD}"/>
    <cellStyle name="Normal 55 3 3 2 3" xfId="5893" xr:uid="{00000000-0005-0000-0000-000012170000}"/>
    <cellStyle name="Normal 55 3 3 2 3 2" xfId="15945" xr:uid="{00000000-0005-0000-0000-0000563E0000}"/>
    <cellStyle name="Normal 55 3 3 2 3 2 3" xfId="31043" xr:uid="{00000000-0005-0000-0000-000050790000}"/>
    <cellStyle name="Normal 55 3 3 2 3 2_ESA Table 3A_3H" xfId="39349" xr:uid="{23BA2FD2-20E6-46CC-9E12-8BF15D807ADA}"/>
    <cellStyle name="Normal 55 3 3 2 3 3" xfId="10925" xr:uid="{00000000-0005-0000-0000-0000BA2A0000}"/>
    <cellStyle name="Normal 55 3 3 2 3 3 3" xfId="26026" xr:uid="{00000000-0005-0000-0000-0000B7650000}"/>
    <cellStyle name="Normal 55 3 3 2 3 3_ESA Table 3A_3H" xfId="39350" xr:uid="{33BE6C8A-5060-4BB1-9675-6D84DBE9242C}"/>
    <cellStyle name="Normal 55 3 3 2 3 5" xfId="21013" xr:uid="{00000000-0005-0000-0000-000022520000}"/>
    <cellStyle name="Normal 55 3 3 2 3_ESA Table 3A_3H" xfId="39348" xr:uid="{AD74E780-AC34-4B9A-8E31-11FF3286855C}"/>
    <cellStyle name="Normal 55 3 3 2 4" xfId="12603" xr:uid="{00000000-0005-0000-0000-000048310000}"/>
    <cellStyle name="Normal 55 3 3 2 4 3" xfId="27701" xr:uid="{00000000-0005-0000-0000-0000426C0000}"/>
    <cellStyle name="Normal 55 3 3 2 4_ESA Table 3A_3H" xfId="39351" xr:uid="{DEC97CFF-68C5-403D-AF6D-C38AAFF89FDA}"/>
    <cellStyle name="Normal 55 3 3 2 5" xfId="7582" xr:uid="{00000000-0005-0000-0000-0000AB1D0000}"/>
    <cellStyle name="Normal 55 3 3 2 5 3" xfId="22684" xr:uid="{00000000-0005-0000-0000-0000A9580000}"/>
    <cellStyle name="Normal 55 3 3 2 5_ESA Table 3A_3H" xfId="39352" xr:uid="{660C4C35-8340-4A58-8A0E-14911BFD6441}"/>
    <cellStyle name="Normal 55 3 3 2 7" xfId="17671" xr:uid="{00000000-0005-0000-0000-000014450000}"/>
    <cellStyle name="Normal 55 3 3 2_ESA Table 3A_3H" xfId="39344" xr:uid="{5C25E939-B05C-4A41-8BB1-D98D151E2809}"/>
    <cellStyle name="Normal 55 3 3 3" xfId="3364" xr:uid="{00000000-0005-0000-0000-0000310D0000}"/>
    <cellStyle name="Normal 55 3 3 3 2" xfId="13438" xr:uid="{00000000-0005-0000-0000-00008B340000}"/>
    <cellStyle name="Normal 55 3 3 3 2 3" xfId="28536" xr:uid="{00000000-0005-0000-0000-0000856F0000}"/>
    <cellStyle name="Normal 55 3 3 3 2_ESA Table 3A_3H" xfId="39354" xr:uid="{0E2E6BCB-95C7-4F06-9D21-BDAC7E613BD5}"/>
    <cellStyle name="Normal 55 3 3 3 3" xfId="8418" xr:uid="{00000000-0005-0000-0000-0000EF200000}"/>
    <cellStyle name="Normal 55 3 3 3 3 3" xfId="23519" xr:uid="{00000000-0005-0000-0000-0000EC5B0000}"/>
    <cellStyle name="Normal 55 3 3 3 3_ESA Table 3A_3H" xfId="39355" xr:uid="{70FAC090-3965-4EA8-A4FB-4C2754327C1A}"/>
    <cellStyle name="Normal 55 3 3 3 5" xfId="18506" xr:uid="{00000000-0005-0000-0000-000057480000}"/>
    <cellStyle name="Normal 55 3 3 3_ESA Table 3A_3H" xfId="39353" xr:uid="{3B223F83-AB45-4657-8C62-071FD76B960F}"/>
    <cellStyle name="Normal 55 3 3 4" xfId="5057" xr:uid="{00000000-0005-0000-0000-0000CE130000}"/>
    <cellStyle name="Normal 55 3 3 4 2" xfId="15109" xr:uid="{00000000-0005-0000-0000-0000123B0000}"/>
    <cellStyle name="Normal 55 3 3 4 2 3" xfId="30207" xr:uid="{00000000-0005-0000-0000-00000C760000}"/>
    <cellStyle name="Normal 55 3 3 4 2_ESA Table 3A_3H" xfId="39357" xr:uid="{FA092C7E-45A1-4703-AA6A-BB63749414A8}"/>
    <cellStyle name="Normal 55 3 3 4 3" xfId="10089" xr:uid="{00000000-0005-0000-0000-000076270000}"/>
    <cellStyle name="Normal 55 3 3 4 3 3" xfId="25190" xr:uid="{00000000-0005-0000-0000-000073620000}"/>
    <cellStyle name="Normal 55 3 3 4 3_ESA Table 3A_3H" xfId="39358" xr:uid="{243A0EA4-F6AA-4B16-8B5F-7D122DAB75CD}"/>
    <cellStyle name="Normal 55 3 3 4 5" xfId="20177" xr:uid="{00000000-0005-0000-0000-0000DE4E0000}"/>
    <cellStyle name="Normal 55 3 3 4_ESA Table 3A_3H" xfId="39356" xr:uid="{85BDE2A5-96D6-4435-8EA4-0B1F4E1225A4}"/>
    <cellStyle name="Normal 55 3 3 5" xfId="11767" xr:uid="{00000000-0005-0000-0000-0000042E0000}"/>
    <cellStyle name="Normal 55 3 3 5 3" xfId="26865" xr:uid="{00000000-0005-0000-0000-0000FE680000}"/>
    <cellStyle name="Normal 55 3 3 5_ESA Table 3A_3H" xfId="39359" xr:uid="{2E848794-72E5-42F6-B711-701AE91F8ED7}"/>
    <cellStyle name="Normal 55 3 3 6" xfId="6746" xr:uid="{00000000-0005-0000-0000-0000671A0000}"/>
    <cellStyle name="Normal 55 3 3 6 3" xfId="21848" xr:uid="{00000000-0005-0000-0000-000065550000}"/>
    <cellStyle name="Normal 55 3 3 6_ESA Table 3A_3H" xfId="39360" xr:uid="{469C8C93-9B73-4DF2-8A70-46BD5ED29A8B}"/>
    <cellStyle name="Normal 55 3 3 8" xfId="16835" xr:uid="{00000000-0005-0000-0000-0000D0410000}"/>
    <cellStyle name="Normal 55 3 3_ESA Table 3A_3H" xfId="39343" xr:uid="{663ACCB1-14EF-43E7-A167-FE4EB945F06A}"/>
    <cellStyle name="Normal 55 3 4" xfId="2093" xr:uid="{00000000-0005-0000-0000-00003A080000}"/>
    <cellStyle name="Normal 55 3 4 2" xfId="3783" xr:uid="{00000000-0005-0000-0000-0000D40E0000}"/>
    <cellStyle name="Normal 55 3 4 2 2" xfId="13856" xr:uid="{00000000-0005-0000-0000-00002D360000}"/>
    <cellStyle name="Normal 55 3 4 2 2 3" xfId="28954" xr:uid="{00000000-0005-0000-0000-000027710000}"/>
    <cellStyle name="Normal 55 3 4 2 2_ESA Table 3A_3H" xfId="39363" xr:uid="{F62D34D1-ADD0-43B0-9B2F-182AB8BE3C0B}"/>
    <cellStyle name="Normal 55 3 4 2 3" xfId="8836" xr:uid="{00000000-0005-0000-0000-000091220000}"/>
    <cellStyle name="Normal 55 3 4 2 3 3" xfId="23937" xr:uid="{00000000-0005-0000-0000-00008E5D0000}"/>
    <cellStyle name="Normal 55 3 4 2 3_ESA Table 3A_3H" xfId="39364" xr:uid="{30A59A5D-A452-43C4-BC7C-4F7AC6B3FF75}"/>
    <cellStyle name="Normal 55 3 4 2 5" xfId="18924" xr:uid="{00000000-0005-0000-0000-0000F9490000}"/>
    <cellStyle name="Normal 55 3 4 2_ESA Table 3A_3H" xfId="39362" xr:uid="{2DFC132F-A0A7-484F-B737-0C3BE93C31C5}"/>
    <cellStyle name="Normal 55 3 4 3" xfId="5475" xr:uid="{00000000-0005-0000-0000-000070150000}"/>
    <cellStyle name="Normal 55 3 4 3 2" xfId="15527" xr:uid="{00000000-0005-0000-0000-0000B43C0000}"/>
    <cellStyle name="Normal 55 3 4 3 2 3" xfId="30625" xr:uid="{00000000-0005-0000-0000-0000AE770000}"/>
    <cellStyle name="Normal 55 3 4 3 2_ESA Table 3A_3H" xfId="39366" xr:uid="{E995E865-3855-4639-9DBF-6A23354FADE6}"/>
    <cellStyle name="Normal 55 3 4 3 3" xfId="10507" xr:uid="{00000000-0005-0000-0000-000018290000}"/>
    <cellStyle name="Normal 55 3 4 3 3 3" xfId="25608" xr:uid="{00000000-0005-0000-0000-000015640000}"/>
    <cellStyle name="Normal 55 3 4 3 3_ESA Table 3A_3H" xfId="39367" xr:uid="{771E81BF-F723-4141-A647-39F3C8D4AE5D}"/>
    <cellStyle name="Normal 55 3 4 3 5" xfId="20595" xr:uid="{00000000-0005-0000-0000-000080500000}"/>
    <cellStyle name="Normal 55 3 4 3_ESA Table 3A_3H" xfId="39365" xr:uid="{671F2595-CB7F-4C64-B4CB-0367041AB4DF}"/>
    <cellStyle name="Normal 55 3 4 4" xfId="12185" xr:uid="{00000000-0005-0000-0000-0000A62F0000}"/>
    <cellStyle name="Normal 55 3 4 4 3" xfId="27283" xr:uid="{00000000-0005-0000-0000-0000A06A0000}"/>
    <cellStyle name="Normal 55 3 4 4_ESA Table 3A_3H" xfId="39368" xr:uid="{E2DDDA1B-272C-487F-8311-727EEEE3F7C1}"/>
    <cellStyle name="Normal 55 3 4 5" xfId="7164" xr:uid="{00000000-0005-0000-0000-0000091C0000}"/>
    <cellStyle name="Normal 55 3 4 5 3" xfId="22266" xr:uid="{00000000-0005-0000-0000-000007570000}"/>
    <cellStyle name="Normal 55 3 4 5_ESA Table 3A_3H" xfId="39369" xr:uid="{C5537E4B-BB9E-4883-ABE4-381FEFA09802}"/>
    <cellStyle name="Normal 55 3 4 7" xfId="17253" xr:uid="{00000000-0005-0000-0000-000072430000}"/>
    <cellStyle name="Normal 55 3 4_ESA Table 3A_3H" xfId="39361" xr:uid="{5F82A2F6-1EF3-49DB-8F01-5082698BBDD4}"/>
    <cellStyle name="Normal 55 3 5" xfId="2946" xr:uid="{00000000-0005-0000-0000-00008F0B0000}"/>
    <cellStyle name="Normal 55 3 5 2" xfId="13020" xr:uid="{00000000-0005-0000-0000-0000E9320000}"/>
    <cellStyle name="Normal 55 3 5 2 3" xfId="28118" xr:uid="{00000000-0005-0000-0000-0000E36D0000}"/>
    <cellStyle name="Normal 55 3 5 2_ESA Table 3A_3H" xfId="39371" xr:uid="{2D8D6741-0B1C-48A3-B8AE-F2381393394E}"/>
    <cellStyle name="Normal 55 3 5 3" xfId="8000" xr:uid="{00000000-0005-0000-0000-00004D1F0000}"/>
    <cellStyle name="Normal 55 3 5 3 3" xfId="23101" xr:uid="{00000000-0005-0000-0000-00004A5A0000}"/>
    <cellStyle name="Normal 55 3 5 3_ESA Table 3A_3H" xfId="39372" xr:uid="{76315CDC-B83F-45D1-90C3-E3FF0E60E7CE}"/>
    <cellStyle name="Normal 55 3 5 5" xfId="18088" xr:uid="{00000000-0005-0000-0000-0000B5460000}"/>
    <cellStyle name="Normal 55 3 5_ESA Table 3A_3H" xfId="39370" xr:uid="{BE3CBEBC-BE33-4182-8073-2CBDFFB90015}"/>
    <cellStyle name="Normal 55 3 6" xfId="4639" xr:uid="{00000000-0005-0000-0000-00002C120000}"/>
    <cellStyle name="Normal 55 3 6 2" xfId="14691" xr:uid="{00000000-0005-0000-0000-000070390000}"/>
    <cellStyle name="Normal 55 3 6 2 3" xfId="29789" xr:uid="{00000000-0005-0000-0000-00006A740000}"/>
    <cellStyle name="Normal 55 3 6 2_ESA Table 3A_3H" xfId="39374" xr:uid="{9D3D467C-8EBE-4B4B-B9BA-43C61762FFA9}"/>
    <cellStyle name="Normal 55 3 6 3" xfId="9671" xr:uid="{00000000-0005-0000-0000-0000D4250000}"/>
    <cellStyle name="Normal 55 3 6 3 3" xfId="24772" xr:uid="{00000000-0005-0000-0000-0000D1600000}"/>
    <cellStyle name="Normal 55 3 6 3_ESA Table 3A_3H" xfId="39375" xr:uid="{BC264B88-5010-4729-A5FE-46A2DFEC9DFC}"/>
    <cellStyle name="Normal 55 3 6 5" xfId="19759" xr:uid="{00000000-0005-0000-0000-00003C4D0000}"/>
    <cellStyle name="Normal 55 3 6_ESA Table 3A_3H" xfId="39373" xr:uid="{1C50C1A4-AE1D-4E3A-AC5F-2AA519EA6ADC}"/>
    <cellStyle name="Normal 55 3 7" xfId="11349" xr:uid="{00000000-0005-0000-0000-0000622C0000}"/>
    <cellStyle name="Normal 55 3 7 3" xfId="26447" xr:uid="{00000000-0005-0000-0000-00005C670000}"/>
    <cellStyle name="Normal 55 3 7_ESA Table 3A_3H" xfId="39376" xr:uid="{4EA3C1BF-209A-444A-A41B-7DC327A13D00}"/>
    <cellStyle name="Normal 55 3 8" xfId="6328" xr:uid="{00000000-0005-0000-0000-0000C5180000}"/>
    <cellStyle name="Normal 55 3 8 3" xfId="21430" xr:uid="{00000000-0005-0000-0000-0000C3530000}"/>
    <cellStyle name="Normal 55 3 8_ESA Table 3A_3H" xfId="39377" xr:uid="{8FFE0ECF-8316-4A8C-90E2-061B8B0E019F}"/>
    <cellStyle name="Normal 55 3_ESA Table 3A_3H" xfId="39306" xr:uid="{9DBCBA79-A043-4C42-BD58-7B16F68CD380}"/>
    <cellStyle name="Normal 55 4" xfId="1353" xr:uid="{00000000-0005-0000-0000-000056050000}"/>
    <cellStyle name="Normal 55 4 2" xfId="1776" xr:uid="{00000000-0005-0000-0000-0000FD060000}"/>
    <cellStyle name="Normal 55 4 2 2" xfId="2615" xr:uid="{00000000-0005-0000-0000-0000440A0000}"/>
    <cellStyle name="Normal 55 4 2 2 2" xfId="4305" xr:uid="{00000000-0005-0000-0000-0000DE100000}"/>
    <cellStyle name="Normal 55 4 2 2 2 2" xfId="14378" xr:uid="{00000000-0005-0000-0000-000037380000}"/>
    <cellStyle name="Normal 55 4 2 2 2 2 3" xfId="29476" xr:uid="{00000000-0005-0000-0000-000031730000}"/>
    <cellStyle name="Normal 55 4 2 2 2 2_ESA Table 3A_3H" xfId="39382" xr:uid="{A5BF3220-07DC-479C-991C-D0D9810B7928}"/>
    <cellStyle name="Normal 55 4 2 2 2 3" xfId="9358" xr:uid="{00000000-0005-0000-0000-00009B240000}"/>
    <cellStyle name="Normal 55 4 2 2 2 3 3" xfId="24459" xr:uid="{00000000-0005-0000-0000-0000985F0000}"/>
    <cellStyle name="Normal 55 4 2 2 2 3_ESA Table 3A_3H" xfId="39383" xr:uid="{E1F23FAB-D134-4FA7-B9E7-F1101B61F954}"/>
    <cellStyle name="Normal 55 4 2 2 2 5" xfId="19446" xr:uid="{00000000-0005-0000-0000-0000034C0000}"/>
    <cellStyle name="Normal 55 4 2 2 2_ESA Table 3A_3H" xfId="39381" xr:uid="{51E148AA-FBBA-4AA0-9B04-9B3506C861A7}"/>
    <cellStyle name="Normal 55 4 2 2 3" xfId="5997" xr:uid="{00000000-0005-0000-0000-00007A170000}"/>
    <cellStyle name="Normal 55 4 2 2 3 2" xfId="16049" xr:uid="{00000000-0005-0000-0000-0000BE3E0000}"/>
    <cellStyle name="Normal 55 4 2 2 3 2 3" xfId="31147" xr:uid="{00000000-0005-0000-0000-0000B8790000}"/>
    <cellStyle name="Normal 55 4 2 2 3 2_ESA Table 3A_3H" xfId="39385" xr:uid="{BCDB1FC2-EC7A-4CEF-B564-125C8F1EFD57}"/>
    <cellStyle name="Normal 55 4 2 2 3 3" xfId="11029" xr:uid="{00000000-0005-0000-0000-0000222B0000}"/>
    <cellStyle name="Normal 55 4 2 2 3 3 3" xfId="26130" xr:uid="{00000000-0005-0000-0000-00001F660000}"/>
    <cellStyle name="Normal 55 4 2 2 3 3_ESA Table 3A_3H" xfId="39386" xr:uid="{5B53D3C8-7CF9-4C2D-9A51-047EDA09F0A5}"/>
    <cellStyle name="Normal 55 4 2 2 3 5" xfId="21117" xr:uid="{00000000-0005-0000-0000-00008A520000}"/>
    <cellStyle name="Normal 55 4 2 2 3_ESA Table 3A_3H" xfId="39384" xr:uid="{0D50E3CA-0A91-4C69-8F7B-813B545A1030}"/>
    <cellStyle name="Normal 55 4 2 2 4" xfId="12707" xr:uid="{00000000-0005-0000-0000-0000B0310000}"/>
    <cellStyle name="Normal 55 4 2 2 4 3" xfId="27805" xr:uid="{00000000-0005-0000-0000-0000AA6C0000}"/>
    <cellStyle name="Normal 55 4 2 2 4_ESA Table 3A_3H" xfId="39387" xr:uid="{09AF8692-5945-47C6-88BB-301CBAB5A81D}"/>
    <cellStyle name="Normal 55 4 2 2 5" xfId="7686" xr:uid="{00000000-0005-0000-0000-0000131E0000}"/>
    <cellStyle name="Normal 55 4 2 2 5 3" xfId="22788" xr:uid="{00000000-0005-0000-0000-000011590000}"/>
    <cellStyle name="Normal 55 4 2 2 5_ESA Table 3A_3H" xfId="39388" xr:uid="{8B439DBF-9CD5-4C8A-97D1-BE5F142A7A48}"/>
    <cellStyle name="Normal 55 4 2 2 7" xfId="17775" xr:uid="{00000000-0005-0000-0000-00007C450000}"/>
    <cellStyle name="Normal 55 4 2 2_ESA Table 3A_3H" xfId="39380" xr:uid="{5BD64002-B9F0-4D2B-A3FA-064F746D4DC6}"/>
    <cellStyle name="Normal 55 4 2 3" xfId="3468" xr:uid="{00000000-0005-0000-0000-0000990D0000}"/>
    <cellStyle name="Normal 55 4 2 3 2" xfId="13542" xr:uid="{00000000-0005-0000-0000-0000F3340000}"/>
    <cellStyle name="Normal 55 4 2 3 2 3" xfId="28640" xr:uid="{00000000-0005-0000-0000-0000ED6F0000}"/>
    <cellStyle name="Normal 55 4 2 3 2_ESA Table 3A_3H" xfId="39390" xr:uid="{96F1D55D-9B62-43C4-9B55-E6ACE9D2BB0B}"/>
    <cellStyle name="Normal 55 4 2 3 3" xfId="8522" xr:uid="{00000000-0005-0000-0000-000057210000}"/>
    <cellStyle name="Normal 55 4 2 3 3 3" xfId="23623" xr:uid="{00000000-0005-0000-0000-0000545C0000}"/>
    <cellStyle name="Normal 55 4 2 3 3_ESA Table 3A_3H" xfId="39391" xr:uid="{E9E3FAB9-8891-4226-9B3C-38CABF0A26E2}"/>
    <cellStyle name="Normal 55 4 2 3 5" xfId="18610" xr:uid="{00000000-0005-0000-0000-0000BF480000}"/>
    <cellStyle name="Normal 55 4 2 3_ESA Table 3A_3H" xfId="39389" xr:uid="{D8000346-1EF7-4629-9371-963C7079ECED}"/>
    <cellStyle name="Normal 55 4 2 4" xfId="5161" xr:uid="{00000000-0005-0000-0000-000036140000}"/>
    <cellStyle name="Normal 55 4 2 4 2" xfId="15213" xr:uid="{00000000-0005-0000-0000-00007A3B0000}"/>
    <cellStyle name="Normal 55 4 2 4 2 3" xfId="30311" xr:uid="{00000000-0005-0000-0000-000074760000}"/>
    <cellStyle name="Normal 55 4 2 4 2_ESA Table 3A_3H" xfId="39393" xr:uid="{1528083B-F5A2-4042-9AE5-17C1A0DBE9CB}"/>
    <cellStyle name="Normal 55 4 2 4 3" xfId="10193" xr:uid="{00000000-0005-0000-0000-0000DE270000}"/>
    <cellStyle name="Normal 55 4 2 4 3 3" xfId="25294" xr:uid="{00000000-0005-0000-0000-0000DB620000}"/>
    <cellStyle name="Normal 55 4 2 4 3_ESA Table 3A_3H" xfId="39394" xr:uid="{78F45975-30A9-45D8-886A-3B41853F4201}"/>
    <cellStyle name="Normal 55 4 2 4 5" xfId="20281" xr:uid="{00000000-0005-0000-0000-0000464F0000}"/>
    <cellStyle name="Normal 55 4 2 4_ESA Table 3A_3H" xfId="39392" xr:uid="{6C27A05D-0F77-493E-81F8-F0D73BC11856}"/>
    <cellStyle name="Normal 55 4 2 5" xfId="11871" xr:uid="{00000000-0005-0000-0000-00006C2E0000}"/>
    <cellStyle name="Normal 55 4 2 5 3" xfId="26969" xr:uid="{00000000-0005-0000-0000-000066690000}"/>
    <cellStyle name="Normal 55 4 2 5_ESA Table 3A_3H" xfId="39395" xr:uid="{893D6509-1142-409C-82FF-7C48D4E93503}"/>
    <cellStyle name="Normal 55 4 2 6" xfId="6850" xr:uid="{00000000-0005-0000-0000-0000CF1A0000}"/>
    <cellStyle name="Normal 55 4 2 6 3" xfId="21952" xr:uid="{00000000-0005-0000-0000-0000CD550000}"/>
    <cellStyle name="Normal 55 4 2 6_ESA Table 3A_3H" xfId="39396" xr:uid="{278E8848-2C7B-4459-94AD-B83A61593FAE}"/>
    <cellStyle name="Normal 55 4 2 8" xfId="16939" xr:uid="{00000000-0005-0000-0000-000038420000}"/>
    <cellStyle name="Normal 55 4 2_ESA Table 3A_3H" xfId="39379" xr:uid="{5AD16C1A-3C3F-4099-AA9A-BF2EBE58181F}"/>
    <cellStyle name="Normal 55 4 3" xfId="2197" xr:uid="{00000000-0005-0000-0000-0000A2080000}"/>
    <cellStyle name="Normal 55 4 3 2" xfId="3887" xr:uid="{00000000-0005-0000-0000-00003C0F0000}"/>
    <cellStyle name="Normal 55 4 3 2 2" xfId="13960" xr:uid="{00000000-0005-0000-0000-000095360000}"/>
    <cellStyle name="Normal 55 4 3 2 2 3" xfId="29058" xr:uid="{00000000-0005-0000-0000-00008F710000}"/>
    <cellStyle name="Normal 55 4 3 2 2_ESA Table 3A_3H" xfId="39399" xr:uid="{EA1C29F3-32E5-4205-A8EF-85274F293F03}"/>
    <cellStyle name="Normal 55 4 3 2 3" xfId="8940" xr:uid="{00000000-0005-0000-0000-0000F9220000}"/>
    <cellStyle name="Normal 55 4 3 2 3 3" xfId="24041" xr:uid="{00000000-0005-0000-0000-0000F65D0000}"/>
    <cellStyle name="Normal 55 4 3 2 3_ESA Table 3A_3H" xfId="39400" xr:uid="{E41B7B18-97B5-4967-8F6F-925F34DA265F}"/>
    <cellStyle name="Normal 55 4 3 2 5" xfId="19028" xr:uid="{00000000-0005-0000-0000-0000614A0000}"/>
    <cellStyle name="Normal 55 4 3 2_ESA Table 3A_3H" xfId="39398" xr:uid="{85ACF6DB-D8D2-4EB4-BBF9-C0FE92CD5652}"/>
    <cellStyle name="Normal 55 4 3 3" xfId="5579" xr:uid="{00000000-0005-0000-0000-0000D8150000}"/>
    <cellStyle name="Normal 55 4 3 3 2" xfId="15631" xr:uid="{00000000-0005-0000-0000-00001C3D0000}"/>
    <cellStyle name="Normal 55 4 3 3 2 3" xfId="30729" xr:uid="{00000000-0005-0000-0000-000016780000}"/>
    <cellStyle name="Normal 55 4 3 3 2_ESA Table 3A_3H" xfId="39402" xr:uid="{20749433-ABF5-45B4-91D7-B630A51BCD24}"/>
    <cellStyle name="Normal 55 4 3 3 3" xfId="10611" xr:uid="{00000000-0005-0000-0000-000080290000}"/>
    <cellStyle name="Normal 55 4 3 3 3 3" xfId="25712" xr:uid="{00000000-0005-0000-0000-00007D640000}"/>
    <cellStyle name="Normal 55 4 3 3 3_ESA Table 3A_3H" xfId="39403" xr:uid="{C10CDEB9-ABD4-4A39-9DB7-67D115CDBBF0}"/>
    <cellStyle name="Normal 55 4 3 3 5" xfId="20699" xr:uid="{00000000-0005-0000-0000-0000E8500000}"/>
    <cellStyle name="Normal 55 4 3 3_ESA Table 3A_3H" xfId="39401" xr:uid="{BC92B19C-1724-4D77-945E-D98C73D17E88}"/>
    <cellStyle name="Normal 55 4 3 4" xfId="12289" xr:uid="{00000000-0005-0000-0000-00000E300000}"/>
    <cellStyle name="Normal 55 4 3 4 3" xfId="27387" xr:uid="{00000000-0005-0000-0000-0000086B0000}"/>
    <cellStyle name="Normal 55 4 3 4_ESA Table 3A_3H" xfId="39404" xr:uid="{AF929BDF-7C7C-4340-BA6B-38F2B7587184}"/>
    <cellStyle name="Normal 55 4 3 5" xfId="7268" xr:uid="{00000000-0005-0000-0000-0000711C0000}"/>
    <cellStyle name="Normal 55 4 3 5 3" xfId="22370" xr:uid="{00000000-0005-0000-0000-00006F570000}"/>
    <cellStyle name="Normal 55 4 3 5_ESA Table 3A_3H" xfId="39405" xr:uid="{6149A99F-11A8-40CA-9B26-06C2D1B93106}"/>
    <cellStyle name="Normal 55 4 3 7" xfId="17357" xr:uid="{00000000-0005-0000-0000-0000DA430000}"/>
    <cellStyle name="Normal 55 4 3_ESA Table 3A_3H" xfId="39397" xr:uid="{9CAF6C5F-1AD9-4D62-BC3E-8D2C88E08174}"/>
    <cellStyle name="Normal 55 4 4" xfId="3050" xr:uid="{00000000-0005-0000-0000-0000F70B0000}"/>
    <cellStyle name="Normal 55 4 4 2" xfId="13124" xr:uid="{00000000-0005-0000-0000-000051330000}"/>
    <cellStyle name="Normal 55 4 4 2 3" xfId="28222" xr:uid="{00000000-0005-0000-0000-00004B6E0000}"/>
    <cellStyle name="Normal 55 4 4 2_ESA Table 3A_3H" xfId="39407" xr:uid="{D083C7AA-A004-4CAE-8C14-ED140F71DC4A}"/>
    <cellStyle name="Normal 55 4 4 3" xfId="8104" xr:uid="{00000000-0005-0000-0000-0000B51F0000}"/>
    <cellStyle name="Normal 55 4 4 3 3" xfId="23205" xr:uid="{00000000-0005-0000-0000-0000B25A0000}"/>
    <cellStyle name="Normal 55 4 4 3_ESA Table 3A_3H" xfId="39408" xr:uid="{65CF788C-81E0-4169-AD57-09673A741BCC}"/>
    <cellStyle name="Normal 55 4 4 5" xfId="18192" xr:uid="{00000000-0005-0000-0000-00001D470000}"/>
    <cellStyle name="Normal 55 4 4_ESA Table 3A_3H" xfId="39406" xr:uid="{4B876451-095F-4F36-A058-6AFF14F2C401}"/>
    <cellStyle name="Normal 55 4 5" xfId="4743" xr:uid="{00000000-0005-0000-0000-000094120000}"/>
    <cellStyle name="Normal 55 4 5 2" xfId="14795" xr:uid="{00000000-0005-0000-0000-0000D8390000}"/>
    <cellStyle name="Normal 55 4 5 2 3" xfId="29893" xr:uid="{00000000-0005-0000-0000-0000D2740000}"/>
    <cellStyle name="Normal 55 4 5 2_ESA Table 3A_3H" xfId="39410" xr:uid="{10BEC856-26D4-44BF-8209-E34C4E5FC93E}"/>
    <cellStyle name="Normal 55 4 5 3" xfId="9775" xr:uid="{00000000-0005-0000-0000-00003C260000}"/>
    <cellStyle name="Normal 55 4 5 3 3" xfId="24876" xr:uid="{00000000-0005-0000-0000-000039610000}"/>
    <cellStyle name="Normal 55 4 5 3_ESA Table 3A_3H" xfId="39411" xr:uid="{A00FEEDB-2E21-40AD-BF25-92F1C8AAA4AE}"/>
    <cellStyle name="Normal 55 4 5 5" xfId="19863" xr:uid="{00000000-0005-0000-0000-0000A44D0000}"/>
    <cellStyle name="Normal 55 4 5_ESA Table 3A_3H" xfId="39409" xr:uid="{B0788066-76D5-4210-87C6-C2E037D29995}"/>
    <cellStyle name="Normal 55 4 6" xfId="11453" xr:uid="{00000000-0005-0000-0000-0000CA2C0000}"/>
    <cellStyle name="Normal 55 4 6 3" xfId="26551" xr:uid="{00000000-0005-0000-0000-0000C4670000}"/>
    <cellStyle name="Normal 55 4 6_ESA Table 3A_3H" xfId="39412" xr:uid="{D6B677FE-F22E-4B1E-8364-A0180EAD4EB5}"/>
    <cellStyle name="Normal 55 4 7" xfId="6432" xr:uid="{00000000-0005-0000-0000-00002D190000}"/>
    <cellStyle name="Normal 55 4 7 3" xfId="21534" xr:uid="{00000000-0005-0000-0000-00002B540000}"/>
    <cellStyle name="Normal 55 4 7_ESA Table 3A_3H" xfId="39413" xr:uid="{4869F1D1-5D1C-44B8-96C4-A40BE7E6CBE6}"/>
    <cellStyle name="Normal 55 4 9" xfId="16521" xr:uid="{00000000-0005-0000-0000-000096400000}"/>
    <cellStyle name="Normal 55 4_ESA Table 3A_3H" xfId="39378" xr:uid="{23411424-B64D-42C8-A6C9-8832E78E5345}"/>
    <cellStyle name="Normal 55 5" xfId="1566" xr:uid="{00000000-0005-0000-0000-00002B060000}"/>
    <cellStyle name="Normal 55 5 2" xfId="2407" xr:uid="{00000000-0005-0000-0000-000074090000}"/>
    <cellStyle name="Normal 55 5 2 2" xfId="4097" xr:uid="{00000000-0005-0000-0000-00000E100000}"/>
    <cellStyle name="Normal 55 5 2 2 2" xfId="14170" xr:uid="{00000000-0005-0000-0000-000067370000}"/>
    <cellStyle name="Normal 55 5 2 2 2 3" xfId="29268" xr:uid="{00000000-0005-0000-0000-000061720000}"/>
    <cellStyle name="Normal 55 5 2 2 2_ESA Table 3A_3H" xfId="39417" xr:uid="{C8195055-1051-4537-9FDF-E1523B3E06A7}"/>
    <cellStyle name="Normal 55 5 2 2 3" xfId="9150" xr:uid="{00000000-0005-0000-0000-0000CB230000}"/>
    <cellStyle name="Normal 55 5 2 2 3 3" xfId="24251" xr:uid="{00000000-0005-0000-0000-0000C85E0000}"/>
    <cellStyle name="Normal 55 5 2 2 3_ESA Table 3A_3H" xfId="39418" xr:uid="{98A67188-9D38-4F9B-B472-34C909D7C195}"/>
    <cellStyle name="Normal 55 5 2 2 5" xfId="19238" xr:uid="{00000000-0005-0000-0000-0000334B0000}"/>
    <cellStyle name="Normal 55 5 2 2_ESA Table 3A_3H" xfId="39416" xr:uid="{CBE9C6FA-1682-4308-B6E3-C27204A8D49D}"/>
    <cellStyle name="Normal 55 5 2 3" xfId="5789" xr:uid="{00000000-0005-0000-0000-0000AA160000}"/>
    <cellStyle name="Normal 55 5 2 3 2" xfId="15841" xr:uid="{00000000-0005-0000-0000-0000EE3D0000}"/>
    <cellStyle name="Normal 55 5 2 3 2 3" xfId="30939" xr:uid="{00000000-0005-0000-0000-0000E8780000}"/>
    <cellStyle name="Normal 55 5 2 3 2_ESA Table 3A_3H" xfId="39420" xr:uid="{87645F8D-6AC3-40FA-A51B-83646D6ADFBE}"/>
    <cellStyle name="Normal 55 5 2 3 3" xfId="10821" xr:uid="{00000000-0005-0000-0000-0000522A0000}"/>
    <cellStyle name="Normal 55 5 2 3 3 3" xfId="25922" xr:uid="{00000000-0005-0000-0000-00004F650000}"/>
    <cellStyle name="Normal 55 5 2 3 3_ESA Table 3A_3H" xfId="39421" xr:uid="{16E4FFE9-7DA3-4472-AE23-4EEF59FCCA66}"/>
    <cellStyle name="Normal 55 5 2 3 5" xfId="20909" xr:uid="{00000000-0005-0000-0000-0000BA510000}"/>
    <cellStyle name="Normal 55 5 2 3_ESA Table 3A_3H" xfId="39419" xr:uid="{D6AD1414-68E3-4B28-96CA-512A410639E4}"/>
    <cellStyle name="Normal 55 5 2 4" xfId="12499" xr:uid="{00000000-0005-0000-0000-0000E0300000}"/>
    <cellStyle name="Normal 55 5 2 4 3" xfId="27597" xr:uid="{00000000-0005-0000-0000-0000DA6B0000}"/>
    <cellStyle name="Normal 55 5 2 4_ESA Table 3A_3H" xfId="39422" xr:uid="{804F4942-9668-4EBC-8712-6F655CAA9C4D}"/>
    <cellStyle name="Normal 55 5 2 5" xfId="7478" xr:uid="{00000000-0005-0000-0000-0000431D0000}"/>
    <cellStyle name="Normal 55 5 2 5 3" xfId="22580" xr:uid="{00000000-0005-0000-0000-000041580000}"/>
    <cellStyle name="Normal 55 5 2 5_ESA Table 3A_3H" xfId="39423" xr:uid="{D2EB124A-2915-4AEB-9519-18A68BC93B1A}"/>
    <cellStyle name="Normal 55 5 2 7" xfId="17567" xr:uid="{00000000-0005-0000-0000-0000AC440000}"/>
    <cellStyle name="Normal 55 5 2_ESA Table 3A_3H" xfId="39415" xr:uid="{696153C8-74C9-4960-9387-81319BEC7033}"/>
    <cellStyle name="Normal 55 5 3" xfId="3260" xr:uid="{00000000-0005-0000-0000-0000C90C0000}"/>
    <cellStyle name="Normal 55 5 3 2" xfId="13334" xr:uid="{00000000-0005-0000-0000-000023340000}"/>
    <cellStyle name="Normal 55 5 3 2 3" xfId="28432" xr:uid="{00000000-0005-0000-0000-00001D6F0000}"/>
    <cellStyle name="Normal 55 5 3 2_ESA Table 3A_3H" xfId="39425" xr:uid="{CAC6AE8A-447C-4C23-9414-77F2D22E2898}"/>
    <cellStyle name="Normal 55 5 3 3" xfId="8314" xr:uid="{00000000-0005-0000-0000-000087200000}"/>
    <cellStyle name="Normal 55 5 3 3 3" xfId="23415" xr:uid="{00000000-0005-0000-0000-0000845B0000}"/>
    <cellStyle name="Normal 55 5 3 3_ESA Table 3A_3H" xfId="39426" xr:uid="{637C4991-780E-44C3-933F-EBE884657938}"/>
    <cellStyle name="Normal 55 5 3 5" xfId="18402" xr:uid="{00000000-0005-0000-0000-0000EF470000}"/>
    <cellStyle name="Normal 55 5 3_ESA Table 3A_3H" xfId="39424" xr:uid="{FEDC4E4A-1B84-4789-B277-31575BF4AAFD}"/>
    <cellStyle name="Normal 55 5 4" xfId="4953" xr:uid="{00000000-0005-0000-0000-000066130000}"/>
    <cellStyle name="Normal 55 5 4 2" xfId="15005" xr:uid="{00000000-0005-0000-0000-0000AA3A0000}"/>
    <cellStyle name="Normal 55 5 4 2 3" xfId="30103" xr:uid="{00000000-0005-0000-0000-0000A4750000}"/>
    <cellStyle name="Normal 55 5 4 2_ESA Table 3A_3H" xfId="39428" xr:uid="{EF4F1E9F-B0F1-43F6-994D-A1295EE0B02B}"/>
    <cellStyle name="Normal 55 5 4 3" xfId="9985" xr:uid="{00000000-0005-0000-0000-00000E270000}"/>
    <cellStyle name="Normal 55 5 4 3 3" xfId="25086" xr:uid="{00000000-0005-0000-0000-00000B620000}"/>
    <cellStyle name="Normal 55 5 4 3_ESA Table 3A_3H" xfId="39429" xr:uid="{67CF0D65-0A87-49F2-B8FF-867E7C97CAF3}"/>
    <cellStyle name="Normal 55 5 4 5" xfId="20073" xr:uid="{00000000-0005-0000-0000-0000764E0000}"/>
    <cellStyle name="Normal 55 5 4_ESA Table 3A_3H" xfId="39427" xr:uid="{FA5FB8A7-9881-420E-BC8E-E1E87E4467D1}"/>
    <cellStyle name="Normal 55 5 5" xfId="11663" xr:uid="{00000000-0005-0000-0000-00009C2D0000}"/>
    <cellStyle name="Normal 55 5 5 3" xfId="26761" xr:uid="{00000000-0005-0000-0000-000096680000}"/>
    <cellStyle name="Normal 55 5 5_ESA Table 3A_3H" xfId="39430" xr:uid="{75E0C68D-2565-49A9-95AB-9AFCF2D4DAEE}"/>
    <cellStyle name="Normal 55 5 6" xfId="6642" xr:uid="{00000000-0005-0000-0000-0000FF190000}"/>
    <cellStyle name="Normal 55 5 6 3" xfId="21744" xr:uid="{00000000-0005-0000-0000-0000FD540000}"/>
    <cellStyle name="Normal 55 5 6_ESA Table 3A_3H" xfId="39431" xr:uid="{E852B3A0-C56D-4A6B-8C1C-1B114CF99AE1}"/>
    <cellStyle name="Normal 55 5 8" xfId="16731" xr:uid="{00000000-0005-0000-0000-000068410000}"/>
    <cellStyle name="Normal 55 5_ESA Table 3A_3H" xfId="39414" xr:uid="{3981E0F3-B237-4FD8-8AF8-C0F908DD4EAE}"/>
    <cellStyle name="Normal 55 6" xfId="1987" xr:uid="{00000000-0005-0000-0000-0000D0070000}"/>
    <cellStyle name="Normal 55 6 2" xfId="3679" xr:uid="{00000000-0005-0000-0000-00006C0E0000}"/>
    <cellStyle name="Normal 55 6 2 2" xfId="13752" xr:uid="{00000000-0005-0000-0000-0000C5350000}"/>
    <cellStyle name="Normal 55 6 2 2 3" xfId="28850" xr:uid="{00000000-0005-0000-0000-0000BF700000}"/>
    <cellStyle name="Normal 55 6 2 2_ESA Table 3A_3H" xfId="39434" xr:uid="{46A5D152-D904-4E3B-ADFD-6C630E73325C}"/>
    <cellStyle name="Normal 55 6 2 3" xfId="8732" xr:uid="{00000000-0005-0000-0000-000029220000}"/>
    <cellStyle name="Normal 55 6 2 3 3" xfId="23833" xr:uid="{00000000-0005-0000-0000-0000265D0000}"/>
    <cellStyle name="Normal 55 6 2 3_ESA Table 3A_3H" xfId="39435" xr:uid="{F6D2D932-C085-49EC-B4FE-6B591AEF19F1}"/>
    <cellStyle name="Normal 55 6 2 5" xfId="18820" xr:uid="{00000000-0005-0000-0000-000091490000}"/>
    <cellStyle name="Normal 55 6 2_ESA Table 3A_3H" xfId="39433" xr:uid="{22E9D2D9-D664-432B-846D-3D8A654FF473}"/>
    <cellStyle name="Normal 55 6 3" xfId="5371" xr:uid="{00000000-0005-0000-0000-000008150000}"/>
    <cellStyle name="Normal 55 6 3 2" xfId="15423" xr:uid="{00000000-0005-0000-0000-00004C3C0000}"/>
    <cellStyle name="Normal 55 6 3 2 3" xfId="30521" xr:uid="{00000000-0005-0000-0000-000046770000}"/>
    <cellStyle name="Normal 55 6 3 2_ESA Table 3A_3H" xfId="39437" xr:uid="{70F96C50-4CE9-4748-B254-2973B9E0A2FB}"/>
    <cellStyle name="Normal 55 6 3 3" xfId="10403" xr:uid="{00000000-0005-0000-0000-0000B0280000}"/>
    <cellStyle name="Normal 55 6 3 3 3" xfId="25504" xr:uid="{00000000-0005-0000-0000-0000AD630000}"/>
    <cellStyle name="Normal 55 6 3 3_ESA Table 3A_3H" xfId="39438" xr:uid="{5467774A-7737-4ADF-BF7F-705B4AB473B3}"/>
    <cellStyle name="Normal 55 6 3 5" xfId="20491" xr:uid="{00000000-0005-0000-0000-000018500000}"/>
    <cellStyle name="Normal 55 6 3_ESA Table 3A_3H" xfId="39436" xr:uid="{A29F2DEC-50A6-471D-8B08-D2F36868497D}"/>
    <cellStyle name="Normal 55 6 4" xfId="12081" xr:uid="{00000000-0005-0000-0000-00003E2F0000}"/>
    <cellStyle name="Normal 55 6 4 3" xfId="27179" xr:uid="{00000000-0005-0000-0000-0000386A0000}"/>
    <cellStyle name="Normal 55 6 4_ESA Table 3A_3H" xfId="39439" xr:uid="{405AE6BB-4E32-4BE5-A82F-0FC8142F38FB}"/>
    <cellStyle name="Normal 55 6 5" xfId="7060" xr:uid="{00000000-0005-0000-0000-0000A11B0000}"/>
    <cellStyle name="Normal 55 6 5 3" xfId="22162" xr:uid="{00000000-0005-0000-0000-00009F560000}"/>
    <cellStyle name="Normal 55 6 5_ESA Table 3A_3H" xfId="39440" xr:uid="{0B74DEEB-CFC0-4ACD-AB04-011DCBD26E77}"/>
    <cellStyle name="Normal 55 6 7" xfId="17149" xr:uid="{00000000-0005-0000-0000-00000A430000}"/>
    <cellStyle name="Normal 55 6_ESA Table 3A_3H" xfId="39432" xr:uid="{7124D631-1F35-4CC0-A0A5-32DF66884D33}"/>
    <cellStyle name="Normal 55 7" xfId="2838" xr:uid="{00000000-0005-0000-0000-0000230B0000}"/>
    <cellStyle name="Normal 55 7 2" xfId="12916" xr:uid="{00000000-0005-0000-0000-000081320000}"/>
    <cellStyle name="Normal 55 7 2 3" xfId="28014" xr:uid="{00000000-0005-0000-0000-00007B6D0000}"/>
    <cellStyle name="Normal 55 7 2_ESA Table 3A_3H" xfId="39442" xr:uid="{39114B68-DF0D-4705-AA82-3D22D5557B77}"/>
    <cellStyle name="Normal 55 7 3" xfId="7896" xr:uid="{00000000-0005-0000-0000-0000E51E0000}"/>
    <cellStyle name="Normal 55 7 3 3" xfId="22997" xr:uid="{00000000-0005-0000-0000-0000E2590000}"/>
    <cellStyle name="Normal 55 7 3_ESA Table 3A_3H" xfId="39443" xr:uid="{4A7708DC-E16B-4B24-AB65-A3A308E0B91B}"/>
    <cellStyle name="Normal 55 7 5" xfId="17984" xr:uid="{00000000-0005-0000-0000-00004D460000}"/>
    <cellStyle name="Normal 55 7_ESA Table 3A_3H" xfId="39441" xr:uid="{9D884B81-14CB-4B7D-B946-74EF4C5FEBBB}"/>
    <cellStyle name="Normal 55 8" xfId="4532" xr:uid="{00000000-0005-0000-0000-0000C1110000}"/>
    <cellStyle name="Normal 55 8 2" xfId="14587" xr:uid="{00000000-0005-0000-0000-000008390000}"/>
    <cellStyle name="Normal 55 8 2 3" xfId="29685" xr:uid="{00000000-0005-0000-0000-000002740000}"/>
    <cellStyle name="Normal 55 8 2_ESA Table 3A_3H" xfId="39445" xr:uid="{29C4498B-9537-4348-90AC-2E5A30FA1211}"/>
    <cellStyle name="Normal 55 8 3" xfId="9567" xr:uid="{00000000-0005-0000-0000-00006C250000}"/>
    <cellStyle name="Normal 55 8 3 3" xfId="24668" xr:uid="{00000000-0005-0000-0000-000069600000}"/>
    <cellStyle name="Normal 55 8 3_ESA Table 3A_3H" xfId="39446" xr:uid="{CE5A49EF-6226-4F10-8200-BDCBFF9C982C}"/>
    <cellStyle name="Normal 55 8 5" xfId="19655" xr:uid="{00000000-0005-0000-0000-0000D44C0000}"/>
    <cellStyle name="Normal 55 8_ESA Table 3A_3H" xfId="39444" xr:uid="{E25B0C57-D339-41B4-86C8-D2B60DA60BAE}"/>
    <cellStyle name="Normal 55 9" xfId="11243" xr:uid="{00000000-0005-0000-0000-0000F82B0000}"/>
    <cellStyle name="Normal 55 9 3" xfId="26343" xr:uid="{00000000-0005-0000-0000-0000F4660000}"/>
    <cellStyle name="Normal 55 9_ESA Table 3A_3H" xfId="39447" xr:uid="{0A5A6745-C3AE-4D9B-9C74-F7014AFF53B9}"/>
    <cellStyle name="Normal 55_ESA Table 3A_3H" xfId="39161" xr:uid="{A95A186F-9DEA-4646-8FA3-1ED7DA9CE20A}"/>
    <cellStyle name="Normal 56" xfId="866" xr:uid="{00000000-0005-0000-0000-00006E030000}"/>
    <cellStyle name="Normal 56 10" xfId="6223" xr:uid="{00000000-0005-0000-0000-00005C180000}"/>
    <cellStyle name="Normal 56 10 3" xfId="21327" xr:uid="{00000000-0005-0000-0000-00005C530000}"/>
    <cellStyle name="Normal 56 10_ESA Table 3A_3H" xfId="39449" xr:uid="{6A861B7F-C784-4E86-9834-C0E092D3495F}"/>
    <cellStyle name="Normal 56 12" xfId="16312" xr:uid="{00000000-0005-0000-0000-0000C53F0000}"/>
    <cellStyle name="Normal 56 2" xfId="1187" xr:uid="{00000000-0005-0000-0000-0000B0040000}"/>
    <cellStyle name="Normal 56 2 11" xfId="16366" xr:uid="{00000000-0005-0000-0000-0000FB3F0000}"/>
    <cellStyle name="Normal 56 2 2" xfId="1295" xr:uid="{00000000-0005-0000-0000-00001C050000}"/>
    <cellStyle name="Normal 56 2 2 10" xfId="16470" xr:uid="{00000000-0005-0000-0000-000063400000}"/>
    <cellStyle name="Normal 56 2 2 2" xfId="1512" xr:uid="{00000000-0005-0000-0000-0000F5050000}"/>
    <cellStyle name="Normal 56 2 2 2 2" xfId="1933" xr:uid="{00000000-0005-0000-0000-00009A070000}"/>
    <cellStyle name="Normal 56 2 2 2 2 2" xfId="2772" xr:uid="{00000000-0005-0000-0000-0000E10A0000}"/>
    <cellStyle name="Normal 56 2 2 2 2 2 2" xfId="4462" xr:uid="{00000000-0005-0000-0000-00007B110000}"/>
    <cellStyle name="Normal 56 2 2 2 2 2 2 2" xfId="14535" xr:uid="{00000000-0005-0000-0000-0000D4380000}"/>
    <cellStyle name="Normal 56 2 2 2 2 2 2 2 3" xfId="29633" xr:uid="{00000000-0005-0000-0000-0000CE730000}"/>
    <cellStyle name="Normal 56 2 2 2 2 2 2 2_ESA Table 3A_3H" xfId="39456" xr:uid="{1BF58B83-708C-44F8-B74D-52B56300274C}"/>
    <cellStyle name="Normal 56 2 2 2 2 2 2 3" xfId="9515" xr:uid="{00000000-0005-0000-0000-000038250000}"/>
    <cellStyle name="Normal 56 2 2 2 2 2 2 3 3" xfId="24616" xr:uid="{00000000-0005-0000-0000-000035600000}"/>
    <cellStyle name="Normal 56 2 2 2 2 2 2 3_ESA Table 3A_3H" xfId="39457" xr:uid="{9363E065-9F64-43F4-B6E8-2752A15FBBF0}"/>
    <cellStyle name="Normal 56 2 2 2 2 2 2 5" xfId="19603" xr:uid="{00000000-0005-0000-0000-0000A04C0000}"/>
    <cellStyle name="Normal 56 2 2 2 2 2 2_ESA Table 3A_3H" xfId="39455" xr:uid="{5DF42C53-496E-45EC-BE17-9E65C2B61196}"/>
    <cellStyle name="Normal 56 2 2 2 2 2 3" xfId="6154" xr:uid="{00000000-0005-0000-0000-000017180000}"/>
    <cellStyle name="Normal 56 2 2 2 2 2 3 2" xfId="16206" xr:uid="{00000000-0005-0000-0000-00005B3F0000}"/>
    <cellStyle name="Normal 56 2 2 2 2 2 3 3" xfId="11186" xr:uid="{00000000-0005-0000-0000-0000BF2B0000}"/>
    <cellStyle name="Normal 56 2 2 2 2 2 3 3 3" xfId="26287" xr:uid="{00000000-0005-0000-0000-0000BC660000}"/>
    <cellStyle name="Normal 56 2 2 2 2 2 3 3_ESA Table 3A_3H" xfId="39459" xr:uid="{10F3A7B6-B085-4775-9E2C-6D4AE99AE51F}"/>
    <cellStyle name="Normal 56 2 2 2 2 2 3 5" xfId="21274" xr:uid="{00000000-0005-0000-0000-000027530000}"/>
    <cellStyle name="Normal 56 2 2 2 2 2 3_ESA Table 3A_3H" xfId="39458" xr:uid="{37664886-CF8A-499E-AC6A-64B7211560E5}"/>
    <cellStyle name="Normal 56 2 2 2 2 2 4" xfId="12864" xr:uid="{00000000-0005-0000-0000-00004D320000}"/>
    <cellStyle name="Normal 56 2 2 2 2 2 4 3" xfId="27962" xr:uid="{00000000-0005-0000-0000-0000476D0000}"/>
    <cellStyle name="Normal 56 2 2 2 2 2 4_ESA Table 3A_3H" xfId="39460" xr:uid="{CA1224E6-61E2-4D49-A12D-35DA680C4EB0}"/>
    <cellStyle name="Normal 56 2 2 2 2 2 5" xfId="7843" xr:uid="{00000000-0005-0000-0000-0000B01E0000}"/>
    <cellStyle name="Normal 56 2 2 2 2 2 5 3" xfId="22945" xr:uid="{00000000-0005-0000-0000-0000AE590000}"/>
    <cellStyle name="Normal 56 2 2 2 2 2 5_ESA Table 3A_3H" xfId="39461" xr:uid="{9444687D-4F5B-4ADE-8B21-63C548D045A6}"/>
    <cellStyle name="Normal 56 2 2 2 2 2 7" xfId="17932" xr:uid="{00000000-0005-0000-0000-000019460000}"/>
    <cellStyle name="Normal 56 2 2 2 2 2_ESA Table 3A_3H" xfId="39454" xr:uid="{F19C6BC9-1090-4B4A-AF40-2C210BEE90D6}"/>
    <cellStyle name="Normal 56 2 2 2 2 3" xfId="3625" xr:uid="{00000000-0005-0000-0000-0000360E0000}"/>
    <cellStyle name="Normal 56 2 2 2 2 3 2" xfId="13699" xr:uid="{00000000-0005-0000-0000-000090350000}"/>
    <cellStyle name="Normal 56 2 2 2 2 3 2 3" xfId="28797" xr:uid="{00000000-0005-0000-0000-00008A700000}"/>
    <cellStyle name="Normal 56 2 2 2 2 3 2_ESA Table 3A_3H" xfId="39463" xr:uid="{19C5E23E-1B85-4770-8943-7477E6A862EB}"/>
    <cellStyle name="Normal 56 2 2 2 2 3 3" xfId="8679" xr:uid="{00000000-0005-0000-0000-0000F4210000}"/>
    <cellStyle name="Normal 56 2 2 2 2 3 3 3" xfId="23780" xr:uid="{00000000-0005-0000-0000-0000F15C0000}"/>
    <cellStyle name="Normal 56 2 2 2 2 3 3_ESA Table 3A_3H" xfId="39464" xr:uid="{DB3DEFB6-6122-451C-9429-A2D2CA08B8EB}"/>
    <cellStyle name="Normal 56 2 2 2 2 3 5" xfId="18767" xr:uid="{00000000-0005-0000-0000-00005C490000}"/>
    <cellStyle name="Normal 56 2 2 2 2 3_ESA Table 3A_3H" xfId="39462" xr:uid="{313C23A2-231F-4599-8E6C-8B8B25011697}"/>
    <cellStyle name="Normal 56 2 2 2 2 4" xfId="5318" xr:uid="{00000000-0005-0000-0000-0000D3140000}"/>
    <cellStyle name="Normal 56 2 2 2 2 4 2" xfId="15370" xr:uid="{00000000-0005-0000-0000-0000173C0000}"/>
    <cellStyle name="Normal 56 2 2 2 2 4 2 3" xfId="30468" xr:uid="{00000000-0005-0000-0000-000011770000}"/>
    <cellStyle name="Normal 56 2 2 2 2 4 2_ESA Table 3A_3H" xfId="39466" xr:uid="{82E878AA-68BC-4007-8647-77F0A26A70B8}"/>
    <cellStyle name="Normal 56 2 2 2 2 4 3" xfId="10350" xr:uid="{00000000-0005-0000-0000-00007B280000}"/>
    <cellStyle name="Normal 56 2 2 2 2 4 3 3" xfId="25451" xr:uid="{00000000-0005-0000-0000-000078630000}"/>
    <cellStyle name="Normal 56 2 2 2 2 4 3_ESA Table 3A_3H" xfId="39467" xr:uid="{B6C7E973-04F1-4D4A-883B-BEBAD70C7789}"/>
    <cellStyle name="Normal 56 2 2 2 2 4 5" xfId="20438" xr:uid="{00000000-0005-0000-0000-0000E34F0000}"/>
    <cellStyle name="Normal 56 2 2 2 2 4_ESA Table 3A_3H" xfId="39465" xr:uid="{029CE18C-898D-4B7E-A935-992801A7007C}"/>
    <cellStyle name="Normal 56 2 2 2 2 5" xfId="12028" xr:uid="{00000000-0005-0000-0000-0000092F0000}"/>
    <cellStyle name="Normal 56 2 2 2 2 5 3" xfId="27126" xr:uid="{00000000-0005-0000-0000-0000036A0000}"/>
    <cellStyle name="Normal 56 2 2 2 2 5_ESA Table 3A_3H" xfId="39468" xr:uid="{54FED98F-8677-4B28-A00F-BE46A2E6641E}"/>
    <cellStyle name="Normal 56 2 2 2 2 6" xfId="7007" xr:uid="{00000000-0005-0000-0000-00006C1B0000}"/>
    <cellStyle name="Normal 56 2 2 2 2 6 3" xfId="22109" xr:uid="{00000000-0005-0000-0000-00006A560000}"/>
    <cellStyle name="Normal 56 2 2 2 2 6_ESA Table 3A_3H" xfId="39469" xr:uid="{2234DBAF-A6CA-4CB8-A5AE-0E4D2795CF61}"/>
    <cellStyle name="Normal 56 2 2 2 2 8" xfId="17096" xr:uid="{00000000-0005-0000-0000-0000D5420000}"/>
    <cellStyle name="Normal 56 2 2 2 2_ESA Table 3A_3H" xfId="39453" xr:uid="{113674DF-FF66-428B-9097-3E5CC5FC1ED3}"/>
    <cellStyle name="Normal 56 2 2 2 3" xfId="2354" xr:uid="{00000000-0005-0000-0000-00003F090000}"/>
    <cellStyle name="Normal 56 2 2 2 3 2" xfId="4044" xr:uid="{00000000-0005-0000-0000-0000D90F0000}"/>
    <cellStyle name="Normal 56 2 2 2 3 2 2" xfId="14117" xr:uid="{00000000-0005-0000-0000-000032370000}"/>
    <cellStyle name="Normal 56 2 2 2 3 2 2 3" xfId="29215" xr:uid="{00000000-0005-0000-0000-00002C720000}"/>
    <cellStyle name="Normal 56 2 2 2 3 2 2_ESA Table 3A_3H" xfId="39472" xr:uid="{114A5121-BF6E-4D04-9211-2BBA6204AE68}"/>
    <cellStyle name="Normal 56 2 2 2 3 2 3" xfId="9097" xr:uid="{00000000-0005-0000-0000-000096230000}"/>
    <cellStyle name="Normal 56 2 2 2 3 2 3 3" xfId="24198" xr:uid="{00000000-0005-0000-0000-0000935E0000}"/>
    <cellStyle name="Normal 56 2 2 2 3 2 3_ESA Table 3A_3H" xfId="39473" xr:uid="{B95FD4DD-808B-4EC9-A240-D7571EA8D927}"/>
    <cellStyle name="Normal 56 2 2 2 3 2 5" xfId="19185" xr:uid="{00000000-0005-0000-0000-0000FE4A0000}"/>
    <cellStyle name="Normal 56 2 2 2 3 2_ESA Table 3A_3H" xfId="39471" xr:uid="{FA5EE5CE-92B7-4E4A-A931-ECFFAA96BA07}"/>
    <cellStyle name="Normal 56 2 2 2 3 3" xfId="5736" xr:uid="{00000000-0005-0000-0000-000075160000}"/>
    <cellStyle name="Normal 56 2 2 2 3 3 2" xfId="15788" xr:uid="{00000000-0005-0000-0000-0000B93D0000}"/>
    <cellStyle name="Normal 56 2 2 2 3 3 2 3" xfId="30886" xr:uid="{00000000-0005-0000-0000-0000B3780000}"/>
    <cellStyle name="Normal 56 2 2 2 3 3 2_ESA Table 3A_3H" xfId="39475" xr:uid="{3C45E850-173F-4077-9C5F-5BD2BD3CF563}"/>
    <cellStyle name="Normal 56 2 2 2 3 3 3" xfId="10768" xr:uid="{00000000-0005-0000-0000-00001D2A0000}"/>
    <cellStyle name="Normal 56 2 2 2 3 3 3 3" xfId="25869" xr:uid="{00000000-0005-0000-0000-00001A650000}"/>
    <cellStyle name="Normal 56 2 2 2 3 3 3_ESA Table 3A_3H" xfId="39476" xr:uid="{9647DBC8-C98E-4F1C-BE0C-A76B63341039}"/>
    <cellStyle name="Normal 56 2 2 2 3 3 5" xfId="20856" xr:uid="{00000000-0005-0000-0000-000085510000}"/>
    <cellStyle name="Normal 56 2 2 2 3 3_ESA Table 3A_3H" xfId="39474" xr:uid="{AF8D1173-A412-48D3-B6E7-5F450DA78D8E}"/>
    <cellStyle name="Normal 56 2 2 2 3 4" xfId="12446" xr:uid="{00000000-0005-0000-0000-0000AB300000}"/>
    <cellStyle name="Normal 56 2 2 2 3 4 3" xfId="27544" xr:uid="{00000000-0005-0000-0000-0000A56B0000}"/>
    <cellStyle name="Normal 56 2 2 2 3 4_ESA Table 3A_3H" xfId="39477" xr:uid="{31CCC0FC-02B2-44C1-9FBC-E84BB1FC7DE4}"/>
    <cellStyle name="Normal 56 2 2 2 3 5" xfId="7425" xr:uid="{00000000-0005-0000-0000-00000E1D0000}"/>
    <cellStyle name="Normal 56 2 2 2 3 5 3" xfId="22527" xr:uid="{00000000-0005-0000-0000-00000C580000}"/>
    <cellStyle name="Normal 56 2 2 2 3 5_ESA Table 3A_3H" xfId="39478" xr:uid="{7EFC2975-415B-4026-BC4A-D425F49E4ECE}"/>
    <cellStyle name="Normal 56 2 2 2 3 7" xfId="17514" xr:uid="{00000000-0005-0000-0000-000077440000}"/>
    <cellStyle name="Normal 56 2 2 2 3_ESA Table 3A_3H" xfId="39470" xr:uid="{11291418-CB04-442C-A47F-310655AA9CF9}"/>
    <cellStyle name="Normal 56 2 2 2 4" xfId="3207" xr:uid="{00000000-0005-0000-0000-0000940C0000}"/>
    <cellStyle name="Normal 56 2 2 2 4 2" xfId="13281" xr:uid="{00000000-0005-0000-0000-0000EE330000}"/>
    <cellStyle name="Normal 56 2 2 2 4 2 3" xfId="28379" xr:uid="{00000000-0005-0000-0000-0000E86E0000}"/>
    <cellStyle name="Normal 56 2 2 2 4 2_ESA Table 3A_3H" xfId="39480" xr:uid="{90ADDD42-D229-4F79-94EB-BB24BB060BAE}"/>
    <cellStyle name="Normal 56 2 2 2 4 3" xfId="8261" xr:uid="{00000000-0005-0000-0000-000052200000}"/>
    <cellStyle name="Normal 56 2 2 2 4 3 3" xfId="23362" xr:uid="{00000000-0005-0000-0000-00004F5B0000}"/>
    <cellStyle name="Normal 56 2 2 2 4 3_ESA Table 3A_3H" xfId="39481" xr:uid="{E9C1BBC1-4DE7-4523-9097-B506EC0599D4}"/>
    <cellStyle name="Normal 56 2 2 2 4 5" xfId="18349" xr:uid="{00000000-0005-0000-0000-0000BA470000}"/>
    <cellStyle name="Normal 56 2 2 2 4_ESA Table 3A_3H" xfId="39479" xr:uid="{A5B000E7-8549-4E22-BBFB-BC6BF34114D6}"/>
    <cellStyle name="Normal 56 2 2 2 5" xfId="4900" xr:uid="{00000000-0005-0000-0000-000031130000}"/>
    <cellStyle name="Normal 56 2 2 2 5 2" xfId="14952" xr:uid="{00000000-0005-0000-0000-0000753A0000}"/>
    <cellStyle name="Normal 56 2 2 2 5 2 3" xfId="30050" xr:uid="{00000000-0005-0000-0000-00006F750000}"/>
    <cellStyle name="Normal 56 2 2 2 5 2_ESA Table 3A_3H" xfId="39483" xr:uid="{C45F14EA-218F-4E49-9922-17F37E9A870B}"/>
    <cellStyle name="Normal 56 2 2 2 5 3" xfId="9932" xr:uid="{00000000-0005-0000-0000-0000D9260000}"/>
    <cellStyle name="Normal 56 2 2 2 5 3 3" xfId="25033" xr:uid="{00000000-0005-0000-0000-0000D6610000}"/>
    <cellStyle name="Normal 56 2 2 2 5 3_ESA Table 3A_3H" xfId="39484" xr:uid="{26ABDE5A-0B3E-4824-8488-BA3B44DDD652}"/>
    <cellStyle name="Normal 56 2 2 2 5 5" xfId="20020" xr:uid="{00000000-0005-0000-0000-0000414E0000}"/>
    <cellStyle name="Normal 56 2 2 2 5_ESA Table 3A_3H" xfId="39482" xr:uid="{F9D0A9AA-B2DE-493F-AB5E-00EEB94A59C8}"/>
    <cellStyle name="Normal 56 2 2 2 6" xfId="11610" xr:uid="{00000000-0005-0000-0000-0000672D0000}"/>
    <cellStyle name="Normal 56 2 2 2 6 3" xfId="26708" xr:uid="{00000000-0005-0000-0000-000061680000}"/>
    <cellStyle name="Normal 56 2 2 2 6_ESA Table 3A_3H" xfId="39485" xr:uid="{9A9356B2-9BD9-47F7-8A25-2B3452357554}"/>
    <cellStyle name="Normal 56 2 2 2 7" xfId="6589" xr:uid="{00000000-0005-0000-0000-0000CA190000}"/>
    <cellStyle name="Normal 56 2 2 2 7 3" xfId="21691" xr:uid="{00000000-0005-0000-0000-0000C8540000}"/>
    <cellStyle name="Normal 56 2 2 2 7_ESA Table 3A_3H" xfId="39486" xr:uid="{C6D23E89-8054-4AAF-9F7D-C4FEE9CFA76E}"/>
    <cellStyle name="Normal 56 2 2 2 9" xfId="16678" xr:uid="{00000000-0005-0000-0000-000033410000}"/>
    <cellStyle name="Normal 56 2 2 2_ESA Table 3A_3H" xfId="39452" xr:uid="{4A966036-B09C-43B3-B398-FF5D5F17077F}"/>
    <cellStyle name="Normal 56 2 2 3" xfId="1725" xr:uid="{00000000-0005-0000-0000-0000CA060000}"/>
    <cellStyle name="Normal 56 2 2 3 2" xfId="2564" xr:uid="{00000000-0005-0000-0000-0000110A0000}"/>
    <cellStyle name="Normal 56 2 2 3 2 2" xfId="4254" xr:uid="{00000000-0005-0000-0000-0000AB100000}"/>
    <cellStyle name="Normal 56 2 2 3 2 2 2" xfId="14327" xr:uid="{00000000-0005-0000-0000-000004380000}"/>
    <cellStyle name="Normal 56 2 2 3 2 2 2 3" xfId="29425" xr:uid="{00000000-0005-0000-0000-0000FE720000}"/>
    <cellStyle name="Normal 56 2 2 3 2 2 2_ESA Table 3A_3H" xfId="39490" xr:uid="{361C61B4-40D9-4EAE-BC11-EA3A51E6B9AF}"/>
    <cellStyle name="Normal 56 2 2 3 2 2 3" xfId="9307" xr:uid="{00000000-0005-0000-0000-000068240000}"/>
    <cellStyle name="Normal 56 2 2 3 2 2 3 3" xfId="24408" xr:uid="{00000000-0005-0000-0000-0000655F0000}"/>
    <cellStyle name="Normal 56 2 2 3 2 2 3_ESA Table 3A_3H" xfId="39491" xr:uid="{DF61ACEE-3C41-4128-9E42-7A2BD50E98AC}"/>
    <cellStyle name="Normal 56 2 2 3 2 2 5" xfId="19395" xr:uid="{00000000-0005-0000-0000-0000D04B0000}"/>
    <cellStyle name="Normal 56 2 2 3 2 2_ESA Table 3A_3H" xfId="39489" xr:uid="{677044DA-7B0E-4E09-96B9-A82E1A01D8D9}"/>
    <cellStyle name="Normal 56 2 2 3 2 3" xfId="5946" xr:uid="{00000000-0005-0000-0000-000047170000}"/>
    <cellStyle name="Normal 56 2 2 3 2 3 2" xfId="15998" xr:uid="{00000000-0005-0000-0000-00008B3E0000}"/>
    <cellStyle name="Normal 56 2 2 3 2 3 2 3" xfId="31096" xr:uid="{00000000-0005-0000-0000-000085790000}"/>
    <cellStyle name="Normal 56 2 2 3 2 3 2_ESA Table 3A_3H" xfId="39493" xr:uid="{E51DCDFB-8E7C-463C-9CE7-1A79B349BA31}"/>
    <cellStyle name="Normal 56 2 2 3 2 3 3" xfId="10978" xr:uid="{00000000-0005-0000-0000-0000EF2A0000}"/>
    <cellStyle name="Normal 56 2 2 3 2 3 3 3" xfId="26079" xr:uid="{00000000-0005-0000-0000-0000EC650000}"/>
    <cellStyle name="Normal 56 2 2 3 2 3 3_ESA Table 3A_3H" xfId="39494" xr:uid="{45023918-DD69-47E9-8722-0D55C36D72B2}"/>
    <cellStyle name="Normal 56 2 2 3 2 3 5" xfId="21066" xr:uid="{00000000-0005-0000-0000-000057520000}"/>
    <cellStyle name="Normal 56 2 2 3 2 3_ESA Table 3A_3H" xfId="39492" xr:uid="{3FD920B6-AE79-4887-9364-03A6D1275F13}"/>
    <cellStyle name="Normal 56 2 2 3 2 4" xfId="12656" xr:uid="{00000000-0005-0000-0000-00007D310000}"/>
    <cellStyle name="Normal 56 2 2 3 2 4 3" xfId="27754" xr:uid="{00000000-0005-0000-0000-0000776C0000}"/>
    <cellStyle name="Normal 56 2 2 3 2 4_ESA Table 3A_3H" xfId="39495" xr:uid="{98FDC863-69BD-4130-9C2E-2349F390D63F}"/>
    <cellStyle name="Normal 56 2 2 3 2 5" xfId="7635" xr:uid="{00000000-0005-0000-0000-0000E01D0000}"/>
    <cellStyle name="Normal 56 2 2 3 2 5 3" xfId="22737" xr:uid="{00000000-0005-0000-0000-0000DE580000}"/>
    <cellStyle name="Normal 56 2 2 3 2 5_ESA Table 3A_3H" xfId="39496" xr:uid="{E03738B5-BB5A-40D2-AB74-1E07A5DE9E09}"/>
    <cellStyle name="Normal 56 2 2 3 2 7" xfId="17724" xr:uid="{00000000-0005-0000-0000-000049450000}"/>
    <cellStyle name="Normal 56 2 2 3 2_ESA Table 3A_3H" xfId="39488" xr:uid="{C439B8BE-6A22-4E0D-8E8C-FB285CE0A7FB}"/>
    <cellStyle name="Normal 56 2 2 3 3" xfId="3417" xr:uid="{00000000-0005-0000-0000-0000660D0000}"/>
    <cellStyle name="Normal 56 2 2 3 3 2" xfId="13491" xr:uid="{00000000-0005-0000-0000-0000C0340000}"/>
    <cellStyle name="Normal 56 2 2 3 3 2 3" xfId="28589" xr:uid="{00000000-0005-0000-0000-0000BA6F0000}"/>
    <cellStyle name="Normal 56 2 2 3 3 2_ESA Table 3A_3H" xfId="39498" xr:uid="{8BBB3537-2728-4570-B155-B8D3898FB6BC}"/>
    <cellStyle name="Normal 56 2 2 3 3 3" xfId="8471" xr:uid="{00000000-0005-0000-0000-000024210000}"/>
    <cellStyle name="Normal 56 2 2 3 3 3 3" xfId="23572" xr:uid="{00000000-0005-0000-0000-0000215C0000}"/>
    <cellStyle name="Normal 56 2 2 3 3 3_ESA Table 3A_3H" xfId="39499" xr:uid="{86B57F39-EC4F-4768-B158-2874E1E278FB}"/>
    <cellStyle name="Normal 56 2 2 3 3 5" xfId="18559" xr:uid="{00000000-0005-0000-0000-00008C480000}"/>
    <cellStyle name="Normal 56 2 2 3 3_ESA Table 3A_3H" xfId="39497" xr:uid="{E70ECC4C-6C96-4B2A-BAA5-7EEF90E34761}"/>
    <cellStyle name="Normal 56 2 2 3 4" xfId="5110" xr:uid="{00000000-0005-0000-0000-000003140000}"/>
    <cellStyle name="Normal 56 2 2 3 4 2" xfId="15162" xr:uid="{00000000-0005-0000-0000-0000473B0000}"/>
    <cellStyle name="Normal 56 2 2 3 4 2 3" xfId="30260" xr:uid="{00000000-0005-0000-0000-000041760000}"/>
    <cellStyle name="Normal 56 2 2 3 4 2_ESA Table 3A_3H" xfId="39501" xr:uid="{181B5208-C890-4C67-A9D0-E709A4F611B6}"/>
    <cellStyle name="Normal 56 2 2 3 4 3" xfId="10142" xr:uid="{00000000-0005-0000-0000-0000AB270000}"/>
    <cellStyle name="Normal 56 2 2 3 4 3 3" xfId="25243" xr:uid="{00000000-0005-0000-0000-0000A8620000}"/>
    <cellStyle name="Normal 56 2 2 3 4 3_ESA Table 3A_3H" xfId="39502" xr:uid="{676EB9FF-F4B5-4EE2-8466-F4C79B787B8B}"/>
    <cellStyle name="Normal 56 2 2 3 4 5" xfId="20230" xr:uid="{00000000-0005-0000-0000-0000134F0000}"/>
    <cellStyle name="Normal 56 2 2 3 4_ESA Table 3A_3H" xfId="39500" xr:uid="{FDA3724C-7916-4E7C-BFFF-5068ACB3EE4B}"/>
    <cellStyle name="Normal 56 2 2 3 5" xfId="11820" xr:uid="{00000000-0005-0000-0000-0000392E0000}"/>
    <cellStyle name="Normal 56 2 2 3 5 3" xfId="26918" xr:uid="{00000000-0005-0000-0000-000033690000}"/>
    <cellStyle name="Normal 56 2 2 3 5_ESA Table 3A_3H" xfId="39503" xr:uid="{42AB4D1D-29CA-4521-9220-2C79197C042A}"/>
    <cellStyle name="Normal 56 2 2 3 6" xfId="6799" xr:uid="{00000000-0005-0000-0000-00009C1A0000}"/>
    <cellStyle name="Normal 56 2 2 3 6 3" xfId="21901" xr:uid="{00000000-0005-0000-0000-00009A550000}"/>
    <cellStyle name="Normal 56 2 2 3 6_ESA Table 3A_3H" xfId="39504" xr:uid="{141ECC52-EF72-4A7C-933D-7943888E3930}"/>
    <cellStyle name="Normal 56 2 2 3 8" xfId="16888" xr:uid="{00000000-0005-0000-0000-000005420000}"/>
    <cellStyle name="Normal 56 2 2 3_ESA Table 3A_3H" xfId="39487" xr:uid="{01B8C5EF-1EB3-4BA7-9A31-AA71755BED3A}"/>
    <cellStyle name="Normal 56 2 2 4" xfId="2146" xr:uid="{00000000-0005-0000-0000-00006F080000}"/>
    <cellStyle name="Normal 56 2 2 4 2" xfId="3836" xr:uid="{00000000-0005-0000-0000-0000090F0000}"/>
    <cellStyle name="Normal 56 2 2 4 2 2" xfId="13909" xr:uid="{00000000-0005-0000-0000-000062360000}"/>
    <cellStyle name="Normal 56 2 2 4 2 2 3" xfId="29007" xr:uid="{00000000-0005-0000-0000-00005C710000}"/>
    <cellStyle name="Normal 56 2 2 4 2 2_ESA Table 3A_3H" xfId="39507" xr:uid="{F5EA5700-E26B-4A46-9164-4FE859DCDC8A}"/>
    <cellStyle name="Normal 56 2 2 4 2 3" xfId="8889" xr:uid="{00000000-0005-0000-0000-0000C6220000}"/>
    <cellStyle name="Normal 56 2 2 4 2 3 3" xfId="23990" xr:uid="{00000000-0005-0000-0000-0000C35D0000}"/>
    <cellStyle name="Normal 56 2 2 4 2 3_ESA Table 3A_3H" xfId="39508" xr:uid="{2C8AD208-2C72-4701-864C-DA337D06A30C}"/>
    <cellStyle name="Normal 56 2 2 4 2 5" xfId="18977" xr:uid="{00000000-0005-0000-0000-00002E4A0000}"/>
    <cellStyle name="Normal 56 2 2 4 2_ESA Table 3A_3H" xfId="39506" xr:uid="{4413CA33-68D4-4C21-9D8E-C4EB51718DF9}"/>
    <cellStyle name="Normal 56 2 2 4 3" xfId="5528" xr:uid="{00000000-0005-0000-0000-0000A5150000}"/>
    <cellStyle name="Normal 56 2 2 4 3 2" xfId="15580" xr:uid="{00000000-0005-0000-0000-0000E93C0000}"/>
    <cellStyle name="Normal 56 2 2 4 3 2 3" xfId="30678" xr:uid="{00000000-0005-0000-0000-0000E3770000}"/>
    <cellStyle name="Normal 56 2 2 4 3 2_ESA Table 3A_3H" xfId="39510" xr:uid="{74CDAB69-7729-45E7-B94B-59C938A1DDDC}"/>
    <cellStyle name="Normal 56 2 2 4 3 3" xfId="10560" xr:uid="{00000000-0005-0000-0000-00004D290000}"/>
    <cellStyle name="Normal 56 2 2 4 3 3 3" xfId="25661" xr:uid="{00000000-0005-0000-0000-00004A640000}"/>
    <cellStyle name="Normal 56 2 2 4 3 3_ESA Table 3A_3H" xfId="39511" xr:uid="{B572525F-1A0A-4E71-8B19-7AEA3A1B8432}"/>
    <cellStyle name="Normal 56 2 2 4 3 5" xfId="20648" xr:uid="{00000000-0005-0000-0000-0000B5500000}"/>
    <cellStyle name="Normal 56 2 2 4 3_ESA Table 3A_3H" xfId="39509" xr:uid="{66153538-FBCC-4BFE-B1C3-B6BD3C97CD3D}"/>
    <cellStyle name="Normal 56 2 2 4 4" xfId="12238" xr:uid="{00000000-0005-0000-0000-0000DB2F0000}"/>
    <cellStyle name="Normal 56 2 2 4 4 3" xfId="27336" xr:uid="{00000000-0005-0000-0000-0000D56A0000}"/>
    <cellStyle name="Normal 56 2 2 4 4_ESA Table 3A_3H" xfId="39512" xr:uid="{D8519056-ED20-49AC-B796-A223536E05DC}"/>
    <cellStyle name="Normal 56 2 2 4 5" xfId="7217" xr:uid="{00000000-0005-0000-0000-00003E1C0000}"/>
    <cellStyle name="Normal 56 2 2 4 5 3" xfId="22319" xr:uid="{00000000-0005-0000-0000-00003C570000}"/>
    <cellStyle name="Normal 56 2 2 4 5_ESA Table 3A_3H" xfId="39513" xr:uid="{D7EC37AA-4CDA-4287-B4D8-AF8DF6E15F9F}"/>
    <cellStyle name="Normal 56 2 2 4 7" xfId="17306" xr:uid="{00000000-0005-0000-0000-0000A7430000}"/>
    <cellStyle name="Normal 56 2 2 4_ESA Table 3A_3H" xfId="39505" xr:uid="{98A133ED-2D9E-4A98-9F38-33AB22311302}"/>
    <cellStyle name="Normal 56 2 2 5" xfId="2999" xr:uid="{00000000-0005-0000-0000-0000C40B0000}"/>
    <cellStyle name="Normal 56 2 2 5 2" xfId="13073" xr:uid="{00000000-0005-0000-0000-00001E330000}"/>
    <cellStyle name="Normal 56 2 2 5 2 3" xfId="28171" xr:uid="{00000000-0005-0000-0000-0000186E0000}"/>
    <cellStyle name="Normal 56 2 2 5 2_ESA Table 3A_3H" xfId="39515" xr:uid="{D494E9F8-96FC-4EF8-B025-6644A2909830}"/>
    <cellStyle name="Normal 56 2 2 5 3" xfId="8053" xr:uid="{00000000-0005-0000-0000-0000821F0000}"/>
    <cellStyle name="Normal 56 2 2 5 3 3" xfId="23154" xr:uid="{00000000-0005-0000-0000-00007F5A0000}"/>
    <cellStyle name="Normal 56 2 2 5 3_ESA Table 3A_3H" xfId="39516" xr:uid="{7737A812-3172-4F37-8399-5058F328D728}"/>
    <cellStyle name="Normal 56 2 2 5 5" xfId="18141" xr:uid="{00000000-0005-0000-0000-0000EA460000}"/>
    <cellStyle name="Normal 56 2 2 5_ESA Table 3A_3H" xfId="39514" xr:uid="{C636A0CA-A20B-4DAD-ADE9-2D566904C868}"/>
    <cellStyle name="Normal 56 2 2 6" xfId="4692" xr:uid="{00000000-0005-0000-0000-000061120000}"/>
    <cellStyle name="Normal 56 2 2 6 2" xfId="14744" xr:uid="{00000000-0005-0000-0000-0000A5390000}"/>
    <cellStyle name="Normal 56 2 2 6 2 3" xfId="29842" xr:uid="{00000000-0005-0000-0000-00009F740000}"/>
    <cellStyle name="Normal 56 2 2 6 2_ESA Table 3A_3H" xfId="39518" xr:uid="{98D30318-FF2B-4DDD-963F-15C0755E010D}"/>
    <cellStyle name="Normal 56 2 2 6 3" xfId="9724" xr:uid="{00000000-0005-0000-0000-000009260000}"/>
    <cellStyle name="Normal 56 2 2 6 3 3" xfId="24825" xr:uid="{00000000-0005-0000-0000-000006610000}"/>
    <cellStyle name="Normal 56 2 2 6 3_ESA Table 3A_3H" xfId="39519" xr:uid="{D7264192-099A-46BF-ADF4-1BB39CA4BDC7}"/>
    <cellStyle name="Normal 56 2 2 6 5" xfId="19812" xr:uid="{00000000-0005-0000-0000-0000714D0000}"/>
    <cellStyle name="Normal 56 2 2 6_ESA Table 3A_3H" xfId="39517" xr:uid="{42F3E5CB-3191-4795-A7E1-1C0D287E6DAD}"/>
    <cellStyle name="Normal 56 2 2 7" xfId="11402" xr:uid="{00000000-0005-0000-0000-0000972C0000}"/>
    <cellStyle name="Normal 56 2 2 7 3" xfId="26500" xr:uid="{00000000-0005-0000-0000-000091670000}"/>
    <cellStyle name="Normal 56 2 2 7_ESA Table 3A_3H" xfId="39520" xr:uid="{253278B8-CDE0-4B90-9244-80585FB8DBDC}"/>
    <cellStyle name="Normal 56 2 2 8" xfId="6381" xr:uid="{00000000-0005-0000-0000-0000FA180000}"/>
    <cellStyle name="Normal 56 2 2 8 3" xfId="21483" xr:uid="{00000000-0005-0000-0000-0000F8530000}"/>
    <cellStyle name="Normal 56 2 2 8_ESA Table 3A_3H" xfId="39521" xr:uid="{26DC35E5-2C74-48C6-BC46-F87CF1174ADE}"/>
    <cellStyle name="Normal 56 2 2_ESA Table 3A_3H" xfId="39451" xr:uid="{B193587E-C388-40A5-B1CF-BBEB8DAC290B}"/>
    <cellStyle name="Normal 56 2 3" xfId="1408" xr:uid="{00000000-0005-0000-0000-00008D050000}"/>
    <cellStyle name="Normal 56 2 3 2" xfId="1829" xr:uid="{00000000-0005-0000-0000-000032070000}"/>
    <cellStyle name="Normal 56 2 3 2 2" xfId="2668" xr:uid="{00000000-0005-0000-0000-0000790A0000}"/>
    <cellStyle name="Normal 56 2 3 2 2 2" xfId="4358" xr:uid="{00000000-0005-0000-0000-000013110000}"/>
    <cellStyle name="Normal 56 2 3 2 2 2 2" xfId="14431" xr:uid="{00000000-0005-0000-0000-00006C380000}"/>
    <cellStyle name="Normal 56 2 3 2 2 2 2 3" xfId="29529" xr:uid="{00000000-0005-0000-0000-000066730000}"/>
    <cellStyle name="Normal 56 2 3 2 2 2 2_ESA Table 3A_3H" xfId="39526" xr:uid="{1D44D308-D61C-42E1-902F-6E8A8174B9CA}"/>
    <cellStyle name="Normal 56 2 3 2 2 2 3" xfId="9411" xr:uid="{00000000-0005-0000-0000-0000D0240000}"/>
    <cellStyle name="Normal 56 2 3 2 2 2 3 3" xfId="24512" xr:uid="{00000000-0005-0000-0000-0000CD5F0000}"/>
    <cellStyle name="Normal 56 2 3 2 2 2 3_ESA Table 3A_3H" xfId="39527" xr:uid="{37287B3B-5B9A-4596-99FD-48E7B54FA7BB}"/>
    <cellStyle name="Normal 56 2 3 2 2 2 5" xfId="19499" xr:uid="{00000000-0005-0000-0000-0000384C0000}"/>
    <cellStyle name="Normal 56 2 3 2 2 2_ESA Table 3A_3H" xfId="39525" xr:uid="{D779A242-0685-485C-8B93-696262C61C90}"/>
    <cellStyle name="Normal 56 2 3 2 2 3" xfId="6050" xr:uid="{00000000-0005-0000-0000-0000AF170000}"/>
    <cellStyle name="Normal 56 2 3 2 2 3 2" xfId="16102" xr:uid="{00000000-0005-0000-0000-0000F33E0000}"/>
    <cellStyle name="Normal 56 2 3 2 2 3 2 3" xfId="31200" xr:uid="{00000000-0005-0000-0000-0000ED790000}"/>
    <cellStyle name="Normal 56 2 3 2 2 3 2_ESA Table 3A_3H" xfId="39529" xr:uid="{D8932920-545B-4E48-A7ED-9B1BEA761E88}"/>
    <cellStyle name="Normal 56 2 3 2 2 3 3" xfId="11082" xr:uid="{00000000-0005-0000-0000-0000572B0000}"/>
    <cellStyle name="Normal 56 2 3 2 2 3 3 3" xfId="26183" xr:uid="{00000000-0005-0000-0000-000054660000}"/>
    <cellStyle name="Normal 56 2 3 2 2 3 3_ESA Table 3A_3H" xfId="39530" xr:uid="{D353BEB1-2858-4E4B-A1C8-4870EB16A009}"/>
    <cellStyle name="Normal 56 2 3 2 2 3 5" xfId="21170" xr:uid="{00000000-0005-0000-0000-0000BF520000}"/>
    <cellStyle name="Normal 56 2 3 2 2 3_ESA Table 3A_3H" xfId="39528" xr:uid="{DDDD5B04-CB30-4F67-B8BE-B486C10132B7}"/>
    <cellStyle name="Normal 56 2 3 2 2 4" xfId="12760" xr:uid="{00000000-0005-0000-0000-0000E5310000}"/>
    <cellStyle name="Normal 56 2 3 2 2 4 3" xfId="27858" xr:uid="{00000000-0005-0000-0000-0000DF6C0000}"/>
    <cellStyle name="Normal 56 2 3 2 2 4_ESA Table 3A_3H" xfId="39531" xr:uid="{7216DF58-268F-437F-805D-569AA51E38E5}"/>
    <cellStyle name="Normal 56 2 3 2 2 5" xfId="7739" xr:uid="{00000000-0005-0000-0000-0000481E0000}"/>
    <cellStyle name="Normal 56 2 3 2 2 5 3" xfId="22841" xr:uid="{00000000-0005-0000-0000-000046590000}"/>
    <cellStyle name="Normal 56 2 3 2 2 5_ESA Table 3A_3H" xfId="39532" xr:uid="{0B2FF141-7580-45D1-A4C7-D49DFD03187E}"/>
    <cellStyle name="Normal 56 2 3 2 2 7" xfId="17828" xr:uid="{00000000-0005-0000-0000-0000B1450000}"/>
    <cellStyle name="Normal 56 2 3 2 2_ESA Table 3A_3H" xfId="39524" xr:uid="{F028EF50-CEEB-4FF4-9B5F-D484FAC90A29}"/>
    <cellStyle name="Normal 56 2 3 2 3" xfId="3521" xr:uid="{00000000-0005-0000-0000-0000CE0D0000}"/>
    <cellStyle name="Normal 56 2 3 2 3 2" xfId="13595" xr:uid="{00000000-0005-0000-0000-000028350000}"/>
    <cellStyle name="Normal 56 2 3 2 3 2 3" xfId="28693" xr:uid="{00000000-0005-0000-0000-000022700000}"/>
    <cellStyle name="Normal 56 2 3 2 3 2_ESA Table 3A_3H" xfId="39534" xr:uid="{934D1B2F-CF3E-4032-849C-D495C16C5399}"/>
    <cellStyle name="Normal 56 2 3 2 3 3" xfId="8575" xr:uid="{00000000-0005-0000-0000-00008C210000}"/>
    <cellStyle name="Normal 56 2 3 2 3 3 3" xfId="23676" xr:uid="{00000000-0005-0000-0000-0000895C0000}"/>
    <cellStyle name="Normal 56 2 3 2 3 3_ESA Table 3A_3H" xfId="39535" xr:uid="{E7BE39BA-6DF5-48B1-9C21-08E6252B737E}"/>
    <cellStyle name="Normal 56 2 3 2 3 5" xfId="18663" xr:uid="{00000000-0005-0000-0000-0000F4480000}"/>
    <cellStyle name="Normal 56 2 3 2 3_ESA Table 3A_3H" xfId="39533" xr:uid="{85B01191-4EBE-4C1E-AC95-8D650336BE2C}"/>
    <cellStyle name="Normal 56 2 3 2 4" xfId="5214" xr:uid="{00000000-0005-0000-0000-00006B140000}"/>
    <cellStyle name="Normal 56 2 3 2 4 2" xfId="15266" xr:uid="{00000000-0005-0000-0000-0000AF3B0000}"/>
    <cellStyle name="Normal 56 2 3 2 4 2 3" xfId="30364" xr:uid="{00000000-0005-0000-0000-0000A9760000}"/>
    <cellStyle name="Normal 56 2 3 2 4 2_ESA Table 3A_3H" xfId="39537" xr:uid="{34C1D052-8F69-4CFD-9C08-7AA9D3BEF35A}"/>
    <cellStyle name="Normal 56 2 3 2 4 3" xfId="10246" xr:uid="{00000000-0005-0000-0000-000013280000}"/>
    <cellStyle name="Normal 56 2 3 2 4 3 3" xfId="25347" xr:uid="{00000000-0005-0000-0000-000010630000}"/>
    <cellStyle name="Normal 56 2 3 2 4 3_ESA Table 3A_3H" xfId="39538" xr:uid="{6E646F2A-C8A4-455D-B2B0-10915D7E6A9F}"/>
    <cellStyle name="Normal 56 2 3 2 4 5" xfId="20334" xr:uid="{00000000-0005-0000-0000-00007B4F0000}"/>
    <cellStyle name="Normal 56 2 3 2 4_ESA Table 3A_3H" xfId="39536" xr:uid="{D8A82A7C-D835-4CD9-98F0-5418730C74F1}"/>
    <cellStyle name="Normal 56 2 3 2 5" xfId="11924" xr:uid="{00000000-0005-0000-0000-0000A12E0000}"/>
    <cellStyle name="Normal 56 2 3 2 5 3" xfId="27022" xr:uid="{00000000-0005-0000-0000-00009B690000}"/>
    <cellStyle name="Normal 56 2 3 2 5_ESA Table 3A_3H" xfId="39539" xr:uid="{F50658CE-42E4-4E76-B67A-72A4BDDFCD09}"/>
    <cellStyle name="Normal 56 2 3 2 6" xfId="6903" xr:uid="{00000000-0005-0000-0000-0000041B0000}"/>
    <cellStyle name="Normal 56 2 3 2 6 3" xfId="22005" xr:uid="{00000000-0005-0000-0000-000002560000}"/>
    <cellStyle name="Normal 56 2 3 2 6_ESA Table 3A_3H" xfId="39540" xr:uid="{209A26A9-E183-433C-98D4-197E67B9B3B7}"/>
    <cellStyle name="Normal 56 2 3 2 8" xfId="16992" xr:uid="{00000000-0005-0000-0000-00006D420000}"/>
    <cellStyle name="Normal 56 2 3 2_ESA Table 3A_3H" xfId="39523" xr:uid="{F9F10F07-96B3-4690-95F7-17CA437046AF}"/>
    <cellStyle name="Normal 56 2 3 3" xfId="2250" xr:uid="{00000000-0005-0000-0000-0000D7080000}"/>
    <cellStyle name="Normal 56 2 3 3 2" xfId="3940" xr:uid="{00000000-0005-0000-0000-0000710F0000}"/>
    <cellStyle name="Normal 56 2 3 3 2 2" xfId="14013" xr:uid="{00000000-0005-0000-0000-0000CA360000}"/>
    <cellStyle name="Normal 56 2 3 3 2 2 3" xfId="29111" xr:uid="{00000000-0005-0000-0000-0000C4710000}"/>
    <cellStyle name="Normal 56 2 3 3 2 2_ESA Table 3A_3H" xfId="39543" xr:uid="{773FB49D-015B-4D62-B441-764B868BE7B7}"/>
    <cellStyle name="Normal 56 2 3 3 2 3" xfId="8993" xr:uid="{00000000-0005-0000-0000-00002E230000}"/>
    <cellStyle name="Normal 56 2 3 3 2 3 3" xfId="24094" xr:uid="{00000000-0005-0000-0000-00002B5E0000}"/>
    <cellStyle name="Normal 56 2 3 3 2 3_ESA Table 3A_3H" xfId="39544" xr:uid="{1624AF68-FF85-40B0-A253-9FC782977A60}"/>
    <cellStyle name="Normal 56 2 3 3 2 5" xfId="19081" xr:uid="{00000000-0005-0000-0000-0000964A0000}"/>
    <cellStyle name="Normal 56 2 3 3 2_ESA Table 3A_3H" xfId="39542" xr:uid="{BF476ACE-5E53-4D5A-A6B6-A44B8AF54D5E}"/>
    <cellStyle name="Normal 56 2 3 3 3" xfId="5632" xr:uid="{00000000-0005-0000-0000-00000D160000}"/>
    <cellStyle name="Normal 56 2 3 3 3 2" xfId="15684" xr:uid="{00000000-0005-0000-0000-0000513D0000}"/>
    <cellStyle name="Normal 56 2 3 3 3 2 3" xfId="30782" xr:uid="{00000000-0005-0000-0000-00004B780000}"/>
    <cellStyle name="Normal 56 2 3 3 3 2_ESA Table 3A_3H" xfId="39546" xr:uid="{584F3A59-C344-4277-9167-7F6B31F2186D}"/>
    <cellStyle name="Normal 56 2 3 3 3 3" xfId="10664" xr:uid="{00000000-0005-0000-0000-0000B5290000}"/>
    <cellStyle name="Normal 56 2 3 3 3 3 3" xfId="25765" xr:uid="{00000000-0005-0000-0000-0000B2640000}"/>
    <cellStyle name="Normal 56 2 3 3 3 3_ESA Table 3A_3H" xfId="39547" xr:uid="{62107E3C-348E-4261-88E9-E50B182EBC91}"/>
    <cellStyle name="Normal 56 2 3 3 3 5" xfId="20752" xr:uid="{00000000-0005-0000-0000-00001D510000}"/>
    <cellStyle name="Normal 56 2 3 3 3_ESA Table 3A_3H" xfId="39545" xr:uid="{D8E8AC79-29B0-4A6F-8854-E9945D6A35D1}"/>
    <cellStyle name="Normal 56 2 3 3 4" xfId="12342" xr:uid="{00000000-0005-0000-0000-000043300000}"/>
    <cellStyle name="Normal 56 2 3 3 4 3" xfId="27440" xr:uid="{00000000-0005-0000-0000-00003D6B0000}"/>
    <cellStyle name="Normal 56 2 3 3 4_ESA Table 3A_3H" xfId="39548" xr:uid="{BDC1B1D3-B60A-4431-B15B-C5B9A920CB1D}"/>
    <cellStyle name="Normal 56 2 3 3 5" xfId="7321" xr:uid="{00000000-0005-0000-0000-0000A61C0000}"/>
    <cellStyle name="Normal 56 2 3 3 5 3" xfId="22423" xr:uid="{00000000-0005-0000-0000-0000A4570000}"/>
    <cellStyle name="Normal 56 2 3 3 5_ESA Table 3A_3H" xfId="39549" xr:uid="{2E4B750A-8627-4327-9FCE-38573259D820}"/>
    <cellStyle name="Normal 56 2 3 3 7" xfId="17410" xr:uid="{00000000-0005-0000-0000-00000F440000}"/>
    <cellStyle name="Normal 56 2 3 3_ESA Table 3A_3H" xfId="39541" xr:uid="{0EDE7FB8-657B-4841-A766-361E4C339BA2}"/>
    <cellStyle name="Normal 56 2 3 4" xfId="3103" xr:uid="{00000000-0005-0000-0000-00002C0C0000}"/>
    <cellStyle name="Normal 56 2 3 4 2" xfId="13177" xr:uid="{00000000-0005-0000-0000-000086330000}"/>
    <cellStyle name="Normal 56 2 3 4 2 3" xfId="28275" xr:uid="{00000000-0005-0000-0000-0000806E0000}"/>
    <cellStyle name="Normal 56 2 3 4 2_ESA Table 3A_3H" xfId="39551" xr:uid="{28CAD50B-5FD3-4383-8CD6-1D8A2991CEC1}"/>
    <cellStyle name="Normal 56 2 3 4 3" xfId="8157" xr:uid="{00000000-0005-0000-0000-0000EA1F0000}"/>
    <cellStyle name="Normal 56 2 3 4 3 3" xfId="23258" xr:uid="{00000000-0005-0000-0000-0000E75A0000}"/>
    <cellStyle name="Normal 56 2 3 4 3_ESA Table 3A_3H" xfId="39552" xr:uid="{523D4645-E355-42E8-A692-AED507312148}"/>
    <cellStyle name="Normal 56 2 3 4 5" xfId="18245" xr:uid="{00000000-0005-0000-0000-000052470000}"/>
    <cellStyle name="Normal 56 2 3 4_ESA Table 3A_3H" xfId="39550" xr:uid="{775A77E1-5E1C-4AC1-BF46-9E5306CF5E36}"/>
    <cellStyle name="Normal 56 2 3 5" xfId="4796" xr:uid="{00000000-0005-0000-0000-0000C9120000}"/>
    <cellStyle name="Normal 56 2 3 5 2" xfId="14848" xr:uid="{00000000-0005-0000-0000-00000D3A0000}"/>
    <cellStyle name="Normal 56 2 3 5 2 3" xfId="29946" xr:uid="{00000000-0005-0000-0000-000007750000}"/>
    <cellStyle name="Normal 56 2 3 5 2_ESA Table 3A_3H" xfId="39554" xr:uid="{A935FC9F-9773-42A7-AC51-BF8EFA9D2C1E}"/>
    <cellStyle name="Normal 56 2 3 5 3" xfId="9828" xr:uid="{00000000-0005-0000-0000-000071260000}"/>
    <cellStyle name="Normal 56 2 3 5 3 3" xfId="24929" xr:uid="{00000000-0005-0000-0000-00006E610000}"/>
    <cellStyle name="Normal 56 2 3 5 3_ESA Table 3A_3H" xfId="39555" xr:uid="{957CCD6D-18B2-4402-9C17-4E6DFA8C02AA}"/>
    <cellStyle name="Normal 56 2 3 5 5" xfId="19916" xr:uid="{00000000-0005-0000-0000-0000D94D0000}"/>
    <cellStyle name="Normal 56 2 3 5_ESA Table 3A_3H" xfId="39553" xr:uid="{E537B4E9-6114-45E3-9159-FCC8B07741E0}"/>
    <cellStyle name="Normal 56 2 3 6" xfId="11506" xr:uid="{00000000-0005-0000-0000-0000FF2C0000}"/>
    <cellStyle name="Normal 56 2 3 6 3" xfId="26604" xr:uid="{00000000-0005-0000-0000-0000F9670000}"/>
    <cellStyle name="Normal 56 2 3 6_ESA Table 3A_3H" xfId="39556" xr:uid="{2413E0F6-3CFD-4627-89D3-511AA09572E7}"/>
    <cellStyle name="Normal 56 2 3 7" xfId="6485" xr:uid="{00000000-0005-0000-0000-000062190000}"/>
    <cellStyle name="Normal 56 2 3 7 3" xfId="21587" xr:uid="{00000000-0005-0000-0000-000060540000}"/>
    <cellStyle name="Normal 56 2 3 7_ESA Table 3A_3H" xfId="39557" xr:uid="{46BDDA42-53F1-466A-A2CF-773621C12A52}"/>
    <cellStyle name="Normal 56 2 3 9" xfId="16574" xr:uid="{00000000-0005-0000-0000-0000CB400000}"/>
    <cellStyle name="Normal 56 2 3_ESA Table 3A_3H" xfId="39522" xr:uid="{5A64C7B8-D4A6-4DEC-8829-A1B7BC0EECE8}"/>
    <cellStyle name="Normal 56 2 4" xfId="1621" xr:uid="{00000000-0005-0000-0000-000062060000}"/>
    <cellStyle name="Normal 56 2 4 2" xfId="2460" xr:uid="{00000000-0005-0000-0000-0000A9090000}"/>
    <cellStyle name="Normal 56 2 4 2 2" xfId="4150" xr:uid="{00000000-0005-0000-0000-000043100000}"/>
    <cellStyle name="Normal 56 2 4 2 2 2" xfId="14223" xr:uid="{00000000-0005-0000-0000-00009C370000}"/>
    <cellStyle name="Normal 56 2 4 2 2 2 3" xfId="29321" xr:uid="{00000000-0005-0000-0000-000096720000}"/>
    <cellStyle name="Normal 56 2 4 2 2 2_ESA Table 3A_3H" xfId="39561" xr:uid="{AAA0844A-552C-4FDD-AE63-0035A6A8088E}"/>
    <cellStyle name="Normal 56 2 4 2 2 3" xfId="9203" xr:uid="{00000000-0005-0000-0000-000000240000}"/>
    <cellStyle name="Normal 56 2 4 2 2 3 3" xfId="24304" xr:uid="{00000000-0005-0000-0000-0000FD5E0000}"/>
    <cellStyle name="Normal 56 2 4 2 2 3_ESA Table 3A_3H" xfId="39562" xr:uid="{B6DF3721-A571-4F1C-AF09-A3AC546873B6}"/>
    <cellStyle name="Normal 56 2 4 2 2 5" xfId="19291" xr:uid="{00000000-0005-0000-0000-0000684B0000}"/>
    <cellStyle name="Normal 56 2 4 2 2_ESA Table 3A_3H" xfId="39560" xr:uid="{02347C5F-9A11-4FEB-9BE0-127C0A46A107}"/>
    <cellStyle name="Normal 56 2 4 2 3" xfId="5842" xr:uid="{00000000-0005-0000-0000-0000DF160000}"/>
    <cellStyle name="Normal 56 2 4 2 3 2" xfId="15894" xr:uid="{00000000-0005-0000-0000-0000233E0000}"/>
    <cellStyle name="Normal 56 2 4 2 3 2 3" xfId="30992" xr:uid="{00000000-0005-0000-0000-00001D790000}"/>
    <cellStyle name="Normal 56 2 4 2 3 2_ESA Table 3A_3H" xfId="39564" xr:uid="{5F26E2BE-FBB6-4D6E-BC62-338C0CC69A06}"/>
    <cellStyle name="Normal 56 2 4 2 3 3" xfId="10874" xr:uid="{00000000-0005-0000-0000-0000872A0000}"/>
    <cellStyle name="Normal 56 2 4 2 3 3 3" xfId="25975" xr:uid="{00000000-0005-0000-0000-000084650000}"/>
    <cellStyle name="Normal 56 2 4 2 3 3_ESA Table 3A_3H" xfId="39565" xr:uid="{4F21C563-41D2-4CD8-B7F0-4CA330271E44}"/>
    <cellStyle name="Normal 56 2 4 2 3 5" xfId="20962" xr:uid="{00000000-0005-0000-0000-0000EF510000}"/>
    <cellStyle name="Normal 56 2 4 2 3_ESA Table 3A_3H" xfId="39563" xr:uid="{4768CCC2-297B-40C9-80EC-BBE2900F2AE1}"/>
    <cellStyle name="Normal 56 2 4 2 4" xfId="12552" xr:uid="{00000000-0005-0000-0000-000015310000}"/>
    <cellStyle name="Normal 56 2 4 2 4 3" xfId="27650" xr:uid="{00000000-0005-0000-0000-00000F6C0000}"/>
    <cellStyle name="Normal 56 2 4 2 4_ESA Table 3A_3H" xfId="39566" xr:uid="{B6AA35D6-C991-46AD-AA71-9C114B4FD508}"/>
    <cellStyle name="Normal 56 2 4 2 5" xfId="7531" xr:uid="{00000000-0005-0000-0000-0000781D0000}"/>
    <cellStyle name="Normal 56 2 4 2 5 3" xfId="22633" xr:uid="{00000000-0005-0000-0000-000076580000}"/>
    <cellStyle name="Normal 56 2 4 2 5_ESA Table 3A_3H" xfId="39567" xr:uid="{79BC7E85-57A7-4CE5-9E00-9CBD6FBCB77F}"/>
    <cellStyle name="Normal 56 2 4 2 7" xfId="17620" xr:uid="{00000000-0005-0000-0000-0000E1440000}"/>
    <cellStyle name="Normal 56 2 4 2_ESA Table 3A_3H" xfId="39559" xr:uid="{BEB6F493-7F48-4961-BD05-84B494EA3277}"/>
    <cellStyle name="Normal 56 2 4 3" xfId="3313" xr:uid="{00000000-0005-0000-0000-0000FE0C0000}"/>
    <cellStyle name="Normal 56 2 4 3 2" xfId="13387" xr:uid="{00000000-0005-0000-0000-000058340000}"/>
    <cellStyle name="Normal 56 2 4 3 2 3" xfId="28485" xr:uid="{00000000-0005-0000-0000-0000526F0000}"/>
    <cellStyle name="Normal 56 2 4 3 2_ESA Table 3A_3H" xfId="39569" xr:uid="{34596568-1C45-4FFA-B882-3D36CE1E4D12}"/>
    <cellStyle name="Normal 56 2 4 3 3" xfId="8367" xr:uid="{00000000-0005-0000-0000-0000BC200000}"/>
    <cellStyle name="Normal 56 2 4 3 3 3" xfId="23468" xr:uid="{00000000-0005-0000-0000-0000B95B0000}"/>
    <cellStyle name="Normal 56 2 4 3 3_ESA Table 3A_3H" xfId="39570" xr:uid="{6D624E99-8408-47A7-9389-5A9AFA6A96A3}"/>
    <cellStyle name="Normal 56 2 4 3 5" xfId="18455" xr:uid="{00000000-0005-0000-0000-000024480000}"/>
    <cellStyle name="Normal 56 2 4 3_ESA Table 3A_3H" xfId="39568" xr:uid="{5D03A746-5083-4BD5-AC6D-FBB92003A90C}"/>
    <cellStyle name="Normal 56 2 4 4" xfId="5006" xr:uid="{00000000-0005-0000-0000-00009B130000}"/>
    <cellStyle name="Normal 56 2 4 4 2" xfId="15058" xr:uid="{00000000-0005-0000-0000-0000DF3A0000}"/>
    <cellStyle name="Normal 56 2 4 4 2 3" xfId="30156" xr:uid="{00000000-0005-0000-0000-0000D9750000}"/>
    <cellStyle name="Normal 56 2 4 4 2_ESA Table 3A_3H" xfId="39572" xr:uid="{3192CEAB-C2B0-48CE-B44A-7FDFCEF403A1}"/>
    <cellStyle name="Normal 56 2 4 4 3" xfId="10038" xr:uid="{00000000-0005-0000-0000-000043270000}"/>
    <cellStyle name="Normal 56 2 4 4 3 3" xfId="25139" xr:uid="{00000000-0005-0000-0000-000040620000}"/>
    <cellStyle name="Normal 56 2 4 4 3_ESA Table 3A_3H" xfId="39573" xr:uid="{9CFE5CD4-E1FD-4CF8-9897-91E465F829FB}"/>
    <cellStyle name="Normal 56 2 4 4 5" xfId="20126" xr:uid="{00000000-0005-0000-0000-0000AB4E0000}"/>
    <cellStyle name="Normal 56 2 4 4_ESA Table 3A_3H" xfId="39571" xr:uid="{E60F8D81-6847-451C-8F4F-81E6AB7169FE}"/>
    <cellStyle name="Normal 56 2 4 5" xfId="11716" xr:uid="{00000000-0005-0000-0000-0000D12D0000}"/>
    <cellStyle name="Normal 56 2 4 5 3" xfId="26814" xr:uid="{00000000-0005-0000-0000-0000CB680000}"/>
    <cellStyle name="Normal 56 2 4 5_ESA Table 3A_3H" xfId="39574" xr:uid="{67ABDDD3-DEEC-4D12-B856-E812806C72C5}"/>
    <cellStyle name="Normal 56 2 4 6" xfId="6695" xr:uid="{00000000-0005-0000-0000-0000341A0000}"/>
    <cellStyle name="Normal 56 2 4 6 3" xfId="21797" xr:uid="{00000000-0005-0000-0000-000032550000}"/>
    <cellStyle name="Normal 56 2 4 6_ESA Table 3A_3H" xfId="39575" xr:uid="{118DF5F0-F686-4C1F-83D1-4EE11EBA5E17}"/>
    <cellStyle name="Normal 56 2 4 8" xfId="16784" xr:uid="{00000000-0005-0000-0000-00009D410000}"/>
    <cellStyle name="Normal 56 2 4_ESA Table 3A_3H" xfId="39558" xr:uid="{1D28E532-A88C-4021-B2B4-3A6197FA97EB}"/>
    <cellStyle name="Normal 56 2 5" xfId="2042" xr:uid="{00000000-0005-0000-0000-000007080000}"/>
    <cellStyle name="Normal 56 2 5 2" xfId="3732" xr:uid="{00000000-0005-0000-0000-0000A10E0000}"/>
    <cellStyle name="Normal 56 2 5 2 2" xfId="13805" xr:uid="{00000000-0005-0000-0000-0000FA350000}"/>
    <cellStyle name="Normal 56 2 5 2 2 3" xfId="28903" xr:uid="{00000000-0005-0000-0000-0000F4700000}"/>
    <cellStyle name="Normal 56 2 5 2 2_ESA Table 3A_3H" xfId="39578" xr:uid="{83D70D8B-E640-4641-84DB-348AF83F9DC6}"/>
    <cellStyle name="Normal 56 2 5 2 3" xfId="8785" xr:uid="{00000000-0005-0000-0000-00005E220000}"/>
    <cellStyle name="Normal 56 2 5 2 3 3" xfId="23886" xr:uid="{00000000-0005-0000-0000-00005B5D0000}"/>
    <cellStyle name="Normal 56 2 5 2 3_ESA Table 3A_3H" xfId="39579" xr:uid="{4E084D3D-D42E-481A-AB15-48FE1B115A6E}"/>
    <cellStyle name="Normal 56 2 5 2 5" xfId="18873" xr:uid="{00000000-0005-0000-0000-0000C6490000}"/>
    <cellStyle name="Normal 56 2 5 2_ESA Table 3A_3H" xfId="39577" xr:uid="{C008622B-2CB2-4851-9776-682CC47F8EA5}"/>
    <cellStyle name="Normal 56 2 5 3" xfId="5424" xr:uid="{00000000-0005-0000-0000-00003D150000}"/>
    <cellStyle name="Normal 56 2 5 3 2" xfId="15476" xr:uid="{00000000-0005-0000-0000-0000813C0000}"/>
    <cellStyle name="Normal 56 2 5 3 2 3" xfId="30574" xr:uid="{00000000-0005-0000-0000-00007B770000}"/>
    <cellStyle name="Normal 56 2 5 3 2_ESA Table 3A_3H" xfId="39581" xr:uid="{254CB3BA-1407-46FD-96F0-75742251A98D}"/>
    <cellStyle name="Normal 56 2 5 3 3" xfId="10456" xr:uid="{00000000-0005-0000-0000-0000E5280000}"/>
    <cellStyle name="Normal 56 2 5 3 3 3" xfId="25557" xr:uid="{00000000-0005-0000-0000-0000E2630000}"/>
    <cellStyle name="Normal 56 2 5 3 3_ESA Table 3A_3H" xfId="39582" xr:uid="{BDD4E7F0-6B63-40AC-B2C9-0D38AAB87479}"/>
    <cellStyle name="Normal 56 2 5 3 5" xfId="20544" xr:uid="{00000000-0005-0000-0000-00004D500000}"/>
    <cellStyle name="Normal 56 2 5 3_ESA Table 3A_3H" xfId="39580" xr:uid="{AA6C0BFA-1BAE-43D3-8F9C-51489251D51F}"/>
    <cellStyle name="Normal 56 2 5 4" xfId="12134" xr:uid="{00000000-0005-0000-0000-0000732F0000}"/>
    <cellStyle name="Normal 56 2 5 4 3" xfId="27232" xr:uid="{00000000-0005-0000-0000-00006D6A0000}"/>
    <cellStyle name="Normal 56 2 5 4_ESA Table 3A_3H" xfId="39583" xr:uid="{BE44FC24-E320-4326-9E73-60A07761E000}"/>
    <cellStyle name="Normal 56 2 5 5" xfId="7113" xr:uid="{00000000-0005-0000-0000-0000D61B0000}"/>
    <cellStyle name="Normal 56 2 5 5 3" xfId="22215" xr:uid="{00000000-0005-0000-0000-0000D4560000}"/>
    <cellStyle name="Normal 56 2 5 5_ESA Table 3A_3H" xfId="39584" xr:uid="{1A4E65AE-45C8-407F-9EB6-14FA9007DB5B}"/>
    <cellStyle name="Normal 56 2 5 7" xfId="17202" xr:uid="{00000000-0005-0000-0000-00003F430000}"/>
    <cellStyle name="Normal 56 2 5_ESA Table 3A_3H" xfId="39576" xr:uid="{C6DA6D69-EBC5-4E80-96FE-A9E4D8C5003B}"/>
    <cellStyle name="Normal 56 2 6" xfId="2895" xr:uid="{00000000-0005-0000-0000-00005C0B0000}"/>
    <cellStyle name="Normal 56 2 6 2" xfId="12969" xr:uid="{00000000-0005-0000-0000-0000B6320000}"/>
    <cellStyle name="Normal 56 2 6 2 3" xfId="28067" xr:uid="{00000000-0005-0000-0000-0000B06D0000}"/>
    <cellStyle name="Normal 56 2 6 2_ESA Table 3A_3H" xfId="39586" xr:uid="{7258DD92-9620-4711-A380-2A65721FADC1}"/>
    <cellStyle name="Normal 56 2 6 3" xfId="7949" xr:uid="{00000000-0005-0000-0000-00001A1F0000}"/>
    <cellStyle name="Normal 56 2 6 3 3" xfId="23050" xr:uid="{00000000-0005-0000-0000-0000175A0000}"/>
    <cellStyle name="Normal 56 2 6 3_ESA Table 3A_3H" xfId="39587" xr:uid="{E2D2ABFA-080A-4AB1-A17E-33551C189C9B}"/>
    <cellStyle name="Normal 56 2 6 5" xfId="18037" xr:uid="{00000000-0005-0000-0000-000082460000}"/>
    <cellStyle name="Normal 56 2 6_ESA Table 3A_3H" xfId="39585" xr:uid="{34E0F61A-D89B-470C-BB0A-B13AD2B27485}"/>
    <cellStyle name="Normal 56 2 7" xfId="4588" xr:uid="{00000000-0005-0000-0000-0000F9110000}"/>
    <cellStyle name="Normal 56 2 7 2" xfId="14640" xr:uid="{00000000-0005-0000-0000-00003D390000}"/>
    <cellStyle name="Normal 56 2 7 2 3" xfId="29738" xr:uid="{00000000-0005-0000-0000-000037740000}"/>
    <cellStyle name="Normal 56 2 7 2_ESA Table 3A_3H" xfId="39589" xr:uid="{1B3F2BEA-7639-45F7-81AF-638DFA1E1808}"/>
    <cellStyle name="Normal 56 2 7 3" xfId="9620" xr:uid="{00000000-0005-0000-0000-0000A1250000}"/>
    <cellStyle name="Normal 56 2 7 3 3" xfId="24721" xr:uid="{00000000-0005-0000-0000-00009E600000}"/>
    <cellStyle name="Normal 56 2 7 3_ESA Table 3A_3H" xfId="39590" xr:uid="{9B7E8566-7A5D-4B72-A8D9-E93A6BE59274}"/>
    <cellStyle name="Normal 56 2 7 5" xfId="19708" xr:uid="{00000000-0005-0000-0000-0000094D0000}"/>
    <cellStyle name="Normal 56 2 7_ESA Table 3A_3H" xfId="39588" xr:uid="{943AAB0D-C27B-43D3-AF16-56FE8C20917A}"/>
    <cellStyle name="Normal 56 2 8" xfId="11298" xr:uid="{00000000-0005-0000-0000-00002F2C0000}"/>
    <cellStyle name="Normal 56 2 8 3" xfId="26396" xr:uid="{00000000-0005-0000-0000-000029670000}"/>
    <cellStyle name="Normal 56 2 8_ESA Table 3A_3H" xfId="39591" xr:uid="{6A698DC3-D7E4-4305-8A50-3808A0449D73}"/>
    <cellStyle name="Normal 56 2 9" xfId="6277" xr:uid="{00000000-0005-0000-0000-000092180000}"/>
    <cellStyle name="Normal 56 2 9 3" xfId="21379" xr:uid="{00000000-0005-0000-0000-000090530000}"/>
    <cellStyle name="Normal 56 2 9_ESA Table 3A_3H" xfId="39592" xr:uid="{2B0428CC-25B4-4812-B821-7C50179A9601}"/>
    <cellStyle name="Normal 56 2_ESA Table 3A_3H" xfId="39450" xr:uid="{82CAAB83-20F2-48A0-A042-93EAF0ED1C42}"/>
    <cellStyle name="Normal 56 3" xfId="1241" xr:uid="{00000000-0005-0000-0000-0000E6040000}"/>
    <cellStyle name="Normal 56 3 10" xfId="16418" xr:uid="{00000000-0005-0000-0000-00002F400000}"/>
    <cellStyle name="Normal 56 3 2" xfId="1460" xr:uid="{00000000-0005-0000-0000-0000C1050000}"/>
    <cellStyle name="Normal 56 3 2 2" xfId="1881" xr:uid="{00000000-0005-0000-0000-000066070000}"/>
    <cellStyle name="Normal 56 3 2 2 2" xfId="2720" xr:uid="{00000000-0005-0000-0000-0000AD0A0000}"/>
    <cellStyle name="Normal 56 3 2 2 2 2" xfId="4410" xr:uid="{00000000-0005-0000-0000-000047110000}"/>
    <cellStyle name="Normal 56 3 2 2 2 2 2" xfId="14483" xr:uid="{00000000-0005-0000-0000-0000A0380000}"/>
    <cellStyle name="Normal 56 3 2 2 2 2 2 3" xfId="29581" xr:uid="{00000000-0005-0000-0000-00009A730000}"/>
    <cellStyle name="Normal 56 3 2 2 2 2 2_ESA Table 3A_3H" xfId="39598" xr:uid="{9B31B1AC-95AA-400E-B860-8F008CD68FDE}"/>
    <cellStyle name="Normal 56 3 2 2 2 2 3" xfId="9463" xr:uid="{00000000-0005-0000-0000-000004250000}"/>
    <cellStyle name="Normal 56 3 2 2 2 2 3 3" xfId="24564" xr:uid="{00000000-0005-0000-0000-000001600000}"/>
    <cellStyle name="Normal 56 3 2 2 2 2 3_ESA Table 3A_3H" xfId="39599" xr:uid="{19D02CE0-9E05-400B-B599-CE674267F795}"/>
    <cellStyle name="Normal 56 3 2 2 2 2 5" xfId="19551" xr:uid="{00000000-0005-0000-0000-00006C4C0000}"/>
    <cellStyle name="Normal 56 3 2 2 2 2_ESA Table 3A_3H" xfId="39597" xr:uid="{3AF2C3B0-AFC0-42AA-A42A-FF01241BEC90}"/>
    <cellStyle name="Normal 56 3 2 2 2 3" xfId="6102" xr:uid="{00000000-0005-0000-0000-0000E3170000}"/>
    <cellStyle name="Normal 56 3 2 2 2 3 2" xfId="16154" xr:uid="{00000000-0005-0000-0000-0000273F0000}"/>
    <cellStyle name="Normal 56 3 2 2 2 3 2 3" xfId="31252" xr:uid="{00000000-0005-0000-0000-0000217A0000}"/>
    <cellStyle name="Normal 56 3 2 2 2 3 2_ESA Table 3A_3H" xfId="39601" xr:uid="{566CABB2-E562-4D46-9971-8C9A599CFC5D}"/>
    <cellStyle name="Normal 56 3 2 2 2 3 3" xfId="11134" xr:uid="{00000000-0005-0000-0000-00008B2B0000}"/>
    <cellStyle name="Normal 56 3 2 2 2 3 3 3" xfId="26235" xr:uid="{00000000-0005-0000-0000-000088660000}"/>
    <cellStyle name="Normal 56 3 2 2 2 3 3_ESA Table 3A_3H" xfId="39602" xr:uid="{25B1D32E-6B39-4A6E-8C77-88838C97240B}"/>
    <cellStyle name="Normal 56 3 2 2 2 3 5" xfId="21222" xr:uid="{00000000-0005-0000-0000-0000F3520000}"/>
    <cellStyle name="Normal 56 3 2 2 2 3_ESA Table 3A_3H" xfId="39600" xr:uid="{A2671DA1-3D64-41FA-B612-A8BA9E51C21C}"/>
    <cellStyle name="Normal 56 3 2 2 2 4" xfId="12812" xr:uid="{00000000-0005-0000-0000-000019320000}"/>
    <cellStyle name="Normal 56 3 2 2 2 4 3" xfId="27910" xr:uid="{00000000-0005-0000-0000-0000136D0000}"/>
    <cellStyle name="Normal 56 3 2 2 2 4_ESA Table 3A_3H" xfId="39603" xr:uid="{31FFB971-73AA-4162-B7CB-F5C8F7A90CF6}"/>
    <cellStyle name="Normal 56 3 2 2 2 5" xfId="7791" xr:uid="{00000000-0005-0000-0000-00007C1E0000}"/>
    <cellStyle name="Normal 56 3 2 2 2 5 3" xfId="22893" xr:uid="{00000000-0005-0000-0000-00007A590000}"/>
    <cellStyle name="Normal 56 3 2 2 2 5_ESA Table 3A_3H" xfId="39604" xr:uid="{4A87D157-C89E-48B2-9B58-9BDDEF7185D6}"/>
    <cellStyle name="Normal 56 3 2 2 2 7" xfId="17880" xr:uid="{00000000-0005-0000-0000-0000E5450000}"/>
    <cellStyle name="Normal 56 3 2 2 2_ESA Table 3A_3H" xfId="39596" xr:uid="{D6F5EC16-29FD-4575-9BF2-C2E12B343B2B}"/>
    <cellStyle name="Normal 56 3 2 2 3" xfId="3573" xr:uid="{00000000-0005-0000-0000-0000020E0000}"/>
    <cellStyle name="Normal 56 3 2 2 3 2" xfId="13647" xr:uid="{00000000-0005-0000-0000-00005C350000}"/>
    <cellStyle name="Normal 56 3 2 2 3 2 3" xfId="28745" xr:uid="{00000000-0005-0000-0000-000056700000}"/>
    <cellStyle name="Normal 56 3 2 2 3 2_ESA Table 3A_3H" xfId="39606" xr:uid="{D2EBAEB8-F44D-47C7-B8E3-CA498C64049A}"/>
    <cellStyle name="Normal 56 3 2 2 3 3" xfId="8627" xr:uid="{00000000-0005-0000-0000-0000C0210000}"/>
    <cellStyle name="Normal 56 3 2 2 3 3 3" xfId="23728" xr:uid="{00000000-0005-0000-0000-0000BD5C0000}"/>
    <cellStyle name="Normal 56 3 2 2 3 3_ESA Table 3A_3H" xfId="39607" xr:uid="{E90656DA-CFD7-4F43-B485-060F11F05AA8}"/>
    <cellStyle name="Normal 56 3 2 2 3 5" xfId="18715" xr:uid="{00000000-0005-0000-0000-000028490000}"/>
    <cellStyle name="Normal 56 3 2 2 3_ESA Table 3A_3H" xfId="39605" xr:uid="{13FB7CD5-C665-41B1-B404-CF7C2E33F560}"/>
    <cellStyle name="Normal 56 3 2 2 4" xfId="5266" xr:uid="{00000000-0005-0000-0000-00009F140000}"/>
    <cellStyle name="Normal 56 3 2 2 4 2" xfId="15318" xr:uid="{00000000-0005-0000-0000-0000E33B0000}"/>
    <cellStyle name="Normal 56 3 2 2 4 2 3" xfId="30416" xr:uid="{00000000-0005-0000-0000-0000DD760000}"/>
    <cellStyle name="Normal 56 3 2 2 4 2_ESA Table 3A_3H" xfId="39609" xr:uid="{7ABA49B0-B578-49FD-810D-F1E911EC0240}"/>
    <cellStyle name="Normal 56 3 2 2 4 3" xfId="10298" xr:uid="{00000000-0005-0000-0000-000047280000}"/>
    <cellStyle name="Normal 56 3 2 2 4 3 3" xfId="25399" xr:uid="{00000000-0005-0000-0000-000044630000}"/>
    <cellStyle name="Normal 56 3 2 2 4 3_ESA Table 3A_3H" xfId="39610" xr:uid="{884773F4-2FA9-4DB9-AFFE-CA20FDF959A9}"/>
    <cellStyle name="Normal 56 3 2 2 4 5" xfId="20386" xr:uid="{00000000-0005-0000-0000-0000AF4F0000}"/>
    <cellStyle name="Normal 56 3 2 2 4_ESA Table 3A_3H" xfId="39608" xr:uid="{CD207CEA-77B5-4150-A1F8-EEB04F7A92EC}"/>
    <cellStyle name="Normal 56 3 2 2 5" xfId="11976" xr:uid="{00000000-0005-0000-0000-0000D52E0000}"/>
    <cellStyle name="Normal 56 3 2 2 5 3" xfId="27074" xr:uid="{00000000-0005-0000-0000-0000CF690000}"/>
    <cellStyle name="Normal 56 3 2 2 5_ESA Table 3A_3H" xfId="39611" xr:uid="{DD58DB7A-2467-4B6D-BAA8-BD8329691BEA}"/>
    <cellStyle name="Normal 56 3 2 2 6" xfId="6955" xr:uid="{00000000-0005-0000-0000-0000381B0000}"/>
    <cellStyle name="Normal 56 3 2 2 6 3" xfId="22057" xr:uid="{00000000-0005-0000-0000-000036560000}"/>
    <cellStyle name="Normal 56 3 2 2 6_ESA Table 3A_3H" xfId="39612" xr:uid="{6C6A3884-7E21-47C6-8CE0-C04AA26986B2}"/>
    <cellStyle name="Normal 56 3 2 2 8" xfId="17044" xr:uid="{00000000-0005-0000-0000-0000A1420000}"/>
    <cellStyle name="Normal 56 3 2 2_ESA Table 3A_3H" xfId="39595" xr:uid="{05E845B3-F8F5-4DFF-BFFC-FAD7A07895B7}"/>
    <cellStyle name="Normal 56 3 2 3" xfId="2302" xr:uid="{00000000-0005-0000-0000-00000B090000}"/>
    <cellStyle name="Normal 56 3 2 3 2" xfId="3992" xr:uid="{00000000-0005-0000-0000-0000A50F0000}"/>
    <cellStyle name="Normal 56 3 2 3 2 2" xfId="14065" xr:uid="{00000000-0005-0000-0000-0000FE360000}"/>
    <cellStyle name="Normal 56 3 2 3 2 2 3" xfId="29163" xr:uid="{00000000-0005-0000-0000-0000F8710000}"/>
    <cellStyle name="Normal 56 3 2 3 2 2_ESA Table 3A_3H" xfId="39615" xr:uid="{8CB4FA4E-2921-4B35-BD12-CC178B62C8F2}"/>
    <cellStyle name="Normal 56 3 2 3 2 3" xfId="9045" xr:uid="{00000000-0005-0000-0000-000062230000}"/>
    <cellStyle name="Normal 56 3 2 3 2 3 3" xfId="24146" xr:uid="{00000000-0005-0000-0000-00005F5E0000}"/>
    <cellStyle name="Normal 56 3 2 3 2 3_ESA Table 3A_3H" xfId="39616" xr:uid="{37EC84A8-68B8-476F-B7ED-5EDB36184EA9}"/>
    <cellStyle name="Normal 56 3 2 3 2 5" xfId="19133" xr:uid="{00000000-0005-0000-0000-0000CA4A0000}"/>
    <cellStyle name="Normal 56 3 2 3 2_ESA Table 3A_3H" xfId="39614" xr:uid="{06643FDF-7638-4D00-887D-31538841A5BC}"/>
    <cellStyle name="Normal 56 3 2 3 3" xfId="5684" xr:uid="{00000000-0005-0000-0000-000041160000}"/>
    <cellStyle name="Normal 56 3 2 3 3 2" xfId="15736" xr:uid="{00000000-0005-0000-0000-0000853D0000}"/>
    <cellStyle name="Normal 56 3 2 3 3 2 3" xfId="30834" xr:uid="{00000000-0005-0000-0000-00007F780000}"/>
    <cellStyle name="Normal 56 3 2 3 3 2_ESA Table 3A_3H" xfId="39618" xr:uid="{9C4F84C4-1E2B-4462-A784-EC8322ED0AF8}"/>
    <cellStyle name="Normal 56 3 2 3 3 3" xfId="10716" xr:uid="{00000000-0005-0000-0000-0000E9290000}"/>
    <cellStyle name="Normal 56 3 2 3 3 3 3" xfId="25817" xr:uid="{00000000-0005-0000-0000-0000E6640000}"/>
    <cellStyle name="Normal 56 3 2 3 3 3_ESA Table 3A_3H" xfId="39619" xr:uid="{9626161E-DB48-4AC6-BBDD-EB8D000DA50C}"/>
    <cellStyle name="Normal 56 3 2 3 3 5" xfId="20804" xr:uid="{00000000-0005-0000-0000-000051510000}"/>
    <cellStyle name="Normal 56 3 2 3 3_ESA Table 3A_3H" xfId="39617" xr:uid="{30321213-EDF8-4BA7-9BEC-5160A066A84D}"/>
    <cellStyle name="Normal 56 3 2 3 4" xfId="12394" xr:uid="{00000000-0005-0000-0000-000077300000}"/>
    <cellStyle name="Normal 56 3 2 3 4 3" xfId="27492" xr:uid="{00000000-0005-0000-0000-0000716B0000}"/>
    <cellStyle name="Normal 56 3 2 3 4_ESA Table 3A_3H" xfId="39620" xr:uid="{94D082B7-CB30-45ED-B6DE-18814DBCA00E}"/>
    <cellStyle name="Normal 56 3 2 3 5" xfId="7373" xr:uid="{00000000-0005-0000-0000-0000DA1C0000}"/>
    <cellStyle name="Normal 56 3 2 3 5 3" xfId="22475" xr:uid="{00000000-0005-0000-0000-0000D8570000}"/>
    <cellStyle name="Normal 56 3 2 3 5_ESA Table 3A_3H" xfId="39621" xr:uid="{4B3EB088-1A8C-4EBB-A4A4-F1BDC71AE1A7}"/>
    <cellStyle name="Normal 56 3 2 3 7" xfId="17462" xr:uid="{00000000-0005-0000-0000-000043440000}"/>
    <cellStyle name="Normal 56 3 2 3_ESA Table 3A_3H" xfId="39613" xr:uid="{D3159452-41A7-4168-A36D-EF2E477C5B0E}"/>
    <cellStyle name="Normal 56 3 2 4" xfId="3155" xr:uid="{00000000-0005-0000-0000-0000600C0000}"/>
    <cellStyle name="Normal 56 3 2 4 2" xfId="13229" xr:uid="{00000000-0005-0000-0000-0000BA330000}"/>
    <cellStyle name="Normal 56 3 2 4 2 3" xfId="28327" xr:uid="{00000000-0005-0000-0000-0000B46E0000}"/>
    <cellStyle name="Normal 56 3 2 4 2_ESA Table 3A_3H" xfId="39623" xr:uid="{C371B0D4-3C17-4F51-B6FC-E9CCFDB30E81}"/>
    <cellStyle name="Normal 56 3 2 4 3" xfId="8209" xr:uid="{00000000-0005-0000-0000-00001E200000}"/>
    <cellStyle name="Normal 56 3 2 4 3 3" xfId="23310" xr:uid="{00000000-0005-0000-0000-00001B5B0000}"/>
    <cellStyle name="Normal 56 3 2 4 3_ESA Table 3A_3H" xfId="39624" xr:uid="{4C403832-0C2F-48A3-85CA-472F68E8AD1C}"/>
    <cellStyle name="Normal 56 3 2 4 5" xfId="18297" xr:uid="{00000000-0005-0000-0000-000086470000}"/>
    <cellStyle name="Normal 56 3 2 4_ESA Table 3A_3H" xfId="39622" xr:uid="{AC317C26-C06A-40AA-A74A-83725C57B3FF}"/>
    <cellStyle name="Normal 56 3 2 5" xfId="4848" xr:uid="{00000000-0005-0000-0000-0000FD120000}"/>
    <cellStyle name="Normal 56 3 2 5 2" xfId="14900" xr:uid="{00000000-0005-0000-0000-0000413A0000}"/>
    <cellStyle name="Normal 56 3 2 5 2 3" xfId="29998" xr:uid="{00000000-0005-0000-0000-00003B750000}"/>
    <cellStyle name="Normal 56 3 2 5 2_ESA Table 3A_3H" xfId="39626" xr:uid="{61B989DD-0D08-4E05-BF7A-BA544CDE6316}"/>
    <cellStyle name="Normal 56 3 2 5 3" xfId="9880" xr:uid="{00000000-0005-0000-0000-0000A5260000}"/>
    <cellStyle name="Normal 56 3 2 5 3 3" xfId="24981" xr:uid="{00000000-0005-0000-0000-0000A2610000}"/>
    <cellStyle name="Normal 56 3 2 5 3_ESA Table 3A_3H" xfId="39627" xr:uid="{016AFB15-E132-4CEB-85D2-5372E942A8D4}"/>
    <cellStyle name="Normal 56 3 2 5 5" xfId="19968" xr:uid="{00000000-0005-0000-0000-00000D4E0000}"/>
    <cellStyle name="Normal 56 3 2 5_ESA Table 3A_3H" xfId="39625" xr:uid="{154E8CE0-EF94-4473-BF0E-145B9B07291C}"/>
    <cellStyle name="Normal 56 3 2 6" xfId="11558" xr:uid="{00000000-0005-0000-0000-0000332D0000}"/>
    <cellStyle name="Normal 56 3 2 6 3" xfId="26656" xr:uid="{00000000-0005-0000-0000-00002D680000}"/>
    <cellStyle name="Normal 56 3 2 6_ESA Table 3A_3H" xfId="39628" xr:uid="{C713F8C6-3C17-4E8C-9F09-D8A3D152ACD8}"/>
    <cellStyle name="Normal 56 3 2 7" xfId="6537" xr:uid="{00000000-0005-0000-0000-000096190000}"/>
    <cellStyle name="Normal 56 3 2 7 3" xfId="21639" xr:uid="{00000000-0005-0000-0000-000094540000}"/>
    <cellStyle name="Normal 56 3 2 7_ESA Table 3A_3H" xfId="39629" xr:uid="{2FE77558-06A6-49EA-A38C-BA2527182F94}"/>
    <cellStyle name="Normal 56 3 2 9" xfId="16626" xr:uid="{00000000-0005-0000-0000-0000FF400000}"/>
    <cellStyle name="Normal 56 3 2_ESA Table 3A_3H" xfId="39594" xr:uid="{A7BB6CF4-1740-4BEF-8FFD-25C37F7EA90B}"/>
    <cellStyle name="Normal 56 3 3" xfId="1673" xr:uid="{00000000-0005-0000-0000-000096060000}"/>
    <cellStyle name="Normal 56 3 3 2" xfId="2512" xr:uid="{00000000-0005-0000-0000-0000DD090000}"/>
    <cellStyle name="Normal 56 3 3 2 2" xfId="4202" xr:uid="{00000000-0005-0000-0000-000077100000}"/>
    <cellStyle name="Normal 56 3 3 2 2 2" xfId="14275" xr:uid="{00000000-0005-0000-0000-0000D0370000}"/>
    <cellStyle name="Normal 56 3 3 2 2 2 3" xfId="29373" xr:uid="{00000000-0005-0000-0000-0000CA720000}"/>
    <cellStyle name="Normal 56 3 3 2 2 2_ESA Table 3A_3H" xfId="39633" xr:uid="{9341A503-6661-4A16-A86F-3D89606D0491}"/>
    <cellStyle name="Normal 56 3 3 2 2 3" xfId="9255" xr:uid="{00000000-0005-0000-0000-000034240000}"/>
    <cellStyle name="Normal 56 3 3 2 2 3 3" xfId="24356" xr:uid="{00000000-0005-0000-0000-0000315F0000}"/>
    <cellStyle name="Normal 56 3 3 2 2 3_ESA Table 3A_3H" xfId="39634" xr:uid="{588E3419-FF37-48A7-ACBB-9345B4B2F482}"/>
    <cellStyle name="Normal 56 3 3 2 2 5" xfId="19343" xr:uid="{00000000-0005-0000-0000-00009C4B0000}"/>
    <cellStyle name="Normal 56 3 3 2 2_ESA Table 3A_3H" xfId="39632" xr:uid="{F37C6EB0-836C-4CDC-8C19-5EBA7A7FBAAA}"/>
    <cellStyle name="Normal 56 3 3 2 3" xfId="5894" xr:uid="{00000000-0005-0000-0000-000013170000}"/>
    <cellStyle name="Normal 56 3 3 2 3 2" xfId="15946" xr:uid="{00000000-0005-0000-0000-0000573E0000}"/>
    <cellStyle name="Normal 56 3 3 2 3 2 3" xfId="31044" xr:uid="{00000000-0005-0000-0000-000051790000}"/>
    <cellStyle name="Normal 56 3 3 2 3 2_ESA Table 3A_3H" xfId="39636" xr:uid="{D9AE458A-F6BC-4BEF-BAC9-8836F0019948}"/>
    <cellStyle name="Normal 56 3 3 2 3 3" xfId="10926" xr:uid="{00000000-0005-0000-0000-0000BB2A0000}"/>
    <cellStyle name="Normal 56 3 3 2 3 3 3" xfId="26027" xr:uid="{00000000-0005-0000-0000-0000B8650000}"/>
    <cellStyle name="Normal 56 3 3 2 3 3_ESA Table 3A_3H" xfId="39637" xr:uid="{A54CEC30-A176-4BE0-9E31-368C74906D71}"/>
    <cellStyle name="Normal 56 3 3 2 3 5" xfId="21014" xr:uid="{00000000-0005-0000-0000-000023520000}"/>
    <cellStyle name="Normal 56 3 3 2 3_ESA Table 3A_3H" xfId="39635" xr:uid="{A7532AA0-D3D4-4247-998E-63C0AA404EE7}"/>
    <cellStyle name="Normal 56 3 3 2 4" xfId="12604" xr:uid="{00000000-0005-0000-0000-000049310000}"/>
    <cellStyle name="Normal 56 3 3 2 4 3" xfId="27702" xr:uid="{00000000-0005-0000-0000-0000436C0000}"/>
    <cellStyle name="Normal 56 3 3 2 4_ESA Table 3A_3H" xfId="39638" xr:uid="{86D703AD-084D-4ED0-BB04-B36129A7A11E}"/>
    <cellStyle name="Normal 56 3 3 2 5" xfId="7583" xr:uid="{00000000-0005-0000-0000-0000AC1D0000}"/>
    <cellStyle name="Normal 56 3 3 2 5 3" xfId="22685" xr:uid="{00000000-0005-0000-0000-0000AA580000}"/>
    <cellStyle name="Normal 56 3 3 2 5_ESA Table 3A_3H" xfId="39639" xr:uid="{7E23CF03-E9F5-41DA-A1EF-7D5232CEDB83}"/>
    <cellStyle name="Normal 56 3 3 2 7" xfId="17672" xr:uid="{00000000-0005-0000-0000-000015450000}"/>
    <cellStyle name="Normal 56 3 3 2_ESA Table 3A_3H" xfId="39631" xr:uid="{DB08FC96-C3BE-498E-8CB1-CE080E274E3F}"/>
    <cellStyle name="Normal 56 3 3 3" xfId="3365" xr:uid="{00000000-0005-0000-0000-0000320D0000}"/>
    <cellStyle name="Normal 56 3 3 3 2" xfId="13439" xr:uid="{00000000-0005-0000-0000-00008C340000}"/>
    <cellStyle name="Normal 56 3 3 3 2 3" xfId="28537" xr:uid="{00000000-0005-0000-0000-0000866F0000}"/>
    <cellStyle name="Normal 56 3 3 3 2_ESA Table 3A_3H" xfId="39641" xr:uid="{41BE3F1C-D04A-457E-B650-4C80B91B9C08}"/>
    <cellStyle name="Normal 56 3 3 3 3" xfId="8419" xr:uid="{00000000-0005-0000-0000-0000F0200000}"/>
    <cellStyle name="Normal 56 3 3 3 3 3" xfId="23520" xr:uid="{00000000-0005-0000-0000-0000ED5B0000}"/>
    <cellStyle name="Normal 56 3 3 3 3_ESA Table 3A_3H" xfId="39642" xr:uid="{7DEB4A33-EE24-4DAC-89CC-74BDC44F00D2}"/>
    <cellStyle name="Normal 56 3 3 3 5" xfId="18507" xr:uid="{00000000-0005-0000-0000-000058480000}"/>
    <cellStyle name="Normal 56 3 3 3_ESA Table 3A_3H" xfId="39640" xr:uid="{CA9AD961-03F1-4298-9763-FC3DD25AF734}"/>
    <cellStyle name="Normal 56 3 3 4" xfId="5058" xr:uid="{00000000-0005-0000-0000-0000CF130000}"/>
    <cellStyle name="Normal 56 3 3 4 2" xfId="15110" xr:uid="{00000000-0005-0000-0000-0000133B0000}"/>
    <cellStyle name="Normal 56 3 3 4 2 3" xfId="30208" xr:uid="{00000000-0005-0000-0000-00000D760000}"/>
    <cellStyle name="Normal 56 3 3 4 2_ESA Table 3A_3H" xfId="39644" xr:uid="{04AFA56F-046A-4B77-88DC-06CD0617917C}"/>
    <cellStyle name="Normal 56 3 3 4 3" xfId="10090" xr:uid="{00000000-0005-0000-0000-000077270000}"/>
    <cellStyle name="Normal 56 3 3 4 3 3" xfId="25191" xr:uid="{00000000-0005-0000-0000-000074620000}"/>
    <cellStyle name="Normal 56 3 3 4 3_ESA Table 3A_3H" xfId="39645" xr:uid="{8F9D0F75-2CB3-49DB-9D10-DD23F7F115E4}"/>
    <cellStyle name="Normal 56 3 3 4 5" xfId="20178" xr:uid="{00000000-0005-0000-0000-0000DF4E0000}"/>
    <cellStyle name="Normal 56 3 3 4_ESA Table 3A_3H" xfId="39643" xr:uid="{48B7A97E-90E4-4D22-8BEC-FCF1DBE1337A}"/>
    <cellStyle name="Normal 56 3 3 5" xfId="11768" xr:uid="{00000000-0005-0000-0000-0000052E0000}"/>
    <cellStyle name="Normal 56 3 3 5 3" xfId="26866" xr:uid="{00000000-0005-0000-0000-0000FF680000}"/>
    <cellStyle name="Normal 56 3 3 5_ESA Table 3A_3H" xfId="39646" xr:uid="{B143BEE1-067E-4954-A1FC-5E2D36E9F12A}"/>
    <cellStyle name="Normal 56 3 3 6" xfId="6747" xr:uid="{00000000-0005-0000-0000-0000681A0000}"/>
    <cellStyle name="Normal 56 3 3 6 3" xfId="21849" xr:uid="{00000000-0005-0000-0000-000066550000}"/>
    <cellStyle name="Normal 56 3 3 6_ESA Table 3A_3H" xfId="39647" xr:uid="{A2B528EE-F144-4DD0-9AA1-A660DA324DAB}"/>
    <cellStyle name="Normal 56 3 3 8" xfId="16836" xr:uid="{00000000-0005-0000-0000-0000D1410000}"/>
    <cellStyle name="Normal 56 3 3_ESA Table 3A_3H" xfId="39630" xr:uid="{B0281BB0-1389-4E6E-8CAE-7B8B24F04576}"/>
    <cellStyle name="Normal 56 3 4" xfId="2094" xr:uid="{00000000-0005-0000-0000-00003B080000}"/>
    <cellStyle name="Normal 56 3 4 2" xfId="3784" xr:uid="{00000000-0005-0000-0000-0000D50E0000}"/>
    <cellStyle name="Normal 56 3 4 2 2" xfId="13857" xr:uid="{00000000-0005-0000-0000-00002E360000}"/>
    <cellStyle name="Normal 56 3 4 2 2 3" xfId="28955" xr:uid="{00000000-0005-0000-0000-000028710000}"/>
    <cellStyle name="Normal 56 3 4 2 2_ESA Table 3A_3H" xfId="39650" xr:uid="{50AABB94-13A5-4126-B072-D6CB39043185}"/>
    <cellStyle name="Normal 56 3 4 2 3" xfId="8837" xr:uid="{00000000-0005-0000-0000-000092220000}"/>
    <cellStyle name="Normal 56 3 4 2 3 3" xfId="23938" xr:uid="{00000000-0005-0000-0000-00008F5D0000}"/>
    <cellStyle name="Normal 56 3 4 2 3_ESA Table 3A_3H" xfId="39651" xr:uid="{04947B97-E5C4-408E-8E60-A1496B4D173F}"/>
    <cellStyle name="Normal 56 3 4 2 5" xfId="18925" xr:uid="{00000000-0005-0000-0000-0000FA490000}"/>
    <cellStyle name="Normal 56 3 4 2_ESA Table 3A_3H" xfId="39649" xr:uid="{5FC93B3A-6A2D-4047-9EFB-46E8B760D4DC}"/>
    <cellStyle name="Normal 56 3 4 3" xfId="5476" xr:uid="{00000000-0005-0000-0000-000071150000}"/>
    <cellStyle name="Normal 56 3 4 3 2" xfId="15528" xr:uid="{00000000-0005-0000-0000-0000B53C0000}"/>
    <cellStyle name="Normal 56 3 4 3 2 3" xfId="30626" xr:uid="{00000000-0005-0000-0000-0000AF770000}"/>
    <cellStyle name="Normal 56 3 4 3 2_ESA Table 3A_3H" xfId="39653" xr:uid="{7C3C0F37-DD3A-4128-9C16-584446ED90F4}"/>
    <cellStyle name="Normal 56 3 4 3 3" xfId="10508" xr:uid="{00000000-0005-0000-0000-000019290000}"/>
    <cellStyle name="Normal 56 3 4 3 3 3" xfId="25609" xr:uid="{00000000-0005-0000-0000-000016640000}"/>
    <cellStyle name="Normal 56 3 4 3 3_ESA Table 3A_3H" xfId="39654" xr:uid="{6A615F1E-FB5A-4EE2-A34D-41439F11899B}"/>
    <cellStyle name="Normal 56 3 4 3 5" xfId="20596" xr:uid="{00000000-0005-0000-0000-000081500000}"/>
    <cellStyle name="Normal 56 3 4 3_ESA Table 3A_3H" xfId="39652" xr:uid="{5748E6BD-2172-49C5-84FB-7989C8E0E47E}"/>
    <cellStyle name="Normal 56 3 4 4" xfId="12186" xr:uid="{00000000-0005-0000-0000-0000A72F0000}"/>
    <cellStyle name="Normal 56 3 4 4 3" xfId="27284" xr:uid="{00000000-0005-0000-0000-0000A16A0000}"/>
    <cellStyle name="Normal 56 3 4 4_ESA Table 3A_3H" xfId="39655" xr:uid="{036B3006-D6EB-4A8D-A36F-1298CFDD3B07}"/>
    <cellStyle name="Normal 56 3 4 5" xfId="7165" xr:uid="{00000000-0005-0000-0000-00000A1C0000}"/>
    <cellStyle name="Normal 56 3 4 5 3" xfId="22267" xr:uid="{00000000-0005-0000-0000-000008570000}"/>
    <cellStyle name="Normal 56 3 4 5_ESA Table 3A_3H" xfId="39656" xr:uid="{BD254EDD-939D-44C2-96CF-1A2F7D5F2FEB}"/>
    <cellStyle name="Normal 56 3 4 7" xfId="17254" xr:uid="{00000000-0005-0000-0000-000073430000}"/>
    <cellStyle name="Normal 56 3 4_ESA Table 3A_3H" xfId="39648" xr:uid="{51598685-6BE2-4C14-B1E4-D42697560150}"/>
    <cellStyle name="Normal 56 3 5" xfId="2947" xr:uid="{00000000-0005-0000-0000-0000900B0000}"/>
    <cellStyle name="Normal 56 3 5 2" xfId="13021" xr:uid="{00000000-0005-0000-0000-0000EA320000}"/>
    <cellStyle name="Normal 56 3 5 2 3" xfId="28119" xr:uid="{00000000-0005-0000-0000-0000E46D0000}"/>
    <cellStyle name="Normal 56 3 5 2_ESA Table 3A_3H" xfId="39658" xr:uid="{66C063B8-598C-420D-A56C-CBCCFE940973}"/>
    <cellStyle name="Normal 56 3 5 3" xfId="8001" xr:uid="{00000000-0005-0000-0000-00004E1F0000}"/>
    <cellStyle name="Normal 56 3 5 3 3" xfId="23102" xr:uid="{00000000-0005-0000-0000-00004B5A0000}"/>
    <cellStyle name="Normal 56 3 5 3_ESA Table 3A_3H" xfId="39659" xr:uid="{2E522DF7-198A-4F24-9F66-8E7335C26C1C}"/>
    <cellStyle name="Normal 56 3 5 5" xfId="18089" xr:uid="{00000000-0005-0000-0000-0000B6460000}"/>
    <cellStyle name="Normal 56 3 5_ESA Table 3A_3H" xfId="39657" xr:uid="{2F37072A-797D-45B1-9925-D1DF599CABEF}"/>
    <cellStyle name="Normal 56 3 6" xfId="4640" xr:uid="{00000000-0005-0000-0000-00002D120000}"/>
    <cellStyle name="Normal 56 3 6 2" xfId="14692" xr:uid="{00000000-0005-0000-0000-000071390000}"/>
    <cellStyle name="Normal 56 3 6 2 3" xfId="29790" xr:uid="{00000000-0005-0000-0000-00006B740000}"/>
    <cellStyle name="Normal 56 3 6 2_ESA Table 3A_3H" xfId="39661" xr:uid="{71652028-A238-49B9-B286-9272984E46E3}"/>
    <cellStyle name="Normal 56 3 6 3" xfId="9672" xr:uid="{00000000-0005-0000-0000-0000D5250000}"/>
    <cellStyle name="Normal 56 3 6 3 3" xfId="24773" xr:uid="{00000000-0005-0000-0000-0000D2600000}"/>
    <cellStyle name="Normal 56 3 6 3_ESA Table 3A_3H" xfId="39662" xr:uid="{FA13E585-B66B-4A64-B1ED-71D2C85222FA}"/>
    <cellStyle name="Normal 56 3 6 5" xfId="19760" xr:uid="{00000000-0005-0000-0000-00003D4D0000}"/>
    <cellStyle name="Normal 56 3 6_ESA Table 3A_3H" xfId="39660" xr:uid="{8CD7F526-2BD9-4796-B0B8-855E4A95DAF3}"/>
    <cellStyle name="Normal 56 3 7" xfId="11350" xr:uid="{00000000-0005-0000-0000-0000632C0000}"/>
    <cellStyle name="Normal 56 3 7 3" xfId="26448" xr:uid="{00000000-0005-0000-0000-00005D670000}"/>
    <cellStyle name="Normal 56 3 7_ESA Table 3A_3H" xfId="39663" xr:uid="{C0CB67AF-3F9E-4DCF-A4D2-58C5A1E18CA5}"/>
    <cellStyle name="Normal 56 3 8" xfId="6329" xr:uid="{00000000-0005-0000-0000-0000C6180000}"/>
    <cellStyle name="Normal 56 3 8 3" xfId="21431" xr:uid="{00000000-0005-0000-0000-0000C4530000}"/>
    <cellStyle name="Normal 56 3 8_ESA Table 3A_3H" xfId="39664" xr:uid="{2627E4E8-2111-4CC7-9F47-2A211DF79CEE}"/>
    <cellStyle name="Normal 56 3_ESA Table 3A_3H" xfId="39593" xr:uid="{4BE51920-1E56-486F-9AFA-2F27707511AA}"/>
    <cellStyle name="Normal 56 4" xfId="1354" xr:uid="{00000000-0005-0000-0000-000057050000}"/>
    <cellStyle name="Normal 56 4 2" xfId="1777" xr:uid="{00000000-0005-0000-0000-0000FE060000}"/>
    <cellStyle name="Normal 56 4 2 2" xfId="2616" xr:uid="{00000000-0005-0000-0000-0000450A0000}"/>
    <cellStyle name="Normal 56 4 2 2 2" xfId="4306" xr:uid="{00000000-0005-0000-0000-0000DF100000}"/>
    <cellStyle name="Normal 56 4 2 2 2 2" xfId="14379" xr:uid="{00000000-0005-0000-0000-000038380000}"/>
    <cellStyle name="Normal 56 4 2 2 2 2 3" xfId="29477" xr:uid="{00000000-0005-0000-0000-000032730000}"/>
    <cellStyle name="Normal 56 4 2 2 2 2_ESA Table 3A_3H" xfId="39669" xr:uid="{593A3EC6-E6BE-4159-9484-74FF98D361B2}"/>
    <cellStyle name="Normal 56 4 2 2 2 3" xfId="9359" xr:uid="{00000000-0005-0000-0000-00009C240000}"/>
    <cellStyle name="Normal 56 4 2 2 2 3 3" xfId="24460" xr:uid="{00000000-0005-0000-0000-0000995F0000}"/>
    <cellStyle name="Normal 56 4 2 2 2 3_ESA Table 3A_3H" xfId="39670" xr:uid="{F988E13B-91BF-4C54-B376-F16D800F7D11}"/>
    <cellStyle name="Normal 56 4 2 2 2 5" xfId="19447" xr:uid="{00000000-0005-0000-0000-0000044C0000}"/>
    <cellStyle name="Normal 56 4 2 2 2_ESA Table 3A_3H" xfId="39668" xr:uid="{46A7BF51-CF54-43AD-BB77-B3A60CC23865}"/>
    <cellStyle name="Normal 56 4 2 2 3" xfId="5998" xr:uid="{00000000-0005-0000-0000-00007B170000}"/>
    <cellStyle name="Normal 56 4 2 2 3 2" xfId="16050" xr:uid="{00000000-0005-0000-0000-0000BF3E0000}"/>
    <cellStyle name="Normal 56 4 2 2 3 2 3" xfId="31148" xr:uid="{00000000-0005-0000-0000-0000B9790000}"/>
    <cellStyle name="Normal 56 4 2 2 3 2_ESA Table 3A_3H" xfId="39672" xr:uid="{C57BFF2A-F771-4621-9266-F4C0C92C9CF6}"/>
    <cellStyle name="Normal 56 4 2 2 3 3" xfId="11030" xr:uid="{00000000-0005-0000-0000-0000232B0000}"/>
    <cellStyle name="Normal 56 4 2 2 3 3 3" xfId="26131" xr:uid="{00000000-0005-0000-0000-000020660000}"/>
    <cellStyle name="Normal 56 4 2 2 3 3_ESA Table 3A_3H" xfId="39673" xr:uid="{3776CC5D-4F7E-473F-8D08-2995452C9F77}"/>
    <cellStyle name="Normal 56 4 2 2 3 5" xfId="21118" xr:uid="{00000000-0005-0000-0000-00008B520000}"/>
    <cellStyle name="Normal 56 4 2 2 3_ESA Table 3A_3H" xfId="39671" xr:uid="{FB4C46B2-E049-4F70-B8B5-2B423134B0D1}"/>
    <cellStyle name="Normal 56 4 2 2 4" xfId="12708" xr:uid="{00000000-0005-0000-0000-0000B1310000}"/>
    <cellStyle name="Normal 56 4 2 2 4 3" xfId="27806" xr:uid="{00000000-0005-0000-0000-0000AB6C0000}"/>
    <cellStyle name="Normal 56 4 2 2 4_ESA Table 3A_3H" xfId="39674" xr:uid="{6B4AC380-ABE1-41F4-A281-4908F2C5C59A}"/>
    <cellStyle name="Normal 56 4 2 2 5" xfId="7687" xr:uid="{00000000-0005-0000-0000-0000141E0000}"/>
    <cellStyle name="Normal 56 4 2 2 5 3" xfId="22789" xr:uid="{00000000-0005-0000-0000-000012590000}"/>
    <cellStyle name="Normal 56 4 2 2 5_ESA Table 3A_3H" xfId="39675" xr:uid="{462A1457-1876-48E4-9AF8-9C0B420A9647}"/>
    <cellStyle name="Normal 56 4 2 2 7" xfId="17776" xr:uid="{00000000-0005-0000-0000-00007D450000}"/>
    <cellStyle name="Normal 56 4 2 2_ESA Table 3A_3H" xfId="39667" xr:uid="{7F1A2DE4-AAD2-4159-9EDA-00836C2D9560}"/>
    <cellStyle name="Normal 56 4 2 3" xfId="3469" xr:uid="{00000000-0005-0000-0000-00009A0D0000}"/>
    <cellStyle name="Normal 56 4 2 3 2" xfId="13543" xr:uid="{00000000-0005-0000-0000-0000F4340000}"/>
    <cellStyle name="Normal 56 4 2 3 2 3" xfId="28641" xr:uid="{00000000-0005-0000-0000-0000EE6F0000}"/>
    <cellStyle name="Normal 56 4 2 3 2_ESA Table 3A_3H" xfId="39677" xr:uid="{D1D5DBA0-F26B-4E48-AF34-303C72EC7F91}"/>
    <cellStyle name="Normal 56 4 2 3 3" xfId="8523" xr:uid="{00000000-0005-0000-0000-000058210000}"/>
    <cellStyle name="Normal 56 4 2 3 3 3" xfId="23624" xr:uid="{00000000-0005-0000-0000-0000555C0000}"/>
    <cellStyle name="Normal 56 4 2 3 3_ESA Table 3A_3H" xfId="39678" xr:uid="{D157AD43-AD6D-49A9-BD71-89613E41EB25}"/>
    <cellStyle name="Normal 56 4 2 3 5" xfId="18611" xr:uid="{00000000-0005-0000-0000-0000C0480000}"/>
    <cellStyle name="Normal 56 4 2 3_ESA Table 3A_3H" xfId="39676" xr:uid="{3241068A-1311-4E3F-8E31-852BC2F30FA0}"/>
    <cellStyle name="Normal 56 4 2 4" xfId="5162" xr:uid="{00000000-0005-0000-0000-000037140000}"/>
    <cellStyle name="Normal 56 4 2 4 2" xfId="15214" xr:uid="{00000000-0005-0000-0000-00007B3B0000}"/>
    <cellStyle name="Normal 56 4 2 4 2 3" xfId="30312" xr:uid="{00000000-0005-0000-0000-000075760000}"/>
    <cellStyle name="Normal 56 4 2 4 2_ESA Table 3A_3H" xfId="39680" xr:uid="{B1AF2FA6-8A6D-4F46-A49B-9C710A68CC56}"/>
    <cellStyle name="Normal 56 4 2 4 3" xfId="10194" xr:uid="{00000000-0005-0000-0000-0000DF270000}"/>
    <cellStyle name="Normal 56 4 2 4 3 3" xfId="25295" xr:uid="{00000000-0005-0000-0000-0000DC620000}"/>
    <cellStyle name="Normal 56 4 2 4 3_ESA Table 3A_3H" xfId="39681" xr:uid="{0B4D9FD0-004F-4B2C-BD38-66B241CA9A83}"/>
    <cellStyle name="Normal 56 4 2 4 5" xfId="20282" xr:uid="{00000000-0005-0000-0000-0000474F0000}"/>
    <cellStyle name="Normal 56 4 2 4_ESA Table 3A_3H" xfId="39679" xr:uid="{30ABC8F6-1787-48E3-822B-05779D1AF904}"/>
    <cellStyle name="Normal 56 4 2 5" xfId="11872" xr:uid="{00000000-0005-0000-0000-00006D2E0000}"/>
    <cellStyle name="Normal 56 4 2 5 3" xfId="26970" xr:uid="{00000000-0005-0000-0000-000067690000}"/>
    <cellStyle name="Normal 56 4 2 5_ESA Table 3A_3H" xfId="39682" xr:uid="{6F5F93D4-7DDB-4275-8CA1-C0466AC00344}"/>
    <cellStyle name="Normal 56 4 2 6" xfId="6851" xr:uid="{00000000-0005-0000-0000-0000D01A0000}"/>
    <cellStyle name="Normal 56 4 2 6 3" xfId="21953" xr:uid="{00000000-0005-0000-0000-0000CE550000}"/>
    <cellStyle name="Normal 56 4 2 6_ESA Table 3A_3H" xfId="39683" xr:uid="{DE6D0D26-023A-4596-9936-AA771E60668D}"/>
    <cellStyle name="Normal 56 4 2 8" xfId="16940" xr:uid="{00000000-0005-0000-0000-000039420000}"/>
    <cellStyle name="Normal 56 4 2_ESA Table 3A_3H" xfId="39666" xr:uid="{5320C5F4-6259-4160-835D-1B40F3961454}"/>
    <cellStyle name="Normal 56 4 3" xfId="2198" xr:uid="{00000000-0005-0000-0000-0000A3080000}"/>
    <cellStyle name="Normal 56 4 3 2" xfId="3888" xr:uid="{00000000-0005-0000-0000-00003D0F0000}"/>
    <cellStyle name="Normal 56 4 3 2 2" xfId="13961" xr:uid="{00000000-0005-0000-0000-000096360000}"/>
    <cellStyle name="Normal 56 4 3 2 2 3" xfId="29059" xr:uid="{00000000-0005-0000-0000-000090710000}"/>
    <cellStyle name="Normal 56 4 3 2 2_ESA Table 3A_3H" xfId="39686" xr:uid="{C645723D-C43E-4F73-8F19-4400E03DE7A1}"/>
    <cellStyle name="Normal 56 4 3 2 3" xfId="8941" xr:uid="{00000000-0005-0000-0000-0000FA220000}"/>
    <cellStyle name="Normal 56 4 3 2 3 3" xfId="24042" xr:uid="{00000000-0005-0000-0000-0000F75D0000}"/>
    <cellStyle name="Normal 56 4 3 2 3_ESA Table 3A_3H" xfId="39687" xr:uid="{1DC3300F-EB8A-4593-88C1-6B4978CE4693}"/>
    <cellStyle name="Normal 56 4 3 2 5" xfId="19029" xr:uid="{00000000-0005-0000-0000-0000624A0000}"/>
    <cellStyle name="Normal 56 4 3 2_ESA Table 3A_3H" xfId="39685" xr:uid="{EE69458A-E42F-4913-9108-E09E9F6AD785}"/>
    <cellStyle name="Normal 56 4 3 3" xfId="5580" xr:uid="{00000000-0005-0000-0000-0000D9150000}"/>
    <cellStyle name="Normal 56 4 3 3 2" xfId="15632" xr:uid="{00000000-0005-0000-0000-00001D3D0000}"/>
    <cellStyle name="Normal 56 4 3 3 2 3" xfId="30730" xr:uid="{00000000-0005-0000-0000-000017780000}"/>
    <cellStyle name="Normal 56 4 3 3 2_ESA Table 3A_3H" xfId="39689" xr:uid="{2872863D-DE4A-4802-809F-45C378E95977}"/>
    <cellStyle name="Normal 56 4 3 3 3" xfId="10612" xr:uid="{00000000-0005-0000-0000-000081290000}"/>
    <cellStyle name="Normal 56 4 3 3 3 3" xfId="25713" xr:uid="{00000000-0005-0000-0000-00007E640000}"/>
    <cellStyle name="Normal 56 4 3 3 3_ESA Table 3A_3H" xfId="39690" xr:uid="{C866E730-AD89-4584-B0C4-BCD6213E7391}"/>
    <cellStyle name="Normal 56 4 3 3 5" xfId="20700" xr:uid="{00000000-0005-0000-0000-0000E9500000}"/>
    <cellStyle name="Normal 56 4 3 3_ESA Table 3A_3H" xfId="39688" xr:uid="{EF50B4BF-9472-4EA4-AF52-0E5987BC839B}"/>
    <cellStyle name="Normal 56 4 3 4" xfId="12290" xr:uid="{00000000-0005-0000-0000-00000F300000}"/>
    <cellStyle name="Normal 56 4 3 4 3" xfId="27388" xr:uid="{00000000-0005-0000-0000-0000096B0000}"/>
    <cellStyle name="Normal 56 4 3 4_ESA Table 3A_3H" xfId="39691" xr:uid="{5C571F79-4DA2-4A25-9CB7-2BEE70828C3C}"/>
    <cellStyle name="Normal 56 4 3 5" xfId="7269" xr:uid="{00000000-0005-0000-0000-0000721C0000}"/>
    <cellStyle name="Normal 56 4 3 5 3" xfId="22371" xr:uid="{00000000-0005-0000-0000-000070570000}"/>
    <cellStyle name="Normal 56 4 3 5_ESA Table 3A_3H" xfId="39692" xr:uid="{B7D96521-DFED-4AF6-831B-2A445CAEFDD3}"/>
    <cellStyle name="Normal 56 4 3 7" xfId="17358" xr:uid="{00000000-0005-0000-0000-0000DB430000}"/>
    <cellStyle name="Normal 56 4 3_ESA Table 3A_3H" xfId="39684" xr:uid="{FCCA9910-3961-44B4-AFAC-604A18382C6D}"/>
    <cellStyle name="Normal 56 4 4" xfId="3051" xr:uid="{00000000-0005-0000-0000-0000F80B0000}"/>
    <cellStyle name="Normal 56 4 4 2" xfId="13125" xr:uid="{00000000-0005-0000-0000-000052330000}"/>
    <cellStyle name="Normal 56 4 4 2 3" xfId="28223" xr:uid="{00000000-0005-0000-0000-00004C6E0000}"/>
    <cellStyle name="Normal 56 4 4 2_ESA Table 3A_3H" xfId="39694" xr:uid="{DD17A7B5-FB00-4609-95DB-BFEA413E91B6}"/>
    <cellStyle name="Normal 56 4 4 3" xfId="8105" xr:uid="{00000000-0005-0000-0000-0000B61F0000}"/>
    <cellStyle name="Normal 56 4 4 3 3" xfId="23206" xr:uid="{00000000-0005-0000-0000-0000B35A0000}"/>
    <cellStyle name="Normal 56 4 4 3_ESA Table 3A_3H" xfId="39695" xr:uid="{8667F0D3-59BA-43A9-91B1-D74A6B0EAA53}"/>
    <cellStyle name="Normal 56 4 4 5" xfId="18193" xr:uid="{00000000-0005-0000-0000-00001E470000}"/>
    <cellStyle name="Normal 56 4 4_ESA Table 3A_3H" xfId="39693" xr:uid="{DFC0E341-7807-4DA7-A8E6-F18FBC18BB2D}"/>
    <cellStyle name="Normal 56 4 5" xfId="4744" xr:uid="{00000000-0005-0000-0000-000095120000}"/>
    <cellStyle name="Normal 56 4 5 2" xfId="14796" xr:uid="{00000000-0005-0000-0000-0000D9390000}"/>
    <cellStyle name="Normal 56 4 5 2 3" xfId="29894" xr:uid="{00000000-0005-0000-0000-0000D3740000}"/>
    <cellStyle name="Normal 56 4 5 2_ESA Table 3A_3H" xfId="39697" xr:uid="{5782D214-C10B-44E9-BD6D-83C966D65C82}"/>
    <cellStyle name="Normal 56 4 5 3" xfId="9776" xr:uid="{00000000-0005-0000-0000-00003D260000}"/>
    <cellStyle name="Normal 56 4 5 3 3" xfId="24877" xr:uid="{00000000-0005-0000-0000-00003A610000}"/>
    <cellStyle name="Normal 56 4 5 3_ESA Table 3A_3H" xfId="39698" xr:uid="{008D9213-A3AF-4E2F-8632-586A4ADEF44A}"/>
    <cellStyle name="Normal 56 4 5 5" xfId="19864" xr:uid="{00000000-0005-0000-0000-0000A54D0000}"/>
    <cellStyle name="Normal 56 4 5_ESA Table 3A_3H" xfId="39696" xr:uid="{D74BDAB2-6FC0-498C-84E5-62111C9E8411}"/>
    <cellStyle name="Normal 56 4 6" xfId="11454" xr:uid="{00000000-0005-0000-0000-0000CB2C0000}"/>
    <cellStyle name="Normal 56 4 6 3" xfId="26552" xr:uid="{00000000-0005-0000-0000-0000C5670000}"/>
    <cellStyle name="Normal 56 4 6_ESA Table 3A_3H" xfId="39699" xr:uid="{38ECFEDE-9435-4598-8BBB-5896228CE1C6}"/>
    <cellStyle name="Normal 56 4 7" xfId="6433" xr:uid="{00000000-0005-0000-0000-00002E190000}"/>
    <cellStyle name="Normal 56 4 7 3" xfId="21535" xr:uid="{00000000-0005-0000-0000-00002C540000}"/>
    <cellStyle name="Normal 56 4 7_ESA Table 3A_3H" xfId="39700" xr:uid="{3C818A20-F215-400F-AEB1-A97ED8341C42}"/>
    <cellStyle name="Normal 56 4 9" xfId="16522" xr:uid="{00000000-0005-0000-0000-000097400000}"/>
    <cellStyle name="Normal 56 4_ESA Table 3A_3H" xfId="39665" xr:uid="{57A9EC46-00AB-44F3-870E-95C967DD916D}"/>
    <cellStyle name="Normal 56 5" xfId="1567" xr:uid="{00000000-0005-0000-0000-00002C060000}"/>
    <cellStyle name="Normal 56 5 2" xfId="2408" xr:uid="{00000000-0005-0000-0000-000075090000}"/>
    <cellStyle name="Normal 56 5 2 2" xfId="4098" xr:uid="{00000000-0005-0000-0000-00000F100000}"/>
    <cellStyle name="Normal 56 5 2 2 2" xfId="14171" xr:uid="{00000000-0005-0000-0000-000068370000}"/>
    <cellStyle name="Normal 56 5 2 2 2 3" xfId="29269" xr:uid="{00000000-0005-0000-0000-000062720000}"/>
    <cellStyle name="Normal 56 5 2 2 2_ESA Table 3A_3H" xfId="39704" xr:uid="{C7299399-2D76-4303-B9D4-EA842C47111B}"/>
    <cellStyle name="Normal 56 5 2 2 3" xfId="9151" xr:uid="{00000000-0005-0000-0000-0000CC230000}"/>
    <cellStyle name="Normal 56 5 2 2 3 3" xfId="24252" xr:uid="{00000000-0005-0000-0000-0000C95E0000}"/>
    <cellStyle name="Normal 56 5 2 2 3_ESA Table 3A_3H" xfId="39705" xr:uid="{1FF9111A-7C70-4747-9378-A0C1E37299A4}"/>
    <cellStyle name="Normal 56 5 2 2 5" xfId="19239" xr:uid="{00000000-0005-0000-0000-0000344B0000}"/>
    <cellStyle name="Normal 56 5 2 2_ESA Table 3A_3H" xfId="39703" xr:uid="{4B12644E-5246-48BE-99E5-45B669920267}"/>
    <cellStyle name="Normal 56 5 2 3" xfId="5790" xr:uid="{00000000-0005-0000-0000-0000AB160000}"/>
    <cellStyle name="Normal 56 5 2 3 2" xfId="15842" xr:uid="{00000000-0005-0000-0000-0000EF3D0000}"/>
    <cellStyle name="Normal 56 5 2 3 2 3" xfId="30940" xr:uid="{00000000-0005-0000-0000-0000E9780000}"/>
    <cellStyle name="Normal 56 5 2 3 2_ESA Table 3A_3H" xfId="39707" xr:uid="{6747969E-6730-48F5-8215-7300514E04C9}"/>
    <cellStyle name="Normal 56 5 2 3 3" xfId="10822" xr:uid="{00000000-0005-0000-0000-0000532A0000}"/>
    <cellStyle name="Normal 56 5 2 3 3 3" xfId="25923" xr:uid="{00000000-0005-0000-0000-000050650000}"/>
    <cellStyle name="Normal 56 5 2 3 3_ESA Table 3A_3H" xfId="39708" xr:uid="{6015AA8A-2679-41FC-B00D-D41BF2B7872D}"/>
    <cellStyle name="Normal 56 5 2 3 5" xfId="20910" xr:uid="{00000000-0005-0000-0000-0000BB510000}"/>
    <cellStyle name="Normal 56 5 2 3_ESA Table 3A_3H" xfId="39706" xr:uid="{F038917F-E50E-4F0C-9313-BA12E1FE92A5}"/>
    <cellStyle name="Normal 56 5 2 4" xfId="12500" xr:uid="{00000000-0005-0000-0000-0000E1300000}"/>
    <cellStyle name="Normal 56 5 2 4 3" xfId="27598" xr:uid="{00000000-0005-0000-0000-0000DB6B0000}"/>
    <cellStyle name="Normal 56 5 2 4_ESA Table 3A_3H" xfId="39709" xr:uid="{788049B7-6B1B-4363-99A8-961EE37CFD6C}"/>
    <cellStyle name="Normal 56 5 2 5" xfId="7479" xr:uid="{00000000-0005-0000-0000-0000441D0000}"/>
    <cellStyle name="Normal 56 5 2 5 3" xfId="22581" xr:uid="{00000000-0005-0000-0000-000042580000}"/>
    <cellStyle name="Normal 56 5 2 5_ESA Table 3A_3H" xfId="39710" xr:uid="{360371BE-3CA4-4A3F-86FB-2DFD7FE117FB}"/>
    <cellStyle name="Normal 56 5 2 7" xfId="17568" xr:uid="{00000000-0005-0000-0000-0000AD440000}"/>
    <cellStyle name="Normal 56 5 2_ESA Table 3A_3H" xfId="39702" xr:uid="{2BBA976C-1BCC-4C76-929F-FD1B1E19AC90}"/>
    <cellStyle name="Normal 56 5 3" xfId="3261" xr:uid="{00000000-0005-0000-0000-0000CA0C0000}"/>
    <cellStyle name="Normal 56 5 3 2" xfId="13335" xr:uid="{00000000-0005-0000-0000-000024340000}"/>
    <cellStyle name="Normal 56 5 3 2 3" xfId="28433" xr:uid="{00000000-0005-0000-0000-00001E6F0000}"/>
    <cellStyle name="Normal 56 5 3 2_ESA Table 3A_3H" xfId="39712" xr:uid="{4C2C4848-DB38-43AC-85F7-83414B6F9D70}"/>
    <cellStyle name="Normal 56 5 3 3" xfId="8315" xr:uid="{00000000-0005-0000-0000-000088200000}"/>
    <cellStyle name="Normal 56 5 3 3 3" xfId="23416" xr:uid="{00000000-0005-0000-0000-0000855B0000}"/>
    <cellStyle name="Normal 56 5 3 3_ESA Table 3A_3H" xfId="39713" xr:uid="{E991CA07-04CA-41ED-8D46-72754EF71A0D}"/>
    <cellStyle name="Normal 56 5 3 5" xfId="18403" xr:uid="{00000000-0005-0000-0000-0000F0470000}"/>
    <cellStyle name="Normal 56 5 3_ESA Table 3A_3H" xfId="39711" xr:uid="{E7046578-FE0D-4A9B-829B-D4E18031A711}"/>
    <cellStyle name="Normal 56 5 4" xfId="4954" xr:uid="{00000000-0005-0000-0000-000067130000}"/>
    <cellStyle name="Normal 56 5 4 2" xfId="15006" xr:uid="{00000000-0005-0000-0000-0000AB3A0000}"/>
    <cellStyle name="Normal 56 5 4 2 3" xfId="30104" xr:uid="{00000000-0005-0000-0000-0000A5750000}"/>
    <cellStyle name="Normal 56 5 4 2_ESA Table 3A_3H" xfId="39715" xr:uid="{477101A9-CC9E-440D-B360-DF88E9797175}"/>
    <cellStyle name="Normal 56 5 4 3" xfId="9986" xr:uid="{00000000-0005-0000-0000-00000F270000}"/>
    <cellStyle name="Normal 56 5 4 3 3" xfId="25087" xr:uid="{00000000-0005-0000-0000-00000C620000}"/>
    <cellStyle name="Normal 56 5 4 3_ESA Table 3A_3H" xfId="39716" xr:uid="{13B300A9-9E07-42A5-967A-6274F14D1001}"/>
    <cellStyle name="Normal 56 5 4 5" xfId="20074" xr:uid="{00000000-0005-0000-0000-0000774E0000}"/>
    <cellStyle name="Normal 56 5 4_ESA Table 3A_3H" xfId="39714" xr:uid="{DF6C709C-025D-4DCF-A0A6-A32F079ADAE5}"/>
    <cellStyle name="Normal 56 5 5" xfId="11664" xr:uid="{00000000-0005-0000-0000-00009D2D0000}"/>
    <cellStyle name="Normal 56 5 5 3" xfId="26762" xr:uid="{00000000-0005-0000-0000-000097680000}"/>
    <cellStyle name="Normal 56 5 5_ESA Table 3A_3H" xfId="39717" xr:uid="{673F1588-643A-4EDD-9BF9-B9EE175EB569}"/>
    <cellStyle name="Normal 56 5 6" xfId="6643" xr:uid="{00000000-0005-0000-0000-0000001A0000}"/>
    <cellStyle name="Normal 56 5 6 3" xfId="21745" xr:uid="{00000000-0005-0000-0000-0000FE540000}"/>
    <cellStyle name="Normal 56 5 6_ESA Table 3A_3H" xfId="39718" xr:uid="{62BC25F9-4397-4BA0-8BE4-1887D3CE78FF}"/>
    <cellStyle name="Normal 56 5 8" xfId="16732" xr:uid="{00000000-0005-0000-0000-000069410000}"/>
    <cellStyle name="Normal 56 5_ESA Table 3A_3H" xfId="39701" xr:uid="{6510319E-28CB-4E2E-B305-1F65F90ED2FF}"/>
    <cellStyle name="Normal 56 6" xfId="1988" xr:uid="{00000000-0005-0000-0000-0000D1070000}"/>
    <cellStyle name="Normal 56 6 2" xfId="3680" xr:uid="{00000000-0005-0000-0000-00006D0E0000}"/>
    <cellStyle name="Normal 56 6 2 2" xfId="13753" xr:uid="{00000000-0005-0000-0000-0000C6350000}"/>
    <cellStyle name="Normal 56 6 2 2 3" xfId="28851" xr:uid="{00000000-0005-0000-0000-0000C0700000}"/>
    <cellStyle name="Normal 56 6 2 2_ESA Table 3A_3H" xfId="39721" xr:uid="{DC0DA362-4BDA-458F-97E3-A7BC151763DD}"/>
    <cellStyle name="Normal 56 6 2 3" xfId="8733" xr:uid="{00000000-0005-0000-0000-00002A220000}"/>
    <cellStyle name="Normal 56 6 2 3 3" xfId="23834" xr:uid="{00000000-0005-0000-0000-0000275D0000}"/>
    <cellStyle name="Normal 56 6 2 3_ESA Table 3A_3H" xfId="39722" xr:uid="{C588E9EA-1B0C-4BCD-90DB-F380F99ED637}"/>
    <cellStyle name="Normal 56 6 2 5" xfId="18821" xr:uid="{00000000-0005-0000-0000-000092490000}"/>
    <cellStyle name="Normal 56 6 2_ESA Table 3A_3H" xfId="39720" xr:uid="{128B1264-D6B3-43B3-B003-DE62E4E418A9}"/>
    <cellStyle name="Normal 56 6 3" xfId="5372" xr:uid="{00000000-0005-0000-0000-000009150000}"/>
    <cellStyle name="Normal 56 6 3 2" xfId="15424" xr:uid="{00000000-0005-0000-0000-00004D3C0000}"/>
    <cellStyle name="Normal 56 6 3 2 3" xfId="30522" xr:uid="{00000000-0005-0000-0000-000047770000}"/>
    <cellStyle name="Normal 56 6 3 2_ESA Table 3A_3H" xfId="39724" xr:uid="{4E6ADC16-E042-41BD-9B38-DB652CF3B469}"/>
    <cellStyle name="Normal 56 6 3 3" xfId="10404" xr:uid="{00000000-0005-0000-0000-0000B1280000}"/>
    <cellStyle name="Normal 56 6 3 3 3" xfId="25505" xr:uid="{00000000-0005-0000-0000-0000AE630000}"/>
    <cellStyle name="Normal 56 6 3 3_ESA Table 3A_3H" xfId="39725" xr:uid="{998197C1-3AD6-423A-B8A2-A17BF47CA6AC}"/>
    <cellStyle name="Normal 56 6 3 5" xfId="20492" xr:uid="{00000000-0005-0000-0000-000019500000}"/>
    <cellStyle name="Normal 56 6 3_ESA Table 3A_3H" xfId="39723" xr:uid="{2C05E5E8-4F1B-4ABB-866E-C482EFFD1A30}"/>
    <cellStyle name="Normal 56 6 4" xfId="12082" xr:uid="{00000000-0005-0000-0000-00003F2F0000}"/>
    <cellStyle name="Normal 56 6 4 3" xfId="27180" xr:uid="{00000000-0005-0000-0000-0000396A0000}"/>
    <cellStyle name="Normal 56 6 4_ESA Table 3A_3H" xfId="39726" xr:uid="{C1EC55E1-A6E3-42ED-97FA-586AA60B1CB7}"/>
    <cellStyle name="Normal 56 6 5" xfId="7061" xr:uid="{00000000-0005-0000-0000-0000A21B0000}"/>
    <cellStyle name="Normal 56 6 5 3" xfId="22163" xr:uid="{00000000-0005-0000-0000-0000A0560000}"/>
    <cellStyle name="Normal 56 6 5_ESA Table 3A_3H" xfId="39727" xr:uid="{742818A2-F116-4BD4-B919-1E80033BD789}"/>
    <cellStyle name="Normal 56 6 7" xfId="17150" xr:uid="{00000000-0005-0000-0000-00000B430000}"/>
    <cellStyle name="Normal 56 6_ESA Table 3A_3H" xfId="39719" xr:uid="{CADCC25D-92A7-4183-8E62-3E91314D1B6D}"/>
    <cellStyle name="Normal 56 7" xfId="2839" xr:uid="{00000000-0005-0000-0000-0000240B0000}"/>
    <cellStyle name="Normal 56 7 2" xfId="12917" xr:uid="{00000000-0005-0000-0000-000082320000}"/>
    <cellStyle name="Normal 56 7 2 3" xfId="28015" xr:uid="{00000000-0005-0000-0000-00007C6D0000}"/>
    <cellStyle name="Normal 56 7 2_ESA Table 3A_3H" xfId="39729" xr:uid="{9550C61C-6A02-47FA-BA75-0A94986B7551}"/>
    <cellStyle name="Normal 56 7 3" xfId="7897" xr:uid="{00000000-0005-0000-0000-0000E61E0000}"/>
    <cellStyle name="Normal 56 7 3 3" xfId="22998" xr:uid="{00000000-0005-0000-0000-0000E3590000}"/>
    <cellStyle name="Normal 56 7 3_ESA Table 3A_3H" xfId="39730" xr:uid="{FF6E3D0B-5F75-42AE-8828-C39FEE779361}"/>
    <cellStyle name="Normal 56 7 5" xfId="17985" xr:uid="{00000000-0005-0000-0000-00004E460000}"/>
    <cellStyle name="Normal 56 7_ESA Table 3A_3H" xfId="39728" xr:uid="{C4A8FAD9-F3D3-4444-94F3-AB002A88733A}"/>
    <cellStyle name="Normal 56 8" xfId="4533" xr:uid="{00000000-0005-0000-0000-0000C2110000}"/>
    <cellStyle name="Normal 56 8 2" xfId="14588" xr:uid="{00000000-0005-0000-0000-000009390000}"/>
    <cellStyle name="Normal 56 8 2 3" xfId="29686" xr:uid="{00000000-0005-0000-0000-000003740000}"/>
    <cellStyle name="Normal 56 8 2_ESA Table 3A_3H" xfId="39732" xr:uid="{3BC6D981-A4DE-4BCE-8611-E82AEA15FBB3}"/>
    <cellStyle name="Normal 56 8 3" xfId="9568" xr:uid="{00000000-0005-0000-0000-00006D250000}"/>
    <cellStyle name="Normal 56 8 3 3" xfId="24669" xr:uid="{00000000-0005-0000-0000-00006A600000}"/>
    <cellStyle name="Normal 56 8 3_ESA Table 3A_3H" xfId="39733" xr:uid="{1417A7A3-0A03-40D1-82DB-09327BDF672B}"/>
    <cellStyle name="Normal 56 8 5" xfId="19656" xr:uid="{00000000-0005-0000-0000-0000D54C0000}"/>
    <cellStyle name="Normal 56 8_ESA Table 3A_3H" xfId="39731" xr:uid="{CB90FA50-0E8B-460D-B235-2CD57279F696}"/>
    <cellStyle name="Normal 56 9" xfId="11244" xr:uid="{00000000-0005-0000-0000-0000F92B0000}"/>
    <cellStyle name="Normal 56 9 3" xfId="26344" xr:uid="{00000000-0005-0000-0000-0000F5660000}"/>
    <cellStyle name="Normal 56 9_ESA Table 3A_3H" xfId="39734" xr:uid="{775A1FC9-5A5D-4339-A56B-A13512D066AF}"/>
    <cellStyle name="Normal 56_ESA Table 3A_3H" xfId="39448" xr:uid="{6D109165-FC6C-4FE2-BB34-575761E4129A}"/>
    <cellStyle name="Normal 57" xfId="867" xr:uid="{00000000-0005-0000-0000-00006F030000}"/>
    <cellStyle name="Normal 57 10" xfId="6224" xr:uid="{00000000-0005-0000-0000-00005D180000}"/>
    <cellStyle name="Normal 57 10 3" xfId="21328" xr:uid="{00000000-0005-0000-0000-00005D530000}"/>
    <cellStyle name="Normal 57 10_ESA Table 3A_3H" xfId="39736" xr:uid="{4ABDCAE9-4821-4B93-9BCA-4B91301F7DAD}"/>
    <cellStyle name="Normal 57 12" xfId="16313" xr:uid="{00000000-0005-0000-0000-0000C63F0000}"/>
    <cellStyle name="Normal 57 2" xfId="1188" xr:uid="{00000000-0005-0000-0000-0000B1040000}"/>
    <cellStyle name="Normal 57 2 11" xfId="16367" xr:uid="{00000000-0005-0000-0000-0000FC3F0000}"/>
    <cellStyle name="Normal 57 2 2" xfId="1296" xr:uid="{00000000-0005-0000-0000-00001D050000}"/>
    <cellStyle name="Normal 57 2 2 10" xfId="16471" xr:uid="{00000000-0005-0000-0000-000064400000}"/>
    <cellStyle name="Normal 57 2 2 2" xfId="1513" xr:uid="{00000000-0005-0000-0000-0000F6050000}"/>
    <cellStyle name="Normal 57 2 2 2 2" xfId="1934" xr:uid="{00000000-0005-0000-0000-00009B070000}"/>
    <cellStyle name="Normal 57 2 2 2 2 2" xfId="2773" xr:uid="{00000000-0005-0000-0000-0000E20A0000}"/>
    <cellStyle name="Normal 57 2 2 2 2 2 2" xfId="4463" xr:uid="{00000000-0005-0000-0000-00007C110000}"/>
    <cellStyle name="Normal 57 2 2 2 2 2 2 2" xfId="14536" xr:uid="{00000000-0005-0000-0000-0000D5380000}"/>
    <cellStyle name="Normal 57 2 2 2 2 2 2 2 3" xfId="29634" xr:uid="{00000000-0005-0000-0000-0000CF730000}"/>
    <cellStyle name="Normal 57 2 2 2 2 2 2 2_ESA Table 3A_3H" xfId="39743" xr:uid="{2313545F-F3C1-4FB3-B909-DA039BBA547F}"/>
    <cellStyle name="Normal 57 2 2 2 2 2 2 3" xfId="9516" xr:uid="{00000000-0005-0000-0000-000039250000}"/>
    <cellStyle name="Normal 57 2 2 2 2 2 2 3 3" xfId="24617" xr:uid="{00000000-0005-0000-0000-000036600000}"/>
    <cellStyle name="Normal 57 2 2 2 2 2 2 3_ESA Table 3A_3H" xfId="39744" xr:uid="{A1376CD8-D2D9-4A26-916A-F01F0D5533CA}"/>
    <cellStyle name="Normal 57 2 2 2 2 2 2 5" xfId="19604" xr:uid="{00000000-0005-0000-0000-0000A14C0000}"/>
    <cellStyle name="Normal 57 2 2 2 2 2 2_ESA Table 3A_3H" xfId="39742" xr:uid="{A51DCEE7-8842-4114-BC4A-ADADA70E894A}"/>
    <cellStyle name="Normal 57 2 2 2 2 2 3" xfId="6155" xr:uid="{00000000-0005-0000-0000-000018180000}"/>
    <cellStyle name="Normal 57 2 2 2 2 2 3 2" xfId="16207" xr:uid="{00000000-0005-0000-0000-00005C3F0000}"/>
    <cellStyle name="Normal 57 2 2 2 2 2 3 3" xfId="11187" xr:uid="{00000000-0005-0000-0000-0000C02B0000}"/>
    <cellStyle name="Normal 57 2 2 2 2 2 3 3 3" xfId="26288" xr:uid="{00000000-0005-0000-0000-0000BD660000}"/>
    <cellStyle name="Normal 57 2 2 2 2 2 3 3_ESA Table 3A_3H" xfId="39746" xr:uid="{B286AC28-ABD6-41EE-94A3-86C119D5C82C}"/>
    <cellStyle name="Normal 57 2 2 2 2 2 3 5" xfId="21275" xr:uid="{00000000-0005-0000-0000-000028530000}"/>
    <cellStyle name="Normal 57 2 2 2 2 2 3_ESA Table 3A_3H" xfId="39745" xr:uid="{5F970EDA-5528-4274-800E-77E41219F25E}"/>
    <cellStyle name="Normal 57 2 2 2 2 2 4" xfId="12865" xr:uid="{00000000-0005-0000-0000-00004E320000}"/>
    <cellStyle name="Normal 57 2 2 2 2 2 4 3" xfId="27963" xr:uid="{00000000-0005-0000-0000-0000486D0000}"/>
    <cellStyle name="Normal 57 2 2 2 2 2 4_ESA Table 3A_3H" xfId="39747" xr:uid="{15420B43-2CDE-4DFF-89B7-BA9AC8455E91}"/>
    <cellStyle name="Normal 57 2 2 2 2 2 5" xfId="7844" xr:uid="{00000000-0005-0000-0000-0000B11E0000}"/>
    <cellStyle name="Normal 57 2 2 2 2 2 5 3" xfId="22946" xr:uid="{00000000-0005-0000-0000-0000AF590000}"/>
    <cellStyle name="Normal 57 2 2 2 2 2 5_ESA Table 3A_3H" xfId="39748" xr:uid="{A9217E4D-78A6-45BB-85B7-77B58978A284}"/>
    <cellStyle name="Normal 57 2 2 2 2 2 7" xfId="17933" xr:uid="{00000000-0005-0000-0000-00001A460000}"/>
    <cellStyle name="Normal 57 2 2 2 2 2_ESA Table 3A_3H" xfId="39741" xr:uid="{634A8A21-E63B-4073-85CA-51D68452DE0B}"/>
    <cellStyle name="Normal 57 2 2 2 2 3" xfId="3626" xr:uid="{00000000-0005-0000-0000-0000370E0000}"/>
    <cellStyle name="Normal 57 2 2 2 2 3 2" xfId="13700" xr:uid="{00000000-0005-0000-0000-000091350000}"/>
    <cellStyle name="Normal 57 2 2 2 2 3 2 3" xfId="28798" xr:uid="{00000000-0005-0000-0000-00008B700000}"/>
    <cellStyle name="Normal 57 2 2 2 2 3 2_ESA Table 3A_3H" xfId="39750" xr:uid="{C8B07348-857E-4BFE-A11F-1BB13826114E}"/>
    <cellStyle name="Normal 57 2 2 2 2 3 3" xfId="8680" xr:uid="{00000000-0005-0000-0000-0000F5210000}"/>
    <cellStyle name="Normal 57 2 2 2 2 3 3 3" xfId="23781" xr:uid="{00000000-0005-0000-0000-0000F25C0000}"/>
    <cellStyle name="Normal 57 2 2 2 2 3 3_ESA Table 3A_3H" xfId="39751" xr:uid="{3D9CD45B-6913-4D07-9113-D53BCF1529FB}"/>
    <cellStyle name="Normal 57 2 2 2 2 3 5" xfId="18768" xr:uid="{00000000-0005-0000-0000-00005D490000}"/>
    <cellStyle name="Normal 57 2 2 2 2 3_ESA Table 3A_3H" xfId="39749" xr:uid="{7CD5032E-BAFE-4B76-87C8-D1E0712365E4}"/>
    <cellStyle name="Normal 57 2 2 2 2 4" xfId="5319" xr:uid="{00000000-0005-0000-0000-0000D4140000}"/>
    <cellStyle name="Normal 57 2 2 2 2 4 2" xfId="15371" xr:uid="{00000000-0005-0000-0000-0000183C0000}"/>
    <cellStyle name="Normal 57 2 2 2 2 4 2 3" xfId="30469" xr:uid="{00000000-0005-0000-0000-000012770000}"/>
    <cellStyle name="Normal 57 2 2 2 2 4 2_ESA Table 3A_3H" xfId="39753" xr:uid="{0158FACE-3D38-442E-AF07-711060D815F5}"/>
    <cellStyle name="Normal 57 2 2 2 2 4 3" xfId="10351" xr:uid="{00000000-0005-0000-0000-00007C280000}"/>
    <cellStyle name="Normal 57 2 2 2 2 4 3 3" xfId="25452" xr:uid="{00000000-0005-0000-0000-000079630000}"/>
    <cellStyle name="Normal 57 2 2 2 2 4 3_ESA Table 3A_3H" xfId="39754" xr:uid="{8077A7AE-C516-49D6-AC04-FF1CC3DD80B7}"/>
    <cellStyle name="Normal 57 2 2 2 2 4 5" xfId="20439" xr:uid="{00000000-0005-0000-0000-0000E44F0000}"/>
    <cellStyle name="Normal 57 2 2 2 2 4_ESA Table 3A_3H" xfId="39752" xr:uid="{E5B8D20E-0CC2-4FCD-8A82-4335723E94EB}"/>
    <cellStyle name="Normal 57 2 2 2 2 5" xfId="12029" xr:uid="{00000000-0005-0000-0000-00000A2F0000}"/>
    <cellStyle name="Normal 57 2 2 2 2 5 3" xfId="27127" xr:uid="{00000000-0005-0000-0000-0000046A0000}"/>
    <cellStyle name="Normal 57 2 2 2 2 5_ESA Table 3A_3H" xfId="39755" xr:uid="{6C08132F-DF74-4ED6-A132-361EA106E9F1}"/>
    <cellStyle name="Normal 57 2 2 2 2 6" xfId="7008" xr:uid="{00000000-0005-0000-0000-00006D1B0000}"/>
    <cellStyle name="Normal 57 2 2 2 2 6 3" xfId="22110" xr:uid="{00000000-0005-0000-0000-00006B560000}"/>
    <cellStyle name="Normal 57 2 2 2 2 6_ESA Table 3A_3H" xfId="39756" xr:uid="{11A79C4A-80B3-49E5-B635-939BA3259DFD}"/>
    <cellStyle name="Normal 57 2 2 2 2 8" xfId="17097" xr:uid="{00000000-0005-0000-0000-0000D6420000}"/>
    <cellStyle name="Normal 57 2 2 2 2_ESA Table 3A_3H" xfId="39740" xr:uid="{D478E17E-7C14-4912-BDB0-EE401A760F96}"/>
    <cellStyle name="Normal 57 2 2 2 3" xfId="2355" xr:uid="{00000000-0005-0000-0000-000040090000}"/>
    <cellStyle name="Normal 57 2 2 2 3 2" xfId="4045" xr:uid="{00000000-0005-0000-0000-0000DA0F0000}"/>
    <cellStyle name="Normal 57 2 2 2 3 2 2" xfId="14118" xr:uid="{00000000-0005-0000-0000-000033370000}"/>
    <cellStyle name="Normal 57 2 2 2 3 2 2 3" xfId="29216" xr:uid="{00000000-0005-0000-0000-00002D720000}"/>
    <cellStyle name="Normal 57 2 2 2 3 2 2_ESA Table 3A_3H" xfId="39759" xr:uid="{5600D680-5C74-495C-BE9D-01B3A2055732}"/>
    <cellStyle name="Normal 57 2 2 2 3 2 3" xfId="9098" xr:uid="{00000000-0005-0000-0000-000097230000}"/>
    <cellStyle name="Normal 57 2 2 2 3 2 3 3" xfId="24199" xr:uid="{00000000-0005-0000-0000-0000945E0000}"/>
    <cellStyle name="Normal 57 2 2 2 3 2 3_ESA Table 3A_3H" xfId="39760" xr:uid="{E6AE04E0-6AD6-4472-B4F1-B60A5E1F0954}"/>
    <cellStyle name="Normal 57 2 2 2 3 2 5" xfId="19186" xr:uid="{00000000-0005-0000-0000-0000FF4A0000}"/>
    <cellStyle name="Normal 57 2 2 2 3 2_ESA Table 3A_3H" xfId="39758" xr:uid="{914565D3-C085-45A5-A5BB-BBE4386D13A1}"/>
    <cellStyle name="Normal 57 2 2 2 3 3" xfId="5737" xr:uid="{00000000-0005-0000-0000-000076160000}"/>
    <cellStyle name="Normal 57 2 2 2 3 3 2" xfId="15789" xr:uid="{00000000-0005-0000-0000-0000BA3D0000}"/>
    <cellStyle name="Normal 57 2 2 2 3 3 2 3" xfId="30887" xr:uid="{00000000-0005-0000-0000-0000B4780000}"/>
    <cellStyle name="Normal 57 2 2 2 3 3 2_ESA Table 3A_3H" xfId="39762" xr:uid="{D71AE691-66AD-4197-BEE7-92A94B8D75FA}"/>
    <cellStyle name="Normal 57 2 2 2 3 3 3" xfId="10769" xr:uid="{00000000-0005-0000-0000-00001E2A0000}"/>
    <cellStyle name="Normal 57 2 2 2 3 3 3 3" xfId="25870" xr:uid="{00000000-0005-0000-0000-00001B650000}"/>
    <cellStyle name="Normal 57 2 2 2 3 3 3_ESA Table 3A_3H" xfId="39763" xr:uid="{A8207679-CC67-4EC4-A805-A80F8A0CA329}"/>
    <cellStyle name="Normal 57 2 2 2 3 3 5" xfId="20857" xr:uid="{00000000-0005-0000-0000-000086510000}"/>
    <cellStyle name="Normal 57 2 2 2 3 3_ESA Table 3A_3H" xfId="39761" xr:uid="{3B775506-E3F8-42F0-8B57-8044EE4704AF}"/>
    <cellStyle name="Normal 57 2 2 2 3 4" xfId="12447" xr:uid="{00000000-0005-0000-0000-0000AC300000}"/>
    <cellStyle name="Normal 57 2 2 2 3 4 3" xfId="27545" xr:uid="{00000000-0005-0000-0000-0000A66B0000}"/>
    <cellStyle name="Normal 57 2 2 2 3 4_ESA Table 3A_3H" xfId="39764" xr:uid="{D2B4C527-EF09-42D0-839A-AC5B41227C81}"/>
    <cellStyle name="Normal 57 2 2 2 3 5" xfId="7426" xr:uid="{00000000-0005-0000-0000-00000F1D0000}"/>
    <cellStyle name="Normal 57 2 2 2 3 5 3" xfId="22528" xr:uid="{00000000-0005-0000-0000-00000D580000}"/>
    <cellStyle name="Normal 57 2 2 2 3 5_ESA Table 3A_3H" xfId="39765" xr:uid="{82EF527D-1D79-45AA-A462-7A525F28E23A}"/>
    <cellStyle name="Normal 57 2 2 2 3 7" xfId="17515" xr:uid="{00000000-0005-0000-0000-000078440000}"/>
    <cellStyle name="Normal 57 2 2 2 3_ESA Table 3A_3H" xfId="39757" xr:uid="{9FB3980B-758B-42D2-AACC-033C0AF22DD3}"/>
    <cellStyle name="Normal 57 2 2 2 4" xfId="3208" xr:uid="{00000000-0005-0000-0000-0000950C0000}"/>
    <cellStyle name="Normal 57 2 2 2 4 2" xfId="13282" xr:uid="{00000000-0005-0000-0000-0000EF330000}"/>
    <cellStyle name="Normal 57 2 2 2 4 2 3" xfId="28380" xr:uid="{00000000-0005-0000-0000-0000E96E0000}"/>
    <cellStyle name="Normal 57 2 2 2 4 2_ESA Table 3A_3H" xfId="39767" xr:uid="{2FCB1DC1-33BA-4784-8346-4DC83858B930}"/>
    <cellStyle name="Normal 57 2 2 2 4 3" xfId="8262" xr:uid="{00000000-0005-0000-0000-000053200000}"/>
    <cellStyle name="Normal 57 2 2 2 4 3 3" xfId="23363" xr:uid="{00000000-0005-0000-0000-0000505B0000}"/>
    <cellStyle name="Normal 57 2 2 2 4 3_ESA Table 3A_3H" xfId="39768" xr:uid="{65DFD460-B329-4AF7-B592-D2F1C7C819B1}"/>
    <cellStyle name="Normal 57 2 2 2 4 5" xfId="18350" xr:uid="{00000000-0005-0000-0000-0000BB470000}"/>
    <cellStyle name="Normal 57 2 2 2 4_ESA Table 3A_3H" xfId="39766" xr:uid="{2003DFAF-96BF-469E-89D8-735DC2594DF4}"/>
    <cellStyle name="Normal 57 2 2 2 5" xfId="4901" xr:uid="{00000000-0005-0000-0000-000032130000}"/>
    <cellStyle name="Normal 57 2 2 2 5 2" xfId="14953" xr:uid="{00000000-0005-0000-0000-0000763A0000}"/>
    <cellStyle name="Normal 57 2 2 2 5 2 3" xfId="30051" xr:uid="{00000000-0005-0000-0000-000070750000}"/>
    <cellStyle name="Normal 57 2 2 2 5 2_ESA Table 3A_3H" xfId="39770" xr:uid="{1401BA49-76D0-402E-A61C-6AAA58B7ACD1}"/>
    <cellStyle name="Normal 57 2 2 2 5 3" xfId="9933" xr:uid="{00000000-0005-0000-0000-0000DA260000}"/>
    <cellStyle name="Normal 57 2 2 2 5 3 3" xfId="25034" xr:uid="{00000000-0005-0000-0000-0000D7610000}"/>
    <cellStyle name="Normal 57 2 2 2 5 3_ESA Table 3A_3H" xfId="39771" xr:uid="{99E4681B-F8F1-4A17-A774-54685903C925}"/>
    <cellStyle name="Normal 57 2 2 2 5 5" xfId="20021" xr:uid="{00000000-0005-0000-0000-0000424E0000}"/>
    <cellStyle name="Normal 57 2 2 2 5_ESA Table 3A_3H" xfId="39769" xr:uid="{EAAB7672-CDAA-49FF-A5A0-27B05CDD61DF}"/>
    <cellStyle name="Normal 57 2 2 2 6" xfId="11611" xr:uid="{00000000-0005-0000-0000-0000682D0000}"/>
    <cellStyle name="Normal 57 2 2 2 6 3" xfId="26709" xr:uid="{00000000-0005-0000-0000-000062680000}"/>
    <cellStyle name="Normal 57 2 2 2 6_ESA Table 3A_3H" xfId="39772" xr:uid="{62DE81FE-70C0-435F-BA02-FD487A418816}"/>
    <cellStyle name="Normal 57 2 2 2 7" xfId="6590" xr:uid="{00000000-0005-0000-0000-0000CB190000}"/>
    <cellStyle name="Normal 57 2 2 2 7 3" xfId="21692" xr:uid="{00000000-0005-0000-0000-0000C9540000}"/>
    <cellStyle name="Normal 57 2 2 2 7_ESA Table 3A_3H" xfId="39773" xr:uid="{1FC0E304-DD91-4C30-B98A-5FF770456FE2}"/>
    <cellStyle name="Normal 57 2 2 2 9" xfId="16679" xr:uid="{00000000-0005-0000-0000-000034410000}"/>
    <cellStyle name="Normal 57 2 2 2_ESA Table 3A_3H" xfId="39739" xr:uid="{8580D967-5C68-4DF4-A107-27E0579C60A2}"/>
    <cellStyle name="Normal 57 2 2 3" xfId="1726" xr:uid="{00000000-0005-0000-0000-0000CB060000}"/>
    <cellStyle name="Normal 57 2 2 3 2" xfId="2565" xr:uid="{00000000-0005-0000-0000-0000120A0000}"/>
    <cellStyle name="Normal 57 2 2 3 2 2" xfId="4255" xr:uid="{00000000-0005-0000-0000-0000AC100000}"/>
    <cellStyle name="Normal 57 2 2 3 2 2 2" xfId="14328" xr:uid="{00000000-0005-0000-0000-000005380000}"/>
    <cellStyle name="Normal 57 2 2 3 2 2 2 3" xfId="29426" xr:uid="{00000000-0005-0000-0000-0000FF720000}"/>
    <cellStyle name="Normal 57 2 2 3 2 2 2_ESA Table 3A_3H" xfId="39777" xr:uid="{80D6D447-BC26-488F-9178-69B97D51E346}"/>
    <cellStyle name="Normal 57 2 2 3 2 2 3" xfId="9308" xr:uid="{00000000-0005-0000-0000-000069240000}"/>
    <cellStyle name="Normal 57 2 2 3 2 2 3 3" xfId="24409" xr:uid="{00000000-0005-0000-0000-0000665F0000}"/>
    <cellStyle name="Normal 57 2 2 3 2 2 3_ESA Table 3A_3H" xfId="39778" xr:uid="{ACB24C09-6D8E-44C9-BFBD-0A719E70280A}"/>
    <cellStyle name="Normal 57 2 2 3 2 2 5" xfId="19396" xr:uid="{00000000-0005-0000-0000-0000D14B0000}"/>
    <cellStyle name="Normal 57 2 2 3 2 2_ESA Table 3A_3H" xfId="39776" xr:uid="{465863E4-B690-45FB-9D2E-FD61C6A89720}"/>
    <cellStyle name="Normal 57 2 2 3 2 3" xfId="5947" xr:uid="{00000000-0005-0000-0000-000048170000}"/>
    <cellStyle name="Normal 57 2 2 3 2 3 2" xfId="15999" xr:uid="{00000000-0005-0000-0000-00008C3E0000}"/>
    <cellStyle name="Normal 57 2 2 3 2 3 2 3" xfId="31097" xr:uid="{00000000-0005-0000-0000-000086790000}"/>
    <cellStyle name="Normal 57 2 2 3 2 3 2_ESA Table 3A_3H" xfId="39780" xr:uid="{7A259ADF-495B-4E7F-8C6B-8BA3922F6E35}"/>
    <cellStyle name="Normal 57 2 2 3 2 3 3" xfId="10979" xr:uid="{00000000-0005-0000-0000-0000F02A0000}"/>
    <cellStyle name="Normal 57 2 2 3 2 3 3 3" xfId="26080" xr:uid="{00000000-0005-0000-0000-0000ED650000}"/>
    <cellStyle name="Normal 57 2 2 3 2 3 3_ESA Table 3A_3H" xfId="39781" xr:uid="{0B14D116-C6D3-4515-9AC5-55A2F26F8D7C}"/>
    <cellStyle name="Normal 57 2 2 3 2 3 5" xfId="21067" xr:uid="{00000000-0005-0000-0000-000058520000}"/>
    <cellStyle name="Normal 57 2 2 3 2 3_ESA Table 3A_3H" xfId="39779" xr:uid="{EAB7D397-7C11-4E27-A077-3C1CF17D4DB0}"/>
    <cellStyle name="Normal 57 2 2 3 2 4" xfId="12657" xr:uid="{00000000-0005-0000-0000-00007E310000}"/>
    <cellStyle name="Normal 57 2 2 3 2 4 3" xfId="27755" xr:uid="{00000000-0005-0000-0000-0000786C0000}"/>
    <cellStyle name="Normal 57 2 2 3 2 4_ESA Table 3A_3H" xfId="39782" xr:uid="{B9014458-6ABC-466C-A74E-0603CE16D6EA}"/>
    <cellStyle name="Normal 57 2 2 3 2 5" xfId="7636" xr:uid="{00000000-0005-0000-0000-0000E11D0000}"/>
    <cellStyle name="Normal 57 2 2 3 2 5 3" xfId="22738" xr:uid="{00000000-0005-0000-0000-0000DF580000}"/>
    <cellStyle name="Normal 57 2 2 3 2 5_ESA Table 3A_3H" xfId="39783" xr:uid="{D96937AA-316F-4979-BE76-5D5CBA378A37}"/>
    <cellStyle name="Normal 57 2 2 3 2 7" xfId="17725" xr:uid="{00000000-0005-0000-0000-00004A450000}"/>
    <cellStyle name="Normal 57 2 2 3 2_ESA Table 3A_3H" xfId="39775" xr:uid="{4C36D05F-43F2-4EC1-BA58-788B73E383F6}"/>
    <cellStyle name="Normal 57 2 2 3 3" xfId="3418" xr:uid="{00000000-0005-0000-0000-0000670D0000}"/>
    <cellStyle name="Normal 57 2 2 3 3 2" xfId="13492" xr:uid="{00000000-0005-0000-0000-0000C1340000}"/>
    <cellStyle name="Normal 57 2 2 3 3 2 3" xfId="28590" xr:uid="{00000000-0005-0000-0000-0000BB6F0000}"/>
    <cellStyle name="Normal 57 2 2 3 3 2_ESA Table 3A_3H" xfId="39785" xr:uid="{7D722E93-F048-4F2B-932E-B1F0875D46F6}"/>
    <cellStyle name="Normal 57 2 2 3 3 3" xfId="8472" xr:uid="{00000000-0005-0000-0000-000025210000}"/>
    <cellStyle name="Normal 57 2 2 3 3 3 3" xfId="23573" xr:uid="{00000000-0005-0000-0000-0000225C0000}"/>
    <cellStyle name="Normal 57 2 2 3 3 3_ESA Table 3A_3H" xfId="39786" xr:uid="{EAF62A1F-640E-49BA-A87B-8BD063BA5CCF}"/>
    <cellStyle name="Normal 57 2 2 3 3 5" xfId="18560" xr:uid="{00000000-0005-0000-0000-00008D480000}"/>
    <cellStyle name="Normal 57 2 2 3 3_ESA Table 3A_3H" xfId="39784" xr:uid="{BC3E0DD7-67CA-4F1D-9153-C9CF7F1E9267}"/>
    <cellStyle name="Normal 57 2 2 3 4" xfId="5111" xr:uid="{00000000-0005-0000-0000-000004140000}"/>
    <cellStyle name="Normal 57 2 2 3 4 2" xfId="15163" xr:uid="{00000000-0005-0000-0000-0000483B0000}"/>
    <cellStyle name="Normal 57 2 2 3 4 2 3" xfId="30261" xr:uid="{00000000-0005-0000-0000-000042760000}"/>
    <cellStyle name="Normal 57 2 2 3 4 2_ESA Table 3A_3H" xfId="39788" xr:uid="{E6637C93-A787-47C9-B0ED-827F63DF9F37}"/>
    <cellStyle name="Normal 57 2 2 3 4 3" xfId="10143" xr:uid="{00000000-0005-0000-0000-0000AC270000}"/>
    <cellStyle name="Normal 57 2 2 3 4 3 3" xfId="25244" xr:uid="{00000000-0005-0000-0000-0000A9620000}"/>
    <cellStyle name="Normal 57 2 2 3 4 3_ESA Table 3A_3H" xfId="39789" xr:uid="{9F7FAC86-2446-4B8C-B754-B91725373A81}"/>
    <cellStyle name="Normal 57 2 2 3 4 5" xfId="20231" xr:uid="{00000000-0005-0000-0000-0000144F0000}"/>
    <cellStyle name="Normal 57 2 2 3 4_ESA Table 3A_3H" xfId="39787" xr:uid="{56995EBD-D9C5-42C0-8D89-B6220793971C}"/>
    <cellStyle name="Normal 57 2 2 3 5" xfId="11821" xr:uid="{00000000-0005-0000-0000-00003A2E0000}"/>
    <cellStyle name="Normal 57 2 2 3 5 3" xfId="26919" xr:uid="{00000000-0005-0000-0000-000034690000}"/>
    <cellStyle name="Normal 57 2 2 3 5_ESA Table 3A_3H" xfId="39790" xr:uid="{E898B4A2-2C5E-49CB-8551-0EFA4B9C23FE}"/>
    <cellStyle name="Normal 57 2 2 3 6" xfId="6800" xr:uid="{00000000-0005-0000-0000-00009D1A0000}"/>
    <cellStyle name="Normal 57 2 2 3 6 3" xfId="21902" xr:uid="{00000000-0005-0000-0000-00009B550000}"/>
    <cellStyle name="Normal 57 2 2 3 6_ESA Table 3A_3H" xfId="39791" xr:uid="{C94A95F6-1409-4B57-A6AF-30437662310A}"/>
    <cellStyle name="Normal 57 2 2 3 8" xfId="16889" xr:uid="{00000000-0005-0000-0000-000006420000}"/>
    <cellStyle name="Normal 57 2 2 3_ESA Table 3A_3H" xfId="39774" xr:uid="{6E50C374-9C2D-40B2-B873-E3C15552A400}"/>
    <cellStyle name="Normal 57 2 2 4" xfId="2147" xr:uid="{00000000-0005-0000-0000-000070080000}"/>
    <cellStyle name="Normal 57 2 2 4 2" xfId="3837" xr:uid="{00000000-0005-0000-0000-00000A0F0000}"/>
    <cellStyle name="Normal 57 2 2 4 2 2" xfId="13910" xr:uid="{00000000-0005-0000-0000-000063360000}"/>
    <cellStyle name="Normal 57 2 2 4 2 2 3" xfId="29008" xr:uid="{00000000-0005-0000-0000-00005D710000}"/>
    <cellStyle name="Normal 57 2 2 4 2 2_ESA Table 3A_3H" xfId="39794" xr:uid="{29EBE964-AC46-439E-AED3-0BC1A4810575}"/>
    <cellStyle name="Normal 57 2 2 4 2 3" xfId="8890" xr:uid="{00000000-0005-0000-0000-0000C7220000}"/>
    <cellStyle name="Normal 57 2 2 4 2 3 3" xfId="23991" xr:uid="{00000000-0005-0000-0000-0000C45D0000}"/>
    <cellStyle name="Normal 57 2 2 4 2 3_ESA Table 3A_3H" xfId="39795" xr:uid="{509F77D3-3C1E-4B71-A486-72762EE0D233}"/>
    <cellStyle name="Normal 57 2 2 4 2 5" xfId="18978" xr:uid="{00000000-0005-0000-0000-00002F4A0000}"/>
    <cellStyle name="Normal 57 2 2 4 2_ESA Table 3A_3H" xfId="39793" xr:uid="{8BE280A6-5201-4CB6-BB62-B10435D83A6B}"/>
    <cellStyle name="Normal 57 2 2 4 3" xfId="5529" xr:uid="{00000000-0005-0000-0000-0000A6150000}"/>
    <cellStyle name="Normal 57 2 2 4 3 2" xfId="15581" xr:uid="{00000000-0005-0000-0000-0000EA3C0000}"/>
    <cellStyle name="Normal 57 2 2 4 3 2 3" xfId="30679" xr:uid="{00000000-0005-0000-0000-0000E4770000}"/>
    <cellStyle name="Normal 57 2 2 4 3 2_ESA Table 3A_3H" xfId="39797" xr:uid="{86F7C31D-7591-4411-9B99-E5D21E5F85F9}"/>
    <cellStyle name="Normal 57 2 2 4 3 3" xfId="10561" xr:uid="{00000000-0005-0000-0000-00004E290000}"/>
    <cellStyle name="Normal 57 2 2 4 3 3 3" xfId="25662" xr:uid="{00000000-0005-0000-0000-00004B640000}"/>
    <cellStyle name="Normal 57 2 2 4 3 3_ESA Table 3A_3H" xfId="39798" xr:uid="{14473326-208D-4AC2-A2F0-4C89A470D3D7}"/>
    <cellStyle name="Normal 57 2 2 4 3 5" xfId="20649" xr:uid="{00000000-0005-0000-0000-0000B6500000}"/>
    <cellStyle name="Normal 57 2 2 4 3_ESA Table 3A_3H" xfId="39796" xr:uid="{23A1BF13-B158-4B1A-874C-6D09F3EC2268}"/>
    <cellStyle name="Normal 57 2 2 4 4" xfId="12239" xr:uid="{00000000-0005-0000-0000-0000DC2F0000}"/>
    <cellStyle name="Normal 57 2 2 4 4 3" xfId="27337" xr:uid="{00000000-0005-0000-0000-0000D66A0000}"/>
    <cellStyle name="Normal 57 2 2 4 4_ESA Table 3A_3H" xfId="39799" xr:uid="{2975FCAA-C7D4-4224-BFC0-3982E2221405}"/>
    <cellStyle name="Normal 57 2 2 4 5" xfId="7218" xr:uid="{00000000-0005-0000-0000-00003F1C0000}"/>
    <cellStyle name="Normal 57 2 2 4 5 3" xfId="22320" xr:uid="{00000000-0005-0000-0000-00003D570000}"/>
    <cellStyle name="Normal 57 2 2 4 5_ESA Table 3A_3H" xfId="39800" xr:uid="{B18E5A4F-88DF-4A4F-A431-C9648D5559DC}"/>
    <cellStyle name="Normal 57 2 2 4 7" xfId="17307" xr:uid="{00000000-0005-0000-0000-0000A8430000}"/>
    <cellStyle name="Normal 57 2 2 4_ESA Table 3A_3H" xfId="39792" xr:uid="{B61BF9CF-4B49-4221-B250-793A7AE3771F}"/>
    <cellStyle name="Normal 57 2 2 5" xfId="3000" xr:uid="{00000000-0005-0000-0000-0000C50B0000}"/>
    <cellStyle name="Normal 57 2 2 5 2" xfId="13074" xr:uid="{00000000-0005-0000-0000-00001F330000}"/>
    <cellStyle name="Normal 57 2 2 5 2 3" xfId="28172" xr:uid="{00000000-0005-0000-0000-0000196E0000}"/>
    <cellStyle name="Normal 57 2 2 5 2_ESA Table 3A_3H" xfId="39802" xr:uid="{AF6D2611-F7D8-4A23-A247-1E373A4BA349}"/>
    <cellStyle name="Normal 57 2 2 5 3" xfId="8054" xr:uid="{00000000-0005-0000-0000-0000831F0000}"/>
    <cellStyle name="Normal 57 2 2 5 3 3" xfId="23155" xr:uid="{00000000-0005-0000-0000-0000805A0000}"/>
    <cellStyle name="Normal 57 2 2 5 3_ESA Table 3A_3H" xfId="39803" xr:uid="{60EEEA9C-719B-4B44-BF72-D0DA28B48B98}"/>
    <cellStyle name="Normal 57 2 2 5 5" xfId="18142" xr:uid="{00000000-0005-0000-0000-0000EB460000}"/>
    <cellStyle name="Normal 57 2 2 5_ESA Table 3A_3H" xfId="39801" xr:uid="{3273F508-DF63-4175-80ED-061FDD50F43B}"/>
    <cellStyle name="Normal 57 2 2 6" xfId="4693" xr:uid="{00000000-0005-0000-0000-000062120000}"/>
    <cellStyle name="Normal 57 2 2 6 2" xfId="14745" xr:uid="{00000000-0005-0000-0000-0000A6390000}"/>
    <cellStyle name="Normal 57 2 2 6 2 3" xfId="29843" xr:uid="{00000000-0005-0000-0000-0000A0740000}"/>
    <cellStyle name="Normal 57 2 2 6 2_ESA Table 3A_3H" xfId="39805" xr:uid="{701983C6-6FFE-41CD-8CA0-33920515EC18}"/>
    <cellStyle name="Normal 57 2 2 6 3" xfId="9725" xr:uid="{00000000-0005-0000-0000-00000A260000}"/>
    <cellStyle name="Normal 57 2 2 6 3 3" xfId="24826" xr:uid="{00000000-0005-0000-0000-000007610000}"/>
    <cellStyle name="Normal 57 2 2 6 3_ESA Table 3A_3H" xfId="39806" xr:uid="{34B89E1C-E093-4991-A076-7045FEF4DEBA}"/>
    <cellStyle name="Normal 57 2 2 6 5" xfId="19813" xr:uid="{00000000-0005-0000-0000-0000724D0000}"/>
    <cellStyle name="Normal 57 2 2 6_ESA Table 3A_3H" xfId="39804" xr:uid="{3760C3B1-3F07-4C69-98E4-7DC4E685B27C}"/>
    <cellStyle name="Normal 57 2 2 7" xfId="11403" xr:uid="{00000000-0005-0000-0000-0000982C0000}"/>
    <cellStyle name="Normal 57 2 2 7 3" xfId="26501" xr:uid="{00000000-0005-0000-0000-000092670000}"/>
    <cellStyle name="Normal 57 2 2 7_ESA Table 3A_3H" xfId="39807" xr:uid="{D65F66E5-9A4F-44D5-9C34-A8A88E1D49A2}"/>
    <cellStyle name="Normal 57 2 2 8" xfId="6382" xr:uid="{00000000-0005-0000-0000-0000FB180000}"/>
    <cellStyle name="Normal 57 2 2 8 3" xfId="21484" xr:uid="{00000000-0005-0000-0000-0000F9530000}"/>
    <cellStyle name="Normal 57 2 2 8_ESA Table 3A_3H" xfId="39808" xr:uid="{8A82F706-BF1B-4816-A141-C2C5D69D3F1A}"/>
    <cellStyle name="Normal 57 2 2_ESA Table 3A_3H" xfId="39738" xr:uid="{D5DE7E30-7CA5-4B38-89ED-498C9CF074AA}"/>
    <cellStyle name="Normal 57 2 3" xfId="1409" xr:uid="{00000000-0005-0000-0000-00008E050000}"/>
    <cellStyle name="Normal 57 2 3 2" xfId="1830" xr:uid="{00000000-0005-0000-0000-000033070000}"/>
    <cellStyle name="Normal 57 2 3 2 2" xfId="2669" xr:uid="{00000000-0005-0000-0000-00007A0A0000}"/>
    <cellStyle name="Normal 57 2 3 2 2 2" xfId="4359" xr:uid="{00000000-0005-0000-0000-000014110000}"/>
    <cellStyle name="Normal 57 2 3 2 2 2 2" xfId="14432" xr:uid="{00000000-0005-0000-0000-00006D380000}"/>
    <cellStyle name="Normal 57 2 3 2 2 2 2 3" xfId="29530" xr:uid="{00000000-0005-0000-0000-000067730000}"/>
    <cellStyle name="Normal 57 2 3 2 2 2 2_ESA Table 3A_3H" xfId="39813" xr:uid="{55BDA9E5-AF55-41F1-9CBA-0DB61B0FA28B}"/>
    <cellStyle name="Normal 57 2 3 2 2 2 3" xfId="9412" xr:uid="{00000000-0005-0000-0000-0000D1240000}"/>
    <cellStyle name="Normal 57 2 3 2 2 2 3 3" xfId="24513" xr:uid="{00000000-0005-0000-0000-0000CE5F0000}"/>
    <cellStyle name="Normal 57 2 3 2 2 2 3_ESA Table 3A_3H" xfId="39814" xr:uid="{6BD2B666-E7C3-407F-9BAC-335AAE7E1D8C}"/>
    <cellStyle name="Normal 57 2 3 2 2 2 5" xfId="19500" xr:uid="{00000000-0005-0000-0000-0000394C0000}"/>
    <cellStyle name="Normal 57 2 3 2 2 2_ESA Table 3A_3H" xfId="39812" xr:uid="{BA8EE655-490E-4533-8659-E6D615125A47}"/>
    <cellStyle name="Normal 57 2 3 2 2 3" xfId="6051" xr:uid="{00000000-0005-0000-0000-0000B0170000}"/>
    <cellStyle name="Normal 57 2 3 2 2 3 2" xfId="16103" xr:uid="{00000000-0005-0000-0000-0000F43E0000}"/>
    <cellStyle name="Normal 57 2 3 2 2 3 2 3" xfId="31201" xr:uid="{00000000-0005-0000-0000-0000EE790000}"/>
    <cellStyle name="Normal 57 2 3 2 2 3 2_ESA Table 3A_3H" xfId="39816" xr:uid="{0A11FD95-F4D9-438F-B090-FDE860EDCB19}"/>
    <cellStyle name="Normal 57 2 3 2 2 3 3" xfId="11083" xr:uid="{00000000-0005-0000-0000-0000582B0000}"/>
    <cellStyle name="Normal 57 2 3 2 2 3 3 3" xfId="26184" xr:uid="{00000000-0005-0000-0000-000055660000}"/>
    <cellStyle name="Normal 57 2 3 2 2 3 3_ESA Table 3A_3H" xfId="39817" xr:uid="{C92C01E6-C469-4EA1-A4F3-89CBBFE783DD}"/>
    <cellStyle name="Normal 57 2 3 2 2 3 5" xfId="21171" xr:uid="{00000000-0005-0000-0000-0000C0520000}"/>
    <cellStyle name="Normal 57 2 3 2 2 3_ESA Table 3A_3H" xfId="39815" xr:uid="{D4EE3EF5-2A6D-4900-B390-6FDCEE8882D6}"/>
    <cellStyle name="Normal 57 2 3 2 2 4" xfId="12761" xr:uid="{00000000-0005-0000-0000-0000E6310000}"/>
    <cellStyle name="Normal 57 2 3 2 2 4 3" xfId="27859" xr:uid="{00000000-0005-0000-0000-0000E06C0000}"/>
    <cellStyle name="Normal 57 2 3 2 2 4_ESA Table 3A_3H" xfId="39818" xr:uid="{E223F7DD-5888-46AE-B6D3-2A0F32638C75}"/>
    <cellStyle name="Normal 57 2 3 2 2 5" xfId="7740" xr:uid="{00000000-0005-0000-0000-0000491E0000}"/>
    <cellStyle name="Normal 57 2 3 2 2 5 3" xfId="22842" xr:uid="{00000000-0005-0000-0000-000047590000}"/>
    <cellStyle name="Normal 57 2 3 2 2 5_ESA Table 3A_3H" xfId="39819" xr:uid="{3590A16B-3AFC-4912-A563-62429E1B7117}"/>
    <cellStyle name="Normal 57 2 3 2 2 7" xfId="17829" xr:uid="{00000000-0005-0000-0000-0000B2450000}"/>
    <cellStyle name="Normal 57 2 3 2 2_ESA Table 3A_3H" xfId="39811" xr:uid="{371271FA-1ED0-468A-8EAF-B16DB38D4B12}"/>
    <cellStyle name="Normal 57 2 3 2 3" xfId="3522" xr:uid="{00000000-0005-0000-0000-0000CF0D0000}"/>
    <cellStyle name="Normal 57 2 3 2 3 2" xfId="13596" xr:uid="{00000000-0005-0000-0000-000029350000}"/>
    <cellStyle name="Normal 57 2 3 2 3 2 3" xfId="28694" xr:uid="{00000000-0005-0000-0000-000023700000}"/>
    <cellStyle name="Normal 57 2 3 2 3 2_ESA Table 3A_3H" xfId="39821" xr:uid="{F2581650-4726-48D0-8BDF-C44564EF1391}"/>
    <cellStyle name="Normal 57 2 3 2 3 3" xfId="8576" xr:uid="{00000000-0005-0000-0000-00008D210000}"/>
    <cellStyle name="Normal 57 2 3 2 3 3 3" xfId="23677" xr:uid="{00000000-0005-0000-0000-00008A5C0000}"/>
    <cellStyle name="Normal 57 2 3 2 3 3_ESA Table 3A_3H" xfId="39822" xr:uid="{2404F332-9E2D-4B3C-ACB6-681A88061DCB}"/>
    <cellStyle name="Normal 57 2 3 2 3 5" xfId="18664" xr:uid="{00000000-0005-0000-0000-0000F5480000}"/>
    <cellStyle name="Normal 57 2 3 2 3_ESA Table 3A_3H" xfId="39820" xr:uid="{FBD2D0DC-3CF7-4A97-A753-40FAF79F6392}"/>
    <cellStyle name="Normal 57 2 3 2 4" xfId="5215" xr:uid="{00000000-0005-0000-0000-00006C140000}"/>
    <cellStyle name="Normal 57 2 3 2 4 2" xfId="15267" xr:uid="{00000000-0005-0000-0000-0000B03B0000}"/>
    <cellStyle name="Normal 57 2 3 2 4 2 3" xfId="30365" xr:uid="{00000000-0005-0000-0000-0000AA760000}"/>
    <cellStyle name="Normal 57 2 3 2 4 2_ESA Table 3A_3H" xfId="39824" xr:uid="{A61155AF-4A00-4B30-841E-6EA139DBC979}"/>
    <cellStyle name="Normal 57 2 3 2 4 3" xfId="10247" xr:uid="{00000000-0005-0000-0000-000014280000}"/>
    <cellStyle name="Normal 57 2 3 2 4 3 3" xfId="25348" xr:uid="{00000000-0005-0000-0000-000011630000}"/>
    <cellStyle name="Normal 57 2 3 2 4 3_ESA Table 3A_3H" xfId="39825" xr:uid="{224F345C-F6E6-47DE-A083-5B74E5996C92}"/>
    <cellStyle name="Normal 57 2 3 2 4 5" xfId="20335" xr:uid="{00000000-0005-0000-0000-00007C4F0000}"/>
    <cellStyle name="Normal 57 2 3 2 4_ESA Table 3A_3H" xfId="39823" xr:uid="{FC15DE2E-1AE8-4F7E-A2E9-89855EC74A4B}"/>
    <cellStyle name="Normal 57 2 3 2 5" xfId="11925" xr:uid="{00000000-0005-0000-0000-0000A22E0000}"/>
    <cellStyle name="Normal 57 2 3 2 5 3" xfId="27023" xr:uid="{00000000-0005-0000-0000-00009C690000}"/>
    <cellStyle name="Normal 57 2 3 2 5_ESA Table 3A_3H" xfId="39826" xr:uid="{585D70EE-E0FE-44D8-A14A-2E78F768585C}"/>
    <cellStyle name="Normal 57 2 3 2 6" xfId="6904" xr:uid="{00000000-0005-0000-0000-0000051B0000}"/>
    <cellStyle name="Normal 57 2 3 2 6 3" xfId="22006" xr:uid="{00000000-0005-0000-0000-000003560000}"/>
    <cellStyle name="Normal 57 2 3 2 6_ESA Table 3A_3H" xfId="39827" xr:uid="{CAB8E73F-4033-4A42-A6DB-5162BC6C31F4}"/>
    <cellStyle name="Normal 57 2 3 2 8" xfId="16993" xr:uid="{00000000-0005-0000-0000-00006E420000}"/>
    <cellStyle name="Normal 57 2 3 2_ESA Table 3A_3H" xfId="39810" xr:uid="{1E6641A3-78A4-4CCA-8A73-A6A73F9D4724}"/>
    <cellStyle name="Normal 57 2 3 3" xfId="2251" xr:uid="{00000000-0005-0000-0000-0000D8080000}"/>
    <cellStyle name="Normal 57 2 3 3 2" xfId="3941" xr:uid="{00000000-0005-0000-0000-0000720F0000}"/>
    <cellStyle name="Normal 57 2 3 3 2 2" xfId="14014" xr:uid="{00000000-0005-0000-0000-0000CB360000}"/>
    <cellStyle name="Normal 57 2 3 3 2 2 3" xfId="29112" xr:uid="{00000000-0005-0000-0000-0000C5710000}"/>
    <cellStyle name="Normal 57 2 3 3 2 2_ESA Table 3A_3H" xfId="39830" xr:uid="{E1C7DEE8-CDA5-4BD1-99EA-28FCA41AED1D}"/>
    <cellStyle name="Normal 57 2 3 3 2 3" xfId="8994" xr:uid="{00000000-0005-0000-0000-00002F230000}"/>
    <cellStyle name="Normal 57 2 3 3 2 3 3" xfId="24095" xr:uid="{00000000-0005-0000-0000-00002C5E0000}"/>
    <cellStyle name="Normal 57 2 3 3 2 3_ESA Table 3A_3H" xfId="39831" xr:uid="{432DD906-712A-4E98-BB72-043F545534AA}"/>
    <cellStyle name="Normal 57 2 3 3 2 5" xfId="19082" xr:uid="{00000000-0005-0000-0000-0000974A0000}"/>
    <cellStyle name="Normal 57 2 3 3 2_ESA Table 3A_3H" xfId="39829" xr:uid="{6B19D03A-D93F-4A20-BD4B-AF3C0DCFD41D}"/>
    <cellStyle name="Normal 57 2 3 3 3" xfId="5633" xr:uid="{00000000-0005-0000-0000-00000E160000}"/>
    <cellStyle name="Normal 57 2 3 3 3 2" xfId="15685" xr:uid="{00000000-0005-0000-0000-0000523D0000}"/>
    <cellStyle name="Normal 57 2 3 3 3 2 3" xfId="30783" xr:uid="{00000000-0005-0000-0000-00004C780000}"/>
    <cellStyle name="Normal 57 2 3 3 3 2_ESA Table 3A_3H" xfId="39833" xr:uid="{58E2799E-3CE8-42FA-8697-A49D82FB9D3F}"/>
    <cellStyle name="Normal 57 2 3 3 3 3" xfId="10665" xr:uid="{00000000-0005-0000-0000-0000B6290000}"/>
    <cellStyle name="Normal 57 2 3 3 3 3 3" xfId="25766" xr:uid="{00000000-0005-0000-0000-0000B3640000}"/>
    <cellStyle name="Normal 57 2 3 3 3 3_ESA Table 3A_3H" xfId="39834" xr:uid="{29158322-D44D-4862-BF03-38ABA414031B}"/>
    <cellStyle name="Normal 57 2 3 3 3 5" xfId="20753" xr:uid="{00000000-0005-0000-0000-00001E510000}"/>
    <cellStyle name="Normal 57 2 3 3 3_ESA Table 3A_3H" xfId="39832" xr:uid="{498C10BE-76AA-433A-A835-21F700FF7227}"/>
    <cellStyle name="Normal 57 2 3 3 4" xfId="12343" xr:uid="{00000000-0005-0000-0000-000044300000}"/>
    <cellStyle name="Normal 57 2 3 3 4 3" xfId="27441" xr:uid="{00000000-0005-0000-0000-00003E6B0000}"/>
    <cellStyle name="Normal 57 2 3 3 4_ESA Table 3A_3H" xfId="39835" xr:uid="{9A5C996C-AD50-42CC-9866-3E8991010B1F}"/>
    <cellStyle name="Normal 57 2 3 3 5" xfId="7322" xr:uid="{00000000-0005-0000-0000-0000A71C0000}"/>
    <cellStyle name="Normal 57 2 3 3 5 3" xfId="22424" xr:uid="{00000000-0005-0000-0000-0000A5570000}"/>
    <cellStyle name="Normal 57 2 3 3 5_ESA Table 3A_3H" xfId="39836" xr:uid="{8CB1996C-04E3-4EC0-B9A7-D46262558F63}"/>
    <cellStyle name="Normal 57 2 3 3 7" xfId="17411" xr:uid="{00000000-0005-0000-0000-000010440000}"/>
    <cellStyle name="Normal 57 2 3 3_ESA Table 3A_3H" xfId="39828" xr:uid="{AF678713-F6F1-4DCF-920F-FC2A9D791905}"/>
    <cellStyle name="Normal 57 2 3 4" xfId="3104" xr:uid="{00000000-0005-0000-0000-00002D0C0000}"/>
    <cellStyle name="Normal 57 2 3 4 2" xfId="13178" xr:uid="{00000000-0005-0000-0000-000087330000}"/>
    <cellStyle name="Normal 57 2 3 4 2 3" xfId="28276" xr:uid="{00000000-0005-0000-0000-0000816E0000}"/>
    <cellStyle name="Normal 57 2 3 4 2_ESA Table 3A_3H" xfId="39838" xr:uid="{CA43AC19-AC70-4073-858F-23AFE093C28E}"/>
    <cellStyle name="Normal 57 2 3 4 3" xfId="8158" xr:uid="{00000000-0005-0000-0000-0000EB1F0000}"/>
    <cellStyle name="Normal 57 2 3 4 3 3" xfId="23259" xr:uid="{00000000-0005-0000-0000-0000E85A0000}"/>
    <cellStyle name="Normal 57 2 3 4 3_ESA Table 3A_3H" xfId="39839" xr:uid="{668BD6B6-E6A0-4EA7-A2AD-070A24738F2F}"/>
    <cellStyle name="Normal 57 2 3 4 5" xfId="18246" xr:uid="{00000000-0005-0000-0000-000053470000}"/>
    <cellStyle name="Normal 57 2 3 4_ESA Table 3A_3H" xfId="39837" xr:uid="{3F2F5A1B-4DD7-463F-88DD-0AC327FCBEFE}"/>
    <cellStyle name="Normal 57 2 3 5" xfId="4797" xr:uid="{00000000-0005-0000-0000-0000CA120000}"/>
    <cellStyle name="Normal 57 2 3 5 2" xfId="14849" xr:uid="{00000000-0005-0000-0000-00000E3A0000}"/>
    <cellStyle name="Normal 57 2 3 5 2 3" xfId="29947" xr:uid="{00000000-0005-0000-0000-000008750000}"/>
    <cellStyle name="Normal 57 2 3 5 2_ESA Table 3A_3H" xfId="39841" xr:uid="{31375CFB-89A7-44B8-8974-EA8E7EE5BB77}"/>
    <cellStyle name="Normal 57 2 3 5 3" xfId="9829" xr:uid="{00000000-0005-0000-0000-000072260000}"/>
    <cellStyle name="Normal 57 2 3 5 3 3" xfId="24930" xr:uid="{00000000-0005-0000-0000-00006F610000}"/>
    <cellStyle name="Normal 57 2 3 5 3_ESA Table 3A_3H" xfId="39842" xr:uid="{2EE79D80-3D7F-4644-9241-29BD94B012AB}"/>
    <cellStyle name="Normal 57 2 3 5 5" xfId="19917" xr:uid="{00000000-0005-0000-0000-0000DA4D0000}"/>
    <cellStyle name="Normal 57 2 3 5_ESA Table 3A_3H" xfId="39840" xr:uid="{74BFBD41-A5D2-46E0-89D4-4ECE1802F5C0}"/>
    <cellStyle name="Normal 57 2 3 6" xfId="11507" xr:uid="{00000000-0005-0000-0000-0000002D0000}"/>
    <cellStyle name="Normal 57 2 3 6 3" xfId="26605" xr:uid="{00000000-0005-0000-0000-0000FA670000}"/>
    <cellStyle name="Normal 57 2 3 6_ESA Table 3A_3H" xfId="39843" xr:uid="{850A988F-4E96-4A0A-A372-C576CB43812A}"/>
    <cellStyle name="Normal 57 2 3 7" xfId="6486" xr:uid="{00000000-0005-0000-0000-000063190000}"/>
    <cellStyle name="Normal 57 2 3 7 3" xfId="21588" xr:uid="{00000000-0005-0000-0000-000061540000}"/>
    <cellStyle name="Normal 57 2 3 7_ESA Table 3A_3H" xfId="39844" xr:uid="{990FC7C3-0F09-48FD-8D16-8266A01BE8C5}"/>
    <cellStyle name="Normal 57 2 3 9" xfId="16575" xr:uid="{00000000-0005-0000-0000-0000CC400000}"/>
    <cellStyle name="Normal 57 2 3_ESA Table 3A_3H" xfId="39809" xr:uid="{1F4A2C48-04B1-463B-8183-15E0A7243C19}"/>
    <cellStyle name="Normal 57 2 4" xfId="1622" xr:uid="{00000000-0005-0000-0000-000063060000}"/>
    <cellStyle name="Normal 57 2 4 2" xfId="2461" xr:uid="{00000000-0005-0000-0000-0000AA090000}"/>
    <cellStyle name="Normal 57 2 4 2 2" xfId="4151" xr:uid="{00000000-0005-0000-0000-000044100000}"/>
    <cellStyle name="Normal 57 2 4 2 2 2" xfId="14224" xr:uid="{00000000-0005-0000-0000-00009D370000}"/>
    <cellStyle name="Normal 57 2 4 2 2 2 3" xfId="29322" xr:uid="{00000000-0005-0000-0000-000097720000}"/>
    <cellStyle name="Normal 57 2 4 2 2 2_ESA Table 3A_3H" xfId="39848" xr:uid="{983FE1D7-AD63-40C8-A395-AAC5BE38CEC2}"/>
    <cellStyle name="Normal 57 2 4 2 2 3" xfId="9204" xr:uid="{00000000-0005-0000-0000-000001240000}"/>
    <cellStyle name="Normal 57 2 4 2 2 3 3" xfId="24305" xr:uid="{00000000-0005-0000-0000-0000FE5E0000}"/>
    <cellStyle name="Normal 57 2 4 2 2 3_ESA Table 3A_3H" xfId="39849" xr:uid="{8B201DBD-4527-4134-B921-B14B25FFF803}"/>
    <cellStyle name="Normal 57 2 4 2 2 5" xfId="19292" xr:uid="{00000000-0005-0000-0000-0000694B0000}"/>
    <cellStyle name="Normal 57 2 4 2 2_ESA Table 3A_3H" xfId="39847" xr:uid="{86E87A76-12C0-4608-A913-AEB3C6DD9098}"/>
    <cellStyle name="Normal 57 2 4 2 3" xfId="5843" xr:uid="{00000000-0005-0000-0000-0000E0160000}"/>
    <cellStyle name="Normal 57 2 4 2 3 2" xfId="15895" xr:uid="{00000000-0005-0000-0000-0000243E0000}"/>
    <cellStyle name="Normal 57 2 4 2 3 2 3" xfId="30993" xr:uid="{00000000-0005-0000-0000-00001E790000}"/>
    <cellStyle name="Normal 57 2 4 2 3 2_ESA Table 3A_3H" xfId="39851" xr:uid="{988F82D4-DAC1-4C04-8887-38F72AF8FC65}"/>
    <cellStyle name="Normal 57 2 4 2 3 3" xfId="10875" xr:uid="{00000000-0005-0000-0000-0000882A0000}"/>
    <cellStyle name="Normal 57 2 4 2 3 3 3" xfId="25976" xr:uid="{00000000-0005-0000-0000-000085650000}"/>
    <cellStyle name="Normal 57 2 4 2 3 3_ESA Table 3A_3H" xfId="39852" xr:uid="{B43D8B4C-268A-48FE-B529-ED9CBF207A56}"/>
    <cellStyle name="Normal 57 2 4 2 3 5" xfId="20963" xr:uid="{00000000-0005-0000-0000-0000F0510000}"/>
    <cellStyle name="Normal 57 2 4 2 3_ESA Table 3A_3H" xfId="39850" xr:uid="{0F558FD9-B602-45BB-BFFC-A5A0C4BC594C}"/>
    <cellStyle name="Normal 57 2 4 2 4" xfId="12553" xr:uid="{00000000-0005-0000-0000-000016310000}"/>
    <cellStyle name="Normal 57 2 4 2 4 3" xfId="27651" xr:uid="{00000000-0005-0000-0000-0000106C0000}"/>
    <cellStyle name="Normal 57 2 4 2 4_ESA Table 3A_3H" xfId="39853" xr:uid="{FDE78352-5E9E-4E15-9909-8C196B32AA60}"/>
    <cellStyle name="Normal 57 2 4 2 5" xfId="7532" xr:uid="{00000000-0005-0000-0000-0000791D0000}"/>
    <cellStyle name="Normal 57 2 4 2 5 3" xfId="22634" xr:uid="{00000000-0005-0000-0000-000077580000}"/>
    <cellStyle name="Normal 57 2 4 2 5_ESA Table 3A_3H" xfId="39854" xr:uid="{B1C5B6D3-A654-48A5-BCBC-9311E78270D4}"/>
    <cellStyle name="Normal 57 2 4 2 7" xfId="17621" xr:uid="{00000000-0005-0000-0000-0000E2440000}"/>
    <cellStyle name="Normal 57 2 4 2_ESA Table 3A_3H" xfId="39846" xr:uid="{5EDF758A-0A67-44DF-8DD3-60BD931E657C}"/>
    <cellStyle name="Normal 57 2 4 3" xfId="3314" xr:uid="{00000000-0005-0000-0000-0000FF0C0000}"/>
    <cellStyle name="Normal 57 2 4 3 2" xfId="13388" xr:uid="{00000000-0005-0000-0000-000059340000}"/>
    <cellStyle name="Normal 57 2 4 3 2 3" xfId="28486" xr:uid="{00000000-0005-0000-0000-0000536F0000}"/>
    <cellStyle name="Normal 57 2 4 3 2_ESA Table 3A_3H" xfId="39856" xr:uid="{1EB2B9FB-F5FA-4C2D-A10B-94DC6958DD7F}"/>
    <cellStyle name="Normal 57 2 4 3 3" xfId="8368" xr:uid="{00000000-0005-0000-0000-0000BD200000}"/>
    <cellStyle name="Normal 57 2 4 3 3 3" xfId="23469" xr:uid="{00000000-0005-0000-0000-0000BA5B0000}"/>
    <cellStyle name="Normal 57 2 4 3 3_ESA Table 3A_3H" xfId="39857" xr:uid="{C562AB98-3BC5-4E63-B430-F15734C6DBDC}"/>
    <cellStyle name="Normal 57 2 4 3 5" xfId="18456" xr:uid="{00000000-0005-0000-0000-000025480000}"/>
    <cellStyle name="Normal 57 2 4 3_ESA Table 3A_3H" xfId="39855" xr:uid="{8C59929B-63CA-40B8-8D84-8C9DC06B9630}"/>
    <cellStyle name="Normal 57 2 4 4" xfId="5007" xr:uid="{00000000-0005-0000-0000-00009C130000}"/>
    <cellStyle name="Normal 57 2 4 4 2" xfId="15059" xr:uid="{00000000-0005-0000-0000-0000E03A0000}"/>
    <cellStyle name="Normal 57 2 4 4 2 3" xfId="30157" xr:uid="{00000000-0005-0000-0000-0000DA750000}"/>
    <cellStyle name="Normal 57 2 4 4 2_ESA Table 3A_3H" xfId="39859" xr:uid="{7B9CD323-EC43-4035-8A6E-C763D3691303}"/>
    <cellStyle name="Normal 57 2 4 4 3" xfId="10039" xr:uid="{00000000-0005-0000-0000-000044270000}"/>
    <cellStyle name="Normal 57 2 4 4 3 3" xfId="25140" xr:uid="{00000000-0005-0000-0000-000041620000}"/>
    <cellStyle name="Normal 57 2 4 4 3_ESA Table 3A_3H" xfId="39860" xr:uid="{11A54268-9D37-47A8-82B0-1CACA4B15F3A}"/>
    <cellStyle name="Normal 57 2 4 4 5" xfId="20127" xr:uid="{00000000-0005-0000-0000-0000AC4E0000}"/>
    <cellStyle name="Normal 57 2 4 4_ESA Table 3A_3H" xfId="39858" xr:uid="{4DA5E1A3-0BD3-48B8-9CB9-BB2120FBD09D}"/>
    <cellStyle name="Normal 57 2 4 5" xfId="11717" xr:uid="{00000000-0005-0000-0000-0000D22D0000}"/>
    <cellStyle name="Normal 57 2 4 5 3" xfId="26815" xr:uid="{00000000-0005-0000-0000-0000CC680000}"/>
    <cellStyle name="Normal 57 2 4 5_ESA Table 3A_3H" xfId="39861" xr:uid="{A1FAD310-5AD4-46B7-A156-E2FEAEE69B8A}"/>
    <cellStyle name="Normal 57 2 4 6" xfId="6696" xr:uid="{00000000-0005-0000-0000-0000351A0000}"/>
    <cellStyle name="Normal 57 2 4 6 3" xfId="21798" xr:uid="{00000000-0005-0000-0000-000033550000}"/>
    <cellStyle name="Normal 57 2 4 6_ESA Table 3A_3H" xfId="39862" xr:uid="{E573F44F-E496-44A4-ABB6-06B172872DAC}"/>
    <cellStyle name="Normal 57 2 4 8" xfId="16785" xr:uid="{00000000-0005-0000-0000-00009E410000}"/>
    <cellStyle name="Normal 57 2 4_ESA Table 3A_3H" xfId="39845" xr:uid="{67F855D7-51DF-4E5A-9E7F-D56195718BE6}"/>
    <cellStyle name="Normal 57 2 5" xfId="2043" xr:uid="{00000000-0005-0000-0000-000008080000}"/>
    <cellStyle name="Normal 57 2 5 2" xfId="3733" xr:uid="{00000000-0005-0000-0000-0000A20E0000}"/>
    <cellStyle name="Normal 57 2 5 2 2" xfId="13806" xr:uid="{00000000-0005-0000-0000-0000FB350000}"/>
    <cellStyle name="Normal 57 2 5 2 2 3" xfId="28904" xr:uid="{00000000-0005-0000-0000-0000F5700000}"/>
    <cellStyle name="Normal 57 2 5 2 2_ESA Table 3A_3H" xfId="39865" xr:uid="{9E85D88B-678E-4697-9887-F6B536C7123C}"/>
    <cellStyle name="Normal 57 2 5 2 3" xfId="8786" xr:uid="{00000000-0005-0000-0000-00005F220000}"/>
    <cellStyle name="Normal 57 2 5 2 3 3" xfId="23887" xr:uid="{00000000-0005-0000-0000-00005C5D0000}"/>
    <cellStyle name="Normal 57 2 5 2 3_ESA Table 3A_3H" xfId="39866" xr:uid="{6949DAE6-263B-4844-ADAE-B551FE763F57}"/>
    <cellStyle name="Normal 57 2 5 2 5" xfId="18874" xr:uid="{00000000-0005-0000-0000-0000C7490000}"/>
    <cellStyle name="Normal 57 2 5 2_ESA Table 3A_3H" xfId="39864" xr:uid="{C3E8BE6B-A04E-4281-8238-0F88312AF5C6}"/>
    <cellStyle name="Normal 57 2 5 3" xfId="5425" xr:uid="{00000000-0005-0000-0000-00003E150000}"/>
    <cellStyle name="Normal 57 2 5 3 2" xfId="15477" xr:uid="{00000000-0005-0000-0000-0000823C0000}"/>
    <cellStyle name="Normal 57 2 5 3 2 3" xfId="30575" xr:uid="{00000000-0005-0000-0000-00007C770000}"/>
    <cellStyle name="Normal 57 2 5 3 2_ESA Table 3A_3H" xfId="39868" xr:uid="{0EC40B35-9A45-45C2-9739-725B86C836DD}"/>
    <cellStyle name="Normal 57 2 5 3 3" xfId="10457" xr:uid="{00000000-0005-0000-0000-0000E6280000}"/>
    <cellStyle name="Normal 57 2 5 3 3 3" xfId="25558" xr:uid="{00000000-0005-0000-0000-0000E3630000}"/>
    <cellStyle name="Normal 57 2 5 3 3_ESA Table 3A_3H" xfId="39869" xr:uid="{B2955291-B8AD-45E4-BEA0-5E4B112A63FD}"/>
    <cellStyle name="Normal 57 2 5 3 5" xfId="20545" xr:uid="{00000000-0005-0000-0000-00004E500000}"/>
    <cellStyle name="Normal 57 2 5 3_ESA Table 3A_3H" xfId="39867" xr:uid="{81CF22C9-4D2B-42C6-9B76-82EDCE5EDC38}"/>
    <cellStyle name="Normal 57 2 5 4" xfId="12135" xr:uid="{00000000-0005-0000-0000-0000742F0000}"/>
    <cellStyle name="Normal 57 2 5 4 3" xfId="27233" xr:uid="{00000000-0005-0000-0000-00006E6A0000}"/>
    <cellStyle name="Normal 57 2 5 4_ESA Table 3A_3H" xfId="39870" xr:uid="{71534989-B5F1-4E10-93DD-11395C25BEEE}"/>
    <cellStyle name="Normal 57 2 5 5" xfId="7114" xr:uid="{00000000-0005-0000-0000-0000D71B0000}"/>
    <cellStyle name="Normal 57 2 5 5 3" xfId="22216" xr:uid="{00000000-0005-0000-0000-0000D5560000}"/>
    <cellStyle name="Normal 57 2 5 5_ESA Table 3A_3H" xfId="39871" xr:uid="{79FC438E-FA4A-4FF8-A063-BE7106D090A2}"/>
    <cellStyle name="Normal 57 2 5 7" xfId="17203" xr:uid="{00000000-0005-0000-0000-000040430000}"/>
    <cellStyle name="Normal 57 2 5_ESA Table 3A_3H" xfId="39863" xr:uid="{B3947A69-2428-4D63-9FBE-62AF29C05D39}"/>
    <cellStyle name="Normal 57 2 6" xfId="2896" xr:uid="{00000000-0005-0000-0000-00005D0B0000}"/>
    <cellStyle name="Normal 57 2 6 2" xfId="12970" xr:uid="{00000000-0005-0000-0000-0000B7320000}"/>
    <cellStyle name="Normal 57 2 6 2 3" xfId="28068" xr:uid="{00000000-0005-0000-0000-0000B16D0000}"/>
    <cellStyle name="Normal 57 2 6 2_ESA Table 3A_3H" xfId="39873" xr:uid="{895C53CE-1C14-48F2-A23C-F4237FFC7C3A}"/>
    <cellStyle name="Normal 57 2 6 3" xfId="7950" xr:uid="{00000000-0005-0000-0000-00001B1F0000}"/>
    <cellStyle name="Normal 57 2 6 3 3" xfId="23051" xr:uid="{00000000-0005-0000-0000-0000185A0000}"/>
    <cellStyle name="Normal 57 2 6 3_ESA Table 3A_3H" xfId="39874" xr:uid="{114A948C-AD9C-45B3-AE5E-8E8087F3AA7D}"/>
    <cellStyle name="Normal 57 2 6 5" xfId="18038" xr:uid="{00000000-0005-0000-0000-000083460000}"/>
    <cellStyle name="Normal 57 2 6_ESA Table 3A_3H" xfId="39872" xr:uid="{A628D4DA-CA67-46C4-8CDD-281B0D06B454}"/>
    <cellStyle name="Normal 57 2 7" xfId="4589" xr:uid="{00000000-0005-0000-0000-0000FA110000}"/>
    <cellStyle name="Normal 57 2 7 2" xfId="14641" xr:uid="{00000000-0005-0000-0000-00003E390000}"/>
    <cellStyle name="Normal 57 2 7 2 3" xfId="29739" xr:uid="{00000000-0005-0000-0000-000038740000}"/>
    <cellStyle name="Normal 57 2 7 2_ESA Table 3A_3H" xfId="39876" xr:uid="{0D237A4C-80D5-4408-88FE-3A4211879965}"/>
    <cellStyle name="Normal 57 2 7 3" xfId="9621" xr:uid="{00000000-0005-0000-0000-0000A2250000}"/>
    <cellStyle name="Normal 57 2 7 3 3" xfId="24722" xr:uid="{00000000-0005-0000-0000-00009F600000}"/>
    <cellStyle name="Normal 57 2 7 3_ESA Table 3A_3H" xfId="39877" xr:uid="{B8464EE3-F337-489D-8CF9-77867F59A13C}"/>
    <cellStyle name="Normal 57 2 7 5" xfId="19709" xr:uid="{00000000-0005-0000-0000-00000A4D0000}"/>
    <cellStyle name="Normal 57 2 7_ESA Table 3A_3H" xfId="39875" xr:uid="{93851C5B-F9E3-4AF7-87E0-52470E4CD2B8}"/>
    <cellStyle name="Normal 57 2 8" xfId="11299" xr:uid="{00000000-0005-0000-0000-0000302C0000}"/>
    <cellStyle name="Normal 57 2 8 3" xfId="26397" xr:uid="{00000000-0005-0000-0000-00002A670000}"/>
    <cellStyle name="Normal 57 2 8_ESA Table 3A_3H" xfId="39878" xr:uid="{4D921403-8D25-4D90-A1CD-83FA44F01D87}"/>
    <cellStyle name="Normal 57 2 9" xfId="6278" xr:uid="{00000000-0005-0000-0000-000093180000}"/>
    <cellStyle name="Normal 57 2 9 3" xfId="21380" xr:uid="{00000000-0005-0000-0000-000091530000}"/>
    <cellStyle name="Normal 57 2 9_ESA Table 3A_3H" xfId="39879" xr:uid="{B0E01148-1D08-4C2E-994F-DF76075FB6F8}"/>
    <cellStyle name="Normal 57 2_ESA Table 3A_3H" xfId="39737" xr:uid="{B7983D90-01C6-4259-91E4-0BA757FB40A8}"/>
    <cellStyle name="Normal 57 3" xfId="1242" xr:uid="{00000000-0005-0000-0000-0000E7040000}"/>
    <cellStyle name="Normal 57 3 10" xfId="16419" xr:uid="{00000000-0005-0000-0000-000030400000}"/>
    <cellStyle name="Normal 57 3 2" xfId="1461" xr:uid="{00000000-0005-0000-0000-0000C2050000}"/>
    <cellStyle name="Normal 57 3 2 2" xfId="1882" xr:uid="{00000000-0005-0000-0000-000067070000}"/>
    <cellStyle name="Normal 57 3 2 2 2" xfId="2721" xr:uid="{00000000-0005-0000-0000-0000AE0A0000}"/>
    <cellStyle name="Normal 57 3 2 2 2 2" xfId="4411" xr:uid="{00000000-0005-0000-0000-000048110000}"/>
    <cellStyle name="Normal 57 3 2 2 2 2 2" xfId="14484" xr:uid="{00000000-0005-0000-0000-0000A1380000}"/>
    <cellStyle name="Normal 57 3 2 2 2 2 2 3" xfId="29582" xr:uid="{00000000-0005-0000-0000-00009B730000}"/>
    <cellStyle name="Normal 57 3 2 2 2 2 2_ESA Table 3A_3H" xfId="39885" xr:uid="{CFD6E643-A7E6-43FE-A6F2-E5A22A428C82}"/>
    <cellStyle name="Normal 57 3 2 2 2 2 3" xfId="9464" xr:uid="{00000000-0005-0000-0000-000005250000}"/>
    <cellStyle name="Normal 57 3 2 2 2 2 3 3" xfId="24565" xr:uid="{00000000-0005-0000-0000-000002600000}"/>
    <cellStyle name="Normal 57 3 2 2 2 2 3_ESA Table 3A_3H" xfId="39886" xr:uid="{AB920915-3E53-4369-8A3D-7529BA484A71}"/>
    <cellStyle name="Normal 57 3 2 2 2 2 5" xfId="19552" xr:uid="{00000000-0005-0000-0000-00006D4C0000}"/>
    <cellStyle name="Normal 57 3 2 2 2 2_ESA Table 3A_3H" xfId="39884" xr:uid="{A265F0AD-3228-4C4B-A026-0240386B5F3C}"/>
    <cellStyle name="Normal 57 3 2 2 2 3" xfId="6103" xr:uid="{00000000-0005-0000-0000-0000E4170000}"/>
    <cellStyle name="Normal 57 3 2 2 2 3 2" xfId="16155" xr:uid="{00000000-0005-0000-0000-0000283F0000}"/>
    <cellStyle name="Normal 57 3 2 2 2 3 2 3" xfId="31253" xr:uid="{00000000-0005-0000-0000-0000227A0000}"/>
    <cellStyle name="Normal 57 3 2 2 2 3 2_ESA Table 3A_3H" xfId="39888" xr:uid="{2E8B2A49-5260-49DD-82A0-38E81A6B94AE}"/>
    <cellStyle name="Normal 57 3 2 2 2 3 3" xfId="11135" xr:uid="{00000000-0005-0000-0000-00008C2B0000}"/>
    <cellStyle name="Normal 57 3 2 2 2 3 3 3" xfId="26236" xr:uid="{00000000-0005-0000-0000-000089660000}"/>
    <cellStyle name="Normal 57 3 2 2 2 3 3_ESA Table 3A_3H" xfId="39889" xr:uid="{AC969997-7616-4D07-A7F7-2659B01AC8CD}"/>
    <cellStyle name="Normal 57 3 2 2 2 3 5" xfId="21223" xr:uid="{00000000-0005-0000-0000-0000F4520000}"/>
    <cellStyle name="Normal 57 3 2 2 2 3_ESA Table 3A_3H" xfId="39887" xr:uid="{A74E9ED4-6E39-4EC2-9B07-ED80C60F33A6}"/>
    <cellStyle name="Normal 57 3 2 2 2 4" xfId="12813" xr:uid="{00000000-0005-0000-0000-00001A320000}"/>
    <cellStyle name="Normal 57 3 2 2 2 4 3" xfId="27911" xr:uid="{00000000-0005-0000-0000-0000146D0000}"/>
    <cellStyle name="Normal 57 3 2 2 2 4_ESA Table 3A_3H" xfId="39890" xr:uid="{85611BC9-58ED-4AF7-B796-5D0DBA1E6C5D}"/>
    <cellStyle name="Normal 57 3 2 2 2 5" xfId="7792" xr:uid="{00000000-0005-0000-0000-00007D1E0000}"/>
    <cellStyle name="Normal 57 3 2 2 2 5 3" xfId="22894" xr:uid="{00000000-0005-0000-0000-00007B590000}"/>
    <cellStyle name="Normal 57 3 2 2 2 5_ESA Table 3A_3H" xfId="39891" xr:uid="{423DDDDC-D0AB-43C9-BF16-2CCC2B4A2F3F}"/>
    <cellStyle name="Normal 57 3 2 2 2 7" xfId="17881" xr:uid="{00000000-0005-0000-0000-0000E6450000}"/>
    <cellStyle name="Normal 57 3 2 2 2_ESA Table 3A_3H" xfId="39883" xr:uid="{7EEAEA93-1E39-4BC2-809D-4FEEDE04F25B}"/>
    <cellStyle name="Normal 57 3 2 2 3" xfId="3574" xr:uid="{00000000-0005-0000-0000-0000030E0000}"/>
    <cellStyle name="Normal 57 3 2 2 3 2" xfId="13648" xr:uid="{00000000-0005-0000-0000-00005D350000}"/>
    <cellStyle name="Normal 57 3 2 2 3 2 3" xfId="28746" xr:uid="{00000000-0005-0000-0000-000057700000}"/>
    <cellStyle name="Normal 57 3 2 2 3 2_ESA Table 3A_3H" xfId="39893" xr:uid="{66C2F742-FB5E-4F81-879C-45E0D077135C}"/>
    <cellStyle name="Normal 57 3 2 2 3 3" xfId="8628" xr:uid="{00000000-0005-0000-0000-0000C1210000}"/>
    <cellStyle name="Normal 57 3 2 2 3 3 3" xfId="23729" xr:uid="{00000000-0005-0000-0000-0000BE5C0000}"/>
    <cellStyle name="Normal 57 3 2 2 3 3_ESA Table 3A_3H" xfId="39894" xr:uid="{3A84E3F6-08A3-4EA4-90B7-5540B7BFA086}"/>
    <cellStyle name="Normal 57 3 2 2 3 5" xfId="18716" xr:uid="{00000000-0005-0000-0000-000029490000}"/>
    <cellStyle name="Normal 57 3 2 2 3_ESA Table 3A_3H" xfId="39892" xr:uid="{C22497E2-3C74-4D2A-BC72-0E237064BB42}"/>
    <cellStyle name="Normal 57 3 2 2 4" xfId="5267" xr:uid="{00000000-0005-0000-0000-0000A0140000}"/>
    <cellStyle name="Normal 57 3 2 2 4 2" xfId="15319" xr:uid="{00000000-0005-0000-0000-0000E43B0000}"/>
    <cellStyle name="Normal 57 3 2 2 4 2 3" xfId="30417" xr:uid="{00000000-0005-0000-0000-0000DE760000}"/>
    <cellStyle name="Normal 57 3 2 2 4 2_ESA Table 3A_3H" xfId="39896" xr:uid="{97AF9F63-3A46-4046-9082-7EB80EADFC26}"/>
    <cellStyle name="Normal 57 3 2 2 4 3" xfId="10299" xr:uid="{00000000-0005-0000-0000-000048280000}"/>
    <cellStyle name="Normal 57 3 2 2 4 3 3" xfId="25400" xr:uid="{00000000-0005-0000-0000-000045630000}"/>
    <cellStyle name="Normal 57 3 2 2 4 3_ESA Table 3A_3H" xfId="39897" xr:uid="{4DB9318F-F400-42EF-8EB9-9A55C385872A}"/>
    <cellStyle name="Normal 57 3 2 2 4 5" xfId="20387" xr:uid="{00000000-0005-0000-0000-0000B04F0000}"/>
    <cellStyle name="Normal 57 3 2 2 4_ESA Table 3A_3H" xfId="39895" xr:uid="{398E4102-03B2-4516-9F93-53527BC085B6}"/>
    <cellStyle name="Normal 57 3 2 2 5" xfId="11977" xr:uid="{00000000-0005-0000-0000-0000D62E0000}"/>
    <cellStyle name="Normal 57 3 2 2 5 3" xfId="27075" xr:uid="{00000000-0005-0000-0000-0000D0690000}"/>
    <cellStyle name="Normal 57 3 2 2 5_ESA Table 3A_3H" xfId="39898" xr:uid="{3C40316F-F904-4FBD-B056-EEF985EF88EA}"/>
    <cellStyle name="Normal 57 3 2 2 6" xfId="6956" xr:uid="{00000000-0005-0000-0000-0000391B0000}"/>
    <cellStyle name="Normal 57 3 2 2 6 3" xfId="22058" xr:uid="{00000000-0005-0000-0000-000037560000}"/>
    <cellStyle name="Normal 57 3 2 2 6_ESA Table 3A_3H" xfId="39899" xr:uid="{E4C0CCB5-A8BE-45A7-A8B2-FAB1165CD201}"/>
    <cellStyle name="Normal 57 3 2 2 8" xfId="17045" xr:uid="{00000000-0005-0000-0000-0000A2420000}"/>
    <cellStyle name="Normal 57 3 2 2_ESA Table 3A_3H" xfId="39882" xr:uid="{36C29634-5A55-49F8-8AA0-C13F86591423}"/>
    <cellStyle name="Normal 57 3 2 3" xfId="2303" xr:uid="{00000000-0005-0000-0000-00000C090000}"/>
    <cellStyle name="Normal 57 3 2 3 2" xfId="3993" xr:uid="{00000000-0005-0000-0000-0000A60F0000}"/>
    <cellStyle name="Normal 57 3 2 3 2 2" xfId="14066" xr:uid="{00000000-0005-0000-0000-0000FF360000}"/>
    <cellStyle name="Normal 57 3 2 3 2 2 3" xfId="29164" xr:uid="{00000000-0005-0000-0000-0000F9710000}"/>
    <cellStyle name="Normal 57 3 2 3 2 2_ESA Table 3A_3H" xfId="39902" xr:uid="{420269C2-E4DC-4F3C-BE1F-F3E3F9C2E957}"/>
    <cellStyle name="Normal 57 3 2 3 2 3" xfId="9046" xr:uid="{00000000-0005-0000-0000-000063230000}"/>
    <cellStyle name="Normal 57 3 2 3 2 3 3" xfId="24147" xr:uid="{00000000-0005-0000-0000-0000605E0000}"/>
    <cellStyle name="Normal 57 3 2 3 2 3_ESA Table 3A_3H" xfId="39903" xr:uid="{FFEA6E52-CE8D-419A-896E-7152DF31F69B}"/>
    <cellStyle name="Normal 57 3 2 3 2 5" xfId="19134" xr:uid="{00000000-0005-0000-0000-0000CB4A0000}"/>
    <cellStyle name="Normal 57 3 2 3 2_ESA Table 3A_3H" xfId="39901" xr:uid="{0A018042-9F89-4117-B282-E3D8B0C8DAC0}"/>
    <cellStyle name="Normal 57 3 2 3 3" xfId="5685" xr:uid="{00000000-0005-0000-0000-000042160000}"/>
    <cellStyle name="Normal 57 3 2 3 3 2" xfId="15737" xr:uid="{00000000-0005-0000-0000-0000863D0000}"/>
    <cellStyle name="Normal 57 3 2 3 3 2 3" xfId="30835" xr:uid="{00000000-0005-0000-0000-000080780000}"/>
    <cellStyle name="Normal 57 3 2 3 3 2_ESA Table 3A_3H" xfId="39905" xr:uid="{730DA197-A3F8-4977-A164-81ECC7B8AFEB}"/>
    <cellStyle name="Normal 57 3 2 3 3 3" xfId="10717" xr:uid="{00000000-0005-0000-0000-0000EA290000}"/>
    <cellStyle name="Normal 57 3 2 3 3 3 3" xfId="25818" xr:uid="{00000000-0005-0000-0000-0000E7640000}"/>
    <cellStyle name="Normal 57 3 2 3 3 3_ESA Table 3A_3H" xfId="39906" xr:uid="{F867BD7D-89EA-4497-868E-5510D3A608AF}"/>
    <cellStyle name="Normal 57 3 2 3 3 5" xfId="20805" xr:uid="{00000000-0005-0000-0000-000052510000}"/>
    <cellStyle name="Normal 57 3 2 3 3_ESA Table 3A_3H" xfId="39904" xr:uid="{DA0877E8-25AA-455E-AB44-D63CD7D39E1E}"/>
    <cellStyle name="Normal 57 3 2 3 4" xfId="12395" xr:uid="{00000000-0005-0000-0000-000078300000}"/>
    <cellStyle name="Normal 57 3 2 3 4 3" xfId="27493" xr:uid="{00000000-0005-0000-0000-0000726B0000}"/>
    <cellStyle name="Normal 57 3 2 3 4_ESA Table 3A_3H" xfId="39907" xr:uid="{CCE5D62C-18EA-4859-BC08-41F440124C04}"/>
    <cellStyle name="Normal 57 3 2 3 5" xfId="7374" xr:uid="{00000000-0005-0000-0000-0000DB1C0000}"/>
    <cellStyle name="Normal 57 3 2 3 5 3" xfId="22476" xr:uid="{00000000-0005-0000-0000-0000D9570000}"/>
    <cellStyle name="Normal 57 3 2 3 5_ESA Table 3A_3H" xfId="39908" xr:uid="{D2498A14-F986-4C5C-ACE9-743EEDF79A97}"/>
    <cellStyle name="Normal 57 3 2 3 7" xfId="17463" xr:uid="{00000000-0005-0000-0000-000044440000}"/>
    <cellStyle name="Normal 57 3 2 3_ESA Table 3A_3H" xfId="39900" xr:uid="{5B29B28F-D532-4BB6-80E0-BB045A6CE34D}"/>
    <cellStyle name="Normal 57 3 2 4" xfId="3156" xr:uid="{00000000-0005-0000-0000-0000610C0000}"/>
    <cellStyle name="Normal 57 3 2 4 2" xfId="13230" xr:uid="{00000000-0005-0000-0000-0000BB330000}"/>
    <cellStyle name="Normal 57 3 2 4 2 3" xfId="28328" xr:uid="{00000000-0005-0000-0000-0000B56E0000}"/>
    <cellStyle name="Normal 57 3 2 4 2_ESA Table 3A_3H" xfId="39910" xr:uid="{9C3DC56E-81DC-4287-9A52-ABBDE5D4FD8A}"/>
    <cellStyle name="Normal 57 3 2 4 3" xfId="8210" xr:uid="{00000000-0005-0000-0000-00001F200000}"/>
    <cellStyle name="Normal 57 3 2 4 3 3" xfId="23311" xr:uid="{00000000-0005-0000-0000-00001C5B0000}"/>
    <cellStyle name="Normal 57 3 2 4 3_ESA Table 3A_3H" xfId="39911" xr:uid="{E101D242-D427-4E31-9411-0F61E474D991}"/>
    <cellStyle name="Normal 57 3 2 4 5" xfId="18298" xr:uid="{00000000-0005-0000-0000-000087470000}"/>
    <cellStyle name="Normal 57 3 2 4_ESA Table 3A_3H" xfId="39909" xr:uid="{852683C3-62FE-41CA-845D-B4BA4596E6D6}"/>
    <cellStyle name="Normal 57 3 2 5" xfId="4849" xr:uid="{00000000-0005-0000-0000-0000FE120000}"/>
    <cellStyle name="Normal 57 3 2 5 2" xfId="14901" xr:uid="{00000000-0005-0000-0000-0000423A0000}"/>
    <cellStyle name="Normal 57 3 2 5 2 3" xfId="29999" xr:uid="{00000000-0005-0000-0000-00003C750000}"/>
    <cellStyle name="Normal 57 3 2 5 2_ESA Table 3A_3H" xfId="39913" xr:uid="{4428D58C-84FF-4599-B231-84E26E65FC19}"/>
    <cellStyle name="Normal 57 3 2 5 3" xfId="9881" xr:uid="{00000000-0005-0000-0000-0000A6260000}"/>
    <cellStyle name="Normal 57 3 2 5 3 3" xfId="24982" xr:uid="{00000000-0005-0000-0000-0000A3610000}"/>
    <cellStyle name="Normal 57 3 2 5 3_ESA Table 3A_3H" xfId="39914" xr:uid="{90AC2884-05E8-4603-9F97-1D958B76314A}"/>
    <cellStyle name="Normal 57 3 2 5 5" xfId="19969" xr:uid="{00000000-0005-0000-0000-00000E4E0000}"/>
    <cellStyle name="Normal 57 3 2 5_ESA Table 3A_3H" xfId="39912" xr:uid="{E9A40A5A-98AF-41F7-A28D-7864FE8385E6}"/>
    <cellStyle name="Normal 57 3 2 6" xfId="11559" xr:uid="{00000000-0005-0000-0000-0000342D0000}"/>
    <cellStyle name="Normal 57 3 2 6 3" xfId="26657" xr:uid="{00000000-0005-0000-0000-00002E680000}"/>
    <cellStyle name="Normal 57 3 2 6_ESA Table 3A_3H" xfId="39915" xr:uid="{9CA06492-B51B-4CCA-93B5-F99C4FBDB19A}"/>
    <cellStyle name="Normal 57 3 2 7" xfId="6538" xr:uid="{00000000-0005-0000-0000-000097190000}"/>
    <cellStyle name="Normal 57 3 2 7 3" xfId="21640" xr:uid="{00000000-0005-0000-0000-000095540000}"/>
    <cellStyle name="Normal 57 3 2 7_ESA Table 3A_3H" xfId="39916" xr:uid="{EBF27400-8CCC-478F-9A7B-AF6C2F726ACE}"/>
    <cellStyle name="Normal 57 3 2 9" xfId="16627" xr:uid="{00000000-0005-0000-0000-000000410000}"/>
    <cellStyle name="Normal 57 3 2_ESA Table 3A_3H" xfId="39881" xr:uid="{43F0B55C-AD52-4525-AD93-692AEA25135D}"/>
    <cellStyle name="Normal 57 3 3" xfId="1674" xr:uid="{00000000-0005-0000-0000-000097060000}"/>
    <cellStyle name="Normal 57 3 3 2" xfId="2513" xr:uid="{00000000-0005-0000-0000-0000DE090000}"/>
    <cellStyle name="Normal 57 3 3 2 2" xfId="4203" xr:uid="{00000000-0005-0000-0000-000078100000}"/>
    <cellStyle name="Normal 57 3 3 2 2 2" xfId="14276" xr:uid="{00000000-0005-0000-0000-0000D1370000}"/>
    <cellStyle name="Normal 57 3 3 2 2 2 3" xfId="29374" xr:uid="{00000000-0005-0000-0000-0000CB720000}"/>
    <cellStyle name="Normal 57 3 3 2 2 2_ESA Table 3A_3H" xfId="39920" xr:uid="{3396CEE9-DB21-4C19-BCFD-6A50D92B00A9}"/>
    <cellStyle name="Normal 57 3 3 2 2 3" xfId="9256" xr:uid="{00000000-0005-0000-0000-000035240000}"/>
    <cellStyle name="Normal 57 3 3 2 2 3 3" xfId="24357" xr:uid="{00000000-0005-0000-0000-0000325F0000}"/>
    <cellStyle name="Normal 57 3 3 2 2 3_ESA Table 3A_3H" xfId="39921" xr:uid="{41331F9F-778B-4BFE-993B-72052F82E919}"/>
    <cellStyle name="Normal 57 3 3 2 2 5" xfId="19344" xr:uid="{00000000-0005-0000-0000-00009D4B0000}"/>
    <cellStyle name="Normal 57 3 3 2 2_ESA Table 3A_3H" xfId="39919" xr:uid="{3A78ADB5-CC8E-4DE8-A4F5-33D61EDA77D6}"/>
    <cellStyle name="Normal 57 3 3 2 3" xfId="5895" xr:uid="{00000000-0005-0000-0000-000014170000}"/>
    <cellStyle name="Normal 57 3 3 2 3 2" xfId="15947" xr:uid="{00000000-0005-0000-0000-0000583E0000}"/>
    <cellStyle name="Normal 57 3 3 2 3 2 3" xfId="31045" xr:uid="{00000000-0005-0000-0000-000052790000}"/>
    <cellStyle name="Normal 57 3 3 2 3 2_ESA Table 3A_3H" xfId="39923" xr:uid="{FC8A0B2C-B30C-4118-9806-E9F0B5D3ACFD}"/>
    <cellStyle name="Normal 57 3 3 2 3 3" xfId="10927" xr:uid="{00000000-0005-0000-0000-0000BC2A0000}"/>
    <cellStyle name="Normal 57 3 3 2 3 3 3" xfId="26028" xr:uid="{00000000-0005-0000-0000-0000B9650000}"/>
    <cellStyle name="Normal 57 3 3 2 3 3_ESA Table 3A_3H" xfId="39924" xr:uid="{352F6E04-4307-45A6-BA55-FCCEF9D291BB}"/>
    <cellStyle name="Normal 57 3 3 2 3 5" xfId="21015" xr:uid="{00000000-0005-0000-0000-000024520000}"/>
    <cellStyle name="Normal 57 3 3 2 3_ESA Table 3A_3H" xfId="39922" xr:uid="{0C3A5E43-8FCF-4435-A846-2BE5A69741C5}"/>
    <cellStyle name="Normal 57 3 3 2 4" xfId="12605" xr:uid="{00000000-0005-0000-0000-00004A310000}"/>
    <cellStyle name="Normal 57 3 3 2 4 3" xfId="27703" xr:uid="{00000000-0005-0000-0000-0000446C0000}"/>
    <cellStyle name="Normal 57 3 3 2 4_ESA Table 3A_3H" xfId="39925" xr:uid="{2A8EDDC4-3434-44F0-994C-6D17FC75B424}"/>
    <cellStyle name="Normal 57 3 3 2 5" xfId="7584" xr:uid="{00000000-0005-0000-0000-0000AD1D0000}"/>
    <cellStyle name="Normal 57 3 3 2 5 3" xfId="22686" xr:uid="{00000000-0005-0000-0000-0000AB580000}"/>
    <cellStyle name="Normal 57 3 3 2 5_ESA Table 3A_3H" xfId="39926" xr:uid="{33029C18-D9DA-4CAD-ABD4-F758675F090B}"/>
    <cellStyle name="Normal 57 3 3 2 7" xfId="17673" xr:uid="{00000000-0005-0000-0000-000016450000}"/>
    <cellStyle name="Normal 57 3 3 2_ESA Table 3A_3H" xfId="39918" xr:uid="{E93FAAC5-2D98-4F2F-9929-63547C4ABC63}"/>
    <cellStyle name="Normal 57 3 3 3" xfId="3366" xr:uid="{00000000-0005-0000-0000-0000330D0000}"/>
    <cellStyle name="Normal 57 3 3 3 2" xfId="13440" xr:uid="{00000000-0005-0000-0000-00008D340000}"/>
    <cellStyle name="Normal 57 3 3 3 2 3" xfId="28538" xr:uid="{00000000-0005-0000-0000-0000876F0000}"/>
    <cellStyle name="Normal 57 3 3 3 2_ESA Table 3A_3H" xfId="39928" xr:uid="{97E287B0-25CB-4042-83E8-820E23230DA1}"/>
    <cellStyle name="Normal 57 3 3 3 3" xfId="8420" xr:uid="{00000000-0005-0000-0000-0000F1200000}"/>
    <cellStyle name="Normal 57 3 3 3 3 3" xfId="23521" xr:uid="{00000000-0005-0000-0000-0000EE5B0000}"/>
    <cellStyle name="Normal 57 3 3 3 3_ESA Table 3A_3H" xfId="39929" xr:uid="{405088CD-969D-4A1B-BBEC-9F6676E87263}"/>
    <cellStyle name="Normal 57 3 3 3 5" xfId="18508" xr:uid="{00000000-0005-0000-0000-000059480000}"/>
    <cellStyle name="Normal 57 3 3 3_ESA Table 3A_3H" xfId="39927" xr:uid="{256FA68B-DAE6-4930-976A-E2EB6CC05150}"/>
    <cellStyle name="Normal 57 3 3 4" xfId="5059" xr:uid="{00000000-0005-0000-0000-0000D0130000}"/>
    <cellStyle name="Normal 57 3 3 4 2" xfId="15111" xr:uid="{00000000-0005-0000-0000-0000143B0000}"/>
    <cellStyle name="Normal 57 3 3 4 2 3" xfId="30209" xr:uid="{00000000-0005-0000-0000-00000E760000}"/>
    <cellStyle name="Normal 57 3 3 4 2_ESA Table 3A_3H" xfId="39931" xr:uid="{9EAA7315-A1FA-41D7-B82C-4E367E707C0C}"/>
    <cellStyle name="Normal 57 3 3 4 3" xfId="10091" xr:uid="{00000000-0005-0000-0000-000078270000}"/>
    <cellStyle name="Normal 57 3 3 4 3 3" xfId="25192" xr:uid="{00000000-0005-0000-0000-000075620000}"/>
    <cellStyle name="Normal 57 3 3 4 3_ESA Table 3A_3H" xfId="39932" xr:uid="{9E7D25E2-F9B8-4475-873D-975AE36096CB}"/>
    <cellStyle name="Normal 57 3 3 4 5" xfId="20179" xr:uid="{00000000-0005-0000-0000-0000E04E0000}"/>
    <cellStyle name="Normal 57 3 3 4_ESA Table 3A_3H" xfId="39930" xr:uid="{DA9B9B75-9B06-486B-8BFC-6E86F3910FAB}"/>
    <cellStyle name="Normal 57 3 3 5" xfId="11769" xr:uid="{00000000-0005-0000-0000-0000062E0000}"/>
    <cellStyle name="Normal 57 3 3 5 3" xfId="26867" xr:uid="{00000000-0005-0000-0000-000000690000}"/>
    <cellStyle name="Normal 57 3 3 5_ESA Table 3A_3H" xfId="39933" xr:uid="{F5D356A1-8646-4B46-8FCE-5E1A8F67D60A}"/>
    <cellStyle name="Normal 57 3 3 6" xfId="6748" xr:uid="{00000000-0005-0000-0000-0000691A0000}"/>
    <cellStyle name="Normal 57 3 3 6 3" xfId="21850" xr:uid="{00000000-0005-0000-0000-000067550000}"/>
    <cellStyle name="Normal 57 3 3 6_ESA Table 3A_3H" xfId="39934" xr:uid="{C80425F5-4A0B-4354-B9D2-6B1F869849C4}"/>
    <cellStyle name="Normal 57 3 3 8" xfId="16837" xr:uid="{00000000-0005-0000-0000-0000D2410000}"/>
    <cellStyle name="Normal 57 3 3_ESA Table 3A_3H" xfId="39917" xr:uid="{568608DD-197B-432B-BC8C-45254DD48E8F}"/>
    <cellStyle name="Normal 57 3 4" xfId="2095" xr:uid="{00000000-0005-0000-0000-00003C080000}"/>
    <cellStyle name="Normal 57 3 4 2" xfId="3785" xr:uid="{00000000-0005-0000-0000-0000D60E0000}"/>
    <cellStyle name="Normal 57 3 4 2 2" xfId="13858" xr:uid="{00000000-0005-0000-0000-00002F360000}"/>
    <cellStyle name="Normal 57 3 4 2 2 3" xfId="28956" xr:uid="{00000000-0005-0000-0000-000029710000}"/>
    <cellStyle name="Normal 57 3 4 2 2_ESA Table 3A_3H" xfId="39937" xr:uid="{0C69492A-34A9-455D-BEFA-F037D8A94364}"/>
    <cellStyle name="Normal 57 3 4 2 3" xfId="8838" xr:uid="{00000000-0005-0000-0000-000093220000}"/>
    <cellStyle name="Normal 57 3 4 2 3 3" xfId="23939" xr:uid="{00000000-0005-0000-0000-0000905D0000}"/>
    <cellStyle name="Normal 57 3 4 2 3_ESA Table 3A_3H" xfId="39938" xr:uid="{F7C18809-133C-4030-B295-E691D54F34A8}"/>
    <cellStyle name="Normal 57 3 4 2 5" xfId="18926" xr:uid="{00000000-0005-0000-0000-0000FB490000}"/>
    <cellStyle name="Normal 57 3 4 2_ESA Table 3A_3H" xfId="39936" xr:uid="{5149BE3C-262E-405C-A8D9-547FA07CAC56}"/>
    <cellStyle name="Normal 57 3 4 3" xfId="5477" xr:uid="{00000000-0005-0000-0000-000072150000}"/>
    <cellStyle name="Normal 57 3 4 3 2" xfId="15529" xr:uid="{00000000-0005-0000-0000-0000B63C0000}"/>
    <cellStyle name="Normal 57 3 4 3 2 3" xfId="30627" xr:uid="{00000000-0005-0000-0000-0000B0770000}"/>
    <cellStyle name="Normal 57 3 4 3 2_ESA Table 3A_3H" xfId="39940" xr:uid="{340B2C05-62FC-4F18-BF6F-AE1C91570A83}"/>
    <cellStyle name="Normal 57 3 4 3 3" xfId="10509" xr:uid="{00000000-0005-0000-0000-00001A290000}"/>
    <cellStyle name="Normal 57 3 4 3 3 3" xfId="25610" xr:uid="{00000000-0005-0000-0000-000017640000}"/>
    <cellStyle name="Normal 57 3 4 3 3_ESA Table 3A_3H" xfId="39941" xr:uid="{0DD530D1-5B68-4074-A50C-CCC7B08B46C4}"/>
    <cellStyle name="Normal 57 3 4 3 5" xfId="20597" xr:uid="{00000000-0005-0000-0000-000082500000}"/>
    <cellStyle name="Normal 57 3 4 3_ESA Table 3A_3H" xfId="39939" xr:uid="{5395A1C7-8386-4D42-B8AA-7948660BA13E}"/>
    <cellStyle name="Normal 57 3 4 4" xfId="12187" xr:uid="{00000000-0005-0000-0000-0000A82F0000}"/>
    <cellStyle name="Normal 57 3 4 4 3" xfId="27285" xr:uid="{00000000-0005-0000-0000-0000A26A0000}"/>
    <cellStyle name="Normal 57 3 4 4_ESA Table 3A_3H" xfId="39942" xr:uid="{E28CEB7B-6371-4D05-BD18-F012BD2A786E}"/>
    <cellStyle name="Normal 57 3 4 5" xfId="7166" xr:uid="{00000000-0005-0000-0000-00000B1C0000}"/>
    <cellStyle name="Normal 57 3 4 5 3" xfId="22268" xr:uid="{00000000-0005-0000-0000-000009570000}"/>
    <cellStyle name="Normal 57 3 4 5_ESA Table 3A_3H" xfId="39943" xr:uid="{242DC1C3-2ED8-480C-8F02-2A311C31BED8}"/>
    <cellStyle name="Normal 57 3 4 7" xfId="17255" xr:uid="{00000000-0005-0000-0000-000074430000}"/>
    <cellStyle name="Normal 57 3 4_ESA Table 3A_3H" xfId="39935" xr:uid="{39A97766-A003-442F-9829-7977752FFF74}"/>
    <cellStyle name="Normal 57 3 5" xfId="2948" xr:uid="{00000000-0005-0000-0000-0000910B0000}"/>
    <cellStyle name="Normal 57 3 5 2" xfId="13022" xr:uid="{00000000-0005-0000-0000-0000EB320000}"/>
    <cellStyle name="Normal 57 3 5 2 3" xfId="28120" xr:uid="{00000000-0005-0000-0000-0000E56D0000}"/>
    <cellStyle name="Normal 57 3 5 2_ESA Table 3A_3H" xfId="39945" xr:uid="{60131976-C1EB-4217-96BA-46B539DECFE2}"/>
    <cellStyle name="Normal 57 3 5 3" xfId="8002" xr:uid="{00000000-0005-0000-0000-00004F1F0000}"/>
    <cellStyle name="Normal 57 3 5 3 3" xfId="23103" xr:uid="{00000000-0005-0000-0000-00004C5A0000}"/>
    <cellStyle name="Normal 57 3 5 3_ESA Table 3A_3H" xfId="39946" xr:uid="{C53FBAC2-4815-4F81-88ED-4B5B7EF58611}"/>
    <cellStyle name="Normal 57 3 5 5" xfId="18090" xr:uid="{00000000-0005-0000-0000-0000B7460000}"/>
    <cellStyle name="Normal 57 3 5_ESA Table 3A_3H" xfId="39944" xr:uid="{F6FA7B0C-BC49-4A43-A48C-8B0446B09607}"/>
    <cellStyle name="Normal 57 3 6" xfId="4641" xr:uid="{00000000-0005-0000-0000-00002E120000}"/>
    <cellStyle name="Normal 57 3 6 2" xfId="14693" xr:uid="{00000000-0005-0000-0000-000072390000}"/>
    <cellStyle name="Normal 57 3 6 2 3" xfId="29791" xr:uid="{00000000-0005-0000-0000-00006C740000}"/>
    <cellStyle name="Normal 57 3 6 2_ESA Table 3A_3H" xfId="39948" xr:uid="{B0AD0E3B-2009-465F-8E20-F98E09D2FC19}"/>
    <cellStyle name="Normal 57 3 6 3" xfId="9673" xr:uid="{00000000-0005-0000-0000-0000D6250000}"/>
    <cellStyle name="Normal 57 3 6 3 3" xfId="24774" xr:uid="{00000000-0005-0000-0000-0000D3600000}"/>
    <cellStyle name="Normal 57 3 6 3_ESA Table 3A_3H" xfId="39949" xr:uid="{CFE5CDA1-BC70-4855-8F1D-4BC013528ACE}"/>
    <cellStyle name="Normal 57 3 6 5" xfId="19761" xr:uid="{00000000-0005-0000-0000-00003E4D0000}"/>
    <cellStyle name="Normal 57 3 6_ESA Table 3A_3H" xfId="39947" xr:uid="{1446C89E-8A8E-4627-9432-8AD739F650DA}"/>
    <cellStyle name="Normal 57 3 7" xfId="11351" xr:uid="{00000000-0005-0000-0000-0000642C0000}"/>
    <cellStyle name="Normal 57 3 7 3" xfId="26449" xr:uid="{00000000-0005-0000-0000-00005E670000}"/>
    <cellStyle name="Normal 57 3 7_ESA Table 3A_3H" xfId="39950" xr:uid="{5D967EF3-F101-4A92-927C-40D100C54ED7}"/>
    <cellStyle name="Normal 57 3 8" xfId="6330" xr:uid="{00000000-0005-0000-0000-0000C7180000}"/>
    <cellStyle name="Normal 57 3 8 3" xfId="21432" xr:uid="{00000000-0005-0000-0000-0000C5530000}"/>
    <cellStyle name="Normal 57 3 8_ESA Table 3A_3H" xfId="39951" xr:uid="{42996A30-C2D1-47CF-BE7A-EA1AB526CF1C}"/>
    <cellStyle name="Normal 57 3_ESA Table 3A_3H" xfId="39880" xr:uid="{1200CD8A-0E52-4F57-AE0D-A5ABC9239244}"/>
    <cellStyle name="Normal 57 4" xfId="1355" xr:uid="{00000000-0005-0000-0000-000058050000}"/>
    <cellStyle name="Normal 57 4 2" xfId="1778" xr:uid="{00000000-0005-0000-0000-0000FF060000}"/>
    <cellStyle name="Normal 57 4 2 2" xfId="2617" xr:uid="{00000000-0005-0000-0000-0000460A0000}"/>
    <cellStyle name="Normal 57 4 2 2 2" xfId="4307" xr:uid="{00000000-0005-0000-0000-0000E0100000}"/>
    <cellStyle name="Normal 57 4 2 2 2 2" xfId="14380" xr:uid="{00000000-0005-0000-0000-000039380000}"/>
    <cellStyle name="Normal 57 4 2 2 2 2 3" xfId="29478" xr:uid="{00000000-0005-0000-0000-000033730000}"/>
    <cellStyle name="Normal 57 4 2 2 2 2_ESA Table 3A_3H" xfId="39956" xr:uid="{1944743D-429C-4C0C-9FC2-8F996B13229C}"/>
    <cellStyle name="Normal 57 4 2 2 2 3" xfId="9360" xr:uid="{00000000-0005-0000-0000-00009D240000}"/>
    <cellStyle name="Normal 57 4 2 2 2 3 3" xfId="24461" xr:uid="{00000000-0005-0000-0000-00009A5F0000}"/>
    <cellStyle name="Normal 57 4 2 2 2 3_ESA Table 3A_3H" xfId="39957" xr:uid="{63DD7E5A-0367-4785-B84A-76BF11BF866E}"/>
    <cellStyle name="Normal 57 4 2 2 2 5" xfId="19448" xr:uid="{00000000-0005-0000-0000-0000054C0000}"/>
    <cellStyle name="Normal 57 4 2 2 2_ESA Table 3A_3H" xfId="39955" xr:uid="{204DA461-1DA8-477C-8E75-7D1255905376}"/>
    <cellStyle name="Normal 57 4 2 2 3" xfId="5999" xr:uid="{00000000-0005-0000-0000-00007C170000}"/>
    <cellStyle name="Normal 57 4 2 2 3 2" xfId="16051" xr:uid="{00000000-0005-0000-0000-0000C03E0000}"/>
    <cellStyle name="Normal 57 4 2 2 3 2 3" xfId="31149" xr:uid="{00000000-0005-0000-0000-0000BA790000}"/>
    <cellStyle name="Normal 57 4 2 2 3 2_ESA Table 3A_3H" xfId="39959" xr:uid="{13842713-D91E-47B5-9F11-36A335372C76}"/>
    <cellStyle name="Normal 57 4 2 2 3 3" xfId="11031" xr:uid="{00000000-0005-0000-0000-0000242B0000}"/>
    <cellStyle name="Normal 57 4 2 2 3 3 3" xfId="26132" xr:uid="{00000000-0005-0000-0000-000021660000}"/>
    <cellStyle name="Normal 57 4 2 2 3 3_ESA Table 3A_3H" xfId="39960" xr:uid="{DD54E355-AB34-4623-B99E-7ABBECEF9BC8}"/>
    <cellStyle name="Normal 57 4 2 2 3 5" xfId="21119" xr:uid="{00000000-0005-0000-0000-00008C520000}"/>
    <cellStyle name="Normal 57 4 2 2 3_ESA Table 3A_3H" xfId="39958" xr:uid="{62F2BBFE-48C0-4BB5-9023-F380BF38C2F7}"/>
    <cellStyle name="Normal 57 4 2 2 4" xfId="12709" xr:uid="{00000000-0005-0000-0000-0000B2310000}"/>
    <cellStyle name="Normal 57 4 2 2 4 3" xfId="27807" xr:uid="{00000000-0005-0000-0000-0000AC6C0000}"/>
    <cellStyle name="Normal 57 4 2 2 4_ESA Table 3A_3H" xfId="39961" xr:uid="{DB5841CB-E403-4EEA-A691-4ACEB8936EB7}"/>
    <cellStyle name="Normal 57 4 2 2 5" xfId="7688" xr:uid="{00000000-0005-0000-0000-0000151E0000}"/>
    <cellStyle name="Normal 57 4 2 2 5 3" xfId="22790" xr:uid="{00000000-0005-0000-0000-000013590000}"/>
    <cellStyle name="Normal 57 4 2 2 5_ESA Table 3A_3H" xfId="39962" xr:uid="{630016B3-492A-4295-A1D0-81D9436406EB}"/>
    <cellStyle name="Normal 57 4 2 2 7" xfId="17777" xr:uid="{00000000-0005-0000-0000-00007E450000}"/>
    <cellStyle name="Normal 57 4 2 2_ESA Table 3A_3H" xfId="39954" xr:uid="{4C01361E-1988-4953-9AE0-469296491F3A}"/>
    <cellStyle name="Normal 57 4 2 3" xfId="3470" xr:uid="{00000000-0005-0000-0000-00009B0D0000}"/>
    <cellStyle name="Normal 57 4 2 3 2" xfId="13544" xr:uid="{00000000-0005-0000-0000-0000F5340000}"/>
    <cellStyle name="Normal 57 4 2 3 2 3" xfId="28642" xr:uid="{00000000-0005-0000-0000-0000EF6F0000}"/>
    <cellStyle name="Normal 57 4 2 3 2_ESA Table 3A_3H" xfId="39964" xr:uid="{D195BBAD-96B6-409C-B8CE-1C727D2B4AC2}"/>
    <cellStyle name="Normal 57 4 2 3 3" xfId="8524" xr:uid="{00000000-0005-0000-0000-000059210000}"/>
    <cellStyle name="Normal 57 4 2 3 3 3" xfId="23625" xr:uid="{00000000-0005-0000-0000-0000565C0000}"/>
    <cellStyle name="Normal 57 4 2 3 3_ESA Table 3A_3H" xfId="39965" xr:uid="{ADA7E20A-F160-4EDE-95A9-306845917E65}"/>
    <cellStyle name="Normal 57 4 2 3 5" xfId="18612" xr:uid="{00000000-0005-0000-0000-0000C1480000}"/>
    <cellStyle name="Normal 57 4 2 3_ESA Table 3A_3H" xfId="39963" xr:uid="{C177F8CF-66AB-4E20-A46F-8AC412DB6697}"/>
    <cellStyle name="Normal 57 4 2 4" xfId="5163" xr:uid="{00000000-0005-0000-0000-000038140000}"/>
    <cellStyle name="Normal 57 4 2 4 2" xfId="15215" xr:uid="{00000000-0005-0000-0000-00007C3B0000}"/>
    <cellStyle name="Normal 57 4 2 4 2 3" xfId="30313" xr:uid="{00000000-0005-0000-0000-000076760000}"/>
    <cellStyle name="Normal 57 4 2 4 2_ESA Table 3A_3H" xfId="39967" xr:uid="{E72D6F32-D8C2-4BBA-A07F-01610F683C32}"/>
    <cellStyle name="Normal 57 4 2 4 3" xfId="10195" xr:uid="{00000000-0005-0000-0000-0000E0270000}"/>
    <cellStyle name="Normal 57 4 2 4 3 3" xfId="25296" xr:uid="{00000000-0005-0000-0000-0000DD620000}"/>
    <cellStyle name="Normal 57 4 2 4 3_ESA Table 3A_3H" xfId="39968" xr:uid="{F7FA4887-AAEC-4CFA-A001-CA222F6AD262}"/>
    <cellStyle name="Normal 57 4 2 4 5" xfId="20283" xr:uid="{00000000-0005-0000-0000-0000484F0000}"/>
    <cellStyle name="Normal 57 4 2 4_ESA Table 3A_3H" xfId="39966" xr:uid="{ED4E0C4A-CD6A-4E45-883D-7A165BC43A0F}"/>
    <cellStyle name="Normal 57 4 2 5" xfId="11873" xr:uid="{00000000-0005-0000-0000-00006E2E0000}"/>
    <cellStyle name="Normal 57 4 2 5 3" xfId="26971" xr:uid="{00000000-0005-0000-0000-000068690000}"/>
    <cellStyle name="Normal 57 4 2 5_ESA Table 3A_3H" xfId="39969" xr:uid="{2BE530F5-CBF7-4CDB-8CFF-F1FA166E1CC5}"/>
    <cellStyle name="Normal 57 4 2 6" xfId="6852" xr:uid="{00000000-0005-0000-0000-0000D11A0000}"/>
    <cellStyle name="Normal 57 4 2 6 3" xfId="21954" xr:uid="{00000000-0005-0000-0000-0000CF550000}"/>
    <cellStyle name="Normal 57 4 2 6_ESA Table 3A_3H" xfId="39970" xr:uid="{FFF3CB20-8280-4F8E-BA25-630C6F999AFF}"/>
    <cellStyle name="Normal 57 4 2 8" xfId="16941" xr:uid="{00000000-0005-0000-0000-00003A420000}"/>
    <cellStyle name="Normal 57 4 2_ESA Table 3A_3H" xfId="39953" xr:uid="{42540494-74BB-49F1-9B5B-035A03AEABE0}"/>
    <cellStyle name="Normal 57 4 3" xfId="2199" xr:uid="{00000000-0005-0000-0000-0000A4080000}"/>
    <cellStyle name="Normal 57 4 3 2" xfId="3889" xr:uid="{00000000-0005-0000-0000-00003E0F0000}"/>
    <cellStyle name="Normal 57 4 3 2 2" xfId="13962" xr:uid="{00000000-0005-0000-0000-000097360000}"/>
    <cellStyle name="Normal 57 4 3 2 2 3" xfId="29060" xr:uid="{00000000-0005-0000-0000-000091710000}"/>
    <cellStyle name="Normal 57 4 3 2 2_ESA Table 3A_3H" xfId="39973" xr:uid="{ED73C126-B49A-42DE-A666-BE90CB50F03D}"/>
    <cellStyle name="Normal 57 4 3 2 3" xfId="8942" xr:uid="{00000000-0005-0000-0000-0000FB220000}"/>
    <cellStyle name="Normal 57 4 3 2 3 3" xfId="24043" xr:uid="{00000000-0005-0000-0000-0000F85D0000}"/>
    <cellStyle name="Normal 57 4 3 2 3_ESA Table 3A_3H" xfId="39974" xr:uid="{1E0D57E9-ECF3-4D33-9EE4-9BA2C2FDEE1C}"/>
    <cellStyle name="Normal 57 4 3 2 5" xfId="19030" xr:uid="{00000000-0005-0000-0000-0000634A0000}"/>
    <cellStyle name="Normal 57 4 3 2_ESA Table 3A_3H" xfId="39972" xr:uid="{888BAA4E-C19E-451C-9DE2-75CB4A046230}"/>
    <cellStyle name="Normal 57 4 3 3" xfId="5581" xr:uid="{00000000-0005-0000-0000-0000DA150000}"/>
    <cellStyle name="Normal 57 4 3 3 2" xfId="15633" xr:uid="{00000000-0005-0000-0000-00001E3D0000}"/>
    <cellStyle name="Normal 57 4 3 3 2 3" xfId="30731" xr:uid="{00000000-0005-0000-0000-000018780000}"/>
    <cellStyle name="Normal 57 4 3 3 2_ESA Table 3A_3H" xfId="39976" xr:uid="{51296F91-8F81-4409-A389-C1B2FEF18B00}"/>
    <cellStyle name="Normal 57 4 3 3 3" xfId="10613" xr:uid="{00000000-0005-0000-0000-000082290000}"/>
    <cellStyle name="Normal 57 4 3 3 3 3" xfId="25714" xr:uid="{00000000-0005-0000-0000-00007F640000}"/>
    <cellStyle name="Normal 57 4 3 3 3_ESA Table 3A_3H" xfId="39977" xr:uid="{13E65BFB-303C-4829-85EB-4FE83D30D377}"/>
    <cellStyle name="Normal 57 4 3 3 5" xfId="20701" xr:uid="{00000000-0005-0000-0000-0000EA500000}"/>
    <cellStyle name="Normal 57 4 3 3_ESA Table 3A_3H" xfId="39975" xr:uid="{FFDF3F74-544B-4345-B40B-F29D1873BBA1}"/>
    <cellStyle name="Normal 57 4 3 4" xfId="12291" xr:uid="{00000000-0005-0000-0000-000010300000}"/>
    <cellStyle name="Normal 57 4 3 4 3" xfId="27389" xr:uid="{00000000-0005-0000-0000-00000A6B0000}"/>
    <cellStyle name="Normal 57 4 3 4_ESA Table 3A_3H" xfId="39978" xr:uid="{00EA546C-16ED-4522-8211-68D628EB46E9}"/>
    <cellStyle name="Normal 57 4 3 5" xfId="7270" xr:uid="{00000000-0005-0000-0000-0000731C0000}"/>
    <cellStyle name="Normal 57 4 3 5 3" xfId="22372" xr:uid="{00000000-0005-0000-0000-000071570000}"/>
    <cellStyle name="Normal 57 4 3 5_ESA Table 3A_3H" xfId="39979" xr:uid="{2143C486-36C4-4A62-87D3-D391F8EA00D1}"/>
    <cellStyle name="Normal 57 4 3 7" xfId="17359" xr:uid="{00000000-0005-0000-0000-0000DC430000}"/>
    <cellStyle name="Normal 57 4 3_ESA Table 3A_3H" xfId="39971" xr:uid="{FA6B0542-B3CA-480B-994C-AB248483E91F}"/>
    <cellStyle name="Normal 57 4 4" xfId="3052" xr:uid="{00000000-0005-0000-0000-0000F90B0000}"/>
    <cellStyle name="Normal 57 4 4 2" xfId="13126" xr:uid="{00000000-0005-0000-0000-000053330000}"/>
    <cellStyle name="Normal 57 4 4 2 3" xfId="28224" xr:uid="{00000000-0005-0000-0000-00004D6E0000}"/>
    <cellStyle name="Normal 57 4 4 2_ESA Table 3A_3H" xfId="39981" xr:uid="{7C4ACE77-D1FD-4600-84C8-8929FA3607FC}"/>
    <cellStyle name="Normal 57 4 4 3" xfId="8106" xr:uid="{00000000-0005-0000-0000-0000B71F0000}"/>
    <cellStyle name="Normal 57 4 4 3 3" xfId="23207" xr:uid="{00000000-0005-0000-0000-0000B45A0000}"/>
    <cellStyle name="Normal 57 4 4 3_ESA Table 3A_3H" xfId="39982" xr:uid="{D90B7C50-05A0-4F59-9921-36FF86753633}"/>
    <cellStyle name="Normal 57 4 4 5" xfId="18194" xr:uid="{00000000-0005-0000-0000-00001F470000}"/>
    <cellStyle name="Normal 57 4 4_ESA Table 3A_3H" xfId="39980" xr:uid="{6FA2D32E-D66F-4E6F-8FE0-F9B1EE0CDE1B}"/>
    <cellStyle name="Normal 57 4 5" xfId="4745" xr:uid="{00000000-0005-0000-0000-000096120000}"/>
    <cellStyle name="Normal 57 4 5 2" xfId="14797" xr:uid="{00000000-0005-0000-0000-0000DA390000}"/>
    <cellStyle name="Normal 57 4 5 2 3" xfId="29895" xr:uid="{00000000-0005-0000-0000-0000D4740000}"/>
    <cellStyle name="Normal 57 4 5 2_ESA Table 3A_3H" xfId="39984" xr:uid="{9016008E-3572-487A-B9C7-97C40F8AEE20}"/>
    <cellStyle name="Normal 57 4 5 3" xfId="9777" xr:uid="{00000000-0005-0000-0000-00003E260000}"/>
    <cellStyle name="Normal 57 4 5 3 3" xfId="24878" xr:uid="{00000000-0005-0000-0000-00003B610000}"/>
    <cellStyle name="Normal 57 4 5 3_ESA Table 3A_3H" xfId="39985" xr:uid="{49627063-5336-4FF2-8885-9817B36308C6}"/>
    <cellStyle name="Normal 57 4 5 5" xfId="19865" xr:uid="{00000000-0005-0000-0000-0000A64D0000}"/>
    <cellStyle name="Normal 57 4 5_ESA Table 3A_3H" xfId="39983" xr:uid="{7C715AAE-781A-4A47-9EAD-711547958467}"/>
    <cellStyle name="Normal 57 4 6" xfId="11455" xr:uid="{00000000-0005-0000-0000-0000CC2C0000}"/>
    <cellStyle name="Normal 57 4 6 3" xfId="26553" xr:uid="{00000000-0005-0000-0000-0000C6670000}"/>
    <cellStyle name="Normal 57 4 6_ESA Table 3A_3H" xfId="39986" xr:uid="{ECAD5DD9-E7DC-4E0E-AA27-F15E21406AB4}"/>
    <cellStyle name="Normal 57 4 7" xfId="6434" xr:uid="{00000000-0005-0000-0000-00002F190000}"/>
    <cellStyle name="Normal 57 4 7 3" xfId="21536" xr:uid="{00000000-0005-0000-0000-00002D540000}"/>
    <cellStyle name="Normal 57 4 7_ESA Table 3A_3H" xfId="39987" xr:uid="{40EEDA89-C81A-40B1-A6D2-F6A55820F103}"/>
    <cellStyle name="Normal 57 4 9" xfId="16523" xr:uid="{00000000-0005-0000-0000-000098400000}"/>
    <cellStyle name="Normal 57 4_ESA Table 3A_3H" xfId="39952" xr:uid="{C712DF96-442A-4AD3-9C47-58CA18B26009}"/>
    <cellStyle name="Normal 57 5" xfId="1568" xr:uid="{00000000-0005-0000-0000-00002D060000}"/>
    <cellStyle name="Normal 57 5 2" xfId="2409" xr:uid="{00000000-0005-0000-0000-000076090000}"/>
    <cellStyle name="Normal 57 5 2 2" xfId="4099" xr:uid="{00000000-0005-0000-0000-000010100000}"/>
    <cellStyle name="Normal 57 5 2 2 2" xfId="14172" xr:uid="{00000000-0005-0000-0000-000069370000}"/>
    <cellStyle name="Normal 57 5 2 2 2 3" xfId="29270" xr:uid="{00000000-0005-0000-0000-000063720000}"/>
    <cellStyle name="Normal 57 5 2 2 2_ESA Table 3A_3H" xfId="39991" xr:uid="{1F5B6A93-191C-40F4-86A2-283E0B05C5A6}"/>
    <cellStyle name="Normal 57 5 2 2 3" xfId="9152" xr:uid="{00000000-0005-0000-0000-0000CD230000}"/>
    <cellStyle name="Normal 57 5 2 2 3 3" xfId="24253" xr:uid="{00000000-0005-0000-0000-0000CA5E0000}"/>
    <cellStyle name="Normal 57 5 2 2 3_ESA Table 3A_3H" xfId="39992" xr:uid="{99BB84C2-821D-434F-9B91-23140CC55ABD}"/>
    <cellStyle name="Normal 57 5 2 2 5" xfId="19240" xr:uid="{00000000-0005-0000-0000-0000354B0000}"/>
    <cellStyle name="Normal 57 5 2 2_ESA Table 3A_3H" xfId="39990" xr:uid="{94E9EF43-C58F-4D51-8252-5B10DFA9F913}"/>
    <cellStyle name="Normal 57 5 2 3" xfId="5791" xr:uid="{00000000-0005-0000-0000-0000AC160000}"/>
    <cellStyle name="Normal 57 5 2 3 2" xfId="15843" xr:uid="{00000000-0005-0000-0000-0000F03D0000}"/>
    <cellStyle name="Normal 57 5 2 3 2 3" xfId="30941" xr:uid="{00000000-0005-0000-0000-0000EA780000}"/>
    <cellStyle name="Normal 57 5 2 3 2_ESA Table 3A_3H" xfId="39994" xr:uid="{B4D792D2-7BC9-4B10-B820-C7E9BDEA6D1E}"/>
    <cellStyle name="Normal 57 5 2 3 3" xfId="10823" xr:uid="{00000000-0005-0000-0000-0000542A0000}"/>
    <cellStyle name="Normal 57 5 2 3 3 3" xfId="25924" xr:uid="{00000000-0005-0000-0000-000051650000}"/>
    <cellStyle name="Normal 57 5 2 3 3_ESA Table 3A_3H" xfId="39995" xr:uid="{FDEADB0F-332B-4947-B4FC-983FC2697903}"/>
    <cellStyle name="Normal 57 5 2 3 5" xfId="20911" xr:uid="{00000000-0005-0000-0000-0000BC510000}"/>
    <cellStyle name="Normal 57 5 2 3_ESA Table 3A_3H" xfId="39993" xr:uid="{586D3BEB-D0D6-4B18-89F2-832763559A27}"/>
    <cellStyle name="Normal 57 5 2 4" xfId="12501" xr:uid="{00000000-0005-0000-0000-0000E2300000}"/>
    <cellStyle name="Normal 57 5 2 4 3" xfId="27599" xr:uid="{00000000-0005-0000-0000-0000DC6B0000}"/>
    <cellStyle name="Normal 57 5 2 4_ESA Table 3A_3H" xfId="39996" xr:uid="{DA68BF5E-BD74-40EE-A9C3-E2EBD7844399}"/>
    <cellStyle name="Normal 57 5 2 5" xfId="7480" xr:uid="{00000000-0005-0000-0000-0000451D0000}"/>
    <cellStyle name="Normal 57 5 2 5 3" xfId="22582" xr:uid="{00000000-0005-0000-0000-000043580000}"/>
    <cellStyle name="Normal 57 5 2 5_ESA Table 3A_3H" xfId="39997" xr:uid="{CD758A09-3FAF-45F9-8BC9-02B656FB6F2D}"/>
    <cellStyle name="Normal 57 5 2 7" xfId="17569" xr:uid="{00000000-0005-0000-0000-0000AE440000}"/>
    <cellStyle name="Normal 57 5 2_ESA Table 3A_3H" xfId="39989" xr:uid="{81611FAA-62D6-4D19-ACE9-4AAA00C1D43B}"/>
    <cellStyle name="Normal 57 5 3" xfId="3262" xr:uid="{00000000-0005-0000-0000-0000CB0C0000}"/>
    <cellStyle name="Normal 57 5 3 2" xfId="13336" xr:uid="{00000000-0005-0000-0000-000025340000}"/>
    <cellStyle name="Normal 57 5 3 2 3" xfId="28434" xr:uid="{00000000-0005-0000-0000-00001F6F0000}"/>
    <cellStyle name="Normal 57 5 3 2_ESA Table 3A_3H" xfId="39999" xr:uid="{ECE35A87-5FF2-4730-9B41-409705EF6C5C}"/>
    <cellStyle name="Normal 57 5 3 3" xfId="8316" xr:uid="{00000000-0005-0000-0000-000089200000}"/>
    <cellStyle name="Normal 57 5 3 3 3" xfId="23417" xr:uid="{00000000-0005-0000-0000-0000865B0000}"/>
    <cellStyle name="Normal 57 5 3 3_ESA Table 3A_3H" xfId="40000" xr:uid="{CC00A5BB-F402-4448-A9D6-F382F9E3DCCA}"/>
    <cellStyle name="Normal 57 5 3 5" xfId="18404" xr:uid="{00000000-0005-0000-0000-0000F1470000}"/>
    <cellStyle name="Normal 57 5 3_ESA Table 3A_3H" xfId="39998" xr:uid="{76C4951B-E504-4565-B1F0-98EA078089C5}"/>
    <cellStyle name="Normal 57 5 4" xfId="4955" xr:uid="{00000000-0005-0000-0000-000068130000}"/>
    <cellStyle name="Normal 57 5 4 2" xfId="15007" xr:uid="{00000000-0005-0000-0000-0000AC3A0000}"/>
    <cellStyle name="Normal 57 5 4 2 3" xfId="30105" xr:uid="{00000000-0005-0000-0000-0000A6750000}"/>
    <cellStyle name="Normal 57 5 4 2_ESA Table 3A_3H" xfId="40002" xr:uid="{A3BA723D-4FDB-4816-B9DC-12B73924141C}"/>
    <cellStyle name="Normal 57 5 4 3" xfId="9987" xr:uid="{00000000-0005-0000-0000-000010270000}"/>
    <cellStyle name="Normal 57 5 4 3 3" xfId="25088" xr:uid="{00000000-0005-0000-0000-00000D620000}"/>
    <cellStyle name="Normal 57 5 4 3_ESA Table 3A_3H" xfId="40003" xr:uid="{4ECE300E-A670-4479-B541-7E660F06F216}"/>
    <cellStyle name="Normal 57 5 4 5" xfId="20075" xr:uid="{00000000-0005-0000-0000-0000784E0000}"/>
    <cellStyle name="Normal 57 5 4_ESA Table 3A_3H" xfId="40001" xr:uid="{AFFC650B-DDE8-4942-AB61-DC0DC6DB86C0}"/>
    <cellStyle name="Normal 57 5 5" xfId="11665" xr:uid="{00000000-0005-0000-0000-00009E2D0000}"/>
    <cellStyle name="Normal 57 5 5 3" xfId="26763" xr:uid="{00000000-0005-0000-0000-000098680000}"/>
    <cellStyle name="Normal 57 5 5_ESA Table 3A_3H" xfId="40004" xr:uid="{472EF1DC-BEF0-4D0B-970F-9D6D3DAF23D5}"/>
    <cellStyle name="Normal 57 5 6" xfId="6644" xr:uid="{00000000-0005-0000-0000-0000011A0000}"/>
    <cellStyle name="Normal 57 5 6 3" xfId="21746" xr:uid="{00000000-0005-0000-0000-0000FF540000}"/>
    <cellStyle name="Normal 57 5 6_ESA Table 3A_3H" xfId="40005" xr:uid="{0A7DBE35-B17C-4258-B8E9-4CDC1EA5D4E6}"/>
    <cellStyle name="Normal 57 5 8" xfId="16733" xr:uid="{00000000-0005-0000-0000-00006A410000}"/>
    <cellStyle name="Normal 57 5_ESA Table 3A_3H" xfId="39988" xr:uid="{2740E92B-1B5E-47A8-97A1-50F354CECA8D}"/>
    <cellStyle name="Normal 57 6" xfId="1989" xr:uid="{00000000-0005-0000-0000-0000D2070000}"/>
    <cellStyle name="Normal 57 6 2" xfId="3681" xr:uid="{00000000-0005-0000-0000-00006E0E0000}"/>
    <cellStyle name="Normal 57 6 2 2" xfId="13754" xr:uid="{00000000-0005-0000-0000-0000C7350000}"/>
    <cellStyle name="Normal 57 6 2 2 3" xfId="28852" xr:uid="{00000000-0005-0000-0000-0000C1700000}"/>
    <cellStyle name="Normal 57 6 2 2_ESA Table 3A_3H" xfId="40008" xr:uid="{5BD362B6-25F1-4734-98CD-A3F097B98E09}"/>
    <cellStyle name="Normal 57 6 2 3" xfId="8734" xr:uid="{00000000-0005-0000-0000-00002B220000}"/>
    <cellStyle name="Normal 57 6 2 3 3" xfId="23835" xr:uid="{00000000-0005-0000-0000-0000285D0000}"/>
    <cellStyle name="Normal 57 6 2 3_ESA Table 3A_3H" xfId="40009" xr:uid="{2578ADBF-5B2A-44E4-B2BA-E2E9D5599898}"/>
    <cellStyle name="Normal 57 6 2 5" xfId="18822" xr:uid="{00000000-0005-0000-0000-000093490000}"/>
    <cellStyle name="Normal 57 6 2_ESA Table 3A_3H" xfId="40007" xr:uid="{566910D8-9C5B-46EA-90CA-108603F7DF33}"/>
    <cellStyle name="Normal 57 6 3" xfId="5373" xr:uid="{00000000-0005-0000-0000-00000A150000}"/>
    <cellStyle name="Normal 57 6 3 2" xfId="15425" xr:uid="{00000000-0005-0000-0000-00004E3C0000}"/>
    <cellStyle name="Normal 57 6 3 2 3" xfId="30523" xr:uid="{00000000-0005-0000-0000-000048770000}"/>
    <cellStyle name="Normal 57 6 3 2_ESA Table 3A_3H" xfId="40011" xr:uid="{A6C6350B-07BF-4E3F-8CB1-D097ADECEABA}"/>
    <cellStyle name="Normal 57 6 3 3" xfId="10405" xr:uid="{00000000-0005-0000-0000-0000B2280000}"/>
    <cellStyle name="Normal 57 6 3 3 3" xfId="25506" xr:uid="{00000000-0005-0000-0000-0000AF630000}"/>
    <cellStyle name="Normal 57 6 3 3_ESA Table 3A_3H" xfId="40012" xr:uid="{78360E0D-E0F1-4834-9B6C-0D2DE2E4306A}"/>
    <cellStyle name="Normal 57 6 3 5" xfId="20493" xr:uid="{00000000-0005-0000-0000-00001A500000}"/>
    <cellStyle name="Normal 57 6 3_ESA Table 3A_3H" xfId="40010" xr:uid="{B512CDEC-69B4-4663-8046-7999F522537B}"/>
    <cellStyle name="Normal 57 6 4" xfId="12083" xr:uid="{00000000-0005-0000-0000-0000402F0000}"/>
    <cellStyle name="Normal 57 6 4 3" xfId="27181" xr:uid="{00000000-0005-0000-0000-00003A6A0000}"/>
    <cellStyle name="Normal 57 6 4_ESA Table 3A_3H" xfId="40013" xr:uid="{F3130DD9-5932-4D8C-8376-24A72BA03B14}"/>
    <cellStyle name="Normal 57 6 5" xfId="7062" xr:uid="{00000000-0005-0000-0000-0000A31B0000}"/>
    <cellStyle name="Normal 57 6 5 3" xfId="22164" xr:uid="{00000000-0005-0000-0000-0000A1560000}"/>
    <cellStyle name="Normal 57 6 5_ESA Table 3A_3H" xfId="40014" xr:uid="{5E245470-4E0F-4074-BFAB-CC002781CCBC}"/>
    <cellStyle name="Normal 57 6 7" xfId="17151" xr:uid="{00000000-0005-0000-0000-00000C430000}"/>
    <cellStyle name="Normal 57 6_ESA Table 3A_3H" xfId="40006" xr:uid="{8EAC11F6-21C6-43B4-870A-AA10AD72DB99}"/>
    <cellStyle name="Normal 57 7" xfId="2840" xr:uid="{00000000-0005-0000-0000-0000250B0000}"/>
    <cellStyle name="Normal 57 7 2" xfId="12918" xr:uid="{00000000-0005-0000-0000-000083320000}"/>
    <cellStyle name="Normal 57 7 2 3" xfId="28016" xr:uid="{00000000-0005-0000-0000-00007D6D0000}"/>
    <cellStyle name="Normal 57 7 2_ESA Table 3A_3H" xfId="40016" xr:uid="{5525AE84-82DC-4605-94AF-F0891AE0522C}"/>
    <cellStyle name="Normal 57 7 3" xfId="7898" xr:uid="{00000000-0005-0000-0000-0000E71E0000}"/>
    <cellStyle name="Normal 57 7 3 3" xfId="22999" xr:uid="{00000000-0005-0000-0000-0000E4590000}"/>
    <cellStyle name="Normal 57 7 3_ESA Table 3A_3H" xfId="40017" xr:uid="{70D7030A-311F-42F1-B2BF-7D1FC2D45935}"/>
    <cellStyle name="Normal 57 7 5" xfId="17986" xr:uid="{00000000-0005-0000-0000-00004F460000}"/>
    <cellStyle name="Normal 57 7_ESA Table 3A_3H" xfId="40015" xr:uid="{FE0924A7-65F6-4241-82F9-2C4AFB345CF4}"/>
    <cellStyle name="Normal 57 8" xfId="4534" xr:uid="{00000000-0005-0000-0000-0000C3110000}"/>
    <cellStyle name="Normal 57 8 2" xfId="14589" xr:uid="{00000000-0005-0000-0000-00000A390000}"/>
    <cellStyle name="Normal 57 8 2 3" xfId="29687" xr:uid="{00000000-0005-0000-0000-000004740000}"/>
    <cellStyle name="Normal 57 8 2_ESA Table 3A_3H" xfId="40019" xr:uid="{4EC59096-61C0-4734-9178-9849F4AE3AA7}"/>
    <cellStyle name="Normal 57 8 3" xfId="9569" xr:uid="{00000000-0005-0000-0000-00006E250000}"/>
    <cellStyle name="Normal 57 8 3 3" xfId="24670" xr:uid="{00000000-0005-0000-0000-00006B600000}"/>
    <cellStyle name="Normal 57 8 3_ESA Table 3A_3H" xfId="40020" xr:uid="{B7840BAD-1029-4430-B918-1E8AD4A840F9}"/>
    <cellStyle name="Normal 57 8 5" xfId="19657" xr:uid="{00000000-0005-0000-0000-0000D64C0000}"/>
    <cellStyle name="Normal 57 8_ESA Table 3A_3H" xfId="40018" xr:uid="{DE428D55-1C8D-4AEA-B7C0-C569929CAF62}"/>
    <cellStyle name="Normal 57 9" xfId="11245" xr:uid="{00000000-0005-0000-0000-0000FA2B0000}"/>
    <cellStyle name="Normal 57 9 3" xfId="26345" xr:uid="{00000000-0005-0000-0000-0000F6660000}"/>
    <cellStyle name="Normal 57 9_ESA Table 3A_3H" xfId="40021" xr:uid="{C0A23018-885A-4ECB-814D-0615D3489E3F}"/>
    <cellStyle name="Normal 57_ESA Table 3A_3H" xfId="39735" xr:uid="{99479B48-892D-478A-B1F5-1B4EF651AE8A}"/>
    <cellStyle name="Normal 58" xfId="868" xr:uid="{00000000-0005-0000-0000-000070030000}"/>
    <cellStyle name="Normal 59" xfId="869" xr:uid="{00000000-0005-0000-0000-000071030000}"/>
    <cellStyle name="Normal 6" xfId="177" xr:uid="{00000000-0005-0000-0000-0000B1000000}"/>
    <cellStyle name="Normal 6 2" xfId="558" xr:uid="{00000000-0005-0000-0000-00003A020000}"/>
    <cellStyle name="Normal 6 2 10" xfId="1538" xr:uid="{00000000-0005-0000-0000-00000F060000}"/>
    <cellStyle name="Normal 6 2 10 2" xfId="2379" xr:uid="{00000000-0005-0000-0000-000058090000}"/>
    <cellStyle name="Normal 6 2 10 2 2" xfId="4069" xr:uid="{00000000-0005-0000-0000-0000F20F0000}"/>
    <cellStyle name="Normal 6 2 10 2 2 2" xfId="14142" xr:uid="{00000000-0005-0000-0000-00004B370000}"/>
    <cellStyle name="Normal 6 2 10 2 2 2 3" xfId="29240" xr:uid="{00000000-0005-0000-0000-000045720000}"/>
    <cellStyle name="Normal 6 2 10 2 2 2_ESA Table 3A_3H" xfId="40027" xr:uid="{00BE30BF-4CAC-42F5-A9B5-7478BA130625}"/>
    <cellStyle name="Normal 6 2 10 2 2 3" xfId="9122" xr:uid="{00000000-0005-0000-0000-0000AF230000}"/>
    <cellStyle name="Normal 6 2 10 2 2 3 3" xfId="24223" xr:uid="{00000000-0005-0000-0000-0000AC5E0000}"/>
    <cellStyle name="Normal 6 2 10 2 2 3_ESA Table 3A_3H" xfId="40028" xr:uid="{AE8D7B65-5F4E-4499-827C-1231E7CC5643}"/>
    <cellStyle name="Normal 6 2 10 2 2 5" xfId="19210" xr:uid="{00000000-0005-0000-0000-0000174B0000}"/>
    <cellStyle name="Normal 6 2 10 2 2_ESA Table 3A_3H" xfId="40026" xr:uid="{1F2F1160-B637-4067-B2B6-F11281904497}"/>
    <cellStyle name="Normal 6 2 10 2 3" xfId="5761" xr:uid="{00000000-0005-0000-0000-00008E160000}"/>
    <cellStyle name="Normal 6 2 10 2 3 2" xfId="15813" xr:uid="{00000000-0005-0000-0000-0000D23D0000}"/>
    <cellStyle name="Normal 6 2 10 2 3 2 3" xfId="30911" xr:uid="{00000000-0005-0000-0000-0000CC780000}"/>
    <cellStyle name="Normal 6 2 10 2 3 2_ESA Table 3A_3H" xfId="40030" xr:uid="{DA679BE3-D473-4648-A209-A404785B4DC6}"/>
    <cellStyle name="Normal 6 2 10 2 3 3" xfId="10793" xr:uid="{00000000-0005-0000-0000-0000362A0000}"/>
    <cellStyle name="Normal 6 2 10 2 3 3 3" xfId="25894" xr:uid="{00000000-0005-0000-0000-000033650000}"/>
    <cellStyle name="Normal 6 2 10 2 3 3_ESA Table 3A_3H" xfId="40031" xr:uid="{0D83F5D5-32A4-451A-9925-B56A2E1F1960}"/>
    <cellStyle name="Normal 6 2 10 2 3 5" xfId="20881" xr:uid="{00000000-0005-0000-0000-00009E510000}"/>
    <cellStyle name="Normal 6 2 10 2 3_ESA Table 3A_3H" xfId="40029" xr:uid="{F1347D5E-653D-492B-889F-82B67E477C9A}"/>
    <cellStyle name="Normal 6 2 10 2 4" xfId="12471" xr:uid="{00000000-0005-0000-0000-0000C4300000}"/>
    <cellStyle name="Normal 6 2 10 2 4 3" xfId="27569" xr:uid="{00000000-0005-0000-0000-0000BE6B0000}"/>
    <cellStyle name="Normal 6 2 10 2 4_ESA Table 3A_3H" xfId="40032" xr:uid="{3FFBFC99-6664-4EDC-8F9D-E1FC6F9D37CC}"/>
    <cellStyle name="Normal 6 2 10 2 5" xfId="7450" xr:uid="{00000000-0005-0000-0000-0000271D0000}"/>
    <cellStyle name="Normal 6 2 10 2 5 3" xfId="22552" xr:uid="{00000000-0005-0000-0000-000025580000}"/>
    <cellStyle name="Normal 6 2 10 2 5_ESA Table 3A_3H" xfId="40033" xr:uid="{D9E73DDF-CA04-47DB-A13C-2C17090D453C}"/>
    <cellStyle name="Normal 6 2 10 2 7" xfId="17539" xr:uid="{00000000-0005-0000-0000-000090440000}"/>
    <cellStyle name="Normal 6 2 10 2_ESA Table 3A_3H" xfId="40025" xr:uid="{126CA7EE-3A29-4712-99FE-4B7580BD5DBD}"/>
    <cellStyle name="Normal 6 2 10 3" xfId="3232" xr:uid="{00000000-0005-0000-0000-0000AD0C0000}"/>
    <cellStyle name="Normal 6 2 10 3 2" xfId="13306" xr:uid="{00000000-0005-0000-0000-000007340000}"/>
    <cellStyle name="Normal 6 2 10 3 2 3" xfId="28404" xr:uid="{00000000-0005-0000-0000-0000016F0000}"/>
    <cellStyle name="Normal 6 2 10 3 2_ESA Table 3A_3H" xfId="40035" xr:uid="{ACEE19FA-2C19-4BCB-8638-7630B94B7834}"/>
    <cellStyle name="Normal 6 2 10 3 3" xfId="8286" xr:uid="{00000000-0005-0000-0000-00006B200000}"/>
    <cellStyle name="Normal 6 2 10 3 3 3" xfId="23387" xr:uid="{00000000-0005-0000-0000-0000685B0000}"/>
    <cellStyle name="Normal 6 2 10 3 3_ESA Table 3A_3H" xfId="40036" xr:uid="{7FB831C2-037F-4617-80DD-F4C30EB9C9F9}"/>
    <cellStyle name="Normal 6 2 10 3 5" xfId="18374" xr:uid="{00000000-0005-0000-0000-0000D3470000}"/>
    <cellStyle name="Normal 6 2 10 3_ESA Table 3A_3H" xfId="40034" xr:uid="{279145BE-18C7-4280-A903-4B56E92090AC}"/>
    <cellStyle name="Normal 6 2 10 4" xfId="4925" xr:uid="{00000000-0005-0000-0000-00004A130000}"/>
    <cellStyle name="Normal 6 2 10 4 2" xfId="14977" xr:uid="{00000000-0005-0000-0000-00008E3A0000}"/>
    <cellStyle name="Normal 6 2 10 4 2 3" xfId="30075" xr:uid="{00000000-0005-0000-0000-000088750000}"/>
    <cellStyle name="Normal 6 2 10 4 2_ESA Table 3A_3H" xfId="40038" xr:uid="{EEA8423D-177D-41DA-B79B-7FA7A2C8DCDC}"/>
    <cellStyle name="Normal 6 2 10 4 3" xfId="9957" xr:uid="{00000000-0005-0000-0000-0000F2260000}"/>
    <cellStyle name="Normal 6 2 10 4 3 3" xfId="25058" xr:uid="{00000000-0005-0000-0000-0000EF610000}"/>
    <cellStyle name="Normal 6 2 10 4 3_ESA Table 3A_3H" xfId="40039" xr:uid="{2448AB03-037F-4F49-9E2F-FB479AAA902D}"/>
    <cellStyle name="Normal 6 2 10 4 5" xfId="20045" xr:uid="{00000000-0005-0000-0000-00005A4E0000}"/>
    <cellStyle name="Normal 6 2 10 4_ESA Table 3A_3H" xfId="40037" xr:uid="{A4448099-EAFC-43EE-8296-280EEE8C36B0}"/>
    <cellStyle name="Normal 6 2 10 5" xfId="11635" xr:uid="{00000000-0005-0000-0000-0000802D0000}"/>
    <cellStyle name="Normal 6 2 10 5 3" xfId="26733" xr:uid="{00000000-0005-0000-0000-00007A680000}"/>
    <cellStyle name="Normal 6 2 10 5_ESA Table 3A_3H" xfId="40040" xr:uid="{7F47CB2D-7F78-40D7-94D0-A316FA29A0A8}"/>
    <cellStyle name="Normal 6 2 10 6" xfId="6614" xr:uid="{00000000-0005-0000-0000-0000E3190000}"/>
    <cellStyle name="Normal 6 2 10 6 3" xfId="21716" xr:uid="{00000000-0005-0000-0000-0000E1540000}"/>
    <cellStyle name="Normal 6 2 10 6_ESA Table 3A_3H" xfId="40041" xr:uid="{BC26E7A1-BAC9-4457-9173-46FF7AB40193}"/>
    <cellStyle name="Normal 6 2 10 8" xfId="16703" xr:uid="{00000000-0005-0000-0000-00004C410000}"/>
    <cellStyle name="Normal 6 2 10_ESA Table 3A_3H" xfId="40024" xr:uid="{1AB21158-F902-4AEC-B78A-1472E91B4198}"/>
    <cellStyle name="Normal 6 2 11" xfId="1959" xr:uid="{00000000-0005-0000-0000-0000B4070000}"/>
    <cellStyle name="Normal 6 2 11 2" xfId="3651" xr:uid="{00000000-0005-0000-0000-0000500E0000}"/>
    <cellStyle name="Normal 6 2 11 2 2" xfId="13724" xr:uid="{00000000-0005-0000-0000-0000A9350000}"/>
    <cellStyle name="Normal 6 2 11 2 2 3" xfId="28822" xr:uid="{00000000-0005-0000-0000-0000A3700000}"/>
    <cellStyle name="Normal 6 2 11 2 2_ESA Table 3A_3H" xfId="40044" xr:uid="{50C08592-A9D5-4639-A2BE-F3465C7DD41D}"/>
    <cellStyle name="Normal 6 2 11 2 3" xfId="8704" xr:uid="{00000000-0005-0000-0000-00000D220000}"/>
    <cellStyle name="Normal 6 2 11 2 3 3" xfId="23805" xr:uid="{00000000-0005-0000-0000-00000A5D0000}"/>
    <cellStyle name="Normal 6 2 11 2 3_ESA Table 3A_3H" xfId="40045" xr:uid="{69CC23CD-F13A-4123-8C9D-A951992ABAE8}"/>
    <cellStyle name="Normal 6 2 11 2 5" xfId="18792" xr:uid="{00000000-0005-0000-0000-000075490000}"/>
    <cellStyle name="Normal 6 2 11 2_ESA Table 3A_3H" xfId="40043" xr:uid="{C2388BD9-81CA-4D92-A0EF-3E0FEB617C23}"/>
    <cellStyle name="Normal 6 2 11 3" xfId="5343" xr:uid="{00000000-0005-0000-0000-0000EC140000}"/>
    <cellStyle name="Normal 6 2 11 3 2" xfId="15395" xr:uid="{00000000-0005-0000-0000-0000303C0000}"/>
    <cellStyle name="Normal 6 2 11 3 2 3" xfId="30493" xr:uid="{00000000-0005-0000-0000-00002A770000}"/>
    <cellStyle name="Normal 6 2 11 3 2_ESA Table 3A_3H" xfId="40047" xr:uid="{5AF67813-77B8-4A8F-8E6B-2D92B713415F}"/>
    <cellStyle name="Normal 6 2 11 3 3" xfId="10375" xr:uid="{00000000-0005-0000-0000-000094280000}"/>
    <cellStyle name="Normal 6 2 11 3 3 3" xfId="25476" xr:uid="{00000000-0005-0000-0000-000091630000}"/>
    <cellStyle name="Normal 6 2 11 3 3_ESA Table 3A_3H" xfId="40048" xr:uid="{49761DE3-044F-4142-A4D6-120531439CC7}"/>
    <cellStyle name="Normal 6 2 11 3 5" xfId="20463" xr:uid="{00000000-0005-0000-0000-0000FC4F0000}"/>
    <cellStyle name="Normal 6 2 11 3_ESA Table 3A_3H" xfId="40046" xr:uid="{BC9C7903-1CD6-4DC1-9936-6871ED41D19B}"/>
    <cellStyle name="Normal 6 2 11 4" xfId="12053" xr:uid="{00000000-0005-0000-0000-0000222F0000}"/>
    <cellStyle name="Normal 6 2 11 4 3" xfId="27151" xr:uid="{00000000-0005-0000-0000-00001C6A0000}"/>
    <cellStyle name="Normal 6 2 11 4_ESA Table 3A_3H" xfId="40049" xr:uid="{BF42FB40-632B-4E41-9A8C-478887527B87}"/>
    <cellStyle name="Normal 6 2 11 5" xfId="7032" xr:uid="{00000000-0005-0000-0000-0000851B0000}"/>
    <cellStyle name="Normal 6 2 11 5 3" xfId="22134" xr:uid="{00000000-0005-0000-0000-000083560000}"/>
    <cellStyle name="Normal 6 2 11 5_ESA Table 3A_3H" xfId="40050" xr:uid="{9902F57F-E1DF-45AE-B302-AA9DBBC11E35}"/>
    <cellStyle name="Normal 6 2 11 7" xfId="17121" xr:uid="{00000000-0005-0000-0000-0000EE420000}"/>
    <cellStyle name="Normal 6 2 11_ESA Table 3A_3H" xfId="40042" xr:uid="{D7F1BEC8-21CF-44F3-A2F3-DF8029E5AF40}"/>
    <cellStyle name="Normal 6 2 12" xfId="2808" xr:uid="{00000000-0005-0000-0000-0000050B0000}"/>
    <cellStyle name="Normal 6 2 12 2" xfId="12888" xr:uid="{00000000-0005-0000-0000-000065320000}"/>
    <cellStyle name="Normal 6 2 12 2 3" xfId="27986" xr:uid="{00000000-0005-0000-0000-00005F6D0000}"/>
    <cellStyle name="Normal 6 2 12 2_ESA Table 3A_3H" xfId="40052" xr:uid="{147A360B-20FC-4058-B751-C63DDD9F2073}"/>
    <cellStyle name="Normal 6 2 12 3" xfId="7868" xr:uid="{00000000-0005-0000-0000-0000C91E0000}"/>
    <cellStyle name="Normal 6 2 12 3 3" xfId="22969" xr:uid="{00000000-0005-0000-0000-0000C6590000}"/>
    <cellStyle name="Normal 6 2 12 3_ESA Table 3A_3H" xfId="40053" xr:uid="{148A56A8-2FA2-4FDD-97CB-C89843B572BC}"/>
    <cellStyle name="Normal 6 2 12 5" xfId="17956" xr:uid="{00000000-0005-0000-0000-000031460000}"/>
    <cellStyle name="Normal 6 2 12_ESA Table 3A_3H" xfId="40051" xr:uid="{5331B401-2A6A-45B7-810C-899717CA9ADA}"/>
    <cellStyle name="Normal 6 2 13" xfId="4503" xr:uid="{00000000-0005-0000-0000-0000A4110000}"/>
    <cellStyle name="Normal 6 2 13 2" xfId="14559" xr:uid="{00000000-0005-0000-0000-0000EC380000}"/>
    <cellStyle name="Normal 6 2 13 2 3" xfId="29657" xr:uid="{00000000-0005-0000-0000-0000E6730000}"/>
    <cellStyle name="Normal 6 2 13 2_ESA Table 3A_3H" xfId="40055" xr:uid="{D534C77B-04C7-4D4B-85EC-18C7F6B07F70}"/>
    <cellStyle name="Normal 6 2 13 3" xfId="9539" xr:uid="{00000000-0005-0000-0000-000050250000}"/>
    <cellStyle name="Normal 6 2 13 3 3" xfId="24640" xr:uid="{00000000-0005-0000-0000-00004D600000}"/>
    <cellStyle name="Normal 6 2 13 3_ESA Table 3A_3H" xfId="40056" xr:uid="{311F551C-E5B3-4C2B-830F-54B357E82587}"/>
    <cellStyle name="Normal 6 2 13 5" xfId="19627" xr:uid="{00000000-0005-0000-0000-0000B84C0000}"/>
    <cellStyle name="Normal 6 2 13_ESA Table 3A_3H" xfId="40054" xr:uid="{B3437E9B-97CE-4EB4-AB53-1EAB1F10DA22}"/>
    <cellStyle name="Normal 6 2 14" xfId="11215" xr:uid="{00000000-0005-0000-0000-0000DC2B0000}"/>
    <cellStyle name="Normal 6 2 14 3" xfId="26315" xr:uid="{00000000-0005-0000-0000-0000D8660000}"/>
    <cellStyle name="Normal 6 2 14_ESA Table 3A_3H" xfId="40057" xr:uid="{BD7AA0A1-D398-4226-AAC4-7960980F9A59}"/>
    <cellStyle name="Normal 6 2 15" xfId="6193" xr:uid="{00000000-0005-0000-0000-00003E180000}"/>
    <cellStyle name="Normal 6 2 15 3" xfId="21298" xr:uid="{00000000-0005-0000-0000-00003F530000}"/>
    <cellStyle name="Normal 6 2 15_ESA Table 3A_3H" xfId="40058" xr:uid="{914D459A-E6ED-4CA3-B5D4-48AE4B7A1B67}"/>
    <cellStyle name="Normal 6 2 17" xfId="16283" xr:uid="{00000000-0005-0000-0000-0000A83F0000}"/>
    <cellStyle name="Normal 6 2 2" xfId="872" xr:uid="{00000000-0005-0000-0000-000074030000}"/>
    <cellStyle name="Normal 6 2 2 2" xfId="2790" xr:uid="{00000000-0005-0000-0000-0000F30A0000}"/>
    <cellStyle name="Normal 6 2 2 2 2" xfId="4480" xr:uid="{00000000-0005-0000-0000-00008D110000}"/>
    <cellStyle name="Normal 6 2 2 2 2 2" xfId="14552" xr:uid="{00000000-0005-0000-0000-0000E5380000}"/>
    <cellStyle name="Normal 6 2 2 2 2 2 3" xfId="29650" xr:uid="{00000000-0005-0000-0000-0000DF730000}"/>
    <cellStyle name="Normal 6 2 2 2 2 2_ESA Table 3A_3H" xfId="40061" xr:uid="{DE36156E-EED7-438F-841A-3A68B0E6DCF6}"/>
    <cellStyle name="Normal 6 2 2 2 2 3" xfId="9532" xr:uid="{00000000-0005-0000-0000-000049250000}"/>
    <cellStyle name="Normal 6 2 2 2 2 3 3" xfId="24633" xr:uid="{00000000-0005-0000-0000-000046600000}"/>
    <cellStyle name="Normal 6 2 2 2 2 3_ESA Table 3A_3H" xfId="40062" xr:uid="{4C839E7E-F13E-433B-BFF9-6472ECAA9594}"/>
    <cellStyle name="Normal 6 2 2 2 2 5" xfId="19620" xr:uid="{00000000-0005-0000-0000-0000B14C0000}"/>
    <cellStyle name="Normal 6 2 2 2 2_ESA Table 3A_3H" xfId="40060" xr:uid="{9440428B-AC04-442F-8D7C-131DDE9B9388}"/>
    <cellStyle name="Normal 6 2 2 2 3" xfId="6171" xr:uid="{00000000-0005-0000-0000-000028180000}"/>
    <cellStyle name="Normal 6 2 2 2 3 2" xfId="16223" xr:uid="{00000000-0005-0000-0000-00006C3F0000}"/>
    <cellStyle name="Normal 6 2 2 2 3 3" xfId="11203" xr:uid="{00000000-0005-0000-0000-0000D02B0000}"/>
    <cellStyle name="Normal 6 2 2 2 3 3 3" xfId="26304" xr:uid="{00000000-0005-0000-0000-0000CD660000}"/>
    <cellStyle name="Normal 6 2 2 2 3 3_ESA Table 3A_3H" xfId="40064" xr:uid="{0DFD7F99-A4C6-448E-9F65-ECF101AF2E68}"/>
    <cellStyle name="Normal 6 2 2 2 3 5" xfId="21291" xr:uid="{00000000-0005-0000-0000-000038530000}"/>
    <cellStyle name="Normal 6 2 2 2 3_ESA Table 3A_3H" xfId="40063" xr:uid="{10EDA678-9B1A-4F57-9E3E-2F66626C8A66}"/>
    <cellStyle name="Normal 6 2 2 2 4" xfId="12881" xr:uid="{00000000-0005-0000-0000-00005E320000}"/>
    <cellStyle name="Normal 6 2 2 2 4 3" xfId="27979" xr:uid="{00000000-0005-0000-0000-0000586D0000}"/>
    <cellStyle name="Normal 6 2 2 2 4_ESA Table 3A_3H" xfId="40065" xr:uid="{A50F1B5E-D87C-4847-8D9F-D6C6A389F4F6}"/>
    <cellStyle name="Normal 6 2 2 2 5" xfId="7860" xr:uid="{00000000-0005-0000-0000-0000C11E0000}"/>
    <cellStyle name="Normal 6 2 2 2 5 3" xfId="22962" xr:uid="{00000000-0005-0000-0000-0000BF590000}"/>
    <cellStyle name="Normal 6 2 2 2 5_ESA Table 3A_3H" xfId="40066" xr:uid="{94C5C7A2-8768-4B79-8755-7261D6D2AAD9}"/>
    <cellStyle name="Normal 6 2 2 2 7" xfId="17949" xr:uid="{00000000-0005-0000-0000-00002A460000}"/>
    <cellStyle name="Normal 6 2 2 2_ESA Table 3A_3H" xfId="40059" xr:uid="{92E454A9-A9D6-43A0-89CE-2C2BEE140323}"/>
    <cellStyle name="Normal 6 2 3" xfId="873" xr:uid="{00000000-0005-0000-0000-000075030000}"/>
    <cellStyle name="Normal 6 2 3 10" xfId="6225" xr:uid="{00000000-0005-0000-0000-00005E180000}"/>
    <cellStyle name="Normal 6 2 3 10 3" xfId="21329" xr:uid="{00000000-0005-0000-0000-00005E530000}"/>
    <cellStyle name="Normal 6 2 3 10_ESA Table 3A_3H" xfId="40068" xr:uid="{91C6DC06-4A52-4A3A-94D7-D0AD2034CFAD}"/>
    <cellStyle name="Normal 6 2 3 12" xfId="16314" xr:uid="{00000000-0005-0000-0000-0000C73F0000}"/>
    <cellStyle name="Normal 6 2 3 2" xfId="1189" xr:uid="{00000000-0005-0000-0000-0000B2040000}"/>
    <cellStyle name="Normal 6 2 3 2 11" xfId="16368" xr:uid="{00000000-0005-0000-0000-0000FD3F0000}"/>
    <cellStyle name="Normal 6 2 3 2 2" xfId="1297" xr:uid="{00000000-0005-0000-0000-00001E050000}"/>
    <cellStyle name="Normal 6 2 3 2 2 10" xfId="16472" xr:uid="{00000000-0005-0000-0000-000065400000}"/>
    <cellStyle name="Normal 6 2 3 2 2 2" xfId="1514" xr:uid="{00000000-0005-0000-0000-0000F7050000}"/>
    <cellStyle name="Normal 6 2 3 2 2 2 2" xfId="1935" xr:uid="{00000000-0005-0000-0000-00009C070000}"/>
    <cellStyle name="Normal 6 2 3 2 2 2 2 2" xfId="2774" xr:uid="{00000000-0005-0000-0000-0000E30A0000}"/>
    <cellStyle name="Normal 6 2 3 2 2 2 2 2 2" xfId="4464" xr:uid="{00000000-0005-0000-0000-00007D110000}"/>
    <cellStyle name="Normal 6 2 3 2 2 2 2 2 2 2" xfId="14537" xr:uid="{00000000-0005-0000-0000-0000D6380000}"/>
    <cellStyle name="Normal 6 2 3 2 2 2 2 2 2 2 3" xfId="29635" xr:uid="{00000000-0005-0000-0000-0000D0730000}"/>
    <cellStyle name="Normal 6 2 3 2 2 2 2 2 2 2_ESA Table 3A_3H" xfId="40075" xr:uid="{7D67C5F1-1CD2-4E59-9C10-0C11B7A92C46}"/>
    <cellStyle name="Normal 6 2 3 2 2 2 2 2 2 3" xfId="9517" xr:uid="{00000000-0005-0000-0000-00003A250000}"/>
    <cellStyle name="Normal 6 2 3 2 2 2 2 2 2 3 3" xfId="24618" xr:uid="{00000000-0005-0000-0000-000037600000}"/>
    <cellStyle name="Normal 6 2 3 2 2 2 2 2 2 3_ESA Table 3A_3H" xfId="40076" xr:uid="{1509566C-BCA9-4C4D-B5C8-34B9145C2943}"/>
    <cellStyle name="Normal 6 2 3 2 2 2 2 2 2 5" xfId="19605" xr:uid="{00000000-0005-0000-0000-0000A24C0000}"/>
    <cellStyle name="Normal 6 2 3 2 2 2 2 2 2_ESA Table 3A_3H" xfId="40074" xr:uid="{201DD432-04CE-440A-996B-7039E5024F9C}"/>
    <cellStyle name="Normal 6 2 3 2 2 2 2 2 3" xfId="6156" xr:uid="{00000000-0005-0000-0000-000019180000}"/>
    <cellStyle name="Normal 6 2 3 2 2 2 2 2 3 2" xfId="16208" xr:uid="{00000000-0005-0000-0000-00005D3F0000}"/>
    <cellStyle name="Normal 6 2 3 2 2 2 2 2 3 3" xfId="11188" xr:uid="{00000000-0005-0000-0000-0000C12B0000}"/>
    <cellStyle name="Normal 6 2 3 2 2 2 2 2 3 3 3" xfId="26289" xr:uid="{00000000-0005-0000-0000-0000BE660000}"/>
    <cellStyle name="Normal 6 2 3 2 2 2 2 2 3 3_ESA Table 3A_3H" xfId="40078" xr:uid="{0E301FEA-5CCD-451D-AB3A-B389464C5EA4}"/>
    <cellStyle name="Normal 6 2 3 2 2 2 2 2 3 5" xfId="21276" xr:uid="{00000000-0005-0000-0000-000029530000}"/>
    <cellStyle name="Normal 6 2 3 2 2 2 2 2 3_ESA Table 3A_3H" xfId="40077" xr:uid="{9868B3CE-B6AA-4871-AB6D-0BBC6B70D1CD}"/>
    <cellStyle name="Normal 6 2 3 2 2 2 2 2 4" xfId="12866" xr:uid="{00000000-0005-0000-0000-00004F320000}"/>
    <cellStyle name="Normal 6 2 3 2 2 2 2 2 4 3" xfId="27964" xr:uid="{00000000-0005-0000-0000-0000496D0000}"/>
    <cellStyle name="Normal 6 2 3 2 2 2 2 2 4_ESA Table 3A_3H" xfId="40079" xr:uid="{EDF69CF6-3B61-4D4C-9DE8-CC089134AC87}"/>
    <cellStyle name="Normal 6 2 3 2 2 2 2 2 5" xfId="7845" xr:uid="{00000000-0005-0000-0000-0000B21E0000}"/>
    <cellStyle name="Normal 6 2 3 2 2 2 2 2 5 3" xfId="22947" xr:uid="{00000000-0005-0000-0000-0000B0590000}"/>
    <cellStyle name="Normal 6 2 3 2 2 2 2 2 5_ESA Table 3A_3H" xfId="40080" xr:uid="{1E07DA8B-CE05-4C7B-9728-0B91294CA383}"/>
    <cellStyle name="Normal 6 2 3 2 2 2 2 2 7" xfId="17934" xr:uid="{00000000-0005-0000-0000-00001B460000}"/>
    <cellStyle name="Normal 6 2 3 2 2 2 2 2_ESA Table 3A_3H" xfId="40073" xr:uid="{6A82110A-5496-4A9E-A24F-107F84CB69D4}"/>
    <cellStyle name="Normal 6 2 3 2 2 2 2 3" xfId="3627" xr:uid="{00000000-0005-0000-0000-0000380E0000}"/>
    <cellStyle name="Normal 6 2 3 2 2 2 2 3 2" xfId="13701" xr:uid="{00000000-0005-0000-0000-000092350000}"/>
    <cellStyle name="Normal 6 2 3 2 2 2 2 3 2 3" xfId="28799" xr:uid="{00000000-0005-0000-0000-00008C700000}"/>
    <cellStyle name="Normal 6 2 3 2 2 2 2 3 2_ESA Table 3A_3H" xfId="40082" xr:uid="{6C32D2E9-66BA-4658-A88A-B99615664D01}"/>
    <cellStyle name="Normal 6 2 3 2 2 2 2 3 3" xfId="8681" xr:uid="{00000000-0005-0000-0000-0000F6210000}"/>
    <cellStyle name="Normal 6 2 3 2 2 2 2 3 3 3" xfId="23782" xr:uid="{00000000-0005-0000-0000-0000F35C0000}"/>
    <cellStyle name="Normal 6 2 3 2 2 2 2 3 3_ESA Table 3A_3H" xfId="40083" xr:uid="{6E728903-3ADA-4CF5-B406-A18206DED84E}"/>
    <cellStyle name="Normal 6 2 3 2 2 2 2 3 5" xfId="18769" xr:uid="{00000000-0005-0000-0000-00005E490000}"/>
    <cellStyle name="Normal 6 2 3 2 2 2 2 3_ESA Table 3A_3H" xfId="40081" xr:uid="{785F05EE-D5E8-4355-A5F9-80858666CC91}"/>
    <cellStyle name="Normal 6 2 3 2 2 2 2 4" xfId="5320" xr:uid="{00000000-0005-0000-0000-0000D5140000}"/>
    <cellStyle name="Normal 6 2 3 2 2 2 2 4 2" xfId="15372" xr:uid="{00000000-0005-0000-0000-0000193C0000}"/>
    <cellStyle name="Normal 6 2 3 2 2 2 2 4 2 3" xfId="30470" xr:uid="{00000000-0005-0000-0000-000013770000}"/>
    <cellStyle name="Normal 6 2 3 2 2 2 2 4 2_ESA Table 3A_3H" xfId="40085" xr:uid="{9936961E-511E-45AC-851D-C4F67AAC2079}"/>
    <cellStyle name="Normal 6 2 3 2 2 2 2 4 3" xfId="10352" xr:uid="{00000000-0005-0000-0000-00007D280000}"/>
    <cellStyle name="Normal 6 2 3 2 2 2 2 4 3 3" xfId="25453" xr:uid="{00000000-0005-0000-0000-00007A630000}"/>
    <cellStyle name="Normal 6 2 3 2 2 2 2 4 3_ESA Table 3A_3H" xfId="40086" xr:uid="{B154730D-C6F5-4A97-9C2C-7B4C46092846}"/>
    <cellStyle name="Normal 6 2 3 2 2 2 2 4 5" xfId="20440" xr:uid="{00000000-0005-0000-0000-0000E54F0000}"/>
    <cellStyle name="Normal 6 2 3 2 2 2 2 4_ESA Table 3A_3H" xfId="40084" xr:uid="{F1036006-21E0-4A1E-B13F-0DD1EF506FA0}"/>
    <cellStyle name="Normal 6 2 3 2 2 2 2 5" xfId="12030" xr:uid="{00000000-0005-0000-0000-00000B2F0000}"/>
    <cellStyle name="Normal 6 2 3 2 2 2 2 5 3" xfId="27128" xr:uid="{00000000-0005-0000-0000-0000056A0000}"/>
    <cellStyle name="Normal 6 2 3 2 2 2 2 5_ESA Table 3A_3H" xfId="40087" xr:uid="{D60DBD20-7173-4554-A5B1-C3758B21F95D}"/>
    <cellStyle name="Normal 6 2 3 2 2 2 2 6" xfId="7009" xr:uid="{00000000-0005-0000-0000-00006E1B0000}"/>
    <cellStyle name="Normal 6 2 3 2 2 2 2 6 3" xfId="22111" xr:uid="{00000000-0005-0000-0000-00006C560000}"/>
    <cellStyle name="Normal 6 2 3 2 2 2 2 6_ESA Table 3A_3H" xfId="40088" xr:uid="{ACF5664B-3528-4429-A45E-8AC155029F2D}"/>
    <cellStyle name="Normal 6 2 3 2 2 2 2 8" xfId="17098" xr:uid="{00000000-0005-0000-0000-0000D7420000}"/>
    <cellStyle name="Normal 6 2 3 2 2 2 2_ESA Table 3A_3H" xfId="40072" xr:uid="{EC965D86-C677-4530-B574-925FD0CD40C0}"/>
    <cellStyle name="Normal 6 2 3 2 2 2 3" xfId="2356" xr:uid="{00000000-0005-0000-0000-000041090000}"/>
    <cellStyle name="Normal 6 2 3 2 2 2 3 2" xfId="4046" xr:uid="{00000000-0005-0000-0000-0000DB0F0000}"/>
    <cellStyle name="Normal 6 2 3 2 2 2 3 2 2" xfId="14119" xr:uid="{00000000-0005-0000-0000-000034370000}"/>
    <cellStyle name="Normal 6 2 3 2 2 2 3 2 2 3" xfId="29217" xr:uid="{00000000-0005-0000-0000-00002E720000}"/>
    <cellStyle name="Normal 6 2 3 2 2 2 3 2 2_ESA Table 3A_3H" xfId="40091" xr:uid="{97772DFC-1264-44DF-9A7E-BA0ECE85AA8E}"/>
    <cellStyle name="Normal 6 2 3 2 2 2 3 2 3" xfId="9099" xr:uid="{00000000-0005-0000-0000-000098230000}"/>
    <cellStyle name="Normal 6 2 3 2 2 2 3 2 3 3" xfId="24200" xr:uid="{00000000-0005-0000-0000-0000955E0000}"/>
    <cellStyle name="Normal 6 2 3 2 2 2 3 2 3_ESA Table 3A_3H" xfId="40092" xr:uid="{35FDD49C-45F3-4695-BB19-2A1E5F217DB5}"/>
    <cellStyle name="Normal 6 2 3 2 2 2 3 2 5" xfId="19187" xr:uid="{00000000-0005-0000-0000-0000004B0000}"/>
    <cellStyle name="Normal 6 2 3 2 2 2 3 2_ESA Table 3A_3H" xfId="40090" xr:uid="{F00B5092-FE7D-4EBF-8E1C-A3EA8E529CDE}"/>
    <cellStyle name="Normal 6 2 3 2 2 2 3 3" xfId="5738" xr:uid="{00000000-0005-0000-0000-000077160000}"/>
    <cellStyle name="Normal 6 2 3 2 2 2 3 3 2" xfId="15790" xr:uid="{00000000-0005-0000-0000-0000BB3D0000}"/>
    <cellStyle name="Normal 6 2 3 2 2 2 3 3 2 3" xfId="30888" xr:uid="{00000000-0005-0000-0000-0000B5780000}"/>
    <cellStyle name="Normal 6 2 3 2 2 2 3 3 2_ESA Table 3A_3H" xfId="40094" xr:uid="{4B4642DB-B3B3-4883-A256-5139EF51EC01}"/>
    <cellStyle name="Normal 6 2 3 2 2 2 3 3 3" xfId="10770" xr:uid="{00000000-0005-0000-0000-00001F2A0000}"/>
    <cellStyle name="Normal 6 2 3 2 2 2 3 3 3 3" xfId="25871" xr:uid="{00000000-0005-0000-0000-00001C650000}"/>
    <cellStyle name="Normal 6 2 3 2 2 2 3 3 3_ESA Table 3A_3H" xfId="40095" xr:uid="{849028B9-D627-4E66-8620-197971F2DAC3}"/>
    <cellStyle name="Normal 6 2 3 2 2 2 3 3 5" xfId="20858" xr:uid="{00000000-0005-0000-0000-000087510000}"/>
    <cellStyle name="Normal 6 2 3 2 2 2 3 3_ESA Table 3A_3H" xfId="40093" xr:uid="{C56A5C0A-438C-4812-83E4-E34233625965}"/>
    <cellStyle name="Normal 6 2 3 2 2 2 3 4" xfId="12448" xr:uid="{00000000-0005-0000-0000-0000AD300000}"/>
    <cellStyle name="Normal 6 2 3 2 2 2 3 4 3" xfId="27546" xr:uid="{00000000-0005-0000-0000-0000A76B0000}"/>
    <cellStyle name="Normal 6 2 3 2 2 2 3 4_ESA Table 3A_3H" xfId="40096" xr:uid="{7B0C8F66-EE83-4E3C-AA9A-3DA156BA4F28}"/>
    <cellStyle name="Normal 6 2 3 2 2 2 3 5" xfId="7427" xr:uid="{00000000-0005-0000-0000-0000101D0000}"/>
    <cellStyle name="Normal 6 2 3 2 2 2 3 5 3" xfId="22529" xr:uid="{00000000-0005-0000-0000-00000E580000}"/>
    <cellStyle name="Normal 6 2 3 2 2 2 3 5_ESA Table 3A_3H" xfId="40097" xr:uid="{D66A540F-95A9-427D-B951-C2FE613AB623}"/>
    <cellStyle name="Normal 6 2 3 2 2 2 3 7" xfId="17516" xr:uid="{00000000-0005-0000-0000-000079440000}"/>
    <cellStyle name="Normal 6 2 3 2 2 2 3_ESA Table 3A_3H" xfId="40089" xr:uid="{7C1DE2DE-A512-4298-9743-0E7F374C7E01}"/>
    <cellStyle name="Normal 6 2 3 2 2 2 4" xfId="3209" xr:uid="{00000000-0005-0000-0000-0000960C0000}"/>
    <cellStyle name="Normal 6 2 3 2 2 2 4 2" xfId="13283" xr:uid="{00000000-0005-0000-0000-0000F0330000}"/>
    <cellStyle name="Normal 6 2 3 2 2 2 4 2 3" xfId="28381" xr:uid="{00000000-0005-0000-0000-0000EA6E0000}"/>
    <cellStyle name="Normal 6 2 3 2 2 2 4 2_ESA Table 3A_3H" xfId="40099" xr:uid="{6BE7E88A-8E3F-446F-A0D8-D1048443F4B4}"/>
    <cellStyle name="Normal 6 2 3 2 2 2 4 3" xfId="8263" xr:uid="{00000000-0005-0000-0000-000054200000}"/>
    <cellStyle name="Normal 6 2 3 2 2 2 4 3 3" xfId="23364" xr:uid="{00000000-0005-0000-0000-0000515B0000}"/>
    <cellStyle name="Normal 6 2 3 2 2 2 4 3_ESA Table 3A_3H" xfId="40100" xr:uid="{2B5CFB68-E808-4139-9AB2-EF389528D638}"/>
    <cellStyle name="Normal 6 2 3 2 2 2 4 5" xfId="18351" xr:uid="{00000000-0005-0000-0000-0000BC470000}"/>
    <cellStyle name="Normal 6 2 3 2 2 2 4_ESA Table 3A_3H" xfId="40098" xr:uid="{D80B75C5-63B6-4C87-B81A-2F8FD8EB203E}"/>
    <cellStyle name="Normal 6 2 3 2 2 2 5" xfId="4902" xr:uid="{00000000-0005-0000-0000-000033130000}"/>
    <cellStyle name="Normal 6 2 3 2 2 2 5 2" xfId="14954" xr:uid="{00000000-0005-0000-0000-0000773A0000}"/>
    <cellStyle name="Normal 6 2 3 2 2 2 5 2 3" xfId="30052" xr:uid="{00000000-0005-0000-0000-000071750000}"/>
    <cellStyle name="Normal 6 2 3 2 2 2 5 2_ESA Table 3A_3H" xfId="40102" xr:uid="{CCE64F8F-B896-4A33-9A61-A6DCEEB01D3A}"/>
    <cellStyle name="Normal 6 2 3 2 2 2 5 3" xfId="9934" xr:uid="{00000000-0005-0000-0000-0000DB260000}"/>
    <cellStyle name="Normal 6 2 3 2 2 2 5 3 3" xfId="25035" xr:uid="{00000000-0005-0000-0000-0000D8610000}"/>
    <cellStyle name="Normal 6 2 3 2 2 2 5 3_ESA Table 3A_3H" xfId="40103" xr:uid="{5D62A3E4-AB1F-40DF-940E-364B1141F2FC}"/>
    <cellStyle name="Normal 6 2 3 2 2 2 5 5" xfId="20022" xr:uid="{00000000-0005-0000-0000-0000434E0000}"/>
    <cellStyle name="Normal 6 2 3 2 2 2 5_ESA Table 3A_3H" xfId="40101" xr:uid="{4DEE6830-1AC9-4139-942A-E9793B2CBAF8}"/>
    <cellStyle name="Normal 6 2 3 2 2 2 6" xfId="11612" xr:uid="{00000000-0005-0000-0000-0000692D0000}"/>
    <cellStyle name="Normal 6 2 3 2 2 2 6 3" xfId="26710" xr:uid="{00000000-0005-0000-0000-000063680000}"/>
    <cellStyle name="Normal 6 2 3 2 2 2 6_ESA Table 3A_3H" xfId="40104" xr:uid="{85BA5F60-A274-4220-882B-2C3C472C1CB3}"/>
    <cellStyle name="Normal 6 2 3 2 2 2 7" xfId="6591" xr:uid="{00000000-0005-0000-0000-0000CC190000}"/>
    <cellStyle name="Normal 6 2 3 2 2 2 7 3" xfId="21693" xr:uid="{00000000-0005-0000-0000-0000CA540000}"/>
    <cellStyle name="Normal 6 2 3 2 2 2 7_ESA Table 3A_3H" xfId="40105" xr:uid="{F9DCCA0B-834F-4A5E-B330-847F9C738498}"/>
    <cellStyle name="Normal 6 2 3 2 2 2 9" xfId="16680" xr:uid="{00000000-0005-0000-0000-000035410000}"/>
    <cellStyle name="Normal 6 2 3 2 2 2_ESA Table 3A_3H" xfId="40071" xr:uid="{CBADAF9F-5478-4A5C-8432-8E1383EEC616}"/>
    <cellStyle name="Normal 6 2 3 2 2 3" xfId="1727" xr:uid="{00000000-0005-0000-0000-0000CC060000}"/>
    <cellStyle name="Normal 6 2 3 2 2 3 2" xfId="2566" xr:uid="{00000000-0005-0000-0000-0000130A0000}"/>
    <cellStyle name="Normal 6 2 3 2 2 3 2 2" xfId="4256" xr:uid="{00000000-0005-0000-0000-0000AD100000}"/>
    <cellStyle name="Normal 6 2 3 2 2 3 2 2 2" xfId="14329" xr:uid="{00000000-0005-0000-0000-000006380000}"/>
    <cellStyle name="Normal 6 2 3 2 2 3 2 2 2 3" xfId="29427" xr:uid="{00000000-0005-0000-0000-000000730000}"/>
    <cellStyle name="Normal 6 2 3 2 2 3 2 2 2_ESA Table 3A_3H" xfId="40109" xr:uid="{B830E383-7F5A-433C-8420-580C8B6A5323}"/>
    <cellStyle name="Normal 6 2 3 2 2 3 2 2 3" xfId="9309" xr:uid="{00000000-0005-0000-0000-00006A240000}"/>
    <cellStyle name="Normal 6 2 3 2 2 3 2 2 3 3" xfId="24410" xr:uid="{00000000-0005-0000-0000-0000675F0000}"/>
    <cellStyle name="Normal 6 2 3 2 2 3 2 2 3_ESA Table 3A_3H" xfId="40110" xr:uid="{832CDBF7-723E-4979-96FF-98182E4AEC9C}"/>
    <cellStyle name="Normal 6 2 3 2 2 3 2 2 5" xfId="19397" xr:uid="{00000000-0005-0000-0000-0000D24B0000}"/>
    <cellStyle name="Normal 6 2 3 2 2 3 2 2_ESA Table 3A_3H" xfId="40108" xr:uid="{8780AF5B-EF50-4B51-B379-2ED72EA18CA2}"/>
    <cellStyle name="Normal 6 2 3 2 2 3 2 3" xfId="5948" xr:uid="{00000000-0005-0000-0000-000049170000}"/>
    <cellStyle name="Normal 6 2 3 2 2 3 2 3 2" xfId="16000" xr:uid="{00000000-0005-0000-0000-00008D3E0000}"/>
    <cellStyle name="Normal 6 2 3 2 2 3 2 3 2 3" xfId="31098" xr:uid="{00000000-0005-0000-0000-000087790000}"/>
    <cellStyle name="Normal 6 2 3 2 2 3 2 3 2_ESA Table 3A_3H" xfId="40112" xr:uid="{DC40278B-5C56-4DDC-9C79-B3289F209985}"/>
    <cellStyle name="Normal 6 2 3 2 2 3 2 3 3" xfId="10980" xr:uid="{00000000-0005-0000-0000-0000F12A0000}"/>
    <cellStyle name="Normal 6 2 3 2 2 3 2 3 3 3" xfId="26081" xr:uid="{00000000-0005-0000-0000-0000EE650000}"/>
    <cellStyle name="Normal 6 2 3 2 2 3 2 3 3_ESA Table 3A_3H" xfId="40113" xr:uid="{594EABEB-AD53-40F8-895C-FC1528542B65}"/>
    <cellStyle name="Normal 6 2 3 2 2 3 2 3 5" xfId="21068" xr:uid="{00000000-0005-0000-0000-000059520000}"/>
    <cellStyle name="Normal 6 2 3 2 2 3 2 3_ESA Table 3A_3H" xfId="40111" xr:uid="{DCB9C207-AE92-4695-A208-3D6E0FF0EF93}"/>
    <cellStyle name="Normal 6 2 3 2 2 3 2 4" xfId="12658" xr:uid="{00000000-0005-0000-0000-00007F310000}"/>
    <cellStyle name="Normal 6 2 3 2 2 3 2 4 3" xfId="27756" xr:uid="{00000000-0005-0000-0000-0000796C0000}"/>
    <cellStyle name="Normal 6 2 3 2 2 3 2 4_ESA Table 3A_3H" xfId="40114" xr:uid="{C9919940-760E-489F-B749-865A91BC7E26}"/>
    <cellStyle name="Normal 6 2 3 2 2 3 2 5" xfId="7637" xr:uid="{00000000-0005-0000-0000-0000E21D0000}"/>
    <cellStyle name="Normal 6 2 3 2 2 3 2 5 3" xfId="22739" xr:uid="{00000000-0005-0000-0000-0000E0580000}"/>
    <cellStyle name="Normal 6 2 3 2 2 3 2 5_ESA Table 3A_3H" xfId="40115" xr:uid="{7B22B4CA-76AA-4756-B217-CDDC57EEDFC0}"/>
    <cellStyle name="Normal 6 2 3 2 2 3 2 7" xfId="17726" xr:uid="{00000000-0005-0000-0000-00004B450000}"/>
    <cellStyle name="Normal 6 2 3 2 2 3 2_ESA Table 3A_3H" xfId="40107" xr:uid="{14F41D4B-5AF7-4323-887B-CD43AF6851C2}"/>
    <cellStyle name="Normal 6 2 3 2 2 3 3" xfId="3419" xr:uid="{00000000-0005-0000-0000-0000680D0000}"/>
    <cellStyle name="Normal 6 2 3 2 2 3 3 2" xfId="13493" xr:uid="{00000000-0005-0000-0000-0000C2340000}"/>
    <cellStyle name="Normal 6 2 3 2 2 3 3 2 3" xfId="28591" xr:uid="{00000000-0005-0000-0000-0000BC6F0000}"/>
    <cellStyle name="Normal 6 2 3 2 2 3 3 2_ESA Table 3A_3H" xfId="40117" xr:uid="{308108FF-2D2C-493D-BF0F-4D46AD8C39E0}"/>
    <cellStyle name="Normal 6 2 3 2 2 3 3 3" xfId="8473" xr:uid="{00000000-0005-0000-0000-000026210000}"/>
    <cellStyle name="Normal 6 2 3 2 2 3 3 3 3" xfId="23574" xr:uid="{00000000-0005-0000-0000-0000235C0000}"/>
    <cellStyle name="Normal 6 2 3 2 2 3 3 3_ESA Table 3A_3H" xfId="40118" xr:uid="{ACA745ED-24AD-45E8-99D8-2FF18CAF911E}"/>
    <cellStyle name="Normal 6 2 3 2 2 3 3 5" xfId="18561" xr:uid="{00000000-0005-0000-0000-00008E480000}"/>
    <cellStyle name="Normal 6 2 3 2 2 3 3_ESA Table 3A_3H" xfId="40116" xr:uid="{54CADD48-ACB1-4314-863A-AB2D0DD315B5}"/>
    <cellStyle name="Normal 6 2 3 2 2 3 4" xfId="5112" xr:uid="{00000000-0005-0000-0000-000005140000}"/>
    <cellStyle name="Normal 6 2 3 2 2 3 4 2" xfId="15164" xr:uid="{00000000-0005-0000-0000-0000493B0000}"/>
    <cellStyle name="Normal 6 2 3 2 2 3 4 2 3" xfId="30262" xr:uid="{00000000-0005-0000-0000-000043760000}"/>
    <cellStyle name="Normal 6 2 3 2 2 3 4 2_ESA Table 3A_3H" xfId="40120" xr:uid="{4954827F-733E-41C4-81F2-9CED976677C4}"/>
    <cellStyle name="Normal 6 2 3 2 2 3 4 3" xfId="10144" xr:uid="{00000000-0005-0000-0000-0000AD270000}"/>
    <cellStyle name="Normal 6 2 3 2 2 3 4 3 3" xfId="25245" xr:uid="{00000000-0005-0000-0000-0000AA620000}"/>
    <cellStyle name="Normal 6 2 3 2 2 3 4 3_ESA Table 3A_3H" xfId="40121" xr:uid="{48165BBC-B5D6-499F-8F31-CEEF992AAEE9}"/>
    <cellStyle name="Normal 6 2 3 2 2 3 4 5" xfId="20232" xr:uid="{00000000-0005-0000-0000-0000154F0000}"/>
    <cellStyle name="Normal 6 2 3 2 2 3 4_ESA Table 3A_3H" xfId="40119" xr:uid="{1C02A8A4-E45C-4CB5-83F3-044FC62091F2}"/>
    <cellStyle name="Normal 6 2 3 2 2 3 5" xfId="11822" xr:uid="{00000000-0005-0000-0000-00003B2E0000}"/>
    <cellStyle name="Normal 6 2 3 2 2 3 5 3" xfId="26920" xr:uid="{00000000-0005-0000-0000-000035690000}"/>
    <cellStyle name="Normal 6 2 3 2 2 3 5_ESA Table 3A_3H" xfId="40122" xr:uid="{D514F3BE-ABB7-4B16-BD00-E69547DDCB0B}"/>
    <cellStyle name="Normal 6 2 3 2 2 3 6" xfId="6801" xr:uid="{00000000-0005-0000-0000-00009E1A0000}"/>
    <cellStyle name="Normal 6 2 3 2 2 3 6 3" xfId="21903" xr:uid="{00000000-0005-0000-0000-00009C550000}"/>
    <cellStyle name="Normal 6 2 3 2 2 3 6_ESA Table 3A_3H" xfId="40123" xr:uid="{60C02275-2092-469E-80F9-03418C5768BE}"/>
    <cellStyle name="Normal 6 2 3 2 2 3 8" xfId="16890" xr:uid="{00000000-0005-0000-0000-000007420000}"/>
    <cellStyle name="Normal 6 2 3 2 2 3_ESA Table 3A_3H" xfId="40106" xr:uid="{B320FCEF-5835-4F00-94C9-695E74376A9C}"/>
    <cellStyle name="Normal 6 2 3 2 2 4" xfId="2148" xr:uid="{00000000-0005-0000-0000-000071080000}"/>
    <cellStyle name="Normal 6 2 3 2 2 4 2" xfId="3838" xr:uid="{00000000-0005-0000-0000-00000B0F0000}"/>
    <cellStyle name="Normal 6 2 3 2 2 4 2 2" xfId="13911" xr:uid="{00000000-0005-0000-0000-000064360000}"/>
    <cellStyle name="Normal 6 2 3 2 2 4 2 2 3" xfId="29009" xr:uid="{00000000-0005-0000-0000-00005E710000}"/>
    <cellStyle name="Normal 6 2 3 2 2 4 2 2_ESA Table 3A_3H" xfId="40126" xr:uid="{C21986A3-1AD4-4F74-8F65-66480077A121}"/>
    <cellStyle name="Normal 6 2 3 2 2 4 2 3" xfId="8891" xr:uid="{00000000-0005-0000-0000-0000C8220000}"/>
    <cellStyle name="Normal 6 2 3 2 2 4 2 3 3" xfId="23992" xr:uid="{00000000-0005-0000-0000-0000C55D0000}"/>
    <cellStyle name="Normal 6 2 3 2 2 4 2 3_ESA Table 3A_3H" xfId="40127" xr:uid="{CB8B4B9E-D30F-4120-9387-3E8AA0FB67D4}"/>
    <cellStyle name="Normal 6 2 3 2 2 4 2 5" xfId="18979" xr:uid="{00000000-0005-0000-0000-0000304A0000}"/>
    <cellStyle name="Normal 6 2 3 2 2 4 2_ESA Table 3A_3H" xfId="40125" xr:uid="{E0DD9A30-3F75-4BED-B714-C96D06465032}"/>
    <cellStyle name="Normal 6 2 3 2 2 4 3" xfId="5530" xr:uid="{00000000-0005-0000-0000-0000A7150000}"/>
    <cellStyle name="Normal 6 2 3 2 2 4 3 2" xfId="15582" xr:uid="{00000000-0005-0000-0000-0000EB3C0000}"/>
    <cellStyle name="Normal 6 2 3 2 2 4 3 2 3" xfId="30680" xr:uid="{00000000-0005-0000-0000-0000E5770000}"/>
    <cellStyle name="Normal 6 2 3 2 2 4 3 2_ESA Table 3A_3H" xfId="40129" xr:uid="{39D99FED-8023-4AB1-AA4F-A4B6DA19DA44}"/>
    <cellStyle name="Normal 6 2 3 2 2 4 3 3" xfId="10562" xr:uid="{00000000-0005-0000-0000-00004F290000}"/>
    <cellStyle name="Normal 6 2 3 2 2 4 3 3 3" xfId="25663" xr:uid="{00000000-0005-0000-0000-00004C640000}"/>
    <cellStyle name="Normal 6 2 3 2 2 4 3 3_ESA Table 3A_3H" xfId="40130" xr:uid="{E1665DC0-D701-4034-923D-874455D8F2D7}"/>
    <cellStyle name="Normal 6 2 3 2 2 4 3 5" xfId="20650" xr:uid="{00000000-0005-0000-0000-0000B7500000}"/>
    <cellStyle name="Normal 6 2 3 2 2 4 3_ESA Table 3A_3H" xfId="40128" xr:uid="{207F84FA-3E63-4D10-A223-4E2EDA38CD3E}"/>
    <cellStyle name="Normal 6 2 3 2 2 4 4" xfId="12240" xr:uid="{00000000-0005-0000-0000-0000DD2F0000}"/>
    <cellStyle name="Normal 6 2 3 2 2 4 4 3" xfId="27338" xr:uid="{00000000-0005-0000-0000-0000D76A0000}"/>
    <cellStyle name="Normal 6 2 3 2 2 4 4_ESA Table 3A_3H" xfId="40131" xr:uid="{DEB3F4DA-0C67-4120-B352-A4A85358E34A}"/>
    <cellStyle name="Normal 6 2 3 2 2 4 5" xfId="7219" xr:uid="{00000000-0005-0000-0000-0000401C0000}"/>
    <cellStyle name="Normal 6 2 3 2 2 4 5 3" xfId="22321" xr:uid="{00000000-0005-0000-0000-00003E570000}"/>
    <cellStyle name="Normal 6 2 3 2 2 4 5_ESA Table 3A_3H" xfId="40132" xr:uid="{035320E5-0E27-43EE-86E9-54DF8D54DDC6}"/>
    <cellStyle name="Normal 6 2 3 2 2 4 7" xfId="17308" xr:uid="{00000000-0005-0000-0000-0000A9430000}"/>
    <cellStyle name="Normal 6 2 3 2 2 4_ESA Table 3A_3H" xfId="40124" xr:uid="{1275ACDE-E26D-42C1-8692-8C621CC8BA88}"/>
    <cellStyle name="Normal 6 2 3 2 2 5" xfId="3001" xr:uid="{00000000-0005-0000-0000-0000C60B0000}"/>
    <cellStyle name="Normal 6 2 3 2 2 5 2" xfId="13075" xr:uid="{00000000-0005-0000-0000-000020330000}"/>
    <cellStyle name="Normal 6 2 3 2 2 5 2 3" xfId="28173" xr:uid="{00000000-0005-0000-0000-00001A6E0000}"/>
    <cellStyle name="Normal 6 2 3 2 2 5 2_ESA Table 3A_3H" xfId="40134" xr:uid="{EE11E11B-F002-4626-BCFC-817F8BA06412}"/>
    <cellStyle name="Normal 6 2 3 2 2 5 3" xfId="8055" xr:uid="{00000000-0005-0000-0000-0000841F0000}"/>
    <cellStyle name="Normal 6 2 3 2 2 5 3 3" xfId="23156" xr:uid="{00000000-0005-0000-0000-0000815A0000}"/>
    <cellStyle name="Normal 6 2 3 2 2 5 3_ESA Table 3A_3H" xfId="40135" xr:uid="{E05E640F-DA03-4E8B-97CC-728EECFF9411}"/>
    <cellStyle name="Normal 6 2 3 2 2 5 5" xfId="18143" xr:uid="{00000000-0005-0000-0000-0000EC460000}"/>
    <cellStyle name="Normal 6 2 3 2 2 5_ESA Table 3A_3H" xfId="40133" xr:uid="{3407BF9A-418B-408D-BBF4-AF7A7CAAD452}"/>
    <cellStyle name="Normal 6 2 3 2 2 6" xfId="4694" xr:uid="{00000000-0005-0000-0000-000063120000}"/>
    <cellStyle name="Normal 6 2 3 2 2 6 2" xfId="14746" xr:uid="{00000000-0005-0000-0000-0000A7390000}"/>
    <cellStyle name="Normal 6 2 3 2 2 6 2 3" xfId="29844" xr:uid="{00000000-0005-0000-0000-0000A1740000}"/>
    <cellStyle name="Normal 6 2 3 2 2 6 2_ESA Table 3A_3H" xfId="40137" xr:uid="{45F344DC-5CDA-4E20-8992-57C4C93D5AB1}"/>
    <cellStyle name="Normal 6 2 3 2 2 6 3" xfId="9726" xr:uid="{00000000-0005-0000-0000-00000B260000}"/>
    <cellStyle name="Normal 6 2 3 2 2 6 3 3" xfId="24827" xr:uid="{00000000-0005-0000-0000-000008610000}"/>
    <cellStyle name="Normal 6 2 3 2 2 6 3_ESA Table 3A_3H" xfId="40138" xr:uid="{AAB162FF-BFB7-4517-8240-CA9CC5A26FE4}"/>
    <cellStyle name="Normal 6 2 3 2 2 6 5" xfId="19814" xr:uid="{00000000-0005-0000-0000-0000734D0000}"/>
    <cellStyle name="Normal 6 2 3 2 2 6_ESA Table 3A_3H" xfId="40136" xr:uid="{E819EE94-8705-4CBD-B3FF-3AD699E8F6CE}"/>
    <cellStyle name="Normal 6 2 3 2 2 7" xfId="11404" xr:uid="{00000000-0005-0000-0000-0000992C0000}"/>
    <cellStyle name="Normal 6 2 3 2 2 7 3" xfId="26502" xr:uid="{00000000-0005-0000-0000-000093670000}"/>
    <cellStyle name="Normal 6 2 3 2 2 7_ESA Table 3A_3H" xfId="40139" xr:uid="{EDC93C1F-A24D-4CB4-8F01-D7BD990CAB76}"/>
    <cellStyle name="Normal 6 2 3 2 2 8" xfId="6383" xr:uid="{00000000-0005-0000-0000-0000FC180000}"/>
    <cellStyle name="Normal 6 2 3 2 2 8 3" xfId="21485" xr:uid="{00000000-0005-0000-0000-0000FA530000}"/>
    <cellStyle name="Normal 6 2 3 2 2 8_ESA Table 3A_3H" xfId="40140" xr:uid="{F2233D13-3134-4181-B72E-2A8861190357}"/>
    <cellStyle name="Normal 6 2 3 2 2_ESA Table 3A_3H" xfId="40070" xr:uid="{09BEA5E1-A07D-4732-9586-C3F197C01DBA}"/>
    <cellStyle name="Normal 6 2 3 2 3" xfId="1410" xr:uid="{00000000-0005-0000-0000-00008F050000}"/>
    <cellStyle name="Normal 6 2 3 2 3 2" xfId="1831" xr:uid="{00000000-0005-0000-0000-000034070000}"/>
    <cellStyle name="Normal 6 2 3 2 3 2 2" xfId="2670" xr:uid="{00000000-0005-0000-0000-00007B0A0000}"/>
    <cellStyle name="Normal 6 2 3 2 3 2 2 2" xfId="4360" xr:uid="{00000000-0005-0000-0000-000015110000}"/>
    <cellStyle name="Normal 6 2 3 2 3 2 2 2 2" xfId="14433" xr:uid="{00000000-0005-0000-0000-00006E380000}"/>
    <cellStyle name="Normal 6 2 3 2 3 2 2 2 2 3" xfId="29531" xr:uid="{00000000-0005-0000-0000-000068730000}"/>
    <cellStyle name="Normal 6 2 3 2 3 2 2 2 2_ESA Table 3A_3H" xfId="40145" xr:uid="{12B948E9-F897-4103-9C7F-2E0A12CE1902}"/>
    <cellStyle name="Normal 6 2 3 2 3 2 2 2 3" xfId="9413" xr:uid="{00000000-0005-0000-0000-0000D2240000}"/>
    <cellStyle name="Normal 6 2 3 2 3 2 2 2 3 3" xfId="24514" xr:uid="{00000000-0005-0000-0000-0000CF5F0000}"/>
    <cellStyle name="Normal 6 2 3 2 3 2 2 2 3_ESA Table 3A_3H" xfId="40146" xr:uid="{6C45613C-416D-4323-9F6F-D3DFABEFD777}"/>
    <cellStyle name="Normal 6 2 3 2 3 2 2 2 5" xfId="19501" xr:uid="{00000000-0005-0000-0000-00003A4C0000}"/>
    <cellStyle name="Normal 6 2 3 2 3 2 2 2_ESA Table 3A_3H" xfId="40144" xr:uid="{B725512B-5C0F-4019-A435-E2789361E6C3}"/>
    <cellStyle name="Normal 6 2 3 2 3 2 2 3" xfId="6052" xr:uid="{00000000-0005-0000-0000-0000B1170000}"/>
    <cellStyle name="Normal 6 2 3 2 3 2 2 3 2" xfId="16104" xr:uid="{00000000-0005-0000-0000-0000F53E0000}"/>
    <cellStyle name="Normal 6 2 3 2 3 2 2 3 2 3" xfId="31202" xr:uid="{00000000-0005-0000-0000-0000EF790000}"/>
    <cellStyle name="Normal 6 2 3 2 3 2 2 3 2_ESA Table 3A_3H" xfId="40148" xr:uid="{B30A455E-3419-411A-AD6C-5497E9346462}"/>
    <cellStyle name="Normal 6 2 3 2 3 2 2 3 3" xfId="11084" xr:uid="{00000000-0005-0000-0000-0000592B0000}"/>
    <cellStyle name="Normal 6 2 3 2 3 2 2 3 3 3" xfId="26185" xr:uid="{00000000-0005-0000-0000-000056660000}"/>
    <cellStyle name="Normal 6 2 3 2 3 2 2 3 3_ESA Table 3A_3H" xfId="40149" xr:uid="{906B5C82-03A0-46BA-800F-331F30FBDD73}"/>
    <cellStyle name="Normal 6 2 3 2 3 2 2 3 5" xfId="21172" xr:uid="{00000000-0005-0000-0000-0000C1520000}"/>
    <cellStyle name="Normal 6 2 3 2 3 2 2 3_ESA Table 3A_3H" xfId="40147" xr:uid="{F7AF2A17-CA60-4A80-B103-C507BCBABCDD}"/>
    <cellStyle name="Normal 6 2 3 2 3 2 2 4" xfId="12762" xr:uid="{00000000-0005-0000-0000-0000E7310000}"/>
    <cellStyle name="Normal 6 2 3 2 3 2 2 4 3" xfId="27860" xr:uid="{00000000-0005-0000-0000-0000E16C0000}"/>
    <cellStyle name="Normal 6 2 3 2 3 2 2 4_ESA Table 3A_3H" xfId="40150" xr:uid="{1F4059F8-1565-438B-B6EE-9C06D50A65D1}"/>
    <cellStyle name="Normal 6 2 3 2 3 2 2 5" xfId="7741" xr:uid="{00000000-0005-0000-0000-00004A1E0000}"/>
    <cellStyle name="Normal 6 2 3 2 3 2 2 5 3" xfId="22843" xr:uid="{00000000-0005-0000-0000-000048590000}"/>
    <cellStyle name="Normal 6 2 3 2 3 2 2 5_ESA Table 3A_3H" xfId="40151" xr:uid="{142FE205-B55E-434D-9571-2BFD1A221F50}"/>
    <cellStyle name="Normal 6 2 3 2 3 2 2 7" xfId="17830" xr:uid="{00000000-0005-0000-0000-0000B3450000}"/>
    <cellStyle name="Normal 6 2 3 2 3 2 2_ESA Table 3A_3H" xfId="40143" xr:uid="{2F29912D-B66C-4112-A61C-3E84311D0008}"/>
    <cellStyle name="Normal 6 2 3 2 3 2 3" xfId="3523" xr:uid="{00000000-0005-0000-0000-0000D00D0000}"/>
    <cellStyle name="Normal 6 2 3 2 3 2 3 2" xfId="13597" xr:uid="{00000000-0005-0000-0000-00002A350000}"/>
    <cellStyle name="Normal 6 2 3 2 3 2 3 2 3" xfId="28695" xr:uid="{00000000-0005-0000-0000-000024700000}"/>
    <cellStyle name="Normal 6 2 3 2 3 2 3 2_ESA Table 3A_3H" xfId="40153" xr:uid="{1098F872-835C-4FC2-8EE5-D9592C87BB1B}"/>
    <cellStyle name="Normal 6 2 3 2 3 2 3 3" xfId="8577" xr:uid="{00000000-0005-0000-0000-00008E210000}"/>
    <cellStyle name="Normal 6 2 3 2 3 2 3 3 3" xfId="23678" xr:uid="{00000000-0005-0000-0000-00008B5C0000}"/>
    <cellStyle name="Normal 6 2 3 2 3 2 3 3_ESA Table 3A_3H" xfId="40154" xr:uid="{AD3685E3-A044-498A-917A-B56B78194DED}"/>
    <cellStyle name="Normal 6 2 3 2 3 2 3 5" xfId="18665" xr:uid="{00000000-0005-0000-0000-0000F6480000}"/>
    <cellStyle name="Normal 6 2 3 2 3 2 3_ESA Table 3A_3H" xfId="40152" xr:uid="{120468F7-1673-4C4F-B022-DFE68E19D67F}"/>
    <cellStyle name="Normal 6 2 3 2 3 2 4" xfId="5216" xr:uid="{00000000-0005-0000-0000-00006D140000}"/>
    <cellStyle name="Normal 6 2 3 2 3 2 4 2" xfId="15268" xr:uid="{00000000-0005-0000-0000-0000B13B0000}"/>
    <cellStyle name="Normal 6 2 3 2 3 2 4 2 3" xfId="30366" xr:uid="{00000000-0005-0000-0000-0000AB760000}"/>
    <cellStyle name="Normal 6 2 3 2 3 2 4 2_ESA Table 3A_3H" xfId="40156" xr:uid="{76E32219-164E-4515-87FF-0819693A9175}"/>
    <cellStyle name="Normal 6 2 3 2 3 2 4 3" xfId="10248" xr:uid="{00000000-0005-0000-0000-000015280000}"/>
    <cellStyle name="Normal 6 2 3 2 3 2 4 3 3" xfId="25349" xr:uid="{00000000-0005-0000-0000-000012630000}"/>
    <cellStyle name="Normal 6 2 3 2 3 2 4 3_ESA Table 3A_3H" xfId="40157" xr:uid="{B89C9489-3FD7-408B-AFB4-F8F696850DB3}"/>
    <cellStyle name="Normal 6 2 3 2 3 2 4 5" xfId="20336" xr:uid="{00000000-0005-0000-0000-00007D4F0000}"/>
    <cellStyle name="Normal 6 2 3 2 3 2 4_ESA Table 3A_3H" xfId="40155" xr:uid="{9146B172-2D0F-415D-A424-ED883E5211B9}"/>
    <cellStyle name="Normal 6 2 3 2 3 2 5" xfId="11926" xr:uid="{00000000-0005-0000-0000-0000A32E0000}"/>
    <cellStyle name="Normal 6 2 3 2 3 2 5 3" xfId="27024" xr:uid="{00000000-0005-0000-0000-00009D690000}"/>
    <cellStyle name="Normal 6 2 3 2 3 2 5_ESA Table 3A_3H" xfId="40158" xr:uid="{E454B069-3954-49F2-AA30-8A87CFA13C56}"/>
    <cellStyle name="Normal 6 2 3 2 3 2 6" xfId="6905" xr:uid="{00000000-0005-0000-0000-0000061B0000}"/>
    <cellStyle name="Normal 6 2 3 2 3 2 6 3" xfId="22007" xr:uid="{00000000-0005-0000-0000-000004560000}"/>
    <cellStyle name="Normal 6 2 3 2 3 2 6_ESA Table 3A_3H" xfId="40159" xr:uid="{60743FD8-AF68-47E9-85EE-4813CDFF3E41}"/>
    <cellStyle name="Normal 6 2 3 2 3 2 8" xfId="16994" xr:uid="{00000000-0005-0000-0000-00006F420000}"/>
    <cellStyle name="Normal 6 2 3 2 3 2_ESA Table 3A_3H" xfId="40142" xr:uid="{952E71FA-A6D9-4B2F-B047-4893703DBCCB}"/>
    <cellStyle name="Normal 6 2 3 2 3 3" xfId="2252" xr:uid="{00000000-0005-0000-0000-0000D9080000}"/>
    <cellStyle name="Normal 6 2 3 2 3 3 2" xfId="3942" xr:uid="{00000000-0005-0000-0000-0000730F0000}"/>
    <cellStyle name="Normal 6 2 3 2 3 3 2 2" xfId="14015" xr:uid="{00000000-0005-0000-0000-0000CC360000}"/>
    <cellStyle name="Normal 6 2 3 2 3 3 2 2 3" xfId="29113" xr:uid="{00000000-0005-0000-0000-0000C6710000}"/>
    <cellStyle name="Normal 6 2 3 2 3 3 2 2_ESA Table 3A_3H" xfId="40162" xr:uid="{0B53A7F9-8939-44CD-9266-94B723D7A626}"/>
    <cellStyle name="Normal 6 2 3 2 3 3 2 3" xfId="8995" xr:uid="{00000000-0005-0000-0000-000030230000}"/>
    <cellStyle name="Normal 6 2 3 2 3 3 2 3 3" xfId="24096" xr:uid="{00000000-0005-0000-0000-00002D5E0000}"/>
    <cellStyle name="Normal 6 2 3 2 3 3 2 3_ESA Table 3A_3H" xfId="40163" xr:uid="{FC3FC325-614F-409C-93C7-405F4017EA27}"/>
    <cellStyle name="Normal 6 2 3 2 3 3 2 5" xfId="19083" xr:uid="{00000000-0005-0000-0000-0000984A0000}"/>
    <cellStyle name="Normal 6 2 3 2 3 3 2_ESA Table 3A_3H" xfId="40161" xr:uid="{F3CF56F8-7681-45E1-8006-2E665D541F14}"/>
    <cellStyle name="Normal 6 2 3 2 3 3 3" xfId="5634" xr:uid="{00000000-0005-0000-0000-00000F160000}"/>
    <cellStyle name="Normal 6 2 3 2 3 3 3 2" xfId="15686" xr:uid="{00000000-0005-0000-0000-0000533D0000}"/>
    <cellStyle name="Normal 6 2 3 2 3 3 3 2 3" xfId="30784" xr:uid="{00000000-0005-0000-0000-00004D780000}"/>
    <cellStyle name="Normal 6 2 3 2 3 3 3 2_ESA Table 3A_3H" xfId="40165" xr:uid="{0915BE19-EB79-47B8-B5A3-85D8155C6371}"/>
    <cellStyle name="Normal 6 2 3 2 3 3 3 3" xfId="10666" xr:uid="{00000000-0005-0000-0000-0000B7290000}"/>
    <cellStyle name="Normal 6 2 3 2 3 3 3 3 3" xfId="25767" xr:uid="{00000000-0005-0000-0000-0000B4640000}"/>
    <cellStyle name="Normal 6 2 3 2 3 3 3 3_ESA Table 3A_3H" xfId="40166" xr:uid="{3F087D4B-B952-42B0-8328-95A43E2526FC}"/>
    <cellStyle name="Normal 6 2 3 2 3 3 3 5" xfId="20754" xr:uid="{00000000-0005-0000-0000-00001F510000}"/>
    <cellStyle name="Normal 6 2 3 2 3 3 3_ESA Table 3A_3H" xfId="40164" xr:uid="{157CB197-7199-46BF-90A5-F07825145410}"/>
    <cellStyle name="Normal 6 2 3 2 3 3 4" xfId="12344" xr:uid="{00000000-0005-0000-0000-000045300000}"/>
    <cellStyle name="Normal 6 2 3 2 3 3 4 3" xfId="27442" xr:uid="{00000000-0005-0000-0000-00003F6B0000}"/>
    <cellStyle name="Normal 6 2 3 2 3 3 4_ESA Table 3A_3H" xfId="40167" xr:uid="{3A480BBF-5424-4979-9DE1-A5D9894DBDB9}"/>
    <cellStyle name="Normal 6 2 3 2 3 3 5" xfId="7323" xr:uid="{00000000-0005-0000-0000-0000A81C0000}"/>
    <cellStyle name="Normal 6 2 3 2 3 3 5 3" xfId="22425" xr:uid="{00000000-0005-0000-0000-0000A6570000}"/>
    <cellStyle name="Normal 6 2 3 2 3 3 5_ESA Table 3A_3H" xfId="40168" xr:uid="{88262BB0-4A8E-4861-9080-3C9C45673A5B}"/>
    <cellStyle name="Normal 6 2 3 2 3 3 7" xfId="17412" xr:uid="{00000000-0005-0000-0000-000011440000}"/>
    <cellStyle name="Normal 6 2 3 2 3 3_ESA Table 3A_3H" xfId="40160" xr:uid="{BACD9324-7D71-4484-B0EA-68EFB24EF56B}"/>
    <cellStyle name="Normal 6 2 3 2 3 4" xfId="3105" xr:uid="{00000000-0005-0000-0000-00002E0C0000}"/>
    <cellStyle name="Normal 6 2 3 2 3 4 2" xfId="13179" xr:uid="{00000000-0005-0000-0000-000088330000}"/>
    <cellStyle name="Normal 6 2 3 2 3 4 2 3" xfId="28277" xr:uid="{00000000-0005-0000-0000-0000826E0000}"/>
    <cellStyle name="Normal 6 2 3 2 3 4 2_ESA Table 3A_3H" xfId="40170" xr:uid="{E50CF5F2-3046-4FF1-91CF-984F57704632}"/>
    <cellStyle name="Normal 6 2 3 2 3 4 3" xfId="8159" xr:uid="{00000000-0005-0000-0000-0000EC1F0000}"/>
    <cellStyle name="Normal 6 2 3 2 3 4 3 3" xfId="23260" xr:uid="{00000000-0005-0000-0000-0000E95A0000}"/>
    <cellStyle name="Normal 6 2 3 2 3 4 3_ESA Table 3A_3H" xfId="40171" xr:uid="{02A4F775-567E-42B1-A510-6D127CF14725}"/>
    <cellStyle name="Normal 6 2 3 2 3 4 5" xfId="18247" xr:uid="{00000000-0005-0000-0000-000054470000}"/>
    <cellStyle name="Normal 6 2 3 2 3 4_ESA Table 3A_3H" xfId="40169" xr:uid="{ABBB00E9-9B2B-42B1-B113-583478CCBC23}"/>
    <cellStyle name="Normal 6 2 3 2 3 5" xfId="4798" xr:uid="{00000000-0005-0000-0000-0000CB120000}"/>
    <cellStyle name="Normal 6 2 3 2 3 5 2" xfId="14850" xr:uid="{00000000-0005-0000-0000-00000F3A0000}"/>
    <cellStyle name="Normal 6 2 3 2 3 5 2 3" xfId="29948" xr:uid="{00000000-0005-0000-0000-000009750000}"/>
    <cellStyle name="Normal 6 2 3 2 3 5 2_ESA Table 3A_3H" xfId="40173" xr:uid="{CC379BC7-4F82-4E87-8243-E31C82659930}"/>
    <cellStyle name="Normal 6 2 3 2 3 5 3" xfId="9830" xr:uid="{00000000-0005-0000-0000-000073260000}"/>
    <cellStyle name="Normal 6 2 3 2 3 5 3 3" xfId="24931" xr:uid="{00000000-0005-0000-0000-000070610000}"/>
    <cellStyle name="Normal 6 2 3 2 3 5 3_ESA Table 3A_3H" xfId="40174" xr:uid="{C9886D39-1FE6-4F6A-A8E6-6EE06CB55DF4}"/>
    <cellStyle name="Normal 6 2 3 2 3 5 5" xfId="19918" xr:uid="{00000000-0005-0000-0000-0000DB4D0000}"/>
    <cellStyle name="Normal 6 2 3 2 3 5_ESA Table 3A_3H" xfId="40172" xr:uid="{F81EEE3C-961F-440A-9F06-28C41D227FA6}"/>
    <cellStyle name="Normal 6 2 3 2 3 6" xfId="11508" xr:uid="{00000000-0005-0000-0000-0000012D0000}"/>
    <cellStyle name="Normal 6 2 3 2 3 6 3" xfId="26606" xr:uid="{00000000-0005-0000-0000-0000FB670000}"/>
    <cellStyle name="Normal 6 2 3 2 3 6_ESA Table 3A_3H" xfId="40175" xr:uid="{390392B2-5154-498B-9E25-844E62FF1DE7}"/>
    <cellStyle name="Normal 6 2 3 2 3 7" xfId="6487" xr:uid="{00000000-0005-0000-0000-000064190000}"/>
    <cellStyle name="Normal 6 2 3 2 3 7 3" xfId="21589" xr:uid="{00000000-0005-0000-0000-000062540000}"/>
    <cellStyle name="Normal 6 2 3 2 3 7_ESA Table 3A_3H" xfId="40176" xr:uid="{01D055AE-144A-4772-B7AB-EA362330170E}"/>
    <cellStyle name="Normal 6 2 3 2 3 9" xfId="16576" xr:uid="{00000000-0005-0000-0000-0000CD400000}"/>
    <cellStyle name="Normal 6 2 3 2 3_ESA Table 3A_3H" xfId="40141" xr:uid="{73BB408C-E38D-48A3-BC11-BDFA116ED965}"/>
    <cellStyle name="Normal 6 2 3 2 4" xfId="1623" xr:uid="{00000000-0005-0000-0000-000064060000}"/>
    <cellStyle name="Normal 6 2 3 2 4 2" xfId="2462" xr:uid="{00000000-0005-0000-0000-0000AB090000}"/>
    <cellStyle name="Normal 6 2 3 2 4 2 2" xfId="4152" xr:uid="{00000000-0005-0000-0000-000045100000}"/>
    <cellStyle name="Normal 6 2 3 2 4 2 2 2" xfId="14225" xr:uid="{00000000-0005-0000-0000-00009E370000}"/>
    <cellStyle name="Normal 6 2 3 2 4 2 2 2 3" xfId="29323" xr:uid="{00000000-0005-0000-0000-000098720000}"/>
    <cellStyle name="Normal 6 2 3 2 4 2 2 2_ESA Table 3A_3H" xfId="40180" xr:uid="{0BC09DC1-0964-4EB7-B878-D48E940D2DCB}"/>
    <cellStyle name="Normal 6 2 3 2 4 2 2 3" xfId="9205" xr:uid="{00000000-0005-0000-0000-000002240000}"/>
    <cellStyle name="Normal 6 2 3 2 4 2 2 3 3" xfId="24306" xr:uid="{00000000-0005-0000-0000-0000FF5E0000}"/>
    <cellStyle name="Normal 6 2 3 2 4 2 2 3_ESA Table 3A_3H" xfId="40181" xr:uid="{6424E0FF-29D5-4456-BFC0-12CAF696EDCF}"/>
    <cellStyle name="Normal 6 2 3 2 4 2 2 5" xfId="19293" xr:uid="{00000000-0005-0000-0000-00006A4B0000}"/>
    <cellStyle name="Normal 6 2 3 2 4 2 2_ESA Table 3A_3H" xfId="40179" xr:uid="{88058A3B-0D71-408B-AF29-B07DDA7DE968}"/>
    <cellStyle name="Normal 6 2 3 2 4 2 3" xfId="5844" xr:uid="{00000000-0005-0000-0000-0000E1160000}"/>
    <cellStyle name="Normal 6 2 3 2 4 2 3 2" xfId="15896" xr:uid="{00000000-0005-0000-0000-0000253E0000}"/>
    <cellStyle name="Normal 6 2 3 2 4 2 3 2 3" xfId="30994" xr:uid="{00000000-0005-0000-0000-00001F790000}"/>
    <cellStyle name="Normal 6 2 3 2 4 2 3 2_ESA Table 3A_3H" xfId="40183" xr:uid="{E5A84B28-6DAA-4EE0-82CB-CF1D66C9E6CF}"/>
    <cellStyle name="Normal 6 2 3 2 4 2 3 3" xfId="10876" xr:uid="{00000000-0005-0000-0000-0000892A0000}"/>
    <cellStyle name="Normal 6 2 3 2 4 2 3 3 3" xfId="25977" xr:uid="{00000000-0005-0000-0000-000086650000}"/>
    <cellStyle name="Normal 6 2 3 2 4 2 3 3_ESA Table 3A_3H" xfId="40184" xr:uid="{46A123B1-F613-4931-9689-944197C048FC}"/>
    <cellStyle name="Normal 6 2 3 2 4 2 3 5" xfId="20964" xr:uid="{00000000-0005-0000-0000-0000F1510000}"/>
    <cellStyle name="Normal 6 2 3 2 4 2 3_ESA Table 3A_3H" xfId="40182" xr:uid="{9E2E2A38-8AD4-4D1D-B937-488841784A45}"/>
    <cellStyle name="Normal 6 2 3 2 4 2 4" xfId="12554" xr:uid="{00000000-0005-0000-0000-000017310000}"/>
    <cellStyle name="Normal 6 2 3 2 4 2 4 3" xfId="27652" xr:uid="{00000000-0005-0000-0000-0000116C0000}"/>
    <cellStyle name="Normal 6 2 3 2 4 2 4_ESA Table 3A_3H" xfId="40185" xr:uid="{7362EA6A-51B3-4B54-BA14-616C1AB58A39}"/>
    <cellStyle name="Normal 6 2 3 2 4 2 5" xfId="7533" xr:uid="{00000000-0005-0000-0000-00007A1D0000}"/>
    <cellStyle name="Normal 6 2 3 2 4 2 5 3" xfId="22635" xr:uid="{00000000-0005-0000-0000-000078580000}"/>
    <cellStyle name="Normal 6 2 3 2 4 2 5_ESA Table 3A_3H" xfId="40186" xr:uid="{D553B72C-1CE5-4B45-A9E8-DE813E0B2D4D}"/>
    <cellStyle name="Normal 6 2 3 2 4 2 7" xfId="17622" xr:uid="{00000000-0005-0000-0000-0000E3440000}"/>
    <cellStyle name="Normal 6 2 3 2 4 2_ESA Table 3A_3H" xfId="40178" xr:uid="{51B6210F-FC23-4AF3-853C-86B4058E01E1}"/>
    <cellStyle name="Normal 6 2 3 2 4 3" xfId="3315" xr:uid="{00000000-0005-0000-0000-0000000D0000}"/>
    <cellStyle name="Normal 6 2 3 2 4 3 2" xfId="13389" xr:uid="{00000000-0005-0000-0000-00005A340000}"/>
    <cellStyle name="Normal 6 2 3 2 4 3 2 3" xfId="28487" xr:uid="{00000000-0005-0000-0000-0000546F0000}"/>
    <cellStyle name="Normal 6 2 3 2 4 3 2_ESA Table 3A_3H" xfId="40188" xr:uid="{04172671-0B19-4411-B657-56232B8228FA}"/>
    <cellStyle name="Normal 6 2 3 2 4 3 3" xfId="8369" xr:uid="{00000000-0005-0000-0000-0000BE200000}"/>
    <cellStyle name="Normal 6 2 3 2 4 3 3 3" xfId="23470" xr:uid="{00000000-0005-0000-0000-0000BB5B0000}"/>
    <cellStyle name="Normal 6 2 3 2 4 3 3_ESA Table 3A_3H" xfId="40189" xr:uid="{FB63E183-AC4C-466D-9D85-E38130FF4237}"/>
    <cellStyle name="Normal 6 2 3 2 4 3 5" xfId="18457" xr:uid="{00000000-0005-0000-0000-000026480000}"/>
    <cellStyle name="Normal 6 2 3 2 4 3_ESA Table 3A_3H" xfId="40187" xr:uid="{A5087991-63D1-46A0-94AB-8DBAF91AD846}"/>
    <cellStyle name="Normal 6 2 3 2 4 4" xfId="5008" xr:uid="{00000000-0005-0000-0000-00009D130000}"/>
    <cellStyle name="Normal 6 2 3 2 4 4 2" xfId="15060" xr:uid="{00000000-0005-0000-0000-0000E13A0000}"/>
    <cellStyle name="Normal 6 2 3 2 4 4 2 3" xfId="30158" xr:uid="{00000000-0005-0000-0000-0000DB750000}"/>
    <cellStyle name="Normal 6 2 3 2 4 4 2_ESA Table 3A_3H" xfId="40191" xr:uid="{FC36DAA4-D4C1-43D5-8586-8AB761A6DB25}"/>
    <cellStyle name="Normal 6 2 3 2 4 4 3" xfId="10040" xr:uid="{00000000-0005-0000-0000-000045270000}"/>
    <cellStyle name="Normal 6 2 3 2 4 4 3 3" xfId="25141" xr:uid="{00000000-0005-0000-0000-000042620000}"/>
    <cellStyle name="Normal 6 2 3 2 4 4 3_ESA Table 3A_3H" xfId="40192" xr:uid="{F0D87D29-F5B6-4E77-B1EB-DFAE6E791E88}"/>
    <cellStyle name="Normal 6 2 3 2 4 4 5" xfId="20128" xr:uid="{00000000-0005-0000-0000-0000AD4E0000}"/>
    <cellStyle name="Normal 6 2 3 2 4 4_ESA Table 3A_3H" xfId="40190" xr:uid="{2F55416A-05DB-4122-BCAD-DFFCD6EA8822}"/>
    <cellStyle name="Normal 6 2 3 2 4 5" xfId="11718" xr:uid="{00000000-0005-0000-0000-0000D32D0000}"/>
    <cellStyle name="Normal 6 2 3 2 4 5 3" xfId="26816" xr:uid="{00000000-0005-0000-0000-0000CD680000}"/>
    <cellStyle name="Normal 6 2 3 2 4 5_ESA Table 3A_3H" xfId="40193" xr:uid="{B3D71DD3-DA86-4BD7-9D42-500656F70AD6}"/>
    <cellStyle name="Normal 6 2 3 2 4 6" xfId="6697" xr:uid="{00000000-0005-0000-0000-0000361A0000}"/>
    <cellStyle name="Normal 6 2 3 2 4 6 3" xfId="21799" xr:uid="{00000000-0005-0000-0000-000034550000}"/>
    <cellStyle name="Normal 6 2 3 2 4 6_ESA Table 3A_3H" xfId="40194" xr:uid="{451D1DCC-0C83-4225-A809-24EDCF39060C}"/>
    <cellStyle name="Normal 6 2 3 2 4 8" xfId="16786" xr:uid="{00000000-0005-0000-0000-00009F410000}"/>
    <cellStyle name="Normal 6 2 3 2 4_ESA Table 3A_3H" xfId="40177" xr:uid="{10AC8179-4B2F-4387-B061-DBD66125E1B3}"/>
    <cellStyle name="Normal 6 2 3 2 5" xfId="2044" xr:uid="{00000000-0005-0000-0000-000009080000}"/>
    <cellStyle name="Normal 6 2 3 2 5 2" xfId="3734" xr:uid="{00000000-0005-0000-0000-0000A30E0000}"/>
    <cellStyle name="Normal 6 2 3 2 5 2 2" xfId="13807" xr:uid="{00000000-0005-0000-0000-0000FC350000}"/>
    <cellStyle name="Normal 6 2 3 2 5 2 2 3" xfId="28905" xr:uid="{00000000-0005-0000-0000-0000F6700000}"/>
    <cellStyle name="Normal 6 2 3 2 5 2 2_ESA Table 3A_3H" xfId="40197" xr:uid="{D92F6535-D865-4313-8182-1DFC1379B618}"/>
    <cellStyle name="Normal 6 2 3 2 5 2 3" xfId="8787" xr:uid="{00000000-0005-0000-0000-000060220000}"/>
    <cellStyle name="Normal 6 2 3 2 5 2 3 3" xfId="23888" xr:uid="{00000000-0005-0000-0000-00005D5D0000}"/>
    <cellStyle name="Normal 6 2 3 2 5 2 3_ESA Table 3A_3H" xfId="40198" xr:uid="{D0BFDC2A-5A97-4B72-AF8E-9A929EE3F95F}"/>
    <cellStyle name="Normal 6 2 3 2 5 2 5" xfId="18875" xr:uid="{00000000-0005-0000-0000-0000C8490000}"/>
    <cellStyle name="Normal 6 2 3 2 5 2_ESA Table 3A_3H" xfId="40196" xr:uid="{2CDFC42A-DFA2-4EF7-AD32-171A689B865A}"/>
    <cellStyle name="Normal 6 2 3 2 5 3" xfId="5426" xr:uid="{00000000-0005-0000-0000-00003F150000}"/>
    <cellStyle name="Normal 6 2 3 2 5 3 2" xfId="15478" xr:uid="{00000000-0005-0000-0000-0000833C0000}"/>
    <cellStyle name="Normal 6 2 3 2 5 3 2 3" xfId="30576" xr:uid="{00000000-0005-0000-0000-00007D770000}"/>
    <cellStyle name="Normal 6 2 3 2 5 3 2_ESA Table 3A_3H" xfId="40200" xr:uid="{BDC963C0-D6DE-4E04-859E-9F4C908FF2DB}"/>
    <cellStyle name="Normal 6 2 3 2 5 3 3" xfId="10458" xr:uid="{00000000-0005-0000-0000-0000E7280000}"/>
    <cellStyle name="Normal 6 2 3 2 5 3 3 3" xfId="25559" xr:uid="{00000000-0005-0000-0000-0000E4630000}"/>
    <cellStyle name="Normal 6 2 3 2 5 3 3_ESA Table 3A_3H" xfId="40201" xr:uid="{F87A11FA-4AC6-450A-AFC2-A47459F7F732}"/>
    <cellStyle name="Normal 6 2 3 2 5 3 5" xfId="20546" xr:uid="{00000000-0005-0000-0000-00004F500000}"/>
    <cellStyle name="Normal 6 2 3 2 5 3_ESA Table 3A_3H" xfId="40199" xr:uid="{4D5219C0-DA62-4162-B66D-AB937C75F766}"/>
    <cellStyle name="Normal 6 2 3 2 5 4" xfId="12136" xr:uid="{00000000-0005-0000-0000-0000752F0000}"/>
    <cellStyle name="Normal 6 2 3 2 5 4 3" xfId="27234" xr:uid="{00000000-0005-0000-0000-00006F6A0000}"/>
    <cellStyle name="Normal 6 2 3 2 5 4_ESA Table 3A_3H" xfId="40202" xr:uid="{AFAD2759-A22F-421D-9E01-3131277A6064}"/>
    <cellStyle name="Normal 6 2 3 2 5 5" xfId="7115" xr:uid="{00000000-0005-0000-0000-0000D81B0000}"/>
    <cellStyle name="Normal 6 2 3 2 5 5 3" xfId="22217" xr:uid="{00000000-0005-0000-0000-0000D6560000}"/>
    <cellStyle name="Normal 6 2 3 2 5 5_ESA Table 3A_3H" xfId="40203" xr:uid="{0F89F452-0A8B-4E5A-B33B-A20C6F656005}"/>
    <cellStyle name="Normal 6 2 3 2 5 7" xfId="17204" xr:uid="{00000000-0005-0000-0000-000041430000}"/>
    <cellStyle name="Normal 6 2 3 2 5_ESA Table 3A_3H" xfId="40195" xr:uid="{F13224D4-819D-4D8C-8834-86905D82EC58}"/>
    <cellStyle name="Normal 6 2 3 2 6" xfId="2897" xr:uid="{00000000-0005-0000-0000-00005E0B0000}"/>
    <cellStyle name="Normal 6 2 3 2 6 2" xfId="12971" xr:uid="{00000000-0005-0000-0000-0000B8320000}"/>
    <cellStyle name="Normal 6 2 3 2 6 2 3" xfId="28069" xr:uid="{00000000-0005-0000-0000-0000B26D0000}"/>
    <cellStyle name="Normal 6 2 3 2 6 2_ESA Table 3A_3H" xfId="40205" xr:uid="{F8AEFD22-36D5-43B6-9C0B-D99E5402154F}"/>
    <cellStyle name="Normal 6 2 3 2 6 3" xfId="7951" xr:uid="{00000000-0005-0000-0000-00001C1F0000}"/>
    <cellStyle name="Normal 6 2 3 2 6 3 3" xfId="23052" xr:uid="{00000000-0005-0000-0000-0000195A0000}"/>
    <cellStyle name="Normal 6 2 3 2 6 3_ESA Table 3A_3H" xfId="40206" xr:uid="{E7CFBE46-EACF-4C24-B806-14791F310D31}"/>
    <cellStyle name="Normal 6 2 3 2 6 5" xfId="18039" xr:uid="{00000000-0005-0000-0000-000084460000}"/>
    <cellStyle name="Normal 6 2 3 2 6_ESA Table 3A_3H" xfId="40204" xr:uid="{62EF7F96-B599-4D62-B124-2FB5545B050F}"/>
    <cellStyle name="Normal 6 2 3 2 7" xfId="4590" xr:uid="{00000000-0005-0000-0000-0000FB110000}"/>
    <cellStyle name="Normal 6 2 3 2 7 2" xfId="14642" xr:uid="{00000000-0005-0000-0000-00003F390000}"/>
    <cellStyle name="Normal 6 2 3 2 7 2 3" xfId="29740" xr:uid="{00000000-0005-0000-0000-000039740000}"/>
    <cellStyle name="Normal 6 2 3 2 7 2_ESA Table 3A_3H" xfId="40208" xr:uid="{61C2D361-A18F-4DDC-9139-D5D0F93B0D5A}"/>
    <cellStyle name="Normal 6 2 3 2 7 3" xfId="9622" xr:uid="{00000000-0005-0000-0000-0000A3250000}"/>
    <cellStyle name="Normal 6 2 3 2 7 3 3" xfId="24723" xr:uid="{00000000-0005-0000-0000-0000A0600000}"/>
    <cellStyle name="Normal 6 2 3 2 7 3_ESA Table 3A_3H" xfId="40209" xr:uid="{1059B233-196A-450F-8A19-270DA90A6102}"/>
    <cellStyle name="Normal 6 2 3 2 7 5" xfId="19710" xr:uid="{00000000-0005-0000-0000-00000B4D0000}"/>
    <cellStyle name="Normal 6 2 3 2 7_ESA Table 3A_3H" xfId="40207" xr:uid="{80003ECD-C967-43B1-A6ED-BCF61D2EE83E}"/>
    <cellStyle name="Normal 6 2 3 2 8" xfId="11300" xr:uid="{00000000-0005-0000-0000-0000312C0000}"/>
    <cellStyle name="Normal 6 2 3 2 8 3" xfId="26398" xr:uid="{00000000-0005-0000-0000-00002B670000}"/>
    <cellStyle name="Normal 6 2 3 2 8_ESA Table 3A_3H" xfId="40210" xr:uid="{AD0B9E33-C445-40C7-AA4A-C7DDA2407FEF}"/>
    <cellStyle name="Normal 6 2 3 2 9" xfId="6279" xr:uid="{00000000-0005-0000-0000-000094180000}"/>
    <cellStyle name="Normal 6 2 3 2 9 3" xfId="21381" xr:uid="{00000000-0005-0000-0000-000092530000}"/>
    <cellStyle name="Normal 6 2 3 2 9_ESA Table 3A_3H" xfId="40211" xr:uid="{78999C88-D737-4FCF-A67B-3927E011FBCC}"/>
    <cellStyle name="Normal 6 2 3 2_ESA Table 3A_3H" xfId="40069" xr:uid="{0CC3D43D-E393-4B7F-A7F0-E9BF49176671}"/>
    <cellStyle name="Normal 6 2 3 3" xfId="1243" xr:uid="{00000000-0005-0000-0000-0000E8040000}"/>
    <cellStyle name="Normal 6 2 3 3 10" xfId="16420" xr:uid="{00000000-0005-0000-0000-000031400000}"/>
    <cellStyle name="Normal 6 2 3 3 2" xfId="1462" xr:uid="{00000000-0005-0000-0000-0000C3050000}"/>
    <cellStyle name="Normal 6 2 3 3 2 2" xfId="1883" xr:uid="{00000000-0005-0000-0000-000068070000}"/>
    <cellStyle name="Normal 6 2 3 3 2 2 2" xfId="2722" xr:uid="{00000000-0005-0000-0000-0000AF0A0000}"/>
    <cellStyle name="Normal 6 2 3 3 2 2 2 2" xfId="4412" xr:uid="{00000000-0005-0000-0000-000049110000}"/>
    <cellStyle name="Normal 6 2 3 3 2 2 2 2 2" xfId="14485" xr:uid="{00000000-0005-0000-0000-0000A2380000}"/>
    <cellStyle name="Normal 6 2 3 3 2 2 2 2 2 3" xfId="29583" xr:uid="{00000000-0005-0000-0000-00009C730000}"/>
    <cellStyle name="Normal 6 2 3 3 2 2 2 2 2_ESA Table 3A_3H" xfId="40217" xr:uid="{646D8B30-D03D-4651-9116-F0539F7804F7}"/>
    <cellStyle name="Normal 6 2 3 3 2 2 2 2 3" xfId="9465" xr:uid="{00000000-0005-0000-0000-000006250000}"/>
    <cellStyle name="Normal 6 2 3 3 2 2 2 2 3 3" xfId="24566" xr:uid="{00000000-0005-0000-0000-000003600000}"/>
    <cellStyle name="Normal 6 2 3 3 2 2 2 2 3_ESA Table 3A_3H" xfId="40218" xr:uid="{6EBCA073-C8A7-47AC-BEC9-76FED3DB8EA7}"/>
    <cellStyle name="Normal 6 2 3 3 2 2 2 2 5" xfId="19553" xr:uid="{00000000-0005-0000-0000-00006E4C0000}"/>
    <cellStyle name="Normal 6 2 3 3 2 2 2 2_ESA Table 3A_3H" xfId="40216" xr:uid="{AA7C09F9-03E9-4081-8E9C-9CDD74541FB3}"/>
    <cellStyle name="Normal 6 2 3 3 2 2 2 3" xfId="6104" xr:uid="{00000000-0005-0000-0000-0000E5170000}"/>
    <cellStyle name="Normal 6 2 3 3 2 2 2 3 2" xfId="16156" xr:uid="{00000000-0005-0000-0000-0000293F0000}"/>
    <cellStyle name="Normal 6 2 3 3 2 2 2 3 2 3" xfId="31254" xr:uid="{00000000-0005-0000-0000-0000237A0000}"/>
    <cellStyle name="Normal 6 2 3 3 2 2 2 3 2_ESA Table 3A_3H" xfId="40220" xr:uid="{A23786A5-EF34-4160-8C82-36E498524A65}"/>
    <cellStyle name="Normal 6 2 3 3 2 2 2 3 3" xfId="11136" xr:uid="{00000000-0005-0000-0000-00008D2B0000}"/>
    <cellStyle name="Normal 6 2 3 3 2 2 2 3 3 3" xfId="26237" xr:uid="{00000000-0005-0000-0000-00008A660000}"/>
    <cellStyle name="Normal 6 2 3 3 2 2 2 3 3_ESA Table 3A_3H" xfId="40221" xr:uid="{22A08472-70E8-4B54-94C4-00F12EB23ECB}"/>
    <cellStyle name="Normal 6 2 3 3 2 2 2 3 5" xfId="21224" xr:uid="{00000000-0005-0000-0000-0000F5520000}"/>
    <cellStyle name="Normal 6 2 3 3 2 2 2 3_ESA Table 3A_3H" xfId="40219" xr:uid="{92533F44-C463-4B50-9F67-0A8D621A3E64}"/>
    <cellStyle name="Normal 6 2 3 3 2 2 2 4" xfId="12814" xr:uid="{00000000-0005-0000-0000-00001B320000}"/>
    <cellStyle name="Normal 6 2 3 3 2 2 2 4 3" xfId="27912" xr:uid="{00000000-0005-0000-0000-0000156D0000}"/>
    <cellStyle name="Normal 6 2 3 3 2 2 2 4_ESA Table 3A_3H" xfId="40222" xr:uid="{03A1FB93-4F63-4701-9E5C-A5192391A438}"/>
    <cellStyle name="Normal 6 2 3 3 2 2 2 5" xfId="7793" xr:uid="{00000000-0005-0000-0000-00007E1E0000}"/>
    <cellStyle name="Normal 6 2 3 3 2 2 2 5 3" xfId="22895" xr:uid="{00000000-0005-0000-0000-00007C590000}"/>
    <cellStyle name="Normal 6 2 3 3 2 2 2 5_ESA Table 3A_3H" xfId="40223" xr:uid="{6590EA9C-A31C-4DF0-815C-A81116421CB1}"/>
    <cellStyle name="Normal 6 2 3 3 2 2 2 7" xfId="17882" xr:uid="{00000000-0005-0000-0000-0000E7450000}"/>
    <cellStyle name="Normal 6 2 3 3 2 2 2_ESA Table 3A_3H" xfId="40215" xr:uid="{280D54B2-7950-47E3-A916-AAE7A62F3CF4}"/>
    <cellStyle name="Normal 6 2 3 3 2 2 3" xfId="3575" xr:uid="{00000000-0005-0000-0000-0000040E0000}"/>
    <cellStyle name="Normal 6 2 3 3 2 2 3 2" xfId="13649" xr:uid="{00000000-0005-0000-0000-00005E350000}"/>
    <cellStyle name="Normal 6 2 3 3 2 2 3 2 3" xfId="28747" xr:uid="{00000000-0005-0000-0000-000058700000}"/>
    <cellStyle name="Normal 6 2 3 3 2 2 3 2_ESA Table 3A_3H" xfId="40225" xr:uid="{CB893655-1085-46D4-ACB6-E29827520DB3}"/>
    <cellStyle name="Normal 6 2 3 3 2 2 3 3" xfId="8629" xr:uid="{00000000-0005-0000-0000-0000C2210000}"/>
    <cellStyle name="Normal 6 2 3 3 2 2 3 3 3" xfId="23730" xr:uid="{00000000-0005-0000-0000-0000BF5C0000}"/>
    <cellStyle name="Normal 6 2 3 3 2 2 3 3_ESA Table 3A_3H" xfId="40226" xr:uid="{2EDE2B79-690F-40EA-BE28-731534DEC9F2}"/>
    <cellStyle name="Normal 6 2 3 3 2 2 3 5" xfId="18717" xr:uid="{00000000-0005-0000-0000-00002A490000}"/>
    <cellStyle name="Normal 6 2 3 3 2 2 3_ESA Table 3A_3H" xfId="40224" xr:uid="{8C822763-DA63-4E44-B71E-570FD2ABF8FC}"/>
    <cellStyle name="Normal 6 2 3 3 2 2 4" xfId="5268" xr:uid="{00000000-0005-0000-0000-0000A1140000}"/>
    <cellStyle name="Normal 6 2 3 3 2 2 4 2" xfId="15320" xr:uid="{00000000-0005-0000-0000-0000E53B0000}"/>
    <cellStyle name="Normal 6 2 3 3 2 2 4 2 3" xfId="30418" xr:uid="{00000000-0005-0000-0000-0000DF760000}"/>
    <cellStyle name="Normal 6 2 3 3 2 2 4 2_ESA Table 3A_3H" xfId="40228" xr:uid="{14ED99EA-A712-46D7-B14E-CCF9A59F5392}"/>
    <cellStyle name="Normal 6 2 3 3 2 2 4 3" xfId="10300" xr:uid="{00000000-0005-0000-0000-000049280000}"/>
    <cellStyle name="Normal 6 2 3 3 2 2 4 3 3" xfId="25401" xr:uid="{00000000-0005-0000-0000-000046630000}"/>
    <cellStyle name="Normal 6 2 3 3 2 2 4 3_ESA Table 3A_3H" xfId="40229" xr:uid="{FB7BA7FC-884E-4B3E-B5D3-CA67610C5008}"/>
    <cellStyle name="Normal 6 2 3 3 2 2 4 5" xfId="20388" xr:uid="{00000000-0005-0000-0000-0000B14F0000}"/>
    <cellStyle name="Normal 6 2 3 3 2 2 4_ESA Table 3A_3H" xfId="40227" xr:uid="{7C4F469E-B41C-414E-A1B6-8220C78D52E4}"/>
    <cellStyle name="Normal 6 2 3 3 2 2 5" xfId="11978" xr:uid="{00000000-0005-0000-0000-0000D72E0000}"/>
    <cellStyle name="Normal 6 2 3 3 2 2 5 3" xfId="27076" xr:uid="{00000000-0005-0000-0000-0000D1690000}"/>
    <cellStyle name="Normal 6 2 3 3 2 2 5_ESA Table 3A_3H" xfId="40230" xr:uid="{377FB867-EE01-4204-900D-B262D4302B3A}"/>
    <cellStyle name="Normal 6 2 3 3 2 2 6" xfId="6957" xr:uid="{00000000-0005-0000-0000-00003A1B0000}"/>
    <cellStyle name="Normal 6 2 3 3 2 2 6 3" xfId="22059" xr:uid="{00000000-0005-0000-0000-000038560000}"/>
    <cellStyle name="Normal 6 2 3 3 2 2 6_ESA Table 3A_3H" xfId="40231" xr:uid="{10F87F0C-A74C-4822-988F-6E0226EE1003}"/>
    <cellStyle name="Normal 6 2 3 3 2 2 8" xfId="17046" xr:uid="{00000000-0005-0000-0000-0000A3420000}"/>
    <cellStyle name="Normal 6 2 3 3 2 2_ESA Table 3A_3H" xfId="40214" xr:uid="{09C45E3A-4129-4224-BD03-ADC2C1B7FB5D}"/>
    <cellStyle name="Normal 6 2 3 3 2 3" xfId="2304" xr:uid="{00000000-0005-0000-0000-00000D090000}"/>
    <cellStyle name="Normal 6 2 3 3 2 3 2" xfId="3994" xr:uid="{00000000-0005-0000-0000-0000A70F0000}"/>
    <cellStyle name="Normal 6 2 3 3 2 3 2 2" xfId="14067" xr:uid="{00000000-0005-0000-0000-000000370000}"/>
    <cellStyle name="Normal 6 2 3 3 2 3 2 2 3" xfId="29165" xr:uid="{00000000-0005-0000-0000-0000FA710000}"/>
    <cellStyle name="Normal 6 2 3 3 2 3 2 2_ESA Table 3A_3H" xfId="40234" xr:uid="{7CA22D83-7A3C-4965-86D5-BB46133D9144}"/>
    <cellStyle name="Normal 6 2 3 3 2 3 2 3" xfId="9047" xr:uid="{00000000-0005-0000-0000-000064230000}"/>
    <cellStyle name="Normal 6 2 3 3 2 3 2 3 3" xfId="24148" xr:uid="{00000000-0005-0000-0000-0000615E0000}"/>
    <cellStyle name="Normal 6 2 3 3 2 3 2 3_ESA Table 3A_3H" xfId="40235" xr:uid="{113DF45D-FB42-4921-AEEB-8C3A9BE125FA}"/>
    <cellStyle name="Normal 6 2 3 3 2 3 2 5" xfId="19135" xr:uid="{00000000-0005-0000-0000-0000CC4A0000}"/>
    <cellStyle name="Normal 6 2 3 3 2 3 2_ESA Table 3A_3H" xfId="40233" xr:uid="{BA19C335-16C3-410D-81DA-414A718E6836}"/>
    <cellStyle name="Normal 6 2 3 3 2 3 3" xfId="5686" xr:uid="{00000000-0005-0000-0000-000043160000}"/>
    <cellStyle name="Normal 6 2 3 3 2 3 3 2" xfId="15738" xr:uid="{00000000-0005-0000-0000-0000873D0000}"/>
    <cellStyle name="Normal 6 2 3 3 2 3 3 2 3" xfId="30836" xr:uid="{00000000-0005-0000-0000-000081780000}"/>
    <cellStyle name="Normal 6 2 3 3 2 3 3 2_ESA Table 3A_3H" xfId="40237" xr:uid="{EC19E49A-A1EA-45BE-ADE2-CDC307F9FE1E}"/>
    <cellStyle name="Normal 6 2 3 3 2 3 3 3" xfId="10718" xr:uid="{00000000-0005-0000-0000-0000EB290000}"/>
    <cellStyle name="Normal 6 2 3 3 2 3 3 3 3" xfId="25819" xr:uid="{00000000-0005-0000-0000-0000E8640000}"/>
    <cellStyle name="Normal 6 2 3 3 2 3 3 3_ESA Table 3A_3H" xfId="40238" xr:uid="{2187E21B-0DAB-4682-A3E7-AC13AE20B33E}"/>
    <cellStyle name="Normal 6 2 3 3 2 3 3 5" xfId="20806" xr:uid="{00000000-0005-0000-0000-000053510000}"/>
    <cellStyle name="Normal 6 2 3 3 2 3 3_ESA Table 3A_3H" xfId="40236" xr:uid="{46B9B1DE-89C6-4608-B284-07888F0F60C2}"/>
    <cellStyle name="Normal 6 2 3 3 2 3 4" xfId="12396" xr:uid="{00000000-0005-0000-0000-000079300000}"/>
    <cellStyle name="Normal 6 2 3 3 2 3 4 3" xfId="27494" xr:uid="{00000000-0005-0000-0000-0000736B0000}"/>
    <cellStyle name="Normal 6 2 3 3 2 3 4_ESA Table 3A_3H" xfId="40239" xr:uid="{67B0A90B-05A4-4335-AD28-8C802A7E806F}"/>
    <cellStyle name="Normal 6 2 3 3 2 3 5" xfId="7375" xr:uid="{00000000-0005-0000-0000-0000DC1C0000}"/>
    <cellStyle name="Normal 6 2 3 3 2 3 5 3" xfId="22477" xr:uid="{00000000-0005-0000-0000-0000DA570000}"/>
    <cellStyle name="Normal 6 2 3 3 2 3 5_ESA Table 3A_3H" xfId="40240" xr:uid="{B7AD4F7C-7F3E-4204-8AF5-1DA3EE3AA1F8}"/>
    <cellStyle name="Normal 6 2 3 3 2 3 7" xfId="17464" xr:uid="{00000000-0005-0000-0000-000045440000}"/>
    <cellStyle name="Normal 6 2 3 3 2 3_ESA Table 3A_3H" xfId="40232" xr:uid="{323013B1-3359-4620-87F6-6A917F262BDB}"/>
    <cellStyle name="Normal 6 2 3 3 2 4" xfId="3157" xr:uid="{00000000-0005-0000-0000-0000620C0000}"/>
    <cellStyle name="Normal 6 2 3 3 2 4 2" xfId="13231" xr:uid="{00000000-0005-0000-0000-0000BC330000}"/>
    <cellStyle name="Normal 6 2 3 3 2 4 2 3" xfId="28329" xr:uid="{00000000-0005-0000-0000-0000B66E0000}"/>
    <cellStyle name="Normal 6 2 3 3 2 4 2_ESA Table 3A_3H" xfId="40242" xr:uid="{9F078D93-CEF9-4ADD-9699-877C701DA679}"/>
    <cellStyle name="Normal 6 2 3 3 2 4 3" xfId="8211" xr:uid="{00000000-0005-0000-0000-000020200000}"/>
    <cellStyle name="Normal 6 2 3 3 2 4 3 3" xfId="23312" xr:uid="{00000000-0005-0000-0000-00001D5B0000}"/>
    <cellStyle name="Normal 6 2 3 3 2 4 3_ESA Table 3A_3H" xfId="40243" xr:uid="{9366EFED-AE03-4903-AC70-20E13A7DCCEE}"/>
    <cellStyle name="Normal 6 2 3 3 2 4 5" xfId="18299" xr:uid="{00000000-0005-0000-0000-000088470000}"/>
    <cellStyle name="Normal 6 2 3 3 2 4_ESA Table 3A_3H" xfId="40241" xr:uid="{546FF8C7-9CCC-4A96-B3C1-EAEB68E86461}"/>
    <cellStyle name="Normal 6 2 3 3 2 5" xfId="4850" xr:uid="{00000000-0005-0000-0000-0000FF120000}"/>
    <cellStyle name="Normal 6 2 3 3 2 5 2" xfId="14902" xr:uid="{00000000-0005-0000-0000-0000433A0000}"/>
    <cellStyle name="Normal 6 2 3 3 2 5 2 3" xfId="30000" xr:uid="{00000000-0005-0000-0000-00003D750000}"/>
    <cellStyle name="Normal 6 2 3 3 2 5 2_ESA Table 3A_3H" xfId="40245" xr:uid="{C032FC67-6A34-4063-81D9-7224EF18A420}"/>
    <cellStyle name="Normal 6 2 3 3 2 5 3" xfId="9882" xr:uid="{00000000-0005-0000-0000-0000A7260000}"/>
    <cellStyle name="Normal 6 2 3 3 2 5 3 3" xfId="24983" xr:uid="{00000000-0005-0000-0000-0000A4610000}"/>
    <cellStyle name="Normal 6 2 3 3 2 5 3_ESA Table 3A_3H" xfId="40246" xr:uid="{FB1DEDAE-EC1F-45D2-AB4C-C0EC54F482C5}"/>
    <cellStyle name="Normal 6 2 3 3 2 5 5" xfId="19970" xr:uid="{00000000-0005-0000-0000-00000F4E0000}"/>
    <cellStyle name="Normal 6 2 3 3 2 5_ESA Table 3A_3H" xfId="40244" xr:uid="{9998B02F-9A2C-49CB-8DAE-F23D90006DA9}"/>
    <cellStyle name="Normal 6 2 3 3 2 6" xfId="11560" xr:uid="{00000000-0005-0000-0000-0000352D0000}"/>
    <cellStyle name="Normal 6 2 3 3 2 6 3" xfId="26658" xr:uid="{00000000-0005-0000-0000-00002F680000}"/>
    <cellStyle name="Normal 6 2 3 3 2 6_ESA Table 3A_3H" xfId="40247" xr:uid="{7CDFE62B-BB9D-460A-A814-BFFBA19D2950}"/>
    <cellStyle name="Normal 6 2 3 3 2 7" xfId="6539" xr:uid="{00000000-0005-0000-0000-000098190000}"/>
    <cellStyle name="Normal 6 2 3 3 2 7 3" xfId="21641" xr:uid="{00000000-0005-0000-0000-000096540000}"/>
    <cellStyle name="Normal 6 2 3 3 2 7_ESA Table 3A_3H" xfId="40248" xr:uid="{182C7A18-87AC-46DB-BDC0-751BBE2D49B3}"/>
    <cellStyle name="Normal 6 2 3 3 2 9" xfId="16628" xr:uid="{00000000-0005-0000-0000-000001410000}"/>
    <cellStyle name="Normal 6 2 3 3 2_ESA Table 3A_3H" xfId="40213" xr:uid="{5272AC8F-351F-452C-BE89-C6AF6CE4291E}"/>
    <cellStyle name="Normal 6 2 3 3 3" xfId="1675" xr:uid="{00000000-0005-0000-0000-000098060000}"/>
    <cellStyle name="Normal 6 2 3 3 3 2" xfId="2514" xr:uid="{00000000-0005-0000-0000-0000DF090000}"/>
    <cellStyle name="Normal 6 2 3 3 3 2 2" xfId="4204" xr:uid="{00000000-0005-0000-0000-000079100000}"/>
    <cellStyle name="Normal 6 2 3 3 3 2 2 2" xfId="14277" xr:uid="{00000000-0005-0000-0000-0000D2370000}"/>
    <cellStyle name="Normal 6 2 3 3 3 2 2 2 3" xfId="29375" xr:uid="{00000000-0005-0000-0000-0000CC720000}"/>
    <cellStyle name="Normal 6 2 3 3 3 2 2 2_ESA Table 3A_3H" xfId="40252" xr:uid="{D9774E3B-ABF5-4A47-BE0E-301FBFFA0D63}"/>
    <cellStyle name="Normal 6 2 3 3 3 2 2 3" xfId="9257" xr:uid="{00000000-0005-0000-0000-000036240000}"/>
    <cellStyle name="Normal 6 2 3 3 3 2 2 3 3" xfId="24358" xr:uid="{00000000-0005-0000-0000-0000335F0000}"/>
    <cellStyle name="Normal 6 2 3 3 3 2 2 3_ESA Table 3A_3H" xfId="40253" xr:uid="{CED889F8-E2EB-430F-AC41-C44FD714748D}"/>
    <cellStyle name="Normal 6 2 3 3 3 2 2 5" xfId="19345" xr:uid="{00000000-0005-0000-0000-00009E4B0000}"/>
    <cellStyle name="Normal 6 2 3 3 3 2 2_ESA Table 3A_3H" xfId="40251" xr:uid="{14D624CB-9952-477D-906E-0E4EBBA80B3C}"/>
    <cellStyle name="Normal 6 2 3 3 3 2 3" xfId="5896" xr:uid="{00000000-0005-0000-0000-000015170000}"/>
    <cellStyle name="Normal 6 2 3 3 3 2 3 2" xfId="15948" xr:uid="{00000000-0005-0000-0000-0000593E0000}"/>
    <cellStyle name="Normal 6 2 3 3 3 2 3 2 3" xfId="31046" xr:uid="{00000000-0005-0000-0000-000053790000}"/>
    <cellStyle name="Normal 6 2 3 3 3 2 3 2_ESA Table 3A_3H" xfId="40255" xr:uid="{BBA2A573-0CBF-4A94-B914-D4BED39ABEBA}"/>
    <cellStyle name="Normal 6 2 3 3 3 2 3 3" xfId="10928" xr:uid="{00000000-0005-0000-0000-0000BD2A0000}"/>
    <cellStyle name="Normal 6 2 3 3 3 2 3 3 3" xfId="26029" xr:uid="{00000000-0005-0000-0000-0000BA650000}"/>
    <cellStyle name="Normal 6 2 3 3 3 2 3 3_ESA Table 3A_3H" xfId="40256" xr:uid="{82313153-DA9B-4337-BF29-E2E65D5FF578}"/>
    <cellStyle name="Normal 6 2 3 3 3 2 3 5" xfId="21016" xr:uid="{00000000-0005-0000-0000-000025520000}"/>
    <cellStyle name="Normal 6 2 3 3 3 2 3_ESA Table 3A_3H" xfId="40254" xr:uid="{12982302-067A-4264-BBF2-232CABB384A8}"/>
    <cellStyle name="Normal 6 2 3 3 3 2 4" xfId="12606" xr:uid="{00000000-0005-0000-0000-00004B310000}"/>
    <cellStyle name="Normal 6 2 3 3 3 2 4 3" xfId="27704" xr:uid="{00000000-0005-0000-0000-0000456C0000}"/>
    <cellStyle name="Normal 6 2 3 3 3 2 4_ESA Table 3A_3H" xfId="40257" xr:uid="{DADA3183-987C-4758-8CEC-9F54947E8BF4}"/>
    <cellStyle name="Normal 6 2 3 3 3 2 5" xfId="7585" xr:uid="{00000000-0005-0000-0000-0000AE1D0000}"/>
    <cellStyle name="Normal 6 2 3 3 3 2 5 3" xfId="22687" xr:uid="{00000000-0005-0000-0000-0000AC580000}"/>
    <cellStyle name="Normal 6 2 3 3 3 2 5_ESA Table 3A_3H" xfId="40258" xr:uid="{EEC33AB2-D151-45D7-A602-E06857E6C189}"/>
    <cellStyle name="Normal 6 2 3 3 3 2 7" xfId="17674" xr:uid="{00000000-0005-0000-0000-000017450000}"/>
    <cellStyle name="Normal 6 2 3 3 3 2_ESA Table 3A_3H" xfId="40250" xr:uid="{BD309955-FD43-4E0B-AE8A-EEBB46AC81F8}"/>
    <cellStyle name="Normal 6 2 3 3 3 3" xfId="3367" xr:uid="{00000000-0005-0000-0000-0000340D0000}"/>
    <cellStyle name="Normal 6 2 3 3 3 3 2" xfId="13441" xr:uid="{00000000-0005-0000-0000-00008E340000}"/>
    <cellStyle name="Normal 6 2 3 3 3 3 2 3" xfId="28539" xr:uid="{00000000-0005-0000-0000-0000886F0000}"/>
    <cellStyle name="Normal 6 2 3 3 3 3 2_ESA Table 3A_3H" xfId="40260" xr:uid="{651CE3A6-0242-4F1F-BA6B-129FF2BA0E0B}"/>
    <cellStyle name="Normal 6 2 3 3 3 3 3" xfId="8421" xr:uid="{00000000-0005-0000-0000-0000F2200000}"/>
    <cellStyle name="Normal 6 2 3 3 3 3 3 3" xfId="23522" xr:uid="{00000000-0005-0000-0000-0000EF5B0000}"/>
    <cellStyle name="Normal 6 2 3 3 3 3 3_ESA Table 3A_3H" xfId="40261" xr:uid="{98DCDE75-3426-4CC8-89F8-A04FB028C855}"/>
    <cellStyle name="Normal 6 2 3 3 3 3 5" xfId="18509" xr:uid="{00000000-0005-0000-0000-00005A480000}"/>
    <cellStyle name="Normal 6 2 3 3 3 3_ESA Table 3A_3H" xfId="40259" xr:uid="{A2D83639-A293-4FD5-BD52-414601F5E4F1}"/>
    <cellStyle name="Normal 6 2 3 3 3 4" xfId="5060" xr:uid="{00000000-0005-0000-0000-0000D1130000}"/>
    <cellStyle name="Normal 6 2 3 3 3 4 2" xfId="15112" xr:uid="{00000000-0005-0000-0000-0000153B0000}"/>
    <cellStyle name="Normal 6 2 3 3 3 4 2 3" xfId="30210" xr:uid="{00000000-0005-0000-0000-00000F760000}"/>
    <cellStyle name="Normal 6 2 3 3 3 4 2_ESA Table 3A_3H" xfId="40263" xr:uid="{A3142827-6CAD-4ED1-9CCF-3F2680777B1E}"/>
    <cellStyle name="Normal 6 2 3 3 3 4 3" xfId="10092" xr:uid="{00000000-0005-0000-0000-000079270000}"/>
    <cellStyle name="Normal 6 2 3 3 3 4 3 3" xfId="25193" xr:uid="{00000000-0005-0000-0000-000076620000}"/>
    <cellStyle name="Normal 6 2 3 3 3 4 3_ESA Table 3A_3H" xfId="40264" xr:uid="{B49B3E6B-AE0D-4C99-94F0-8EBA74B37973}"/>
    <cellStyle name="Normal 6 2 3 3 3 4 5" xfId="20180" xr:uid="{00000000-0005-0000-0000-0000E14E0000}"/>
    <cellStyle name="Normal 6 2 3 3 3 4_ESA Table 3A_3H" xfId="40262" xr:uid="{2A671C40-289C-4196-9162-EDFEF4F2071B}"/>
    <cellStyle name="Normal 6 2 3 3 3 5" xfId="11770" xr:uid="{00000000-0005-0000-0000-0000072E0000}"/>
    <cellStyle name="Normal 6 2 3 3 3 5 3" xfId="26868" xr:uid="{00000000-0005-0000-0000-000001690000}"/>
    <cellStyle name="Normal 6 2 3 3 3 5_ESA Table 3A_3H" xfId="40265" xr:uid="{F4B8A243-F665-44F7-97B7-943AEE010687}"/>
    <cellStyle name="Normal 6 2 3 3 3 6" xfId="6749" xr:uid="{00000000-0005-0000-0000-00006A1A0000}"/>
    <cellStyle name="Normal 6 2 3 3 3 6 3" xfId="21851" xr:uid="{00000000-0005-0000-0000-000068550000}"/>
    <cellStyle name="Normal 6 2 3 3 3 6_ESA Table 3A_3H" xfId="40266" xr:uid="{475A30AC-141C-411F-99DC-224EEA2F3085}"/>
    <cellStyle name="Normal 6 2 3 3 3 8" xfId="16838" xr:uid="{00000000-0005-0000-0000-0000D3410000}"/>
    <cellStyle name="Normal 6 2 3 3 3_ESA Table 3A_3H" xfId="40249" xr:uid="{2CE1F05C-3B0A-4C44-B10F-B307D6479D9E}"/>
    <cellStyle name="Normal 6 2 3 3 4" xfId="2096" xr:uid="{00000000-0005-0000-0000-00003D080000}"/>
    <cellStyle name="Normal 6 2 3 3 4 2" xfId="3786" xr:uid="{00000000-0005-0000-0000-0000D70E0000}"/>
    <cellStyle name="Normal 6 2 3 3 4 2 2" xfId="13859" xr:uid="{00000000-0005-0000-0000-000030360000}"/>
    <cellStyle name="Normal 6 2 3 3 4 2 2 3" xfId="28957" xr:uid="{00000000-0005-0000-0000-00002A710000}"/>
    <cellStyle name="Normal 6 2 3 3 4 2 2_ESA Table 3A_3H" xfId="40269" xr:uid="{1FEE0443-8882-4884-ABB4-E72AF0B72D1C}"/>
    <cellStyle name="Normal 6 2 3 3 4 2 3" xfId="8839" xr:uid="{00000000-0005-0000-0000-000094220000}"/>
    <cellStyle name="Normal 6 2 3 3 4 2 3 3" xfId="23940" xr:uid="{00000000-0005-0000-0000-0000915D0000}"/>
    <cellStyle name="Normal 6 2 3 3 4 2 3_ESA Table 3A_3H" xfId="40270" xr:uid="{5A9BE919-0032-477E-A97B-9A6F5A9BB912}"/>
    <cellStyle name="Normal 6 2 3 3 4 2 5" xfId="18927" xr:uid="{00000000-0005-0000-0000-0000FC490000}"/>
    <cellStyle name="Normal 6 2 3 3 4 2_ESA Table 3A_3H" xfId="40268" xr:uid="{5AC0543F-7C55-4C08-A2B3-E91EEE22D9B2}"/>
    <cellStyle name="Normal 6 2 3 3 4 3" xfId="5478" xr:uid="{00000000-0005-0000-0000-000073150000}"/>
    <cellStyle name="Normal 6 2 3 3 4 3 2" xfId="15530" xr:uid="{00000000-0005-0000-0000-0000B73C0000}"/>
    <cellStyle name="Normal 6 2 3 3 4 3 2 3" xfId="30628" xr:uid="{00000000-0005-0000-0000-0000B1770000}"/>
    <cellStyle name="Normal 6 2 3 3 4 3 2_ESA Table 3A_3H" xfId="40272" xr:uid="{AF251BB0-4CBD-4833-8C6B-D1E9C5E44C77}"/>
    <cellStyle name="Normal 6 2 3 3 4 3 3" xfId="10510" xr:uid="{00000000-0005-0000-0000-00001B290000}"/>
    <cellStyle name="Normal 6 2 3 3 4 3 3 3" xfId="25611" xr:uid="{00000000-0005-0000-0000-000018640000}"/>
    <cellStyle name="Normal 6 2 3 3 4 3 3_ESA Table 3A_3H" xfId="40273" xr:uid="{77CD58FD-1FE8-4E73-9FFD-0828203ECC71}"/>
    <cellStyle name="Normal 6 2 3 3 4 3 5" xfId="20598" xr:uid="{00000000-0005-0000-0000-000083500000}"/>
    <cellStyle name="Normal 6 2 3 3 4 3_ESA Table 3A_3H" xfId="40271" xr:uid="{8629A030-6D83-409F-B9B6-5A37763DE46D}"/>
    <cellStyle name="Normal 6 2 3 3 4 4" xfId="12188" xr:uid="{00000000-0005-0000-0000-0000A92F0000}"/>
    <cellStyle name="Normal 6 2 3 3 4 4 3" xfId="27286" xr:uid="{00000000-0005-0000-0000-0000A36A0000}"/>
    <cellStyle name="Normal 6 2 3 3 4 4_ESA Table 3A_3H" xfId="40274" xr:uid="{881BE643-8AAE-4093-85D0-B431C3EB97E9}"/>
    <cellStyle name="Normal 6 2 3 3 4 5" xfId="7167" xr:uid="{00000000-0005-0000-0000-00000C1C0000}"/>
    <cellStyle name="Normal 6 2 3 3 4 5 3" xfId="22269" xr:uid="{00000000-0005-0000-0000-00000A570000}"/>
    <cellStyle name="Normal 6 2 3 3 4 5_ESA Table 3A_3H" xfId="40275" xr:uid="{FB127942-2F05-4DF2-BD9C-7CC284D78F2D}"/>
    <cellStyle name="Normal 6 2 3 3 4 7" xfId="17256" xr:uid="{00000000-0005-0000-0000-000075430000}"/>
    <cellStyle name="Normal 6 2 3 3 4_ESA Table 3A_3H" xfId="40267" xr:uid="{870B312B-14E7-4592-9189-09019D6158A2}"/>
    <cellStyle name="Normal 6 2 3 3 5" xfId="2949" xr:uid="{00000000-0005-0000-0000-0000920B0000}"/>
    <cellStyle name="Normal 6 2 3 3 5 2" xfId="13023" xr:uid="{00000000-0005-0000-0000-0000EC320000}"/>
    <cellStyle name="Normal 6 2 3 3 5 2 3" xfId="28121" xr:uid="{00000000-0005-0000-0000-0000E66D0000}"/>
    <cellStyle name="Normal 6 2 3 3 5 2_ESA Table 3A_3H" xfId="40277" xr:uid="{0F2E8DA3-3473-42FB-9E09-9493C8C04BF2}"/>
    <cellStyle name="Normal 6 2 3 3 5 3" xfId="8003" xr:uid="{00000000-0005-0000-0000-0000501F0000}"/>
    <cellStyle name="Normal 6 2 3 3 5 3 3" xfId="23104" xr:uid="{00000000-0005-0000-0000-00004D5A0000}"/>
    <cellStyle name="Normal 6 2 3 3 5 3_ESA Table 3A_3H" xfId="40278" xr:uid="{D48065F2-A2F0-4014-B17E-1C0F2E53413D}"/>
    <cellStyle name="Normal 6 2 3 3 5 5" xfId="18091" xr:uid="{00000000-0005-0000-0000-0000B8460000}"/>
    <cellStyle name="Normal 6 2 3 3 5_ESA Table 3A_3H" xfId="40276" xr:uid="{DC60E825-885C-4F8F-94E3-0D007B7DE6C5}"/>
    <cellStyle name="Normal 6 2 3 3 6" xfId="4642" xr:uid="{00000000-0005-0000-0000-00002F120000}"/>
    <cellStyle name="Normal 6 2 3 3 6 2" xfId="14694" xr:uid="{00000000-0005-0000-0000-000073390000}"/>
    <cellStyle name="Normal 6 2 3 3 6 2 3" xfId="29792" xr:uid="{00000000-0005-0000-0000-00006D740000}"/>
    <cellStyle name="Normal 6 2 3 3 6 2_ESA Table 3A_3H" xfId="40280" xr:uid="{33A75356-8EDE-4E12-BC76-BB60570B66CC}"/>
    <cellStyle name="Normal 6 2 3 3 6 3" xfId="9674" xr:uid="{00000000-0005-0000-0000-0000D7250000}"/>
    <cellStyle name="Normal 6 2 3 3 6 3 3" xfId="24775" xr:uid="{00000000-0005-0000-0000-0000D4600000}"/>
    <cellStyle name="Normal 6 2 3 3 6 3_ESA Table 3A_3H" xfId="40281" xr:uid="{6E075F96-7EFC-457D-BAAC-6431131D3B60}"/>
    <cellStyle name="Normal 6 2 3 3 6 5" xfId="19762" xr:uid="{00000000-0005-0000-0000-00003F4D0000}"/>
    <cellStyle name="Normal 6 2 3 3 6_ESA Table 3A_3H" xfId="40279" xr:uid="{2D0EECF8-1E4E-47C5-8426-908C568F7E7D}"/>
    <cellStyle name="Normal 6 2 3 3 7" xfId="11352" xr:uid="{00000000-0005-0000-0000-0000652C0000}"/>
    <cellStyle name="Normal 6 2 3 3 7 3" xfId="26450" xr:uid="{00000000-0005-0000-0000-00005F670000}"/>
    <cellStyle name="Normal 6 2 3 3 7_ESA Table 3A_3H" xfId="40282" xr:uid="{74656934-C6E7-4D6D-AFF1-42BDC0670652}"/>
    <cellStyle name="Normal 6 2 3 3 8" xfId="6331" xr:uid="{00000000-0005-0000-0000-0000C8180000}"/>
    <cellStyle name="Normal 6 2 3 3 8 3" xfId="21433" xr:uid="{00000000-0005-0000-0000-0000C6530000}"/>
    <cellStyle name="Normal 6 2 3 3 8_ESA Table 3A_3H" xfId="40283" xr:uid="{0D0AF5E0-0D04-4B46-9929-9BDB6C87A95D}"/>
    <cellStyle name="Normal 6 2 3 3_ESA Table 3A_3H" xfId="40212" xr:uid="{70357775-3EF5-4FD2-B52E-31726D275452}"/>
    <cellStyle name="Normal 6 2 3 4" xfId="1356" xr:uid="{00000000-0005-0000-0000-000059050000}"/>
    <cellStyle name="Normal 6 2 3 4 2" xfId="1779" xr:uid="{00000000-0005-0000-0000-000000070000}"/>
    <cellStyle name="Normal 6 2 3 4 2 2" xfId="2618" xr:uid="{00000000-0005-0000-0000-0000470A0000}"/>
    <cellStyle name="Normal 6 2 3 4 2 2 2" xfId="4308" xr:uid="{00000000-0005-0000-0000-0000E1100000}"/>
    <cellStyle name="Normal 6 2 3 4 2 2 2 2" xfId="14381" xr:uid="{00000000-0005-0000-0000-00003A380000}"/>
    <cellStyle name="Normal 6 2 3 4 2 2 2 2 3" xfId="29479" xr:uid="{00000000-0005-0000-0000-000034730000}"/>
    <cellStyle name="Normal 6 2 3 4 2 2 2 2_ESA Table 3A_3H" xfId="40288" xr:uid="{46662E30-3320-41D9-8CF4-F74E99418FF2}"/>
    <cellStyle name="Normal 6 2 3 4 2 2 2 3" xfId="9361" xr:uid="{00000000-0005-0000-0000-00009E240000}"/>
    <cellStyle name="Normal 6 2 3 4 2 2 2 3 3" xfId="24462" xr:uid="{00000000-0005-0000-0000-00009B5F0000}"/>
    <cellStyle name="Normal 6 2 3 4 2 2 2 3_ESA Table 3A_3H" xfId="40289" xr:uid="{3D0EC103-4872-47EE-AA2E-E223F5893B5A}"/>
    <cellStyle name="Normal 6 2 3 4 2 2 2 5" xfId="19449" xr:uid="{00000000-0005-0000-0000-0000064C0000}"/>
    <cellStyle name="Normal 6 2 3 4 2 2 2_ESA Table 3A_3H" xfId="40287" xr:uid="{3F7F140B-0504-43A0-BE4A-626D6859DF0D}"/>
    <cellStyle name="Normal 6 2 3 4 2 2 3" xfId="6000" xr:uid="{00000000-0005-0000-0000-00007D170000}"/>
    <cellStyle name="Normal 6 2 3 4 2 2 3 2" xfId="16052" xr:uid="{00000000-0005-0000-0000-0000C13E0000}"/>
    <cellStyle name="Normal 6 2 3 4 2 2 3 2 3" xfId="31150" xr:uid="{00000000-0005-0000-0000-0000BB790000}"/>
    <cellStyle name="Normal 6 2 3 4 2 2 3 2_ESA Table 3A_3H" xfId="40291" xr:uid="{56112F39-2DE8-4A1F-8734-13D18A8D20D9}"/>
    <cellStyle name="Normal 6 2 3 4 2 2 3 3" xfId="11032" xr:uid="{00000000-0005-0000-0000-0000252B0000}"/>
    <cellStyle name="Normal 6 2 3 4 2 2 3 3 3" xfId="26133" xr:uid="{00000000-0005-0000-0000-000022660000}"/>
    <cellStyle name="Normal 6 2 3 4 2 2 3 3_ESA Table 3A_3H" xfId="40292" xr:uid="{CB533F4F-CBCB-4DA0-B27C-844928DFD431}"/>
    <cellStyle name="Normal 6 2 3 4 2 2 3 5" xfId="21120" xr:uid="{00000000-0005-0000-0000-00008D520000}"/>
    <cellStyle name="Normal 6 2 3 4 2 2 3_ESA Table 3A_3H" xfId="40290" xr:uid="{C1D918F4-2E27-46C0-89A4-1D788A025D8B}"/>
    <cellStyle name="Normal 6 2 3 4 2 2 4" xfId="12710" xr:uid="{00000000-0005-0000-0000-0000B3310000}"/>
    <cellStyle name="Normal 6 2 3 4 2 2 4 3" xfId="27808" xr:uid="{00000000-0005-0000-0000-0000AD6C0000}"/>
    <cellStyle name="Normal 6 2 3 4 2 2 4_ESA Table 3A_3H" xfId="40293" xr:uid="{5CFA69BF-390D-4516-8D4C-91AA68210225}"/>
    <cellStyle name="Normal 6 2 3 4 2 2 5" xfId="7689" xr:uid="{00000000-0005-0000-0000-0000161E0000}"/>
    <cellStyle name="Normal 6 2 3 4 2 2 5 3" xfId="22791" xr:uid="{00000000-0005-0000-0000-000014590000}"/>
    <cellStyle name="Normal 6 2 3 4 2 2 5_ESA Table 3A_3H" xfId="40294" xr:uid="{F8895FD2-DD2D-4A3A-AC11-C91376FD69B4}"/>
    <cellStyle name="Normal 6 2 3 4 2 2 7" xfId="17778" xr:uid="{00000000-0005-0000-0000-00007F450000}"/>
    <cellStyle name="Normal 6 2 3 4 2 2_ESA Table 3A_3H" xfId="40286" xr:uid="{78A38A87-80D8-4183-B3A3-1D173086CC9C}"/>
    <cellStyle name="Normal 6 2 3 4 2 3" xfId="3471" xr:uid="{00000000-0005-0000-0000-00009C0D0000}"/>
    <cellStyle name="Normal 6 2 3 4 2 3 2" xfId="13545" xr:uid="{00000000-0005-0000-0000-0000F6340000}"/>
    <cellStyle name="Normal 6 2 3 4 2 3 2 3" xfId="28643" xr:uid="{00000000-0005-0000-0000-0000F06F0000}"/>
    <cellStyle name="Normal 6 2 3 4 2 3 2_ESA Table 3A_3H" xfId="40296" xr:uid="{EE0DCB36-BDB0-4B6D-A1E2-C78198DB60AA}"/>
    <cellStyle name="Normal 6 2 3 4 2 3 3" xfId="8525" xr:uid="{00000000-0005-0000-0000-00005A210000}"/>
    <cellStyle name="Normal 6 2 3 4 2 3 3 3" xfId="23626" xr:uid="{00000000-0005-0000-0000-0000575C0000}"/>
    <cellStyle name="Normal 6 2 3 4 2 3 3_ESA Table 3A_3H" xfId="40297" xr:uid="{AD7F7B77-C21F-423F-8341-D1333410D2EB}"/>
    <cellStyle name="Normal 6 2 3 4 2 3 5" xfId="18613" xr:uid="{00000000-0005-0000-0000-0000C2480000}"/>
    <cellStyle name="Normal 6 2 3 4 2 3_ESA Table 3A_3H" xfId="40295" xr:uid="{ABF4C31C-187B-47BE-AB8E-A447169F1D7F}"/>
    <cellStyle name="Normal 6 2 3 4 2 4" xfId="5164" xr:uid="{00000000-0005-0000-0000-000039140000}"/>
    <cellStyle name="Normal 6 2 3 4 2 4 2" xfId="15216" xr:uid="{00000000-0005-0000-0000-00007D3B0000}"/>
    <cellStyle name="Normal 6 2 3 4 2 4 2 3" xfId="30314" xr:uid="{00000000-0005-0000-0000-000077760000}"/>
    <cellStyle name="Normal 6 2 3 4 2 4 2_ESA Table 3A_3H" xfId="40299" xr:uid="{F579E326-F4B6-4D9D-BFC8-19F632B290B3}"/>
    <cellStyle name="Normal 6 2 3 4 2 4 3" xfId="10196" xr:uid="{00000000-0005-0000-0000-0000E1270000}"/>
    <cellStyle name="Normal 6 2 3 4 2 4 3 3" xfId="25297" xr:uid="{00000000-0005-0000-0000-0000DE620000}"/>
    <cellStyle name="Normal 6 2 3 4 2 4 3_ESA Table 3A_3H" xfId="40300" xr:uid="{B2885D33-C43B-40A7-B407-FBE644662E51}"/>
    <cellStyle name="Normal 6 2 3 4 2 4 5" xfId="20284" xr:uid="{00000000-0005-0000-0000-0000494F0000}"/>
    <cellStyle name="Normal 6 2 3 4 2 4_ESA Table 3A_3H" xfId="40298" xr:uid="{027155FC-24A5-484B-8FB6-F6D6DBE86E36}"/>
    <cellStyle name="Normal 6 2 3 4 2 5" xfId="11874" xr:uid="{00000000-0005-0000-0000-00006F2E0000}"/>
    <cellStyle name="Normal 6 2 3 4 2 5 3" xfId="26972" xr:uid="{00000000-0005-0000-0000-000069690000}"/>
    <cellStyle name="Normal 6 2 3 4 2 5_ESA Table 3A_3H" xfId="40301" xr:uid="{32343F02-4FBC-444C-A234-2028EC59397E}"/>
    <cellStyle name="Normal 6 2 3 4 2 6" xfId="6853" xr:uid="{00000000-0005-0000-0000-0000D21A0000}"/>
    <cellStyle name="Normal 6 2 3 4 2 6 3" xfId="21955" xr:uid="{00000000-0005-0000-0000-0000D0550000}"/>
    <cellStyle name="Normal 6 2 3 4 2 6_ESA Table 3A_3H" xfId="40302" xr:uid="{2C6FAE06-11E4-446A-A8AA-51C662D24DF1}"/>
    <cellStyle name="Normal 6 2 3 4 2 8" xfId="16942" xr:uid="{00000000-0005-0000-0000-00003B420000}"/>
    <cellStyle name="Normal 6 2 3 4 2_ESA Table 3A_3H" xfId="40285" xr:uid="{4E9D5C38-C36F-4B3A-8209-5E284109AEDB}"/>
    <cellStyle name="Normal 6 2 3 4 3" xfId="2200" xr:uid="{00000000-0005-0000-0000-0000A5080000}"/>
    <cellStyle name="Normal 6 2 3 4 3 2" xfId="3890" xr:uid="{00000000-0005-0000-0000-00003F0F0000}"/>
    <cellStyle name="Normal 6 2 3 4 3 2 2" xfId="13963" xr:uid="{00000000-0005-0000-0000-000098360000}"/>
    <cellStyle name="Normal 6 2 3 4 3 2 2 3" xfId="29061" xr:uid="{00000000-0005-0000-0000-000092710000}"/>
    <cellStyle name="Normal 6 2 3 4 3 2 2_ESA Table 3A_3H" xfId="40305" xr:uid="{AD37CAC5-C5D2-474D-B0B6-6D99529FFB60}"/>
    <cellStyle name="Normal 6 2 3 4 3 2 3" xfId="8943" xr:uid="{00000000-0005-0000-0000-0000FC220000}"/>
    <cellStyle name="Normal 6 2 3 4 3 2 3 3" xfId="24044" xr:uid="{00000000-0005-0000-0000-0000F95D0000}"/>
    <cellStyle name="Normal 6 2 3 4 3 2 3_ESA Table 3A_3H" xfId="40306" xr:uid="{52249710-A728-4ABD-B0B2-BEAE94A448A4}"/>
    <cellStyle name="Normal 6 2 3 4 3 2 5" xfId="19031" xr:uid="{00000000-0005-0000-0000-0000644A0000}"/>
    <cellStyle name="Normal 6 2 3 4 3 2_ESA Table 3A_3H" xfId="40304" xr:uid="{94E904C7-B186-42D8-BCC1-FCFC761E8EC8}"/>
    <cellStyle name="Normal 6 2 3 4 3 3" xfId="5582" xr:uid="{00000000-0005-0000-0000-0000DB150000}"/>
    <cellStyle name="Normal 6 2 3 4 3 3 2" xfId="15634" xr:uid="{00000000-0005-0000-0000-00001F3D0000}"/>
    <cellStyle name="Normal 6 2 3 4 3 3 2 3" xfId="30732" xr:uid="{00000000-0005-0000-0000-000019780000}"/>
    <cellStyle name="Normal 6 2 3 4 3 3 2_ESA Table 3A_3H" xfId="40308" xr:uid="{82D27041-126F-4A1C-ADD9-051AB23EFE04}"/>
    <cellStyle name="Normal 6 2 3 4 3 3 3" xfId="10614" xr:uid="{00000000-0005-0000-0000-000083290000}"/>
    <cellStyle name="Normal 6 2 3 4 3 3 3 3" xfId="25715" xr:uid="{00000000-0005-0000-0000-000080640000}"/>
    <cellStyle name="Normal 6 2 3 4 3 3 3_ESA Table 3A_3H" xfId="40309" xr:uid="{72E9F64F-12E2-4D39-BAD5-45BB25745D4E}"/>
    <cellStyle name="Normal 6 2 3 4 3 3 5" xfId="20702" xr:uid="{00000000-0005-0000-0000-0000EB500000}"/>
    <cellStyle name="Normal 6 2 3 4 3 3_ESA Table 3A_3H" xfId="40307" xr:uid="{6E32BD12-AA60-467E-B205-D5C09CFDC72C}"/>
    <cellStyle name="Normal 6 2 3 4 3 4" xfId="12292" xr:uid="{00000000-0005-0000-0000-000011300000}"/>
    <cellStyle name="Normal 6 2 3 4 3 4 3" xfId="27390" xr:uid="{00000000-0005-0000-0000-00000B6B0000}"/>
    <cellStyle name="Normal 6 2 3 4 3 4_ESA Table 3A_3H" xfId="40310" xr:uid="{C38095EF-6FE9-4E47-BABB-64B457616A33}"/>
    <cellStyle name="Normal 6 2 3 4 3 5" xfId="7271" xr:uid="{00000000-0005-0000-0000-0000741C0000}"/>
    <cellStyle name="Normal 6 2 3 4 3 5 3" xfId="22373" xr:uid="{00000000-0005-0000-0000-000072570000}"/>
    <cellStyle name="Normal 6 2 3 4 3 5_ESA Table 3A_3H" xfId="40311" xr:uid="{1CA60675-EFAA-4474-BFCE-2D9496BEAB90}"/>
    <cellStyle name="Normal 6 2 3 4 3 7" xfId="17360" xr:uid="{00000000-0005-0000-0000-0000DD430000}"/>
    <cellStyle name="Normal 6 2 3 4 3_ESA Table 3A_3H" xfId="40303" xr:uid="{F3ECF1F0-0C2B-4D8F-915A-71549EC262E9}"/>
    <cellStyle name="Normal 6 2 3 4 4" xfId="3053" xr:uid="{00000000-0005-0000-0000-0000FA0B0000}"/>
    <cellStyle name="Normal 6 2 3 4 4 2" xfId="13127" xr:uid="{00000000-0005-0000-0000-000054330000}"/>
    <cellStyle name="Normal 6 2 3 4 4 2 3" xfId="28225" xr:uid="{00000000-0005-0000-0000-00004E6E0000}"/>
    <cellStyle name="Normal 6 2 3 4 4 2_ESA Table 3A_3H" xfId="40313" xr:uid="{D5749479-62EC-418D-A9F1-4EF0B9494729}"/>
    <cellStyle name="Normal 6 2 3 4 4 3" xfId="8107" xr:uid="{00000000-0005-0000-0000-0000B81F0000}"/>
    <cellStyle name="Normal 6 2 3 4 4 3 3" xfId="23208" xr:uid="{00000000-0005-0000-0000-0000B55A0000}"/>
    <cellStyle name="Normal 6 2 3 4 4 3_ESA Table 3A_3H" xfId="40314" xr:uid="{EA05A161-0EDC-40A7-B71A-0B17F300FE92}"/>
    <cellStyle name="Normal 6 2 3 4 4 5" xfId="18195" xr:uid="{00000000-0005-0000-0000-000020470000}"/>
    <cellStyle name="Normal 6 2 3 4 4_ESA Table 3A_3H" xfId="40312" xr:uid="{56EA011F-3914-47EB-AB02-4F5F98AEEAD8}"/>
    <cellStyle name="Normal 6 2 3 4 5" xfId="4746" xr:uid="{00000000-0005-0000-0000-000097120000}"/>
    <cellStyle name="Normal 6 2 3 4 5 2" xfId="14798" xr:uid="{00000000-0005-0000-0000-0000DB390000}"/>
    <cellStyle name="Normal 6 2 3 4 5 2 3" xfId="29896" xr:uid="{00000000-0005-0000-0000-0000D5740000}"/>
    <cellStyle name="Normal 6 2 3 4 5 2_ESA Table 3A_3H" xfId="40316" xr:uid="{F3565D0A-950D-43A7-83BE-495C541AAD44}"/>
    <cellStyle name="Normal 6 2 3 4 5 3" xfId="9778" xr:uid="{00000000-0005-0000-0000-00003F260000}"/>
    <cellStyle name="Normal 6 2 3 4 5 3 3" xfId="24879" xr:uid="{00000000-0005-0000-0000-00003C610000}"/>
    <cellStyle name="Normal 6 2 3 4 5 3_ESA Table 3A_3H" xfId="40317" xr:uid="{BB2F0EDA-18A2-4082-B5B3-71FD36E3C011}"/>
    <cellStyle name="Normal 6 2 3 4 5 5" xfId="19866" xr:uid="{00000000-0005-0000-0000-0000A74D0000}"/>
    <cellStyle name="Normal 6 2 3 4 5_ESA Table 3A_3H" xfId="40315" xr:uid="{A017B085-599E-49A3-9C97-2260E027ACD8}"/>
    <cellStyle name="Normal 6 2 3 4 6" xfId="11456" xr:uid="{00000000-0005-0000-0000-0000CD2C0000}"/>
    <cellStyle name="Normal 6 2 3 4 6 3" xfId="26554" xr:uid="{00000000-0005-0000-0000-0000C7670000}"/>
    <cellStyle name="Normal 6 2 3 4 6_ESA Table 3A_3H" xfId="40318" xr:uid="{E933AF58-14AC-41BA-9160-211DB75DEB7C}"/>
    <cellStyle name="Normal 6 2 3 4 7" xfId="6435" xr:uid="{00000000-0005-0000-0000-000030190000}"/>
    <cellStyle name="Normal 6 2 3 4 7 3" xfId="21537" xr:uid="{00000000-0005-0000-0000-00002E540000}"/>
    <cellStyle name="Normal 6 2 3 4 7_ESA Table 3A_3H" xfId="40319" xr:uid="{6D02230E-9A9E-4CB8-9561-C4D0D42C21C4}"/>
    <cellStyle name="Normal 6 2 3 4 9" xfId="16524" xr:uid="{00000000-0005-0000-0000-000099400000}"/>
    <cellStyle name="Normal 6 2 3 4_ESA Table 3A_3H" xfId="40284" xr:uid="{AC02C609-059B-4DED-A3F7-A3FCE8DE8338}"/>
    <cellStyle name="Normal 6 2 3 5" xfId="1569" xr:uid="{00000000-0005-0000-0000-00002E060000}"/>
    <cellStyle name="Normal 6 2 3 5 2" xfId="2410" xr:uid="{00000000-0005-0000-0000-000077090000}"/>
    <cellStyle name="Normal 6 2 3 5 2 2" xfId="4100" xr:uid="{00000000-0005-0000-0000-000011100000}"/>
    <cellStyle name="Normal 6 2 3 5 2 2 2" xfId="14173" xr:uid="{00000000-0005-0000-0000-00006A370000}"/>
    <cellStyle name="Normal 6 2 3 5 2 2 2 3" xfId="29271" xr:uid="{00000000-0005-0000-0000-000064720000}"/>
    <cellStyle name="Normal 6 2 3 5 2 2 2_ESA Table 3A_3H" xfId="40323" xr:uid="{B9326B7A-AF9D-4EE1-B936-6DBFAD31FA43}"/>
    <cellStyle name="Normal 6 2 3 5 2 2 3" xfId="9153" xr:uid="{00000000-0005-0000-0000-0000CE230000}"/>
    <cellStyle name="Normal 6 2 3 5 2 2 3 3" xfId="24254" xr:uid="{00000000-0005-0000-0000-0000CB5E0000}"/>
    <cellStyle name="Normal 6 2 3 5 2 2 3_ESA Table 3A_3H" xfId="40324" xr:uid="{14BD84CB-0721-45F4-BD30-A95F3E2C2C53}"/>
    <cellStyle name="Normal 6 2 3 5 2 2 5" xfId="19241" xr:uid="{00000000-0005-0000-0000-0000364B0000}"/>
    <cellStyle name="Normal 6 2 3 5 2 2_ESA Table 3A_3H" xfId="40322" xr:uid="{EBC96DB6-4ADC-49E7-84A3-4FFE0E35ADF5}"/>
    <cellStyle name="Normal 6 2 3 5 2 3" xfId="5792" xr:uid="{00000000-0005-0000-0000-0000AD160000}"/>
    <cellStyle name="Normal 6 2 3 5 2 3 2" xfId="15844" xr:uid="{00000000-0005-0000-0000-0000F13D0000}"/>
    <cellStyle name="Normal 6 2 3 5 2 3 2 3" xfId="30942" xr:uid="{00000000-0005-0000-0000-0000EB780000}"/>
    <cellStyle name="Normal 6 2 3 5 2 3 2_ESA Table 3A_3H" xfId="40326" xr:uid="{4F04DE29-56B7-4F22-B0B0-12536C3BE6F3}"/>
    <cellStyle name="Normal 6 2 3 5 2 3 3" xfId="10824" xr:uid="{00000000-0005-0000-0000-0000552A0000}"/>
    <cellStyle name="Normal 6 2 3 5 2 3 3 3" xfId="25925" xr:uid="{00000000-0005-0000-0000-000052650000}"/>
    <cellStyle name="Normal 6 2 3 5 2 3 3_ESA Table 3A_3H" xfId="40327" xr:uid="{FD8C10C1-A5EA-414B-8CE0-96929B4ECEB8}"/>
    <cellStyle name="Normal 6 2 3 5 2 3 5" xfId="20912" xr:uid="{00000000-0005-0000-0000-0000BD510000}"/>
    <cellStyle name="Normal 6 2 3 5 2 3_ESA Table 3A_3H" xfId="40325" xr:uid="{B6D42FA0-C6EF-4232-B1E2-1D3C168A5588}"/>
    <cellStyle name="Normal 6 2 3 5 2 4" xfId="12502" xr:uid="{00000000-0005-0000-0000-0000E3300000}"/>
    <cellStyle name="Normal 6 2 3 5 2 4 3" xfId="27600" xr:uid="{00000000-0005-0000-0000-0000DD6B0000}"/>
    <cellStyle name="Normal 6 2 3 5 2 4_ESA Table 3A_3H" xfId="40328" xr:uid="{474D724C-AC7D-4FC9-8A49-B205DB6714F2}"/>
    <cellStyle name="Normal 6 2 3 5 2 5" xfId="7481" xr:uid="{00000000-0005-0000-0000-0000461D0000}"/>
    <cellStyle name="Normal 6 2 3 5 2 5 3" xfId="22583" xr:uid="{00000000-0005-0000-0000-000044580000}"/>
    <cellStyle name="Normal 6 2 3 5 2 5_ESA Table 3A_3H" xfId="40329" xr:uid="{D34128A8-4876-42A8-ABFC-8835913B525D}"/>
    <cellStyle name="Normal 6 2 3 5 2 7" xfId="17570" xr:uid="{00000000-0005-0000-0000-0000AF440000}"/>
    <cellStyle name="Normal 6 2 3 5 2_ESA Table 3A_3H" xfId="40321" xr:uid="{9507EA9A-35EE-44E3-AF47-D77B0BEEEF56}"/>
    <cellStyle name="Normal 6 2 3 5 3" xfId="3263" xr:uid="{00000000-0005-0000-0000-0000CC0C0000}"/>
    <cellStyle name="Normal 6 2 3 5 3 2" xfId="13337" xr:uid="{00000000-0005-0000-0000-000026340000}"/>
    <cellStyle name="Normal 6 2 3 5 3 2 3" xfId="28435" xr:uid="{00000000-0005-0000-0000-0000206F0000}"/>
    <cellStyle name="Normal 6 2 3 5 3 2_ESA Table 3A_3H" xfId="40331" xr:uid="{239BED42-595E-40D0-8CD4-FCFE488181BC}"/>
    <cellStyle name="Normal 6 2 3 5 3 3" xfId="8317" xr:uid="{00000000-0005-0000-0000-00008A200000}"/>
    <cellStyle name="Normal 6 2 3 5 3 3 3" xfId="23418" xr:uid="{00000000-0005-0000-0000-0000875B0000}"/>
    <cellStyle name="Normal 6 2 3 5 3 3_ESA Table 3A_3H" xfId="40332" xr:uid="{0C3F083B-1ECE-4BDA-BFB1-B4123150B361}"/>
    <cellStyle name="Normal 6 2 3 5 3 5" xfId="18405" xr:uid="{00000000-0005-0000-0000-0000F2470000}"/>
    <cellStyle name="Normal 6 2 3 5 3_ESA Table 3A_3H" xfId="40330" xr:uid="{E1AFE13F-4290-48AD-B889-69DB7C1FA1E7}"/>
    <cellStyle name="Normal 6 2 3 5 4" xfId="4956" xr:uid="{00000000-0005-0000-0000-000069130000}"/>
    <cellStyle name="Normal 6 2 3 5 4 2" xfId="15008" xr:uid="{00000000-0005-0000-0000-0000AD3A0000}"/>
    <cellStyle name="Normal 6 2 3 5 4 2 3" xfId="30106" xr:uid="{00000000-0005-0000-0000-0000A7750000}"/>
    <cellStyle name="Normal 6 2 3 5 4 2_ESA Table 3A_3H" xfId="40334" xr:uid="{FAEBDE65-EFA5-4274-86CD-429960E098B3}"/>
    <cellStyle name="Normal 6 2 3 5 4 3" xfId="9988" xr:uid="{00000000-0005-0000-0000-000011270000}"/>
    <cellStyle name="Normal 6 2 3 5 4 3 3" xfId="25089" xr:uid="{00000000-0005-0000-0000-00000E620000}"/>
    <cellStyle name="Normal 6 2 3 5 4 3_ESA Table 3A_3H" xfId="40335" xr:uid="{6B45E018-B1AD-4903-B6D1-A85185ED29D5}"/>
    <cellStyle name="Normal 6 2 3 5 4 5" xfId="20076" xr:uid="{00000000-0005-0000-0000-0000794E0000}"/>
    <cellStyle name="Normal 6 2 3 5 4_ESA Table 3A_3H" xfId="40333" xr:uid="{E6515F8D-A452-47B7-BA20-CB9FE4E79B72}"/>
    <cellStyle name="Normal 6 2 3 5 5" xfId="11666" xr:uid="{00000000-0005-0000-0000-00009F2D0000}"/>
    <cellStyle name="Normal 6 2 3 5 5 3" xfId="26764" xr:uid="{00000000-0005-0000-0000-000099680000}"/>
    <cellStyle name="Normal 6 2 3 5 5_ESA Table 3A_3H" xfId="40336" xr:uid="{414EB72A-9A47-4D29-A745-29D2FBC0E789}"/>
    <cellStyle name="Normal 6 2 3 5 6" xfId="6645" xr:uid="{00000000-0005-0000-0000-0000021A0000}"/>
    <cellStyle name="Normal 6 2 3 5 6 3" xfId="21747" xr:uid="{00000000-0005-0000-0000-000000550000}"/>
    <cellStyle name="Normal 6 2 3 5 6_ESA Table 3A_3H" xfId="40337" xr:uid="{C090F22B-C40E-427D-81F4-320D56315899}"/>
    <cellStyle name="Normal 6 2 3 5 8" xfId="16734" xr:uid="{00000000-0005-0000-0000-00006B410000}"/>
    <cellStyle name="Normal 6 2 3 5_ESA Table 3A_3H" xfId="40320" xr:uid="{16EFF957-9E9C-46DD-8F06-009BF2FD7A22}"/>
    <cellStyle name="Normal 6 2 3 6" xfId="1990" xr:uid="{00000000-0005-0000-0000-0000D3070000}"/>
    <cellStyle name="Normal 6 2 3 6 2" xfId="3682" xr:uid="{00000000-0005-0000-0000-00006F0E0000}"/>
    <cellStyle name="Normal 6 2 3 6 2 2" xfId="13755" xr:uid="{00000000-0005-0000-0000-0000C8350000}"/>
    <cellStyle name="Normal 6 2 3 6 2 2 3" xfId="28853" xr:uid="{00000000-0005-0000-0000-0000C2700000}"/>
    <cellStyle name="Normal 6 2 3 6 2 2_ESA Table 3A_3H" xfId="40340" xr:uid="{A1EB76EB-BC66-4489-91D9-6D5AF777D86E}"/>
    <cellStyle name="Normal 6 2 3 6 2 3" xfId="8735" xr:uid="{00000000-0005-0000-0000-00002C220000}"/>
    <cellStyle name="Normal 6 2 3 6 2 3 3" xfId="23836" xr:uid="{00000000-0005-0000-0000-0000295D0000}"/>
    <cellStyle name="Normal 6 2 3 6 2 3_ESA Table 3A_3H" xfId="40341" xr:uid="{79B7CFE1-2BE4-4927-8643-E4168356B147}"/>
    <cellStyle name="Normal 6 2 3 6 2 5" xfId="18823" xr:uid="{00000000-0005-0000-0000-000094490000}"/>
    <cellStyle name="Normal 6 2 3 6 2_ESA Table 3A_3H" xfId="40339" xr:uid="{EF10F8E0-40A3-40EB-90BB-FAAAA8D542D2}"/>
    <cellStyle name="Normal 6 2 3 6 3" xfId="5374" xr:uid="{00000000-0005-0000-0000-00000B150000}"/>
    <cellStyle name="Normal 6 2 3 6 3 2" xfId="15426" xr:uid="{00000000-0005-0000-0000-00004F3C0000}"/>
    <cellStyle name="Normal 6 2 3 6 3 2 3" xfId="30524" xr:uid="{00000000-0005-0000-0000-000049770000}"/>
    <cellStyle name="Normal 6 2 3 6 3 2_ESA Table 3A_3H" xfId="40343" xr:uid="{F8515265-83E0-4087-84A7-670BB4334615}"/>
    <cellStyle name="Normal 6 2 3 6 3 3" xfId="10406" xr:uid="{00000000-0005-0000-0000-0000B3280000}"/>
    <cellStyle name="Normal 6 2 3 6 3 3 3" xfId="25507" xr:uid="{00000000-0005-0000-0000-0000B0630000}"/>
    <cellStyle name="Normal 6 2 3 6 3 3_ESA Table 3A_3H" xfId="40344" xr:uid="{F986EC9D-9192-4FF2-9EA9-DCA8D851F1DD}"/>
    <cellStyle name="Normal 6 2 3 6 3 5" xfId="20494" xr:uid="{00000000-0005-0000-0000-00001B500000}"/>
    <cellStyle name="Normal 6 2 3 6 3_ESA Table 3A_3H" xfId="40342" xr:uid="{64E86561-C0E6-426F-9E06-0DD9E7713541}"/>
    <cellStyle name="Normal 6 2 3 6 4" xfId="12084" xr:uid="{00000000-0005-0000-0000-0000412F0000}"/>
    <cellStyle name="Normal 6 2 3 6 4 3" xfId="27182" xr:uid="{00000000-0005-0000-0000-00003B6A0000}"/>
    <cellStyle name="Normal 6 2 3 6 4_ESA Table 3A_3H" xfId="40345" xr:uid="{81020B22-7A5F-4EC0-A366-B9769349478E}"/>
    <cellStyle name="Normal 6 2 3 6 5" xfId="7063" xr:uid="{00000000-0005-0000-0000-0000A41B0000}"/>
    <cellStyle name="Normal 6 2 3 6 5 3" xfId="22165" xr:uid="{00000000-0005-0000-0000-0000A2560000}"/>
    <cellStyle name="Normal 6 2 3 6 5_ESA Table 3A_3H" xfId="40346" xr:uid="{36722803-D19C-42A6-A2C8-FEF05C35711B}"/>
    <cellStyle name="Normal 6 2 3 6 7" xfId="17152" xr:uid="{00000000-0005-0000-0000-00000D430000}"/>
    <cellStyle name="Normal 6 2 3 6_ESA Table 3A_3H" xfId="40338" xr:uid="{235FB583-4710-4DBB-87AB-B9CF8D93F853}"/>
    <cellStyle name="Normal 6 2 3 7" xfId="2841" xr:uid="{00000000-0005-0000-0000-0000260B0000}"/>
    <cellStyle name="Normal 6 2 3 7 2" xfId="12919" xr:uid="{00000000-0005-0000-0000-000084320000}"/>
    <cellStyle name="Normal 6 2 3 7 2 3" xfId="28017" xr:uid="{00000000-0005-0000-0000-00007E6D0000}"/>
    <cellStyle name="Normal 6 2 3 7 2_ESA Table 3A_3H" xfId="40348" xr:uid="{DD969AC3-14D3-465B-BD76-2A9F1F9195F7}"/>
    <cellStyle name="Normal 6 2 3 7 3" xfId="7899" xr:uid="{00000000-0005-0000-0000-0000E81E0000}"/>
    <cellStyle name="Normal 6 2 3 7 3 3" xfId="23000" xr:uid="{00000000-0005-0000-0000-0000E5590000}"/>
    <cellStyle name="Normal 6 2 3 7 3_ESA Table 3A_3H" xfId="40349" xr:uid="{DBDD52A6-C28E-4726-A559-F99382686FE8}"/>
    <cellStyle name="Normal 6 2 3 7 5" xfId="17987" xr:uid="{00000000-0005-0000-0000-000050460000}"/>
    <cellStyle name="Normal 6 2 3 7_ESA Table 3A_3H" xfId="40347" xr:uid="{5B074592-8E9B-44DE-BF3B-BBC568CC6425}"/>
    <cellStyle name="Normal 6 2 3 8" xfId="4535" xr:uid="{00000000-0005-0000-0000-0000C4110000}"/>
    <cellStyle name="Normal 6 2 3 8 2" xfId="14590" xr:uid="{00000000-0005-0000-0000-00000B390000}"/>
    <cellStyle name="Normal 6 2 3 8 2 3" xfId="29688" xr:uid="{00000000-0005-0000-0000-000005740000}"/>
    <cellStyle name="Normal 6 2 3 8 2_ESA Table 3A_3H" xfId="40351" xr:uid="{D2A2F0EB-EEFF-4712-823D-FC9FDFCD3261}"/>
    <cellStyle name="Normal 6 2 3 8 3" xfId="9570" xr:uid="{00000000-0005-0000-0000-00006F250000}"/>
    <cellStyle name="Normal 6 2 3 8 3 3" xfId="24671" xr:uid="{00000000-0005-0000-0000-00006C600000}"/>
    <cellStyle name="Normal 6 2 3 8 3_ESA Table 3A_3H" xfId="40352" xr:uid="{3AD92084-4DE0-42AD-BBFD-F6C08181A960}"/>
    <cellStyle name="Normal 6 2 3 8 5" xfId="19658" xr:uid="{00000000-0005-0000-0000-0000D74C0000}"/>
    <cellStyle name="Normal 6 2 3 8_ESA Table 3A_3H" xfId="40350" xr:uid="{286F3C78-E37B-489C-A392-60DF4E627C38}"/>
    <cellStyle name="Normal 6 2 3 9" xfId="11246" xr:uid="{00000000-0005-0000-0000-0000FB2B0000}"/>
    <cellStyle name="Normal 6 2 3 9 3" xfId="26346" xr:uid="{00000000-0005-0000-0000-0000F7660000}"/>
    <cellStyle name="Normal 6 2 3 9_ESA Table 3A_3H" xfId="40353" xr:uid="{1E3EE20B-31CF-4203-8D4E-151494105D87}"/>
    <cellStyle name="Normal 6 2 3_ESA Table 3A_3H" xfId="40067" xr:uid="{5490EE8C-116D-4140-8AE4-E964585BD735}"/>
    <cellStyle name="Normal 6 2 4" xfId="874" xr:uid="{00000000-0005-0000-0000-000076030000}"/>
    <cellStyle name="Normal 6 2 5" xfId="875" xr:uid="{00000000-0005-0000-0000-000077030000}"/>
    <cellStyle name="Normal 6 2 6" xfId="871" xr:uid="{00000000-0005-0000-0000-000073030000}"/>
    <cellStyle name="Normal 6 2 7" xfId="1158" xr:uid="{00000000-0005-0000-0000-000093040000}"/>
    <cellStyle name="Normal 6 2 7 11" xfId="16337" xr:uid="{00000000-0005-0000-0000-0000DE3F0000}"/>
    <cellStyle name="Normal 6 2 7 2" xfId="1266" xr:uid="{00000000-0005-0000-0000-0000FF040000}"/>
    <cellStyle name="Normal 6 2 7 2 10" xfId="16441" xr:uid="{00000000-0005-0000-0000-000046400000}"/>
    <cellStyle name="Normal 6 2 7 2 2" xfId="1483" xr:uid="{00000000-0005-0000-0000-0000D8050000}"/>
    <cellStyle name="Normal 6 2 7 2 2 2" xfId="1904" xr:uid="{00000000-0005-0000-0000-00007D070000}"/>
    <cellStyle name="Normal 6 2 7 2 2 2 2" xfId="2743" xr:uid="{00000000-0005-0000-0000-0000C40A0000}"/>
    <cellStyle name="Normal 6 2 7 2 2 2 2 2" xfId="4433" xr:uid="{00000000-0005-0000-0000-00005E110000}"/>
    <cellStyle name="Normal 6 2 7 2 2 2 2 2 2" xfId="14506" xr:uid="{00000000-0005-0000-0000-0000B7380000}"/>
    <cellStyle name="Normal 6 2 7 2 2 2 2 2 2 3" xfId="29604" xr:uid="{00000000-0005-0000-0000-0000B1730000}"/>
    <cellStyle name="Normal 6 2 7 2 2 2 2 2 2_ESA Table 3A_3H" xfId="40360" xr:uid="{48DFC13A-8964-4717-B379-2B399E70F22B}"/>
    <cellStyle name="Normal 6 2 7 2 2 2 2 2 3" xfId="9486" xr:uid="{00000000-0005-0000-0000-00001B250000}"/>
    <cellStyle name="Normal 6 2 7 2 2 2 2 2 3 3" xfId="24587" xr:uid="{00000000-0005-0000-0000-000018600000}"/>
    <cellStyle name="Normal 6 2 7 2 2 2 2 2 3_ESA Table 3A_3H" xfId="40361" xr:uid="{11D5F820-F672-4C0A-965F-896D7B938754}"/>
    <cellStyle name="Normal 6 2 7 2 2 2 2 2 5" xfId="19574" xr:uid="{00000000-0005-0000-0000-0000834C0000}"/>
    <cellStyle name="Normal 6 2 7 2 2 2 2 2_ESA Table 3A_3H" xfId="40359" xr:uid="{FC145A1A-26E6-42A4-A83C-4C9A94E2A24A}"/>
    <cellStyle name="Normal 6 2 7 2 2 2 2 3" xfId="6125" xr:uid="{00000000-0005-0000-0000-0000FA170000}"/>
    <cellStyle name="Normal 6 2 7 2 2 2 2 3 2" xfId="16177" xr:uid="{00000000-0005-0000-0000-00003E3F0000}"/>
    <cellStyle name="Normal 6 2 7 2 2 2 2 3 2 3" xfId="31275" xr:uid="{00000000-0005-0000-0000-0000387A0000}"/>
    <cellStyle name="Normal 6 2 7 2 2 2 2 3 2_ESA Table 3A_3H" xfId="40363" xr:uid="{6C1FBC52-B7C4-48D8-A691-71ACB582AEA1}"/>
    <cellStyle name="Normal 6 2 7 2 2 2 2 3 3" xfId="11157" xr:uid="{00000000-0005-0000-0000-0000A22B0000}"/>
    <cellStyle name="Normal 6 2 7 2 2 2 2 3 3 3" xfId="26258" xr:uid="{00000000-0005-0000-0000-00009F660000}"/>
    <cellStyle name="Normal 6 2 7 2 2 2 2 3 3_ESA Table 3A_3H" xfId="40364" xr:uid="{4DD4A0E2-46E4-41B6-AFC5-403D1AB23CAB}"/>
    <cellStyle name="Normal 6 2 7 2 2 2 2 3 5" xfId="21245" xr:uid="{00000000-0005-0000-0000-00000A530000}"/>
    <cellStyle name="Normal 6 2 7 2 2 2 2 3_ESA Table 3A_3H" xfId="40362" xr:uid="{008ED5FC-04BB-4E95-9F14-D5B948F1D6B6}"/>
    <cellStyle name="Normal 6 2 7 2 2 2 2 4" xfId="12835" xr:uid="{00000000-0005-0000-0000-000030320000}"/>
    <cellStyle name="Normal 6 2 7 2 2 2 2 4 3" xfId="27933" xr:uid="{00000000-0005-0000-0000-00002A6D0000}"/>
    <cellStyle name="Normal 6 2 7 2 2 2 2 4_ESA Table 3A_3H" xfId="40365" xr:uid="{66141710-5378-4175-838B-4A9FDD86358D}"/>
    <cellStyle name="Normal 6 2 7 2 2 2 2 5" xfId="7814" xr:uid="{00000000-0005-0000-0000-0000931E0000}"/>
    <cellStyle name="Normal 6 2 7 2 2 2 2 5 3" xfId="22916" xr:uid="{00000000-0005-0000-0000-000091590000}"/>
    <cellStyle name="Normal 6 2 7 2 2 2 2 5_ESA Table 3A_3H" xfId="40366" xr:uid="{50840295-446B-43AE-A699-79B0BA86562F}"/>
    <cellStyle name="Normal 6 2 7 2 2 2 2 7" xfId="17903" xr:uid="{00000000-0005-0000-0000-0000FC450000}"/>
    <cellStyle name="Normal 6 2 7 2 2 2 2_ESA Table 3A_3H" xfId="40358" xr:uid="{D968B7E6-644C-4671-A759-C1FEE1FC6DC2}"/>
    <cellStyle name="Normal 6 2 7 2 2 2 3" xfId="3596" xr:uid="{00000000-0005-0000-0000-0000190E0000}"/>
    <cellStyle name="Normal 6 2 7 2 2 2 3 2" xfId="13670" xr:uid="{00000000-0005-0000-0000-000073350000}"/>
    <cellStyle name="Normal 6 2 7 2 2 2 3 2 3" xfId="28768" xr:uid="{00000000-0005-0000-0000-00006D700000}"/>
    <cellStyle name="Normal 6 2 7 2 2 2 3 2_ESA Table 3A_3H" xfId="40368" xr:uid="{E4A1329C-1E1E-4C1C-8B32-41EE682025AC}"/>
    <cellStyle name="Normal 6 2 7 2 2 2 3 3" xfId="8650" xr:uid="{00000000-0005-0000-0000-0000D7210000}"/>
    <cellStyle name="Normal 6 2 7 2 2 2 3 3 3" xfId="23751" xr:uid="{00000000-0005-0000-0000-0000D45C0000}"/>
    <cellStyle name="Normal 6 2 7 2 2 2 3 3_ESA Table 3A_3H" xfId="40369" xr:uid="{79AEBB1F-167F-421E-8494-5BD1B8985877}"/>
    <cellStyle name="Normal 6 2 7 2 2 2 3 5" xfId="18738" xr:uid="{00000000-0005-0000-0000-00003F490000}"/>
    <cellStyle name="Normal 6 2 7 2 2 2 3_ESA Table 3A_3H" xfId="40367" xr:uid="{3BCDBDEA-776F-4C3C-A1B4-BAD8E9FA0CB3}"/>
    <cellStyle name="Normal 6 2 7 2 2 2 4" xfId="5289" xr:uid="{00000000-0005-0000-0000-0000B6140000}"/>
    <cellStyle name="Normal 6 2 7 2 2 2 4 2" xfId="15341" xr:uid="{00000000-0005-0000-0000-0000FA3B0000}"/>
    <cellStyle name="Normal 6 2 7 2 2 2 4 2 3" xfId="30439" xr:uid="{00000000-0005-0000-0000-0000F4760000}"/>
    <cellStyle name="Normal 6 2 7 2 2 2 4 2_ESA Table 3A_3H" xfId="40371" xr:uid="{11A92400-148E-48A2-B897-C8664F732CBF}"/>
    <cellStyle name="Normal 6 2 7 2 2 2 4 3" xfId="10321" xr:uid="{00000000-0005-0000-0000-00005E280000}"/>
    <cellStyle name="Normal 6 2 7 2 2 2 4 3 3" xfId="25422" xr:uid="{00000000-0005-0000-0000-00005B630000}"/>
    <cellStyle name="Normal 6 2 7 2 2 2 4 3_ESA Table 3A_3H" xfId="40372" xr:uid="{C6567D27-75D4-4EC2-AE6B-27474094A3C2}"/>
    <cellStyle name="Normal 6 2 7 2 2 2 4 5" xfId="20409" xr:uid="{00000000-0005-0000-0000-0000C64F0000}"/>
    <cellStyle name="Normal 6 2 7 2 2 2 4_ESA Table 3A_3H" xfId="40370" xr:uid="{F7F0F4E0-4935-436A-9A02-CF0FF86B84FB}"/>
    <cellStyle name="Normal 6 2 7 2 2 2 5" xfId="11999" xr:uid="{00000000-0005-0000-0000-0000EC2E0000}"/>
    <cellStyle name="Normal 6 2 7 2 2 2 5 3" xfId="27097" xr:uid="{00000000-0005-0000-0000-0000E6690000}"/>
    <cellStyle name="Normal 6 2 7 2 2 2 5_ESA Table 3A_3H" xfId="40373" xr:uid="{A083C511-F760-4D94-899A-3751600C7884}"/>
    <cellStyle name="Normal 6 2 7 2 2 2 6" xfId="6978" xr:uid="{00000000-0005-0000-0000-00004F1B0000}"/>
    <cellStyle name="Normal 6 2 7 2 2 2 6 3" xfId="22080" xr:uid="{00000000-0005-0000-0000-00004D560000}"/>
    <cellStyle name="Normal 6 2 7 2 2 2 6_ESA Table 3A_3H" xfId="40374" xr:uid="{6459E8A8-95EB-4CD2-95BF-02F27595BFFA}"/>
    <cellStyle name="Normal 6 2 7 2 2 2 8" xfId="17067" xr:uid="{00000000-0005-0000-0000-0000B8420000}"/>
    <cellStyle name="Normal 6 2 7 2 2 2_ESA Table 3A_3H" xfId="40357" xr:uid="{1A68ABAE-79BD-4083-B77B-CB9FDCC50A4A}"/>
    <cellStyle name="Normal 6 2 7 2 2 3" xfId="2325" xr:uid="{00000000-0005-0000-0000-000022090000}"/>
    <cellStyle name="Normal 6 2 7 2 2 3 2" xfId="4015" xr:uid="{00000000-0005-0000-0000-0000BC0F0000}"/>
    <cellStyle name="Normal 6 2 7 2 2 3 2 2" xfId="14088" xr:uid="{00000000-0005-0000-0000-000015370000}"/>
    <cellStyle name="Normal 6 2 7 2 2 3 2 2 3" xfId="29186" xr:uid="{00000000-0005-0000-0000-00000F720000}"/>
    <cellStyle name="Normal 6 2 7 2 2 3 2 2_ESA Table 3A_3H" xfId="40377" xr:uid="{4B8ECA32-F501-4E35-810F-8CC59BE2B332}"/>
    <cellStyle name="Normal 6 2 7 2 2 3 2 3" xfId="9068" xr:uid="{00000000-0005-0000-0000-000079230000}"/>
    <cellStyle name="Normal 6 2 7 2 2 3 2 3 3" xfId="24169" xr:uid="{00000000-0005-0000-0000-0000765E0000}"/>
    <cellStyle name="Normal 6 2 7 2 2 3 2 3_ESA Table 3A_3H" xfId="40378" xr:uid="{6EA5F396-5AF6-4BE8-8971-DCEA740AD7C0}"/>
    <cellStyle name="Normal 6 2 7 2 2 3 2 5" xfId="19156" xr:uid="{00000000-0005-0000-0000-0000E14A0000}"/>
    <cellStyle name="Normal 6 2 7 2 2 3 2_ESA Table 3A_3H" xfId="40376" xr:uid="{B1CF0472-9FED-4A95-A488-A0718F71E0AD}"/>
    <cellStyle name="Normal 6 2 7 2 2 3 3" xfId="5707" xr:uid="{00000000-0005-0000-0000-000058160000}"/>
    <cellStyle name="Normal 6 2 7 2 2 3 3 2" xfId="15759" xr:uid="{00000000-0005-0000-0000-00009C3D0000}"/>
    <cellStyle name="Normal 6 2 7 2 2 3 3 2 3" xfId="30857" xr:uid="{00000000-0005-0000-0000-000096780000}"/>
    <cellStyle name="Normal 6 2 7 2 2 3 3 2_ESA Table 3A_3H" xfId="40380" xr:uid="{2E72CECA-98DE-4D6E-9D4C-330E13CC31EC}"/>
    <cellStyle name="Normal 6 2 7 2 2 3 3 3" xfId="10739" xr:uid="{00000000-0005-0000-0000-0000002A0000}"/>
    <cellStyle name="Normal 6 2 7 2 2 3 3 3 3" xfId="25840" xr:uid="{00000000-0005-0000-0000-0000FD640000}"/>
    <cellStyle name="Normal 6 2 7 2 2 3 3 3_ESA Table 3A_3H" xfId="40381" xr:uid="{12DAAA30-D512-4334-91DB-13E07F29E3E8}"/>
    <cellStyle name="Normal 6 2 7 2 2 3 3 5" xfId="20827" xr:uid="{00000000-0005-0000-0000-000068510000}"/>
    <cellStyle name="Normal 6 2 7 2 2 3 3_ESA Table 3A_3H" xfId="40379" xr:uid="{F6ACEAE1-6450-4B5C-8E28-66ADBCCB73CB}"/>
    <cellStyle name="Normal 6 2 7 2 2 3 4" xfId="12417" xr:uid="{00000000-0005-0000-0000-00008E300000}"/>
    <cellStyle name="Normal 6 2 7 2 2 3 4 3" xfId="27515" xr:uid="{00000000-0005-0000-0000-0000886B0000}"/>
    <cellStyle name="Normal 6 2 7 2 2 3 4_ESA Table 3A_3H" xfId="40382" xr:uid="{4D359792-4B35-41A2-B31C-5418484FA870}"/>
    <cellStyle name="Normal 6 2 7 2 2 3 5" xfId="7396" xr:uid="{00000000-0005-0000-0000-0000F11C0000}"/>
    <cellStyle name="Normal 6 2 7 2 2 3 5 3" xfId="22498" xr:uid="{00000000-0005-0000-0000-0000EF570000}"/>
    <cellStyle name="Normal 6 2 7 2 2 3 5_ESA Table 3A_3H" xfId="40383" xr:uid="{3B308A28-05C7-4670-ACB9-9E4A7D7F4474}"/>
    <cellStyle name="Normal 6 2 7 2 2 3 7" xfId="17485" xr:uid="{00000000-0005-0000-0000-00005A440000}"/>
    <cellStyle name="Normal 6 2 7 2 2 3_ESA Table 3A_3H" xfId="40375" xr:uid="{2D06E760-FE89-499F-A26B-9A99BD2885F8}"/>
    <cellStyle name="Normal 6 2 7 2 2 4" xfId="3178" xr:uid="{00000000-0005-0000-0000-0000770C0000}"/>
    <cellStyle name="Normal 6 2 7 2 2 4 2" xfId="13252" xr:uid="{00000000-0005-0000-0000-0000D1330000}"/>
    <cellStyle name="Normal 6 2 7 2 2 4 2 3" xfId="28350" xr:uid="{00000000-0005-0000-0000-0000CB6E0000}"/>
    <cellStyle name="Normal 6 2 7 2 2 4 2_ESA Table 3A_3H" xfId="40385" xr:uid="{F31B621D-B913-4210-9CBB-945800B40796}"/>
    <cellStyle name="Normal 6 2 7 2 2 4 3" xfId="8232" xr:uid="{00000000-0005-0000-0000-000035200000}"/>
    <cellStyle name="Normal 6 2 7 2 2 4 3 3" xfId="23333" xr:uid="{00000000-0005-0000-0000-0000325B0000}"/>
    <cellStyle name="Normal 6 2 7 2 2 4 3_ESA Table 3A_3H" xfId="40386" xr:uid="{9717587D-148F-4CD8-BFB9-F041ACBE76BD}"/>
    <cellStyle name="Normal 6 2 7 2 2 4 5" xfId="18320" xr:uid="{00000000-0005-0000-0000-00009D470000}"/>
    <cellStyle name="Normal 6 2 7 2 2 4_ESA Table 3A_3H" xfId="40384" xr:uid="{34D79683-E231-43A9-A4A3-C3C581ED05FE}"/>
    <cellStyle name="Normal 6 2 7 2 2 5" xfId="4871" xr:uid="{00000000-0005-0000-0000-000014130000}"/>
    <cellStyle name="Normal 6 2 7 2 2 5 2" xfId="14923" xr:uid="{00000000-0005-0000-0000-0000583A0000}"/>
    <cellStyle name="Normal 6 2 7 2 2 5 2 3" xfId="30021" xr:uid="{00000000-0005-0000-0000-000052750000}"/>
    <cellStyle name="Normal 6 2 7 2 2 5 2_ESA Table 3A_3H" xfId="40388" xr:uid="{CB6AE78D-B7F2-4CBD-9AE1-C1BE410FF451}"/>
    <cellStyle name="Normal 6 2 7 2 2 5 3" xfId="9903" xr:uid="{00000000-0005-0000-0000-0000BC260000}"/>
    <cellStyle name="Normal 6 2 7 2 2 5 3 3" xfId="25004" xr:uid="{00000000-0005-0000-0000-0000B9610000}"/>
    <cellStyle name="Normal 6 2 7 2 2 5 3_ESA Table 3A_3H" xfId="40389" xr:uid="{23A77BAE-8C1E-4087-9028-8FA5132F7C8A}"/>
    <cellStyle name="Normal 6 2 7 2 2 5 5" xfId="19991" xr:uid="{00000000-0005-0000-0000-0000244E0000}"/>
    <cellStyle name="Normal 6 2 7 2 2 5_ESA Table 3A_3H" xfId="40387" xr:uid="{0DCB6F5C-4009-4289-AEE8-A424F022D269}"/>
    <cellStyle name="Normal 6 2 7 2 2 6" xfId="11581" xr:uid="{00000000-0005-0000-0000-00004A2D0000}"/>
    <cellStyle name="Normal 6 2 7 2 2 6 3" xfId="26679" xr:uid="{00000000-0005-0000-0000-000044680000}"/>
    <cellStyle name="Normal 6 2 7 2 2 6_ESA Table 3A_3H" xfId="40390" xr:uid="{51FF9E72-14B2-4DDF-B13F-FFDDCE70360E}"/>
    <cellStyle name="Normal 6 2 7 2 2 7" xfId="6560" xr:uid="{00000000-0005-0000-0000-0000AD190000}"/>
    <cellStyle name="Normal 6 2 7 2 2 7 3" xfId="21662" xr:uid="{00000000-0005-0000-0000-0000AB540000}"/>
    <cellStyle name="Normal 6 2 7 2 2 7_ESA Table 3A_3H" xfId="40391" xr:uid="{934069F4-1433-44E5-BB2B-846031058446}"/>
    <cellStyle name="Normal 6 2 7 2 2 9" xfId="16649" xr:uid="{00000000-0005-0000-0000-000016410000}"/>
    <cellStyle name="Normal 6 2 7 2 2_ESA Table 3A_3H" xfId="40356" xr:uid="{49BCA56D-D7E6-41A7-8C34-B74D240F204E}"/>
    <cellStyle name="Normal 6 2 7 2 3" xfId="1696" xr:uid="{00000000-0005-0000-0000-0000AD060000}"/>
    <cellStyle name="Normal 6 2 7 2 3 2" xfId="2535" xr:uid="{00000000-0005-0000-0000-0000F4090000}"/>
    <cellStyle name="Normal 6 2 7 2 3 2 2" xfId="4225" xr:uid="{00000000-0005-0000-0000-00008E100000}"/>
    <cellStyle name="Normal 6 2 7 2 3 2 2 2" xfId="14298" xr:uid="{00000000-0005-0000-0000-0000E7370000}"/>
    <cellStyle name="Normal 6 2 7 2 3 2 2 2 3" xfId="29396" xr:uid="{00000000-0005-0000-0000-0000E1720000}"/>
    <cellStyle name="Normal 6 2 7 2 3 2 2 2_ESA Table 3A_3H" xfId="40395" xr:uid="{844110F3-96CA-4AE4-B145-B2AF70803BBB}"/>
    <cellStyle name="Normal 6 2 7 2 3 2 2 3" xfId="9278" xr:uid="{00000000-0005-0000-0000-00004B240000}"/>
    <cellStyle name="Normal 6 2 7 2 3 2 2 3 3" xfId="24379" xr:uid="{00000000-0005-0000-0000-0000485F0000}"/>
    <cellStyle name="Normal 6 2 7 2 3 2 2 3_ESA Table 3A_3H" xfId="40396" xr:uid="{BFC7738F-6F48-4A5B-9652-B38924CD2818}"/>
    <cellStyle name="Normal 6 2 7 2 3 2 2 5" xfId="19366" xr:uid="{00000000-0005-0000-0000-0000B34B0000}"/>
    <cellStyle name="Normal 6 2 7 2 3 2 2_ESA Table 3A_3H" xfId="40394" xr:uid="{2581F4F2-DFB9-4129-A90E-3F21FE231537}"/>
    <cellStyle name="Normal 6 2 7 2 3 2 3" xfId="5917" xr:uid="{00000000-0005-0000-0000-00002A170000}"/>
    <cellStyle name="Normal 6 2 7 2 3 2 3 2" xfId="15969" xr:uid="{00000000-0005-0000-0000-00006E3E0000}"/>
    <cellStyle name="Normal 6 2 7 2 3 2 3 2 3" xfId="31067" xr:uid="{00000000-0005-0000-0000-000068790000}"/>
    <cellStyle name="Normal 6 2 7 2 3 2 3 2_ESA Table 3A_3H" xfId="40398" xr:uid="{8C747DCF-402E-4863-A97A-D3E059F71E5C}"/>
    <cellStyle name="Normal 6 2 7 2 3 2 3 3" xfId="10949" xr:uid="{00000000-0005-0000-0000-0000D22A0000}"/>
    <cellStyle name="Normal 6 2 7 2 3 2 3 3 3" xfId="26050" xr:uid="{00000000-0005-0000-0000-0000CF650000}"/>
    <cellStyle name="Normal 6 2 7 2 3 2 3 3_ESA Table 3A_3H" xfId="40399" xr:uid="{0A505619-355C-487A-9456-77036287C3A2}"/>
    <cellStyle name="Normal 6 2 7 2 3 2 3 5" xfId="21037" xr:uid="{00000000-0005-0000-0000-00003A520000}"/>
    <cellStyle name="Normal 6 2 7 2 3 2 3_ESA Table 3A_3H" xfId="40397" xr:uid="{A1C065F2-E616-4A62-996F-42F8D8BD3D97}"/>
    <cellStyle name="Normal 6 2 7 2 3 2 4" xfId="12627" xr:uid="{00000000-0005-0000-0000-000060310000}"/>
    <cellStyle name="Normal 6 2 7 2 3 2 4 3" xfId="27725" xr:uid="{00000000-0005-0000-0000-00005A6C0000}"/>
    <cellStyle name="Normal 6 2 7 2 3 2 4_ESA Table 3A_3H" xfId="40400" xr:uid="{D260A607-8F00-480D-BB83-563A20EBF99B}"/>
    <cellStyle name="Normal 6 2 7 2 3 2 5" xfId="7606" xr:uid="{00000000-0005-0000-0000-0000C31D0000}"/>
    <cellStyle name="Normal 6 2 7 2 3 2 5 3" xfId="22708" xr:uid="{00000000-0005-0000-0000-0000C1580000}"/>
    <cellStyle name="Normal 6 2 7 2 3 2 5_ESA Table 3A_3H" xfId="40401" xr:uid="{29873952-1B63-4E66-9F21-FE53451E8DF9}"/>
    <cellStyle name="Normal 6 2 7 2 3 2 7" xfId="17695" xr:uid="{00000000-0005-0000-0000-00002C450000}"/>
    <cellStyle name="Normal 6 2 7 2 3 2_ESA Table 3A_3H" xfId="40393" xr:uid="{35D6EF7E-E437-481B-920B-F0FB0958B8C6}"/>
    <cellStyle name="Normal 6 2 7 2 3 3" xfId="3388" xr:uid="{00000000-0005-0000-0000-0000490D0000}"/>
    <cellStyle name="Normal 6 2 7 2 3 3 2" xfId="13462" xr:uid="{00000000-0005-0000-0000-0000A3340000}"/>
    <cellStyle name="Normal 6 2 7 2 3 3 2 3" xfId="28560" xr:uid="{00000000-0005-0000-0000-00009D6F0000}"/>
    <cellStyle name="Normal 6 2 7 2 3 3 2_ESA Table 3A_3H" xfId="40403" xr:uid="{517230AF-C240-488F-9838-7E3267374ADB}"/>
    <cellStyle name="Normal 6 2 7 2 3 3 3" xfId="8442" xr:uid="{00000000-0005-0000-0000-000007210000}"/>
    <cellStyle name="Normal 6 2 7 2 3 3 3 3" xfId="23543" xr:uid="{00000000-0005-0000-0000-0000045C0000}"/>
    <cellStyle name="Normal 6 2 7 2 3 3 3_ESA Table 3A_3H" xfId="40404" xr:uid="{DF393DE1-386C-47AB-94A4-E54EEE5EE0D5}"/>
    <cellStyle name="Normal 6 2 7 2 3 3 5" xfId="18530" xr:uid="{00000000-0005-0000-0000-00006F480000}"/>
    <cellStyle name="Normal 6 2 7 2 3 3_ESA Table 3A_3H" xfId="40402" xr:uid="{8A60223A-95ED-41B3-B178-95AEC50D53E6}"/>
    <cellStyle name="Normal 6 2 7 2 3 4" xfId="5081" xr:uid="{00000000-0005-0000-0000-0000E6130000}"/>
    <cellStyle name="Normal 6 2 7 2 3 4 2" xfId="15133" xr:uid="{00000000-0005-0000-0000-00002A3B0000}"/>
    <cellStyle name="Normal 6 2 7 2 3 4 2 3" xfId="30231" xr:uid="{00000000-0005-0000-0000-000024760000}"/>
    <cellStyle name="Normal 6 2 7 2 3 4 2_ESA Table 3A_3H" xfId="40406" xr:uid="{7C9AB77A-55ED-470E-A132-A80F01A6EA38}"/>
    <cellStyle name="Normal 6 2 7 2 3 4 3" xfId="10113" xr:uid="{00000000-0005-0000-0000-00008E270000}"/>
    <cellStyle name="Normal 6 2 7 2 3 4 3 3" xfId="25214" xr:uid="{00000000-0005-0000-0000-00008B620000}"/>
    <cellStyle name="Normal 6 2 7 2 3 4 3_ESA Table 3A_3H" xfId="40407" xr:uid="{90EA4AC0-A53D-4F95-BD80-D8CED217CCAC}"/>
    <cellStyle name="Normal 6 2 7 2 3 4 5" xfId="20201" xr:uid="{00000000-0005-0000-0000-0000F64E0000}"/>
    <cellStyle name="Normal 6 2 7 2 3 4_ESA Table 3A_3H" xfId="40405" xr:uid="{31EFBB6D-B32A-47C3-9AFF-7F0ECDB3A4FB}"/>
    <cellStyle name="Normal 6 2 7 2 3 5" xfId="11791" xr:uid="{00000000-0005-0000-0000-00001C2E0000}"/>
    <cellStyle name="Normal 6 2 7 2 3 5 3" xfId="26889" xr:uid="{00000000-0005-0000-0000-000016690000}"/>
    <cellStyle name="Normal 6 2 7 2 3 5_ESA Table 3A_3H" xfId="40408" xr:uid="{2A260E30-D00F-46C2-8848-B0F9DEED3E7B}"/>
    <cellStyle name="Normal 6 2 7 2 3 6" xfId="6770" xr:uid="{00000000-0005-0000-0000-00007F1A0000}"/>
    <cellStyle name="Normal 6 2 7 2 3 6 3" xfId="21872" xr:uid="{00000000-0005-0000-0000-00007D550000}"/>
    <cellStyle name="Normal 6 2 7 2 3 6_ESA Table 3A_3H" xfId="40409" xr:uid="{AF0ECD8F-58BE-44A6-B2F6-1D154710776B}"/>
    <cellStyle name="Normal 6 2 7 2 3 8" xfId="16859" xr:uid="{00000000-0005-0000-0000-0000E8410000}"/>
    <cellStyle name="Normal 6 2 7 2 3_ESA Table 3A_3H" xfId="40392" xr:uid="{25B13DDC-60C4-45AD-A8DA-F8398F193185}"/>
    <cellStyle name="Normal 6 2 7 2 4" xfId="2117" xr:uid="{00000000-0005-0000-0000-000052080000}"/>
    <cellStyle name="Normal 6 2 7 2 4 2" xfId="3807" xr:uid="{00000000-0005-0000-0000-0000EC0E0000}"/>
    <cellStyle name="Normal 6 2 7 2 4 2 2" xfId="13880" xr:uid="{00000000-0005-0000-0000-000045360000}"/>
    <cellStyle name="Normal 6 2 7 2 4 2 2 3" xfId="28978" xr:uid="{00000000-0005-0000-0000-00003F710000}"/>
    <cellStyle name="Normal 6 2 7 2 4 2 2_ESA Table 3A_3H" xfId="40412" xr:uid="{3A3DF7BB-780D-4327-AAFC-011C7D3E8E44}"/>
    <cellStyle name="Normal 6 2 7 2 4 2 3" xfId="8860" xr:uid="{00000000-0005-0000-0000-0000A9220000}"/>
    <cellStyle name="Normal 6 2 7 2 4 2 3 3" xfId="23961" xr:uid="{00000000-0005-0000-0000-0000A65D0000}"/>
    <cellStyle name="Normal 6 2 7 2 4 2 3_ESA Table 3A_3H" xfId="40413" xr:uid="{1D56E4D6-A7B5-404D-9F34-A98D62FD9916}"/>
    <cellStyle name="Normal 6 2 7 2 4 2 5" xfId="18948" xr:uid="{00000000-0005-0000-0000-0000114A0000}"/>
    <cellStyle name="Normal 6 2 7 2 4 2_ESA Table 3A_3H" xfId="40411" xr:uid="{FE8FBAC1-DAAF-4B49-8CD4-66AEF6843AFB}"/>
    <cellStyle name="Normal 6 2 7 2 4 3" xfId="5499" xr:uid="{00000000-0005-0000-0000-000088150000}"/>
    <cellStyle name="Normal 6 2 7 2 4 3 2" xfId="15551" xr:uid="{00000000-0005-0000-0000-0000CC3C0000}"/>
    <cellStyle name="Normal 6 2 7 2 4 3 2 3" xfId="30649" xr:uid="{00000000-0005-0000-0000-0000C6770000}"/>
    <cellStyle name="Normal 6 2 7 2 4 3 2_ESA Table 3A_3H" xfId="40415" xr:uid="{DABD1DCF-44AF-434E-9D6E-EF142A31B153}"/>
    <cellStyle name="Normal 6 2 7 2 4 3 3" xfId="10531" xr:uid="{00000000-0005-0000-0000-000030290000}"/>
    <cellStyle name="Normal 6 2 7 2 4 3 3 3" xfId="25632" xr:uid="{00000000-0005-0000-0000-00002D640000}"/>
    <cellStyle name="Normal 6 2 7 2 4 3 3_ESA Table 3A_3H" xfId="40416" xr:uid="{5AFD0445-C135-4767-8F6E-981C81541A55}"/>
    <cellStyle name="Normal 6 2 7 2 4 3 5" xfId="20619" xr:uid="{00000000-0005-0000-0000-000098500000}"/>
    <cellStyle name="Normal 6 2 7 2 4 3_ESA Table 3A_3H" xfId="40414" xr:uid="{4D8C677B-B12B-4AA5-8190-BC08D3CE7091}"/>
    <cellStyle name="Normal 6 2 7 2 4 4" xfId="12209" xr:uid="{00000000-0005-0000-0000-0000BE2F0000}"/>
    <cellStyle name="Normal 6 2 7 2 4 4 3" xfId="27307" xr:uid="{00000000-0005-0000-0000-0000B86A0000}"/>
    <cellStyle name="Normal 6 2 7 2 4 4_ESA Table 3A_3H" xfId="40417" xr:uid="{27EE93A8-AC57-43EC-A3CA-DAC08B2D2024}"/>
    <cellStyle name="Normal 6 2 7 2 4 5" xfId="7188" xr:uid="{00000000-0005-0000-0000-0000211C0000}"/>
    <cellStyle name="Normal 6 2 7 2 4 5 3" xfId="22290" xr:uid="{00000000-0005-0000-0000-00001F570000}"/>
    <cellStyle name="Normal 6 2 7 2 4 5_ESA Table 3A_3H" xfId="40418" xr:uid="{1F5EED7A-6FA7-4AE0-A192-B7A4F5DD1640}"/>
    <cellStyle name="Normal 6 2 7 2 4 7" xfId="17277" xr:uid="{00000000-0005-0000-0000-00008A430000}"/>
    <cellStyle name="Normal 6 2 7 2 4_ESA Table 3A_3H" xfId="40410" xr:uid="{2A9EBB2C-E570-4528-B088-B639AEC8541D}"/>
    <cellStyle name="Normal 6 2 7 2 5" xfId="2970" xr:uid="{00000000-0005-0000-0000-0000A70B0000}"/>
    <cellStyle name="Normal 6 2 7 2 5 2" xfId="13044" xr:uid="{00000000-0005-0000-0000-000001330000}"/>
    <cellStyle name="Normal 6 2 7 2 5 2 3" xfId="28142" xr:uid="{00000000-0005-0000-0000-0000FB6D0000}"/>
    <cellStyle name="Normal 6 2 7 2 5 2_ESA Table 3A_3H" xfId="40420" xr:uid="{CDCFF535-E886-4CBB-AC0C-468ECA44ADF1}"/>
    <cellStyle name="Normal 6 2 7 2 5 3" xfId="8024" xr:uid="{00000000-0005-0000-0000-0000651F0000}"/>
    <cellStyle name="Normal 6 2 7 2 5 3 3" xfId="23125" xr:uid="{00000000-0005-0000-0000-0000625A0000}"/>
    <cellStyle name="Normal 6 2 7 2 5 3_ESA Table 3A_3H" xfId="40421" xr:uid="{7843A644-1951-47D9-B013-20421497F681}"/>
    <cellStyle name="Normal 6 2 7 2 5 5" xfId="18112" xr:uid="{00000000-0005-0000-0000-0000CD460000}"/>
    <cellStyle name="Normal 6 2 7 2 5_ESA Table 3A_3H" xfId="40419" xr:uid="{38A16E78-D194-4890-9118-D7694D260F02}"/>
    <cellStyle name="Normal 6 2 7 2 6" xfId="4663" xr:uid="{00000000-0005-0000-0000-000044120000}"/>
    <cellStyle name="Normal 6 2 7 2 6 2" xfId="14715" xr:uid="{00000000-0005-0000-0000-000088390000}"/>
    <cellStyle name="Normal 6 2 7 2 6 2 3" xfId="29813" xr:uid="{00000000-0005-0000-0000-000082740000}"/>
    <cellStyle name="Normal 6 2 7 2 6 2_ESA Table 3A_3H" xfId="40423" xr:uid="{8670E90A-E31C-4A9C-A36C-49392A610F83}"/>
    <cellStyle name="Normal 6 2 7 2 6 3" xfId="9695" xr:uid="{00000000-0005-0000-0000-0000EC250000}"/>
    <cellStyle name="Normal 6 2 7 2 6 3 3" xfId="24796" xr:uid="{00000000-0005-0000-0000-0000E9600000}"/>
    <cellStyle name="Normal 6 2 7 2 6 3_ESA Table 3A_3H" xfId="40424" xr:uid="{9CCB3A45-A9A2-47A6-BF05-B61146FA9456}"/>
    <cellStyle name="Normal 6 2 7 2 6 5" xfId="19783" xr:uid="{00000000-0005-0000-0000-0000544D0000}"/>
    <cellStyle name="Normal 6 2 7 2 6_ESA Table 3A_3H" xfId="40422" xr:uid="{CBC36AF1-E9C5-4406-A99E-0379B753C167}"/>
    <cellStyle name="Normal 6 2 7 2 7" xfId="11373" xr:uid="{00000000-0005-0000-0000-00007A2C0000}"/>
    <cellStyle name="Normal 6 2 7 2 7 3" xfId="26471" xr:uid="{00000000-0005-0000-0000-000074670000}"/>
    <cellStyle name="Normal 6 2 7 2 7_ESA Table 3A_3H" xfId="40425" xr:uid="{3BE71F82-E007-456E-A58B-0379CEF0FF63}"/>
    <cellStyle name="Normal 6 2 7 2 8" xfId="6352" xr:uid="{00000000-0005-0000-0000-0000DD180000}"/>
    <cellStyle name="Normal 6 2 7 2 8 3" xfId="21454" xr:uid="{00000000-0005-0000-0000-0000DB530000}"/>
    <cellStyle name="Normal 6 2 7 2 8_ESA Table 3A_3H" xfId="40426" xr:uid="{04263299-4C93-4DAD-8AF4-36E397435261}"/>
    <cellStyle name="Normal 6 2 7 2_ESA Table 3A_3H" xfId="40355" xr:uid="{27AC65F6-1C6D-449B-9675-E70B8B961EA8}"/>
    <cellStyle name="Normal 6 2 7 3" xfId="1379" xr:uid="{00000000-0005-0000-0000-000070050000}"/>
    <cellStyle name="Normal 6 2 7 3 2" xfId="1800" xr:uid="{00000000-0005-0000-0000-000015070000}"/>
    <cellStyle name="Normal 6 2 7 3 2 2" xfId="2639" xr:uid="{00000000-0005-0000-0000-00005C0A0000}"/>
    <cellStyle name="Normal 6 2 7 3 2 2 2" xfId="4329" xr:uid="{00000000-0005-0000-0000-0000F6100000}"/>
    <cellStyle name="Normal 6 2 7 3 2 2 2 2" xfId="14402" xr:uid="{00000000-0005-0000-0000-00004F380000}"/>
    <cellStyle name="Normal 6 2 7 3 2 2 2 2 3" xfId="29500" xr:uid="{00000000-0005-0000-0000-000049730000}"/>
    <cellStyle name="Normal 6 2 7 3 2 2 2 2_ESA Table 3A_3H" xfId="40431" xr:uid="{63074932-C317-497A-9A88-154DE9008C40}"/>
    <cellStyle name="Normal 6 2 7 3 2 2 2 3" xfId="9382" xr:uid="{00000000-0005-0000-0000-0000B3240000}"/>
    <cellStyle name="Normal 6 2 7 3 2 2 2 3 3" xfId="24483" xr:uid="{00000000-0005-0000-0000-0000B05F0000}"/>
    <cellStyle name="Normal 6 2 7 3 2 2 2 3_ESA Table 3A_3H" xfId="40432" xr:uid="{22DBB9FD-E89C-4F09-AB9A-A69D0EA33751}"/>
    <cellStyle name="Normal 6 2 7 3 2 2 2 5" xfId="19470" xr:uid="{00000000-0005-0000-0000-00001B4C0000}"/>
    <cellStyle name="Normal 6 2 7 3 2 2 2_ESA Table 3A_3H" xfId="40430" xr:uid="{D6D667A3-0DB6-40DF-AF75-B29774D5FFD8}"/>
    <cellStyle name="Normal 6 2 7 3 2 2 3" xfId="6021" xr:uid="{00000000-0005-0000-0000-000092170000}"/>
    <cellStyle name="Normal 6 2 7 3 2 2 3 2" xfId="16073" xr:uid="{00000000-0005-0000-0000-0000D63E0000}"/>
    <cellStyle name="Normal 6 2 7 3 2 2 3 2 3" xfId="31171" xr:uid="{00000000-0005-0000-0000-0000D0790000}"/>
    <cellStyle name="Normal 6 2 7 3 2 2 3 2_ESA Table 3A_3H" xfId="40434" xr:uid="{3C3416D5-F67E-42EA-84FB-E0122DBA9AD9}"/>
    <cellStyle name="Normal 6 2 7 3 2 2 3 3" xfId="11053" xr:uid="{00000000-0005-0000-0000-00003A2B0000}"/>
    <cellStyle name="Normal 6 2 7 3 2 2 3 3 3" xfId="26154" xr:uid="{00000000-0005-0000-0000-000037660000}"/>
    <cellStyle name="Normal 6 2 7 3 2 2 3 3_ESA Table 3A_3H" xfId="40435" xr:uid="{BFAE7783-DFB2-4AF9-9A41-9E70D6F896B7}"/>
    <cellStyle name="Normal 6 2 7 3 2 2 3 5" xfId="21141" xr:uid="{00000000-0005-0000-0000-0000A2520000}"/>
    <cellStyle name="Normal 6 2 7 3 2 2 3_ESA Table 3A_3H" xfId="40433" xr:uid="{24A62259-D836-439E-BC2D-DD32BFB9DCC1}"/>
    <cellStyle name="Normal 6 2 7 3 2 2 4" xfId="12731" xr:uid="{00000000-0005-0000-0000-0000C8310000}"/>
    <cellStyle name="Normal 6 2 7 3 2 2 4 3" xfId="27829" xr:uid="{00000000-0005-0000-0000-0000C26C0000}"/>
    <cellStyle name="Normal 6 2 7 3 2 2 4_ESA Table 3A_3H" xfId="40436" xr:uid="{97D18A34-810C-4F8E-A677-FB6265F2BA2E}"/>
    <cellStyle name="Normal 6 2 7 3 2 2 5" xfId="7710" xr:uid="{00000000-0005-0000-0000-00002B1E0000}"/>
    <cellStyle name="Normal 6 2 7 3 2 2 5 3" xfId="22812" xr:uid="{00000000-0005-0000-0000-000029590000}"/>
    <cellStyle name="Normal 6 2 7 3 2 2 5_ESA Table 3A_3H" xfId="40437" xr:uid="{A66EEB14-400B-45CB-858F-C3A3329F5AED}"/>
    <cellStyle name="Normal 6 2 7 3 2 2 7" xfId="17799" xr:uid="{00000000-0005-0000-0000-000094450000}"/>
    <cellStyle name="Normal 6 2 7 3 2 2_ESA Table 3A_3H" xfId="40429" xr:uid="{D5ABAA2E-C459-4B34-AAC3-759558CACED3}"/>
    <cellStyle name="Normal 6 2 7 3 2 3" xfId="3492" xr:uid="{00000000-0005-0000-0000-0000B10D0000}"/>
    <cellStyle name="Normal 6 2 7 3 2 3 2" xfId="13566" xr:uid="{00000000-0005-0000-0000-00000B350000}"/>
    <cellStyle name="Normal 6 2 7 3 2 3 2 3" xfId="28664" xr:uid="{00000000-0005-0000-0000-000005700000}"/>
    <cellStyle name="Normal 6 2 7 3 2 3 2_ESA Table 3A_3H" xfId="40439" xr:uid="{DF302B2D-1CF9-4F73-A5D0-97F465C88683}"/>
    <cellStyle name="Normal 6 2 7 3 2 3 3" xfId="8546" xr:uid="{00000000-0005-0000-0000-00006F210000}"/>
    <cellStyle name="Normal 6 2 7 3 2 3 3 3" xfId="23647" xr:uid="{00000000-0005-0000-0000-00006C5C0000}"/>
    <cellStyle name="Normal 6 2 7 3 2 3 3_ESA Table 3A_3H" xfId="40440" xr:uid="{B304E1F7-D61E-4C50-B8C2-25E14DC47E46}"/>
    <cellStyle name="Normal 6 2 7 3 2 3 5" xfId="18634" xr:uid="{00000000-0005-0000-0000-0000D7480000}"/>
    <cellStyle name="Normal 6 2 7 3 2 3_ESA Table 3A_3H" xfId="40438" xr:uid="{10F33E5E-3472-4E3B-85CD-6C5497DF345F}"/>
    <cellStyle name="Normal 6 2 7 3 2 4" xfId="5185" xr:uid="{00000000-0005-0000-0000-00004E140000}"/>
    <cellStyle name="Normal 6 2 7 3 2 4 2" xfId="15237" xr:uid="{00000000-0005-0000-0000-0000923B0000}"/>
    <cellStyle name="Normal 6 2 7 3 2 4 2 3" xfId="30335" xr:uid="{00000000-0005-0000-0000-00008C760000}"/>
    <cellStyle name="Normal 6 2 7 3 2 4 2_ESA Table 3A_3H" xfId="40442" xr:uid="{0994D201-17F5-44DB-8E86-652177796AB8}"/>
    <cellStyle name="Normal 6 2 7 3 2 4 3" xfId="10217" xr:uid="{00000000-0005-0000-0000-0000F6270000}"/>
    <cellStyle name="Normal 6 2 7 3 2 4 3 3" xfId="25318" xr:uid="{00000000-0005-0000-0000-0000F3620000}"/>
    <cellStyle name="Normal 6 2 7 3 2 4 3_ESA Table 3A_3H" xfId="40443" xr:uid="{2532D0AD-308B-410F-9696-BC065F0B2505}"/>
    <cellStyle name="Normal 6 2 7 3 2 4 5" xfId="20305" xr:uid="{00000000-0005-0000-0000-00005E4F0000}"/>
    <cellStyle name="Normal 6 2 7 3 2 4_ESA Table 3A_3H" xfId="40441" xr:uid="{CCC22D98-2C1D-4489-BF65-99E666685663}"/>
    <cellStyle name="Normal 6 2 7 3 2 5" xfId="11895" xr:uid="{00000000-0005-0000-0000-0000842E0000}"/>
    <cellStyle name="Normal 6 2 7 3 2 5 3" xfId="26993" xr:uid="{00000000-0005-0000-0000-00007E690000}"/>
    <cellStyle name="Normal 6 2 7 3 2 5_ESA Table 3A_3H" xfId="40444" xr:uid="{19746642-01C2-4906-9D5E-55969F95CBB0}"/>
    <cellStyle name="Normal 6 2 7 3 2 6" xfId="6874" xr:uid="{00000000-0005-0000-0000-0000E71A0000}"/>
    <cellStyle name="Normal 6 2 7 3 2 6 3" xfId="21976" xr:uid="{00000000-0005-0000-0000-0000E5550000}"/>
    <cellStyle name="Normal 6 2 7 3 2 6_ESA Table 3A_3H" xfId="40445" xr:uid="{6718DC91-D8D3-49C6-8AFB-031671923462}"/>
    <cellStyle name="Normal 6 2 7 3 2 8" xfId="16963" xr:uid="{00000000-0005-0000-0000-000050420000}"/>
    <cellStyle name="Normal 6 2 7 3 2_ESA Table 3A_3H" xfId="40428" xr:uid="{FB8778D1-C431-4754-9CE7-3D2C122A51FB}"/>
    <cellStyle name="Normal 6 2 7 3 3" xfId="2221" xr:uid="{00000000-0005-0000-0000-0000BA080000}"/>
    <cellStyle name="Normal 6 2 7 3 3 2" xfId="3911" xr:uid="{00000000-0005-0000-0000-0000540F0000}"/>
    <cellStyle name="Normal 6 2 7 3 3 2 2" xfId="13984" xr:uid="{00000000-0005-0000-0000-0000AD360000}"/>
    <cellStyle name="Normal 6 2 7 3 3 2 2 3" xfId="29082" xr:uid="{00000000-0005-0000-0000-0000A7710000}"/>
    <cellStyle name="Normal 6 2 7 3 3 2 2_ESA Table 3A_3H" xfId="40448" xr:uid="{A3904E46-8F1E-4BDC-9E53-DC010367C857}"/>
    <cellStyle name="Normal 6 2 7 3 3 2 3" xfId="8964" xr:uid="{00000000-0005-0000-0000-000011230000}"/>
    <cellStyle name="Normal 6 2 7 3 3 2 3 3" xfId="24065" xr:uid="{00000000-0005-0000-0000-00000E5E0000}"/>
    <cellStyle name="Normal 6 2 7 3 3 2 3_ESA Table 3A_3H" xfId="40449" xr:uid="{6AD89B3A-13DC-47FE-A07F-A0026A5E4996}"/>
    <cellStyle name="Normal 6 2 7 3 3 2 5" xfId="19052" xr:uid="{00000000-0005-0000-0000-0000794A0000}"/>
    <cellStyle name="Normal 6 2 7 3 3 2_ESA Table 3A_3H" xfId="40447" xr:uid="{DBC30CEC-F98A-47B5-999D-ABD39BDAACF4}"/>
    <cellStyle name="Normal 6 2 7 3 3 3" xfId="5603" xr:uid="{00000000-0005-0000-0000-0000F0150000}"/>
    <cellStyle name="Normal 6 2 7 3 3 3 2" xfId="15655" xr:uid="{00000000-0005-0000-0000-0000343D0000}"/>
    <cellStyle name="Normal 6 2 7 3 3 3 2 3" xfId="30753" xr:uid="{00000000-0005-0000-0000-00002E780000}"/>
    <cellStyle name="Normal 6 2 7 3 3 3 2_ESA Table 3A_3H" xfId="40451" xr:uid="{4F14502B-500B-4B8D-8996-D0B6E9DB3565}"/>
    <cellStyle name="Normal 6 2 7 3 3 3 3" xfId="10635" xr:uid="{00000000-0005-0000-0000-000098290000}"/>
    <cellStyle name="Normal 6 2 7 3 3 3 3 3" xfId="25736" xr:uid="{00000000-0005-0000-0000-000095640000}"/>
    <cellStyle name="Normal 6 2 7 3 3 3 3_ESA Table 3A_3H" xfId="40452" xr:uid="{C9C10635-BEF5-4D14-BA58-6AA296757BA5}"/>
    <cellStyle name="Normal 6 2 7 3 3 3 5" xfId="20723" xr:uid="{00000000-0005-0000-0000-000000510000}"/>
    <cellStyle name="Normal 6 2 7 3 3 3_ESA Table 3A_3H" xfId="40450" xr:uid="{E8CBFF93-FF0D-4FFD-9478-A83ACBC316B6}"/>
    <cellStyle name="Normal 6 2 7 3 3 4" xfId="12313" xr:uid="{00000000-0005-0000-0000-000026300000}"/>
    <cellStyle name="Normal 6 2 7 3 3 4 3" xfId="27411" xr:uid="{00000000-0005-0000-0000-0000206B0000}"/>
    <cellStyle name="Normal 6 2 7 3 3 4_ESA Table 3A_3H" xfId="40453" xr:uid="{DA2A7FAF-C00C-4D1E-808F-72DC124CF8B2}"/>
    <cellStyle name="Normal 6 2 7 3 3 5" xfId="7292" xr:uid="{00000000-0005-0000-0000-0000891C0000}"/>
    <cellStyle name="Normal 6 2 7 3 3 5 3" xfId="22394" xr:uid="{00000000-0005-0000-0000-000087570000}"/>
    <cellStyle name="Normal 6 2 7 3 3 5_ESA Table 3A_3H" xfId="40454" xr:uid="{93E2507E-B5D7-47BC-BB2C-D5400BCD4C52}"/>
    <cellStyle name="Normal 6 2 7 3 3 7" xfId="17381" xr:uid="{00000000-0005-0000-0000-0000F2430000}"/>
    <cellStyle name="Normal 6 2 7 3 3_ESA Table 3A_3H" xfId="40446" xr:uid="{31086142-4316-430A-9338-D109E209E0B9}"/>
    <cellStyle name="Normal 6 2 7 3 4" xfId="3074" xr:uid="{00000000-0005-0000-0000-00000F0C0000}"/>
    <cellStyle name="Normal 6 2 7 3 4 2" xfId="13148" xr:uid="{00000000-0005-0000-0000-000069330000}"/>
    <cellStyle name="Normal 6 2 7 3 4 2 3" xfId="28246" xr:uid="{00000000-0005-0000-0000-0000636E0000}"/>
    <cellStyle name="Normal 6 2 7 3 4 2_ESA Table 3A_3H" xfId="40456" xr:uid="{72FEC061-5A62-4DDA-8655-EF435EB16209}"/>
    <cellStyle name="Normal 6 2 7 3 4 3" xfId="8128" xr:uid="{00000000-0005-0000-0000-0000CD1F0000}"/>
    <cellStyle name="Normal 6 2 7 3 4 3 3" xfId="23229" xr:uid="{00000000-0005-0000-0000-0000CA5A0000}"/>
    <cellStyle name="Normal 6 2 7 3 4 3_ESA Table 3A_3H" xfId="40457" xr:uid="{9CF01111-7087-474F-A8ED-61A1199DCF00}"/>
    <cellStyle name="Normal 6 2 7 3 4 5" xfId="18216" xr:uid="{00000000-0005-0000-0000-000035470000}"/>
    <cellStyle name="Normal 6 2 7 3 4_ESA Table 3A_3H" xfId="40455" xr:uid="{D48ECD12-8556-4287-A75B-0C78FC479E9C}"/>
    <cellStyle name="Normal 6 2 7 3 5" xfId="4767" xr:uid="{00000000-0005-0000-0000-0000AC120000}"/>
    <cellStyle name="Normal 6 2 7 3 5 2" xfId="14819" xr:uid="{00000000-0005-0000-0000-0000F0390000}"/>
    <cellStyle name="Normal 6 2 7 3 5 2 3" xfId="29917" xr:uid="{00000000-0005-0000-0000-0000EA740000}"/>
    <cellStyle name="Normal 6 2 7 3 5 2_ESA Table 3A_3H" xfId="40459" xr:uid="{B60C69B1-9331-4796-ADCF-A753D4011010}"/>
    <cellStyle name="Normal 6 2 7 3 5 3" xfId="9799" xr:uid="{00000000-0005-0000-0000-000054260000}"/>
    <cellStyle name="Normal 6 2 7 3 5 3 3" xfId="24900" xr:uid="{00000000-0005-0000-0000-000051610000}"/>
    <cellStyle name="Normal 6 2 7 3 5 3_ESA Table 3A_3H" xfId="40460" xr:uid="{730B3413-C7DB-4C4A-8381-470ED176D97A}"/>
    <cellStyle name="Normal 6 2 7 3 5 5" xfId="19887" xr:uid="{00000000-0005-0000-0000-0000BC4D0000}"/>
    <cellStyle name="Normal 6 2 7 3 5_ESA Table 3A_3H" xfId="40458" xr:uid="{5B505B70-2DFF-4147-A0F7-CDF9EFC70E73}"/>
    <cellStyle name="Normal 6 2 7 3 6" xfId="11477" xr:uid="{00000000-0005-0000-0000-0000E22C0000}"/>
    <cellStyle name="Normal 6 2 7 3 6 3" xfId="26575" xr:uid="{00000000-0005-0000-0000-0000DC670000}"/>
    <cellStyle name="Normal 6 2 7 3 6_ESA Table 3A_3H" xfId="40461" xr:uid="{85AAB7B2-CE2A-463D-8617-9434F6B0DD5E}"/>
    <cellStyle name="Normal 6 2 7 3 7" xfId="6456" xr:uid="{00000000-0005-0000-0000-000045190000}"/>
    <cellStyle name="Normal 6 2 7 3 7 3" xfId="21558" xr:uid="{00000000-0005-0000-0000-000043540000}"/>
    <cellStyle name="Normal 6 2 7 3 7_ESA Table 3A_3H" xfId="40462" xr:uid="{C04BCCB5-3DB2-41E7-891B-C835ACA4E9B7}"/>
    <cellStyle name="Normal 6 2 7 3 9" xfId="16545" xr:uid="{00000000-0005-0000-0000-0000AE400000}"/>
    <cellStyle name="Normal 6 2 7 3_ESA Table 3A_3H" xfId="40427" xr:uid="{89121196-1A28-4F3C-9BDC-5F5055976873}"/>
    <cellStyle name="Normal 6 2 7 4" xfId="1592" xr:uid="{00000000-0005-0000-0000-000045060000}"/>
    <cellStyle name="Normal 6 2 7 4 2" xfId="2431" xr:uid="{00000000-0005-0000-0000-00008C090000}"/>
    <cellStyle name="Normal 6 2 7 4 2 2" xfId="4121" xr:uid="{00000000-0005-0000-0000-000026100000}"/>
    <cellStyle name="Normal 6 2 7 4 2 2 2" xfId="14194" xr:uid="{00000000-0005-0000-0000-00007F370000}"/>
    <cellStyle name="Normal 6 2 7 4 2 2 2 3" xfId="29292" xr:uid="{00000000-0005-0000-0000-000079720000}"/>
    <cellStyle name="Normal 6 2 7 4 2 2 2_ESA Table 3A_3H" xfId="40466" xr:uid="{3958E7A5-0DC1-41B7-80BB-033BC318589A}"/>
    <cellStyle name="Normal 6 2 7 4 2 2 3" xfId="9174" xr:uid="{00000000-0005-0000-0000-0000E3230000}"/>
    <cellStyle name="Normal 6 2 7 4 2 2 3 3" xfId="24275" xr:uid="{00000000-0005-0000-0000-0000E05E0000}"/>
    <cellStyle name="Normal 6 2 7 4 2 2 3_ESA Table 3A_3H" xfId="40467" xr:uid="{3025B678-6309-4A4D-840D-045E402FDE40}"/>
    <cellStyle name="Normal 6 2 7 4 2 2 5" xfId="19262" xr:uid="{00000000-0005-0000-0000-00004B4B0000}"/>
    <cellStyle name="Normal 6 2 7 4 2 2_ESA Table 3A_3H" xfId="40465" xr:uid="{5B06606D-999C-46E2-90A2-6DCD32D382EF}"/>
    <cellStyle name="Normal 6 2 7 4 2 3" xfId="5813" xr:uid="{00000000-0005-0000-0000-0000C2160000}"/>
    <cellStyle name="Normal 6 2 7 4 2 3 2" xfId="15865" xr:uid="{00000000-0005-0000-0000-0000063E0000}"/>
    <cellStyle name="Normal 6 2 7 4 2 3 2 3" xfId="30963" xr:uid="{00000000-0005-0000-0000-000000790000}"/>
    <cellStyle name="Normal 6 2 7 4 2 3 2_ESA Table 3A_3H" xfId="40469" xr:uid="{7BD20017-B02D-4D5F-B9AC-3ADA02319807}"/>
    <cellStyle name="Normal 6 2 7 4 2 3 3" xfId="10845" xr:uid="{00000000-0005-0000-0000-00006A2A0000}"/>
    <cellStyle name="Normal 6 2 7 4 2 3 3 3" xfId="25946" xr:uid="{00000000-0005-0000-0000-000067650000}"/>
    <cellStyle name="Normal 6 2 7 4 2 3 3_ESA Table 3A_3H" xfId="40470" xr:uid="{BADBB84B-946F-4E88-A181-68C848D2BD1C}"/>
    <cellStyle name="Normal 6 2 7 4 2 3 5" xfId="20933" xr:uid="{00000000-0005-0000-0000-0000D2510000}"/>
    <cellStyle name="Normal 6 2 7 4 2 3_ESA Table 3A_3H" xfId="40468" xr:uid="{793479ED-4047-4787-BBE8-39F63A568E20}"/>
    <cellStyle name="Normal 6 2 7 4 2 4" xfId="12523" xr:uid="{00000000-0005-0000-0000-0000F8300000}"/>
    <cellStyle name="Normal 6 2 7 4 2 4 3" xfId="27621" xr:uid="{00000000-0005-0000-0000-0000F26B0000}"/>
    <cellStyle name="Normal 6 2 7 4 2 4_ESA Table 3A_3H" xfId="40471" xr:uid="{AFC75C97-21C6-4F95-B453-86709BE24AC9}"/>
    <cellStyle name="Normal 6 2 7 4 2 5" xfId="7502" xr:uid="{00000000-0005-0000-0000-00005B1D0000}"/>
    <cellStyle name="Normal 6 2 7 4 2 5 3" xfId="22604" xr:uid="{00000000-0005-0000-0000-000059580000}"/>
    <cellStyle name="Normal 6 2 7 4 2 5_ESA Table 3A_3H" xfId="40472" xr:uid="{91AB0DF2-FE5E-4582-ABE1-374701EAB3C8}"/>
    <cellStyle name="Normal 6 2 7 4 2 7" xfId="17591" xr:uid="{00000000-0005-0000-0000-0000C4440000}"/>
    <cellStyle name="Normal 6 2 7 4 2_ESA Table 3A_3H" xfId="40464" xr:uid="{08253ED5-9BCB-48E6-A2A3-593CBAEAF45C}"/>
    <cellStyle name="Normal 6 2 7 4 3" xfId="3284" xr:uid="{00000000-0005-0000-0000-0000E10C0000}"/>
    <cellStyle name="Normal 6 2 7 4 3 2" xfId="13358" xr:uid="{00000000-0005-0000-0000-00003B340000}"/>
    <cellStyle name="Normal 6 2 7 4 3 2 3" xfId="28456" xr:uid="{00000000-0005-0000-0000-0000356F0000}"/>
    <cellStyle name="Normal 6 2 7 4 3 2_ESA Table 3A_3H" xfId="40474" xr:uid="{0ED5ED01-0B2F-4E6E-935F-5451489BD0A0}"/>
    <cellStyle name="Normal 6 2 7 4 3 3" xfId="8338" xr:uid="{00000000-0005-0000-0000-00009F200000}"/>
    <cellStyle name="Normal 6 2 7 4 3 3 3" xfId="23439" xr:uid="{00000000-0005-0000-0000-00009C5B0000}"/>
    <cellStyle name="Normal 6 2 7 4 3 3_ESA Table 3A_3H" xfId="40475" xr:uid="{286F69E0-C96B-4E36-8E86-4EFF8DE5B397}"/>
    <cellStyle name="Normal 6 2 7 4 3 5" xfId="18426" xr:uid="{00000000-0005-0000-0000-000007480000}"/>
    <cellStyle name="Normal 6 2 7 4 3_ESA Table 3A_3H" xfId="40473" xr:uid="{4602A155-8CA2-410B-A52A-4EC7141646A2}"/>
    <cellStyle name="Normal 6 2 7 4 4" xfId="4977" xr:uid="{00000000-0005-0000-0000-00007E130000}"/>
    <cellStyle name="Normal 6 2 7 4 4 2" xfId="15029" xr:uid="{00000000-0005-0000-0000-0000C23A0000}"/>
    <cellStyle name="Normal 6 2 7 4 4 2 3" xfId="30127" xr:uid="{00000000-0005-0000-0000-0000BC750000}"/>
    <cellStyle name="Normal 6 2 7 4 4 2_ESA Table 3A_3H" xfId="40477" xr:uid="{FAE5243D-1A28-4803-AAC3-B5462708DD60}"/>
    <cellStyle name="Normal 6 2 7 4 4 3" xfId="10009" xr:uid="{00000000-0005-0000-0000-000026270000}"/>
    <cellStyle name="Normal 6 2 7 4 4 3 3" xfId="25110" xr:uid="{00000000-0005-0000-0000-000023620000}"/>
    <cellStyle name="Normal 6 2 7 4 4 3_ESA Table 3A_3H" xfId="40478" xr:uid="{55F73048-DA98-45A3-8486-B4F661D91B28}"/>
    <cellStyle name="Normal 6 2 7 4 4 5" xfId="20097" xr:uid="{00000000-0005-0000-0000-00008E4E0000}"/>
    <cellStyle name="Normal 6 2 7 4 4_ESA Table 3A_3H" xfId="40476" xr:uid="{23BE375D-290D-43C4-B674-42ECE3DDBB90}"/>
    <cellStyle name="Normal 6 2 7 4 5" xfId="11687" xr:uid="{00000000-0005-0000-0000-0000B42D0000}"/>
    <cellStyle name="Normal 6 2 7 4 5 3" xfId="26785" xr:uid="{00000000-0005-0000-0000-0000AE680000}"/>
    <cellStyle name="Normal 6 2 7 4 5_ESA Table 3A_3H" xfId="40479" xr:uid="{CDCEF8EA-7CBF-4458-BD07-9DCCE7C1B208}"/>
    <cellStyle name="Normal 6 2 7 4 6" xfId="6666" xr:uid="{00000000-0005-0000-0000-0000171A0000}"/>
    <cellStyle name="Normal 6 2 7 4 6 3" xfId="21768" xr:uid="{00000000-0005-0000-0000-000015550000}"/>
    <cellStyle name="Normal 6 2 7 4 6_ESA Table 3A_3H" xfId="40480" xr:uid="{9B61DBC2-F707-4931-819A-ACE7665BA053}"/>
    <cellStyle name="Normal 6 2 7 4 8" xfId="16755" xr:uid="{00000000-0005-0000-0000-000080410000}"/>
    <cellStyle name="Normal 6 2 7 4_ESA Table 3A_3H" xfId="40463" xr:uid="{99071E2F-C0A6-4B30-9714-706357EDC20F}"/>
    <cellStyle name="Normal 6 2 7 5" xfId="2013" xr:uid="{00000000-0005-0000-0000-0000EA070000}"/>
    <cellStyle name="Normal 6 2 7 5 2" xfId="3703" xr:uid="{00000000-0005-0000-0000-0000840E0000}"/>
    <cellStyle name="Normal 6 2 7 5 2 2" xfId="13776" xr:uid="{00000000-0005-0000-0000-0000DD350000}"/>
    <cellStyle name="Normal 6 2 7 5 2 2 3" xfId="28874" xr:uid="{00000000-0005-0000-0000-0000D7700000}"/>
    <cellStyle name="Normal 6 2 7 5 2 2_ESA Table 3A_3H" xfId="40483" xr:uid="{E46CE077-19F0-4E9B-9ADA-1FFE946CCE18}"/>
    <cellStyle name="Normal 6 2 7 5 2 3" xfId="8756" xr:uid="{00000000-0005-0000-0000-000041220000}"/>
    <cellStyle name="Normal 6 2 7 5 2 3 3" xfId="23857" xr:uid="{00000000-0005-0000-0000-00003E5D0000}"/>
    <cellStyle name="Normal 6 2 7 5 2 3_ESA Table 3A_3H" xfId="40484" xr:uid="{D8B94AA4-4305-4C01-B37C-D28596ABB88F}"/>
    <cellStyle name="Normal 6 2 7 5 2 5" xfId="18844" xr:uid="{00000000-0005-0000-0000-0000A9490000}"/>
    <cellStyle name="Normal 6 2 7 5 2_ESA Table 3A_3H" xfId="40482" xr:uid="{CCB21208-CC3C-40DA-B871-90721345A713}"/>
    <cellStyle name="Normal 6 2 7 5 3" xfId="5395" xr:uid="{00000000-0005-0000-0000-000020150000}"/>
    <cellStyle name="Normal 6 2 7 5 3 2" xfId="15447" xr:uid="{00000000-0005-0000-0000-0000643C0000}"/>
    <cellStyle name="Normal 6 2 7 5 3 2 3" xfId="30545" xr:uid="{00000000-0005-0000-0000-00005E770000}"/>
    <cellStyle name="Normal 6 2 7 5 3 2_ESA Table 3A_3H" xfId="40486" xr:uid="{D0F1C5E6-D1D4-4448-B9E3-8B6FC55E4FEF}"/>
    <cellStyle name="Normal 6 2 7 5 3 3" xfId="10427" xr:uid="{00000000-0005-0000-0000-0000C8280000}"/>
    <cellStyle name="Normal 6 2 7 5 3 3 3" xfId="25528" xr:uid="{00000000-0005-0000-0000-0000C5630000}"/>
    <cellStyle name="Normal 6 2 7 5 3 3_ESA Table 3A_3H" xfId="40487" xr:uid="{64A560A9-2D2E-42CA-AB9E-044DB8504E01}"/>
    <cellStyle name="Normal 6 2 7 5 3 5" xfId="20515" xr:uid="{00000000-0005-0000-0000-000030500000}"/>
    <cellStyle name="Normal 6 2 7 5 3_ESA Table 3A_3H" xfId="40485" xr:uid="{52288D03-0734-458A-818D-07F868BD5949}"/>
    <cellStyle name="Normal 6 2 7 5 4" xfId="12105" xr:uid="{00000000-0005-0000-0000-0000562F0000}"/>
    <cellStyle name="Normal 6 2 7 5 4 3" xfId="27203" xr:uid="{00000000-0005-0000-0000-0000506A0000}"/>
    <cellStyle name="Normal 6 2 7 5 4_ESA Table 3A_3H" xfId="40488" xr:uid="{43E6CE3B-9840-4003-A23A-94F882AE3623}"/>
    <cellStyle name="Normal 6 2 7 5 5" xfId="7084" xr:uid="{00000000-0005-0000-0000-0000B91B0000}"/>
    <cellStyle name="Normal 6 2 7 5 5 3" xfId="22186" xr:uid="{00000000-0005-0000-0000-0000B7560000}"/>
    <cellStyle name="Normal 6 2 7 5 5_ESA Table 3A_3H" xfId="40489" xr:uid="{FA931719-26A9-4190-A1D5-3B571D7A1817}"/>
    <cellStyle name="Normal 6 2 7 5 7" xfId="17173" xr:uid="{00000000-0005-0000-0000-000022430000}"/>
    <cellStyle name="Normal 6 2 7 5_ESA Table 3A_3H" xfId="40481" xr:uid="{6EA9DF2C-AC45-4F53-89FE-9DF4B1C574F9}"/>
    <cellStyle name="Normal 6 2 7 6" xfId="2866" xr:uid="{00000000-0005-0000-0000-00003F0B0000}"/>
    <cellStyle name="Normal 6 2 7 6 2" xfId="12940" xr:uid="{00000000-0005-0000-0000-000099320000}"/>
    <cellStyle name="Normal 6 2 7 6 2 3" xfId="28038" xr:uid="{00000000-0005-0000-0000-0000936D0000}"/>
    <cellStyle name="Normal 6 2 7 6 2_ESA Table 3A_3H" xfId="40491" xr:uid="{460E7B7A-9B7E-484A-8892-A272B966AD62}"/>
    <cellStyle name="Normal 6 2 7 6 3" xfId="7920" xr:uid="{00000000-0005-0000-0000-0000FD1E0000}"/>
    <cellStyle name="Normal 6 2 7 6 3 3" xfId="23021" xr:uid="{00000000-0005-0000-0000-0000FA590000}"/>
    <cellStyle name="Normal 6 2 7 6 3_ESA Table 3A_3H" xfId="40492" xr:uid="{E4384F42-1D3E-462B-AE69-5D88047103B9}"/>
    <cellStyle name="Normal 6 2 7 6 5" xfId="18008" xr:uid="{00000000-0005-0000-0000-000065460000}"/>
    <cellStyle name="Normal 6 2 7 6_ESA Table 3A_3H" xfId="40490" xr:uid="{6849D90E-E671-4D78-ACC4-83570968D402}"/>
    <cellStyle name="Normal 6 2 7 7" xfId="4559" xr:uid="{00000000-0005-0000-0000-0000DC110000}"/>
    <cellStyle name="Normal 6 2 7 7 2" xfId="14611" xr:uid="{00000000-0005-0000-0000-000020390000}"/>
    <cellStyle name="Normal 6 2 7 7 2 3" xfId="29709" xr:uid="{00000000-0005-0000-0000-00001A740000}"/>
    <cellStyle name="Normal 6 2 7 7 2_ESA Table 3A_3H" xfId="40494" xr:uid="{9E322FDB-73C7-4053-9BE5-5BC2A2B104E7}"/>
    <cellStyle name="Normal 6 2 7 7 3" xfId="9591" xr:uid="{00000000-0005-0000-0000-000084250000}"/>
    <cellStyle name="Normal 6 2 7 7 3 3" xfId="24692" xr:uid="{00000000-0005-0000-0000-000081600000}"/>
    <cellStyle name="Normal 6 2 7 7 3_ESA Table 3A_3H" xfId="40495" xr:uid="{1299CE9C-A068-4B38-9F2C-6B609E6FB608}"/>
    <cellStyle name="Normal 6 2 7 7 5" xfId="19679" xr:uid="{00000000-0005-0000-0000-0000EC4C0000}"/>
    <cellStyle name="Normal 6 2 7 7_ESA Table 3A_3H" xfId="40493" xr:uid="{8CD87947-660D-4ED6-9EF1-73E2326E3CB9}"/>
    <cellStyle name="Normal 6 2 7 8" xfId="11269" xr:uid="{00000000-0005-0000-0000-0000122C0000}"/>
    <cellStyle name="Normal 6 2 7 8 3" xfId="26367" xr:uid="{00000000-0005-0000-0000-00000C670000}"/>
    <cellStyle name="Normal 6 2 7 8_ESA Table 3A_3H" xfId="40496" xr:uid="{EF69D686-501E-4368-851A-51FD3326357A}"/>
    <cellStyle name="Normal 6 2 7 9" xfId="6248" xr:uid="{00000000-0005-0000-0000-000075180000}"/>
    <cellStyle name="Normal 6 2 7 9 3" xfId="21350" xr:uid="{00000000-0005-0000-0000-000073530000}"/>
    <cellStyle name="Normal 6 2 7 9_ESA Table 3A_3H" xfId="40497" xr:uid="{09E5863C-0D29-4EC2-AF66-F762BD8DE38A}"/>
    <cellStyle name="Normal 6 2 7_ESA Table 3A_3H" xfId="40354" xr:uid="{45EEF155-CD32-47AF-BE09-A674DA2A0A15}"/>
    <cellStyle name="Normal 6 2 8" xfId="1212" xr:uid="{00000000-0005-0000-0000-0000C9040000}"/>
    <cellStyle name="Normal 6 2 8 10" xfId="16389" xr:uid="{00000000-0005-0000-0000-000012400000}"/>
    <cellStyle name="Normal 6 2 8 2" xfId="1431" xr:uid="{00000000-0005-0000-0000-0000A4050000}"/>
    <cellStyle name="Normal 6 2 8 2 2" xfId="1852" xr:uid="{00000000-0005-0000-0000-000049070000}"/>
    <cellStyle name="Normal 6 2 8 2 2 2" xfId="2691" xr:uid="{00000000-0005-0000-0000-0000900A0000}"/>
    <cellStyle name="Normal 6 2 8 2 2 2 2" xfId="4381" xr:uid="{00000000-0005-0000-0000-00002A110000}"/>
    <cellStyle name="Normal 6 2 8 2 2 2 2 2" xfId="14454" xr:uid="{00000000-0005-0000-0000-000083380000}"/>
    <cellStyle name="Normal 6 2 8 2 2 2 2 2 3" xfId="29552" xr:uid="{00000000-0005-0000-0000-00007D730000}"/>
    <cellStyle name="Normal 6 2 8 2 2 2 2 2_ESA Table 3A_3H" xfId="40503" xr:uid="{E5E9DCC7-2C40-4A10-94CA-CF67AE17B76D}"/>
    <cellStyle name="Normal 6 2 8 2 2 2 2 3" xfId="9434" xr:uid="{00000000-0005-0000-0000-0000E7240000}"/>
    <cellStyle name="Normal 6 2 8 2 2 2 2 3 3" xfId="24535" xr:uid="{00000000-0005-0000-0000-0000E45F0000}"/>
    <cellStyle name="Normal 6 2 8 2 2 2 2 3_ESA Table 3A_3H" xfId="40504" xr:uid="{3D21B213-0914-4FCA-8B9E-687410A7706F}"/>
    <cellStyle name="Normal 6 2 8 2 2 2 2 5" xfId="19522" xr:uid="{00000000-0005-0000-0000-00004F4C0000}"/>
    <cellStyle name="Normal 6 2 8 2 2 2 2_ESA Table 3A_3H" xfId="40502" xr:uid="{1F48925B-4DAB-4B8B-A936-B596BBA8A36D}"/>
    <cellStyle name="Normal 6 2 8 2 2 2 3" xfId="6073" xr:uid="{00000000-0005-0000-0000-0000C6170000}"/>
    <cellStyle name="Normal 6 2 8 2 2 2 3 2" xfId="16125" xr:uid="{00000000-0005-0000-0000-00000A3F0000}"/>
    <cellStyle name="Normal 6 2 8 2 2 2 3 2 3" xfId="31223" xr:uid="{00000000-0005-0000-0000-0000047A0000}"/>
    <cellStyle name="Normal 6 2 8 2 2 2 3 2_ESA Table 3A_3H" xfId="40506" xr:uid="{72C4ABDB-0BD4-45AE-9385-1FBB35A7C440}"/>
    <cellStyle name="Normal 6 2 8 2 2 2 3 3" xfId="11105" xr:uid="{00000000-0005-0000-0000-00006E2B0000}"/>
    <cellStyle name="Normal 6 2 8 2 2 2 3 3 3" xfId="26206" xr:uid="{00000000-0005-0000-0000-00006B660000}"/>
    <cellStyle name="Normal 6 2 8 2 2 2 3 3_ESA Table 3A_3H" xfId="40507" xr:uid="{672DCFDE-FF38-4191-985B-348271C175D3}"/>
    <cellStyle name="Normal 6 2 8 2 2 2 3 5" xfId="21193" xr:uid="{00000000-0005-0000-0000-0000D6520000}"/>
    <cellStyle name="Normal 6 2 8 2 2 2 3_ESA Table 3A_3H" xfId="40505" xr:uid="{3AD57DCD-021C-4AA8-A5BC-518A6897FE7C}"/>
    <cellStyle name="Normal 6 2 8 2 2 2 4" xfId="12783" xr:uid="{00000000-0005-0000-0000-0000FC310000}"/>
    <cellStyle name="Normal 6 2 8 2 2 2 4 3" xfId="27881" xr:uid="{00000000-0005-0000-0000-0000F66C0000}"/>
    <cellStyle name="Normal 6 2 8 2 2 2 4_ESA Table 3A_3H" xfId="40508" xr:uid="{0BE60C54-CC48-487B-9546-09B191192F82}"/>
    <cellStyle name="Normal 6 2 8 2 2 2 5" xfId="7762" xr:uid="{00000000-0005-0000-0000-00005F1E0000}"/>
    <cellStyle name="Normal 6 2 8 2 2 2 5 3" xfId="22864" xr:uid="{00000000-0005-0000-0000-00005D590000}"/>
    <cellStyle name="Normal 6 2 8 2 2 2 5_ESA Table 3A_3H" xfId="40509" xr:uid="{0A6FC0EF-9044-4A14-9143-63DD18D74B36}"/>
    <cellStyle name="Normal 6 2 8 2 2 2 7" xfId="17851" xr:uid="{00000000-0005-0000-0000-0000C8450000}"/>
    <cellStyle name="Normal 6 2 8 2 2 2_ESA Table 3A_3H" xfId="40501" xr:uid="{D9A94F52-C687-4F34-894E-F5E6BCA7AA22}"/>
    <cellStyle name="Normal 6 2 8 2 2 3" xfId="3544" xr:uid="{00000000-0005-0000-0000-0000E50D0000}"/>
    <cellStyle name="Normal 6 2 8 2 2 3 2" xfId="13618" xr:uid="{00000000-0005-0000-0000-00003F350000}"/>
    <cellStyle name="Normal 6 2 8 2 2 3 2 3" xfId="28716" xr:uid="{00000000-0005-0000-0000-000039700000}"/>
    <cellStyle name="Normal 6 2 8 2 2 3 2_ESA Table 3A_3H" xfId="40511" xr:uid="{F1A282D6-B08F-44F3-896D-467F0508A33F}"/>
    <cellStyle name="Normal 6 2 8 2 2 3 3" xfId="8598" xr:uid="{00000000-0005-0000-0000-0000A3210000}"/>
    <cellStyle name="Normal 6 2 8 2 2 3 3 3" xfId="23699" xr:uid="{00000000-0005-0000-0000-0000A05C0000}"/>
    <cellStyle name="Normal 6 2 8 2 2 3 3_ESA Table 3A_3H" xfId="40512" xr:uid="{6F0E5421-B010-4CC2-8263-6168DD234A03}"/>
    <cellStyle name="Normal 6 2 8 2 2 3 5" xfId="18686" xr:uid="{00000000-0005-0000-0000-00000B490000}"/>
    <cellStyle name="Normal 6 2 8 2 2 3_ESA Table 3A_3H" xfId="40510" xr:uid="{6CBA1A67-F223-48FE-9807-CBE026AF8A4E}"/>
    <cellStyle name="Normal 6 2 8 2 2 4" xfId="5237" xr:uid="{00000000-0005-0000-0000-000082140000}"/>
    <cellStyle name="Normal 6 2 8 2 2 4 2" xfId="15289" xr:uid="{00000000-0005-0000-0000-0000C63B0000}"/>
    <cellStyle name="Normal 6 2 8 2 2 4 2 3" xfId="30387" xr:uid="{00000000-0005-0000-0000-0000C0760000}"/>
    <cellStyle name="Normal 6 2 8 2 2 4 2_ESA Table 3A_3H" xfId="40514" xr:uid="{EC71A197-0D2E-4817-8AFF-5FE0FB33BB57}"/>
    <cellStyle name="Normal 6 2 8 2 2 4 3" xfId="10269" xr:uid="{00000000-0005-0000-0000-00002A280000}"/>
    <cellStyle name="Normal 6 2 8 2 2 4 3 3" xfId="25370" xr:uid="{00000000-0005-0000-0000-000027630000}"/>
    <cellStyle name="Normal 6 2 8 2 2 4 3_ESA Table 3A_3H" xfId="40515" xr:uid="{09EB0983-9F58-41CF-A4B4-B034C5442090}"/>
    <cellStyle name="Normal 6 2 8 2 2 4 5" xfId="20357" xr:uid="{00000000-0005-0000-0000-0000924F0000}"/>
    <cellStyle name="Normal 6 2 8 2 2 4_ESA Table 3A_3H" xfId="40513" xr:uid="{FF0D4481-582A-4913-86B6-FD4261D59E40}"/>
    <cellStyle name="Normal 6 2 8 2 2 5" xfId="11947" xr:uid="{00000000-0005-0000-0000-0000B82E0000}"/>
    <cellStyle name="Normal 6 2 8 2 2 5 3" xfId="27045" xr:uid="{00000000-0005-0000-0000-0000B2690000}"/>
    <cellStyle name="Normal 6 2 8 2 2 5_ESA Table 3A_3H" xfId="40516" xr:uid="{DF2512FE-AF96-4561-B036-193C19082D6C}"/>
    <cellStyle name="Normal 6 2 8 2 2 6" xfId="6926" xr:uid="{00000000-0005-0000-0000-00001B1B0000}"/>
    <cellStyle name="Normal 6 2 8 2 2 6 3" xfId="22028" xr:uid="{00000000-0005-0000-0000-000019560000}"/>
    <cellStyle name="Normal 6 2 8 2 2 6_ESA Table 3A_3H" xfId="40517" xr:uid="{18052442-7BB2-464D-972B-39FCCB43C21C}"/>
    <cellStyle name="Normal 6 2 8 2 2 8" xfId="17015" xr:uid="{00000000-0005-0000-0000-000084420000}"/>
    <cellStyle name="Normal 6 2 8 2 2_ESA Table 3A_3H" xfId="40500" xr:uid="{3B456974-6CA9-4123-B75F-37FF4B857CC5}"/>
    <cellStyle name="Normal 6 2 8 2 3" xfId="2273" xr:uid="{00000000-0005-0000-0000-0000EE080000}"/>
    <cellStyle name="Normal 6 2 8 2 3 2" xfId="3963" xr:uid="{00000000-0005-0000-0000-0000880F0000}"/>
    <cellStyle name="Normal 6 2 8 2 3 2 2" xfId="14036" xr:uid="{00000000-0005-0000-0000-0000E1360000}"/>
    <cellStyle name="Normal 6 2 8 2 3 2 2 3" xfId="29134" xr:uid="{00000000-0005-0000-0000-0000DB710000}"/>
    <cellStyle name="Normal 6 2 8 2 3 2 2_ESA Table 3A_3H" xfId="40520" xr:uid="{ACC609A5-BFE7-4932-95A5-351F27EDA0CF}"/>
    <cellStyle name="Normal 6 2 8 2 3 2 3" xfId="9016" xr:uid="{00000000-0005-0000-0000-000045230000}"/>
    <cellStyle name="Normal 6 2 8 2 3 2 3 3" xfId="24117" xr:uid="{00000000-0005-0000-0000-0000425E0000}"/>
    <cellStyle name="Normal 6 2 8 2 3 2 3_ESA Table 3A_3H" xfId="40521" xr:uid="{A7BF2DBE-F917-46A3-9E5B-70FBA3778A66}"/>
    <cellStyle name="Normal 6 2 8 2 3 2 5" xfId="19104" xr:uid="{00000000-0005-0000-0000-0000AD4A0000}"/>
    <cellStyle name="Normal 6 2 8 2 3 2_ESA Table 3A_3H" xfId="40519" xr:uid="{821E91B7-CA40-4556-ABC8-89F29C1557EB}"/>
    <cellStyle name="Normal 6 2 8 2 3 3" xfId="5655" xr:uid="{00000000-0005-0000-0000-000024160000}"/>
    <cellStyle name="Normal 6 2 8 2 3 3 2" xfId="15707" xr:uid="{00000000-0005-0000-0000-0000683D0000}"/>
    <cellStyle name="Normal 6 2 8 2 3 3 2 3" xfId="30805" xr:uid="{00000000-0005-0000-0000-000062780000}"/>
    <cellStyle name="Normal 6 2 8 2 3 3 2_ESA Table 3A_3H" xfId="40523" xr:uid="{4AA1D68E-8832-4ACE-90E9-1FF9CC5C3BC0}"/>
    <cellStyle name="Normal 6 2 8 2 3 3 3" xfId="10687" xr:uid="{00000000-0005-0000-0000-0000CC290000}"/>
    <cellStyle name="Normal 6 2 8 2 3 3 3 3" xfId="25788" xr:uid="{00000000-0005-0000-0000-0000C9640000}"/>
    <cellStyle name="Normal 6 2 8 2 3 3 3_ESA Table 3A_3H" xfId="40524" xr:uid="{C36A5787-8739-4E62-8BCD-6406FC52C6E5}"/>
    <cellStyle name="Normal 6 2 8 2 3 3 5" xfId="20775" xr:uid="{00000000-0005-0000-0000-000034510000}"/>
    <cellStyle name="Normal 6 2 8 2 3 3_ESA Table 3A_3H" xfId="40522" xr:uid="{2181CCA1-1B32-42C4-B087-E58A9A8918BD}"/>
    <cellStyle name="Normal 6 2 8 2 3 4" xfId="12365" xr:uid="{00000000-0005-0000-0000-00005A300000}"/>
    <cellStyle name="Normal 6 2 8 2 3 4 3" xfId="27463" xr:uid="{00000000-0005-0000-0000-0000546B0000}"/>
    <cellStyle name="Normal 6 2 8 2 3 4_ESA Table 3A_3H" xfId="40525" xr:uid="{7AD5A609-76F0-482F-8F6F-8CD55D001F23}"/>
    <cellStyle name="Normal 6 2 8 2 3 5" xfId="7344" xr:uid="{00000000-0005-0000-0000-0000BD1C0000}"/>
    <cellStyle name="Normal 6 2 8 2 3 5 3" xfId="22446" xr:uid="{00000000-0005-0000-0000-0000BB570000}"/>
    <cellStyle name="Normal 6 2 8 2 3 5_ESA Table 3A_3H" xfId="40526" xr:uid="{1FA59843-B4F9-4EA5-B557-6BDE6C67A036}"/>
    <cellStyle name="Normal 6 2 8 2 3 7" xfId="17433" xr:uid="{00000000-0005-0000-0000-000026440000}"/>
    <cellStyle name="Normal 6 2 8 2 3_ESA Table 3A_3H" xfId="40518" xr:uid="{67F0B286-ED87-441E-A0C4-BAD77C20E9BD}"/>
    <cellStyle name="Normal 6 2 8 2 4" xfId="3126" xr:uid="{00000000-0005-0000-0000-0000430C0000}"/>
    <cellStyle name="Normal 6 2 8 2 4 2" xfId="13200" xr:uid="{00000000-0005-0000-0000-00009D330000}"/>
    <cellStyle name="Normal 6 2 8 2 4 2 3" xfId="28298" xr:uid="{00000000-0005-0000-0000-0000976E0000}"/>
    <cellStyle name="Normal 6 2 8 2 4 2_ESA Table 3A_3H" xfId="40528" xr:uid="{8CA454D1-F95D-4E52-9A5A-0F5442D6BD27}"/>
    <cellStyle name="Normal 6 2 8 2 4 3" xfId="8180" xr:uid="{00000000-0005-0000-0000-000001200000}"/>
    <cellStyle name="Normal 6 2 8 2 4 3 3" xfId="23281" xr:uid="{00000000-0005-0000-0000-0000FE5A0000}"/>
    <cellStyle name="Normal 6 2 8 2 4 3_ESA Table 3A_3H" xfId="40529" xr:uid="{F3F2BECB-55B3-42A6-A260-D469997BA4E7}"/>
    <cellStyle name="Normal 6 2 8 2 4 5" xfId="18268" xr:uid="{00000000-0005-0000-0000-000069470000}"/>
    <cellStyle name="Normal 6 2 8 2 4_ESA Table 3A_3H" xfId="40527" xr:uid="{DE94F9FE-36B9-4812-BCE2-F6BB57CF8976}"/>
    <cellStyle name="Normal 6 2 8 2 5" xfId="4819" xr:uid="{00000000-0005-0000-0000-0000E0120000}"/>
    <cellStyle name="Normal 6 2 8 2 5 2" xfId="14871" xr:uid="{00000000-0005-0000-0000-0000243A0000}"/>
    <cellStyle name="Normal 6 2 8 2 5 2 3" xfId="29969" xr:uid="{00000000-0005-0000-0000-00001E750000}"/>
    <cellStyle name="Normal 6 2 8 2 5 2_ESA Table 3A_3H" xfId="40531" xr:uid="{89CF3539-3FF7-4E50-B43C-3E51A9B41C9C}"/>
    <cellStyle name="Normal 6 2 8 2 5 3" xfId="9851" xr:uid="{00000000-0005-0000-0000-000088260000}"/>
    <cellStyle name="Normal 6 2 8 2 5 3 3" xfId="24952" xr:uid="{00000000-0005-0000-0000-000085610000}"/>
    <cellStyle name="Normal 6 2 8 2 5 3_ESA Table 3A_3H" xfId="40532" xr:uid="{01DE39C8-5DF9-4896-8225-E7CE82FF8087}"/>
    <cellStyle name="Normal 6 2 8 2 5 5" xfId="19939" xr:uid="{00000000-0005-0000-0000-0000F04D0000}"/>
    <cellStyle name="Normal 6 2 8 2 5_ESA Table 3A_3H" xfId="40530" xr:uid="{AE076843-7CCB-4D2F-943C-17EA7D07BF6A}"/>
    <cellStyle name="Normal 6 2 8 2 6" xfId="11529" xr:uid="{00000000-0005-0000-0000-0000162D0000}"/>
    <cellStyle name="Normal 6 2 8 2 6 3" xfId="26627" xr:uid="{00000000-0005-0000-0000-000010680000}"/>
    <cellStyle name="Normal 6 2 8 2 6_ESA Table 3A_3H" xfId="40533" xr:uid="{6F6F4925-AF77-4358-B90F-E570F76E64F3}"/>
    <cellStyle name="Normal 6 2 8 2 7" xfId="6508" xr:uid="{00000000-0005-0000-0000-000079190000}"/>
    <cellStyle name="Normal 6 2 8 2 7 3" xfId="21610" xr:uid="{00000000-0005-0000-0000-000077540000}"/>
    <cellStyle name="Normal 6 2 8 2 7_ESA Table 3A_3H" xfId="40534" xr:uid="{C7D4167E-2332-48B8-9F23-B88F9510F943}"/>
    <cellStyle name="Normal 6 2 8 2 9" xfId="16597" xr:uid="{00000000-0005-0000-0000-0000E2400000}"/>
    <cellStyle name="Normal 6 2 8 2_ESA Table 3A_3H" xfId="40499" xr:uid="{5D6A353B-522D-4882-93DF-FFBB5012656E}"/>
    <cellStyle name="Normal 6 2 8 3" xfId="1644" xr:uid="{00000000-0005-0000-0000-000079060000}"/>
    <cellStyle name="Normal 6 2 8 3 2" xfId="2483" xr:uid="{00000000-0005-0000-0000-0000C0090000}"/>
    <cellStyle name="Normal 6 2 8 3 2 2" xfId="4173" xr:uid="{00000000-0005-0000-0000-00005A100000}"/>
    <cellStyle name="Normal 6 2 8 3 2 2 2" xfId="14246" xr:uid="{00000000-0005-0000-0000-0000B3370000}"/>
    <cellStyle name="Normal 6 2 8 3 2 2 2 3" xfId="29344" xr:uid="{00000000-0005-0000-0000-0000AD720000}"/>
    <cellStyle name="Normal 6 2 8 3 2 2 2_ESA Table 3A_3H" xfId="40538" xr:uid="{61384B82-6D04-4656-9001-14263F493B68}"/>
    <cellStyle name="Normal 6 2 8 3 2 2 3" xfId="9226" xr:uid="{00000000-0005-0000-0000-000017240000}"/>
    <cellStyle name="Normal 6 2 8 3 2 2 3 3" xfId="24327" xr:uid="{00000000-0005-0000-0000-0000145F0000}"/>
    <cellStyle name="Normal 6 2 8 3 2 2 3_ESA Table 3A_3H" xfId="40539" xr:uid="{8F91C763-21CE-446C-93A6-446F784C9501}"/>
    <cellStyle name="Normal 6 2 8 3 2 2 5" xfId="19314" xr:uid="{00000000-0005-0000-0000-00007F4B0000}"/>
    <cellStyle name="Normal 6 2 8 3 2 2_ESA Table 3A_3H" xfId="40537" xr:uid="{2BF100A6-057D-43B3-BB2C-2CD92E2C28BF}"/>
    <cellStyle name="Normal 6 2 8 3 2 3" xfId="5865" xr:uid="{00000000-0005-0000-0000-0000F6160000}"/>
    <cellStyle name="Normal 6 2 8 3 2 3 2" xfId="15917" xr:uid="{00000000-0005-0000-0000-00003A3E0000}"/>
    <cellStyle name="Normal 6 2 8 3 2 3 2 3" xfId="31015" xr:uid="{00000000-0005-0000-0000-000034790000}"/>
    <cellStyle name="Normal 6 2 8 3 2 3 2_ESA Table 3A_3H" xfId="40541" xr:uid="{EAF7D8E4-6A0E-48C9-978D-23305A6178F6}"/>
    <cellStyle name="Normal 6 2 8 3 2 3 3" xfId="10897" xr:uid="{00000000-0005-0000-0000-00009E2A0000}"/>
    <cellStyle name="Normal 6 2 8 3 2 3 3 3" xfId="25998" xr:uid="{00000000-0005-0000-0000-00009B650000}"/>
    <cellStyle name="Normal 6 2 8 3 2 3 3_ESA Table 3A_3H" xfId="40542" xr:uid="{024EAD5A-C7E4-444C-8B1E-F1D44DC8EC45}"/>
    <cellStyle name="Normal 6 2 8 3 2 3 5" xfId="20985" xr:uid="{00000000-0005-0000-0000-000006520000}"/>
    <cellStyle name="Normal 6 2 8 3 2 3_ESA Table 3A_3H" xfId="40540" xr:uid="{89D1213F-4C36-445B-9F14-5AC852A735A8}"/>
    <cellStyle name="Normal 6 2 8 3 2 4" xfId="12575" xr:uid="{00000000-0005-0000-0000-00002C310000}"/>
    <cellStyle name="Normal 6 2 8 3 2 4 3" xfId="27673" xr:uid="{00000000-0005-0000-0000-0000266C0000}"/>
    <cellStyle name="Normal 6 2 8 3 2 4_ESA Table 3A_3H" xfId="40543" xr:uid="{22254109-710C-4B8D-87D9-3808A540A542}"/>
    <cellStyle name="Normal 6 2 8 3 2 5" xfId="7554" xr:uid="{00000000-0005-0000-0000-00008F1D0000}"/>
    <cellStyle name="Normal 6 2 8 3 2 5 3" xfId="22656" xr:uid="{00000000-0005-0000-0000-00008D580000}"/>
    <cellStyle name="Normal 6 2 8 3 2 5_ESA Table 3A_3H" xfId="40544" xr:uid="{468001BE-69C6-4181-A96C-5633939000B3}"/>
    <cellStyle name="Normal 6 2 8 3 2 7" xfId="17643" xr:uid="{00000000-0005-0000-0000-0000F8440000}"/>
    <cellStyle name="Normal 6 2 8 3 2_ESA Table 3A_3H" xfId="40536" xr:uid="{2D6BEABD-1682-4709-B019-AA2904020B3D}"/>
    <cellStyle name="Normal 6 2 8 3 3" xfId="3336" xr:uid="{00000000-0005-0000-0000-0000150D0000}"/>
    <cellStyle name="Normal 6 2 8 3 3 2" xfId="13410" xr:uid="{00000000-0005-0000-0000-00006F340000}"/>
    <cellStyle name="Normal 6 2 8 3 3 2 3" xfId="28508" xr:uid="{00000000-0005-0000-0000-0000696F0000}"/>
    <cellStyle name="Normal 6 2 8 3 3 2_ESA Table 3A_3H" xfId="40546" xr:uid="{D1B5E51D-F515-4723-AFD9-91C177874284}"/>
    <cellStyle name="Normal 6 2 8 3 3 3" xfId="8390" xr:uid="{00000000-0005-0000-0000-0000D3200000}"/>
    <cellStyle name="Normal 6 2 8 3 3 3 3" xfId="23491" xr:uid="{00000000-0005-0000-0000-0000D05B0000}"/>
    <cellStyle name="Normal 6 2 8 3 3 3_ESA Table 3A_3H" xfId="40547" xr:uid="{B11A49BF-75D8-4604-B508-8D9A2A91B923}"/>
    <cellStyle name="Normal 6 2 8 3 3 5" xfId="18478" xr:uid="{00000000-0005-0000-0000-00003B480000}"/>
    <cellStyle name="Normal 6 2 8 3 3_ESA Table 3A_3H" xfId="40545" xr:uid="{8951100B-E0EC-4B5B-A61D-4821EB2F40DD}"/>
    <cellStyle name="Normal 6 2 8 3 4" xfId="5029" xr:uid="{00000000-0005-0000-0000-0000B2130000}"/>
    <cellStyle name="Normal 6 2 8 3 4 2" xfId="15081" xr:uid="{00000000-0005-0000-0000-0000F63A0000}"/>
    <cellStyle name="Normal 6 2 8 3 4 2 3" xfId="30179" xr:uid="{00000000-0005-0000-0000-0000F0750000}"/>
    <cellStyle name="Normal 6 2 8 3 4 2_ESA Table 3A_3H" xfId="40549" xr:uid="{ABE9C235-AFA0-4305-98E5-53C30CF9F198}"/>
    <cellStyle name="Normal 6 2 8 3 4 3" xfId="10061" xr:uid="{00000000-0005-0000-0000-00005A270000}"/>
    <cellStyle name="Normal 6 2 8 3 4 3 3" xfId="25162" xr:uid="{00000000-0005-0000-0000-000057620000}"/>
    <cellStyle name="Normal 6 2 8 3 4 3_ESA Table 3A_3H" xfId="40550" xr:uid="{82BFF953-C2C3-4FE5-B9CC-F86C4D296F73}"/>
    <cellStyle name="Normal 6 2 8 3 4 5" xfId="20149" xr:uid="{00000000-0005-0000-0000-0000C24E0000}"/>
    <cellStyle name="Normal 6 2 8 3 4_ESA Table 3A_3H" xfId="40548" xr:uid="{08E2290F-806C-4CE8-B2D8-D1369CF8E12E}"/>
    <cellStyle name="Normal 6 2 8 3 5" xfId="11739" xr:uid="{00000000-0005-0000-0000-0000E82D0000}"/>
    <cellStyle name="Normal 6 2 8 3 5 3" xfId="26837" xr:uid="{00000000-0005-0000-0000-0000E2680000}"/>
    <cellStyle name="Normal 6 2 8 3 5_ESA Table 3A_3H" xfId="40551" xr:uid="{7EEF9CB3-7CAC-40C7-94C5-06F23B8AD969}"/>
    <cellStyle name="Normal 6 2 8 3 6" xfId="6718" xr:uid="{00000000-0005-0000-0000-00004B1A0000}"/>
    <cellStyle name="Normal 6 2 8 3 6 3" xfId="21820" xr:uid="{00000000-0005-0000-0000-000049550000}"/>
    <cellStyle name="Normal 6 2 8 3 6_ESA Table 3A_3H" xfId="40552" xr:uid="{BD58AD19-F784-4AB7-B03A-DCF94AB061CC}"/>
    <cellStyle name="Normal 6 2 8 3 8" xfId="16807" xr:uid="{00000000-0005-0000-0000-0000B4410000}"/>
    <cellStyle name="Normal 6 2 8 3_ESA Table 3A_3H" xfId="40535" xr:uid="{6054ECE1-A75C-43D4-959F-92E8FCA10216}"/>
    <cellStyle name="Normal 6 2 8 4" xfId="2065" xr:uid="{00000000-0005-0000-0000-00001E080000}"/>
    <cellStyle name="Normal 6 2 8 4 2" xfId="3755" xr:uid="{00000000-0005-0000-0000-0000B80E0000}"/>
    <cellStyle name="Normal 6 2 8 4 2 2" xfId="13828" xr:uid="{00000000-0005-0000-0000-000011360000}"/>
    <cellStyle name="Normal 6 2 8 4 2 2 3" xfId="28926" xr:uid="{00000000-0005-0000-0000-00000B710000}"/>
    <cellStyle name="Normal 6 2 8 4 2 2_ESA Table 3A_3H" xfId="40555" xr:uid="{303529ED-6E3A-4272-9C13-451F463F95E2}"/>
    <cellStyle name="Normal 6 2 8 4 2 3" xfId="8808" xr:uid="{00000000-0005-0000-0000-000075220000}"/>
    <cellStyle name="Normal 6 2 8 4 2 3 3" xfId="23909" xr:uid="{00000000-0005-0000-0000-0000725D0000}"/>
    <cellStyle name="Normal 6 2 8 4 2 3_ESA Table 3A_3H" xfId="40556" xr:uid="{DF3BDE5E-F540-465E-A1CA-BA39DD8AB5D6}"/>
    <cellStyle name="Normal 6 2 8 4 2 5" xfId="18896" xr:uid="{00000000-0005-0000-0000-0000DD490000}"/>
    <cellStyle name="Normal 6 2 8 4 2_ESA Table 3A_3H" xfId="40554" xr:uid="{B27D8662-440A-4382-B889-235D3E3B8C65}"/>
    <cellStyle name="Normal 6 2 8 4 3" xfId="5447" xr:uid="{00000000-0005-0000-0000-000054150000}"/>
    <cellStyle name="Normal 6 2 8 4 3 2" xfId="15499" xr:uid="{00000000-0005-0000-0000-0000983C0000}"/>
    <cellStyle name="Normal 6 2 8 4 3 2 3" xfId="30597" xr:uid="{00000000-0005-0000-0000-000092770000}"/>
    <cellStyle name="Normal 6 2 8 4 3 2_ESA Table 3A_3H" xfId="40558" xr:uid="{6949448E-9DEF-45B5-8EF9-A1C2F7E655B7}"/>
    <cellStyle name="Normal 6 2 8 4 3 3" xfId="10479" xr:uid="{00000000-0005-0000-0000-0000FC280000}"/>
    <cellStyle name="Normal 6 2 8 4 3 3 3" xfId="25580" xr:uid="{00000000-0005-0000-0000-0000F9630000}"/>
    <cellStyle name="Normal 6 2 8 4 3 3_ESA Table 3A_3H" xfId="40559" xr:uid="{206FB175-F654-44E8-B825-A69FDE9BC117}"/>
    <cellStyle name="Normal 6 2 8 4 3 5" xfId="20567" xr:uid="{00000000-0005-0000-0000-000064500000}"/>
    <cellStyle name="Normal 6 2 8 4 3_ESA Table 3A_3H" xfId="40557" xr:uid="{F4590CDB-8E82-4B76-B5A6-CF7F4CAC688C}"/>
    <cellStyle name="Normal 6 2 8 4 4" xfId="12157" xr:uid="{00000000-0005-0000-0000-00008A2F0000}"/>
    <cellStyle name="Normal 6 2 8 4 4 3" xfId="27255" xr:uid="{00000000-0005-0000-0000-0000846A0000}"/>
    <cellStyle name="Normal 6 2 8 4 4_ESA Table 3A_3H" xfId="40560" xr:uid="{8425916A-DAA8-4CC3-9EF7-C11ABDA9F8A1}"/>
    <cellStyle name="Normal 6 2 8 4 5" xfId="7136" xr:uid="{00000000-0005-0000-0000-0000ED1B0000}"/>
    <cellStyle name="Normal 6 2 8 4 5 3" xfId="22238" xr:uid="{00000000-0005-0000-0000-0000EB560000}"/>
    <cellStyle name="Normal 6 2 8 4 5_ESA Table 3A_3H" xfId="40561" xr:uid="{FDBDFFFD-993B-4A8C-8D40-972FEED2A3C4}"/>
    <cellStyle name="Normal 6 2 8 4 7" xfId="17225" xr:uid="{00000000-0005-0000-0000-000056430000}"/>
    <cellStyle name="Normal 6 2 8 4_ESA Table 3A_3H" xfId="40553" xr:uid="{5CA4F5BE-6706-45F3-A695-967FB1E1CD9D}"/>
    <cellStyle name="Normal 6 2 8 5" xfId="2918" xr:uid="{00000000-0005-0000-0000-0000730B0000}"/>
    <cellStyle name="Normal 6 2 8 5 2" xfId="12992" xr:uid="{00000000-0005-0000-0000-0000CD320000}"/>
    <cellStyle name="Normal 6 2 8 5 2 3" xfId="28090" xr:uid="{00000000-0005-0000-0000-0000C76D0000}"/>
    <cellStyle name="Normal 6 2 8 5 2_ESA Table 3A_3H" xfId="40563" xr:uid="{C8AAC545-FD5C-4B00-AB85-B3C490C49F71}"/>
    <cellStyle name="Normal 6 2 8 5 3" xfId="7972" xr:uid="{00000000-0005-0000-0000-0000311F0000}"/>
    <cellStyle name="Normal 6 2 8 5 3 3" xfId="23073" xr:uid="{00000000-0005-0000-0000-00002E5A0000}"/>
    <cellStyle name="Normal 6 2 8 5 3_ESA Table 3A_3H" xfId="40564" xr:uid="{65DCFAE3-3DF9-435F-A010-28C23A263662}"/>
    <cellStyle name="Normal 6 2 8 5 5" xfId="18060" xr:uid="{00000000-0005-0000-0000-000099460000}"/>
    <cellStyle name="Normal 6 2 8 5_ESA Table 3A_3H" xfId="40562" xr:uid="{72D37533-25E4-4B7B-AC42-939D6F28EB7F}"/>
    <cellStyle name="Normal 6 2 8 6" xfId="4611" xr:uid="{00000000-0005-0000-0000-000010120000}"/>
    <cellStyle name="Normal 6 2 8 6 2" xfId="14663" xr:uid="{00000000-0005-0000-0000-000054390000}"/>
    <cellStyle name="Normal 6 2 8 6 2 3" xfId="29761" xr:uid="{00000000-0005-0000-0000-00004E740000}"/>
    <cellStyle name="Normal 6 2 8 6 2_ESA Table 3A_3H" xfId="40566" xr:uid="{D14EDE75-7998-41F0-8E7F-70FC85613E55}"/>
    <cellStyle name="Normal 6 2 8 6 3" xfId="9643" xr:uid="{00000000-0005-0000-0000-0000B8250000}"/>
    <cellStyle name="Normal 6 2 8 6 3 3" xfId="24744" xr:uid="{00000000-0005-0000-0000-0000B5600000}"/>
    <cellStyle name="Normal 6 2 8 6 3_ESA Table 3A_3H" xfId="40567" xr:uid="{28B69C49-BCBC-4E31-B312-63405C014839}"/>
    <cellStyle name="Normal 6 2 8 6 5" xfId="19731" xr:uid="{00000000-0005-0000-0000-0000204D0000}"/>
    <cellStyle name="Normal 6 2 8 6_ESA Table 3A_3H" xfId="40565" xr:uid="{EA977E41-2787-4FF3-8922-7A17F1E37E6D}"/>
    <cellStyle name="Normal 6 2 8 7" xfId="11321" xr:uid="{00000000-0005-0000-0000-0000462C0000}"/>
    <cellStyle name="Normal 6 2 8 7 3" xfId="26419" xr:uid="{00000000-0005-0000-0000-000040670000}"/>
    <cellStyle name="Normal 6 2 8 7_ESA Table 3A_3H" xfId="40568" xr:uid="{10D6400B-04D5-4BE6-B682-D21AA57F0D11}"/>
    <cellStyle name="Normal 6 2 8 8" xfId="6300" xr:uid="{00000000-0005-0000-0000-0000A9180000}"/>
    <cellStyle name="Normal 6 2 8 8 3" xfId="21402" xr:uid="{00000000-0005-0000-0000-0000A7530000}"/>
    <cellStyle name="Normal 6 2 8 8_ESA Table 3A_3H" xfId="40569" xr:uid="{E35B15ED-86F7-42F7-81BE-73E68594B341}"/>
    <cellStyle name="Normal 6 2 8_ESA Table 3A_3H" xfId="40498" xr:uid="{DD967684-BCA9-4EA4-848D-EEEF7FB455DD}"/>
    <cellStyle name="Normal 6 2 9" xfId="1325" xr:uid="{00000000-0005-0000-0000-00003A050000}"/>
    <cellStyle name="Normal 6 2 9 2" xfId="1748" xr:uid="{00000000-0005-0000-0000-0000E1060000}"/>
    <cellStyle name="Normal 6 2 9 2 2" xfId="2587" xr:uid="{00000000-0005-0000-0000-0000280A0000}"/>
    <cellStyle name="Normal 6 2 9 2 2 2" xfId="4277" xr:uid="{00000000-0005-0000-0000-0000C2100000}"/>
    <cellStyle name="Normal 6 2 9 2 2 2 2" xfId="14350" xr:uid="{00000000-0005-0000-0000-00001B380000}"/>
    <cellStyle name="Normal 6 2 9 2 2 2 2 3" xfId="29448" xr:uid="{00000000-0005-0000-0000-000015730000}"/>
    <cellStyle name="Normal 6 2 9 2 2 2 2_ESA Table 3A_3H" xfId="40574" xr:uid="{474A4AD5-9A92-4373-B5B4-E639937B6B3A}"/>
    <cellStyle name="Normal 6 2 9 2 2 2 3" xfId="9330" xr:uid="{00000000-0005-0000-0000-00007F240000}"/>
    <cellStyle name="Normal 6 2 9 2 2 2 3 3" xfId="24431" xr:uid="{00000000-0005-0000-0000-00007C5F0000}"/>
    <cellStyle name="Normal 6 2 9 2 2 2 3_ESA Table 3A_3H" xfId="40575" xr:uid="{EA0037CB-B1B7-4C81-9C20-C452B7225BFA}"/>
    <cellStyle name="Normal 6 2 9 2 2 2 5" xfId="19418" xr:uid="{00000000-0005-0000-0000-0000E74B0000}"/>
    <cellStyle name="Normal 6 2 9 2 2 2_ESA Table 3A_3H" xfId="40573" xr:uid="{D8C77D1D-F7A5-4EFB-946A-9550E924A620}"/>
    <cellStyle name="Normal 6 2 9 2 2 3" xfId="5969" xr:uid="{00000000-0005-0000-0000-00005E170000}"/>
    <cellStyle name="Normal 6 2 9 2 2 3 2" xfId="16021" xr:uid="{00000000-0005-0000-0000-0000A23E0000}"/>
    <cellStyle name="Normal 6 2 9 2 2 3 2 3" xfId="31119" xr:uid="{00000000-0005-0000-0000-00009C790000}"/>
    <cellStyle name="Normal 6 2 9 2 2 3 2_ESA Table 3A_3H" xfId="40577" xr:uid="{061C415B-E65B-44E2-B2A6-98E0D7C3B0D5}"/>
    <cellStyle name="Normal 6 2 9 2 2 3 3" xfId="11001" xr:uid="{00000000-0005-0000-0000-0000062B0000}"/>
    <cellStyle name="Normal 6 2 9 2 2 3 3 3" xfId="26102" xr:uid="{00000000-0005-0000-0000-000003660000}"/>
    <cellStyle name="Normal 6 2 9 2 2 3 3_ESA Table 3A_3H" xfId="40578" xr:uid="{1FD2EB98-D4FF-46F2-89F2-3B6140D29083}"/>
    <cellStyle name="Normal 6 2 9 2 2 3 5" xfId="21089" xr:uid="{00000000-0005-0000-0000-00006E520000}"/>
    <cellStyle name="Normal 6 2 9 2 2 3_ESA Table 3A_3H" xfId="40576" xr:uid="{5A1CF16B-75D9-462F-A076-150CD8F79231}"/>
    <cellStyle name="Normal 6 2 9 2 2 4" xfId="12679" xr:uid="{00000000-0005-0000-0000-000094310000}"/>
    <cellStyle name="Normal 6 2 9 2 2 4 3" xfId="27777" xr:uid="{00000000-0005-0000-0000-00008E6C0000}"/>
    <cellStyle name="Normal 6 2 9 2 2 4_ESA Table 3A_3H" xfId="40579" xr:uid="{0157279B-860C-40C8-A5A3-DCFADBD89BA7}"/>
    <cellStyle name="Normal 6 2 9 2 2 5" xfId="7658" xr:uid="{00000000-0005-0000-0000-0000F71D0000}"/>
    <cellStyle name="Normal 6 2 9 2 2 5 3" xfId="22760" xr:uid="{00000000-0005-0000-0000-0000F5580000}"/>
    <cellStyle name="Normal 6 2 9 2 2 5_ESA Table 3A_3H" xfId="40580" xr:uid="{5DD620CC-1BA8-416E-B11E-DBA28750058F}"/>
    <cellStyle name="Normal 6 2 9 2 2 7" xfId="17747" xr:uid="{00000000-0005-0000-0000-000060450000}"/>
    <cellStyle name="Normal 6 2 9 2 2_ESA Table 3A_3H" xfId="40572" xr:uid="{958630DB-5CC2-44D3-8B56-756BA64FD310}"/>
    <cellStyle name="Normal 6 2 9 2 3" xfId="3440" xr:uid="{00000000-0005-0000-0000-00007D0D0000}"/>
    <cellStyle name="Normal 6 2 9 2 3 2" xfId="13514" xr:uid="{00000000-0005-0000-0000-0000D7340000}"/>
    <cellStyle name="Normal 6 2 9 2 3 2 3" xfId="28612" xr:uid="{00000000-0005-0000-0000-0000D16F0000}"/>
    <cellStyle name="Normal 6 2 9 2 3 2_ESA Table 3A_3H" xfId="40582" xr:uid="{E0662980-D607-46F4-B260-B1F09A6B9C4A}"/>
    <cellStyle name="Normal 6 2 9 2 3 3" xfId="8494" xr:uid="{00000000-0005-0000-0000-00003B210000}"/>
    <cellStyle name="Normal 6 2 9 2 3 3 3" xfId="23595" xr:uid="{00000000-0005-0000-0000-0000385C0000}"/>
    <cellStyle name="Normal 6 2 9 2 3 3_ESA Table 3A_3H" xfId="40583" xr:uid="{7553F800-C74B-4E93-9DEF-DDCD6B0AF8CF}"/>
    <cellStyle name="Normal 6 2 9 2 3 5" xfId="18582" xr:uid="{00000000-0005-0000-0000-0000A3480000}"/>
    <cellStyle name="Normal 6 2 9 2 3_ESA Table 3A_3H" xfId="40581" xr:uid="{954D795F-C03E-4770-AAE8-21E43397171B}"/>
    <cellStyle name="Normal 6 2 9 2 4" xfId="5133" xr:uid="{00000000-0005-0000-0000-00001A140000}"/>
    <cellStyle name="Normal 6 2 9 2 4 2" xfId="15185" xr:uid="{00000000-0005-0000-0000-00005E3B0000}"/>
    <cellStyle name="Normal 6 2 9 2 4 2 3" xfId="30283" xr:uid="{00000000-0005-0000-0000-000058760000}"/>
    <cellStyle name="Normal 6 2 9 2 4 2_ESA Table 3A_3H" xfId="40585" xr:uid="{FE581D67-6E20-41A0-A85C-4ADED204D381}"/>
    <cellStyle name="Normal 6 2 9 2 4 3" xfId="10165" xr:uid="{00000000-0005-0000-0000-0000C2270000}"/>
    <cellStyle name="Normal 6 2 9 2 4 3 3" xfId="25266" xr:uid="{00000000-0005-0000-0000-0000BF620000}"/>
    <cellStyle name="Normal 6 2 9 2 4 3_ESA Table 3A_3H" xfId="40586" xr:uid="{8AE6AB42-18C4-46F4-BE81-C21D7C7CA8DA}"/>
    <cellStyle name="Normal 6 2 9 2 4 5" xfId="20253" xr:uid="{00000000-0005-0000-0000-00002A4F0000}"/>
    <cellStyle name="Normal 6 2 9 2 4_ESA Table 3A_3H" xfId="40584" xr:uid="{9095145E-E4A1-45A7-ABAA-2C625D95C364}"/>
    <cellStyle name="Normal 6 2 9 2 5" xfId="11843" xr:uid="{00000000-0005-0000-0000-0000502E0000}"/>
    <cellStyle name="Normal 6 2 9 2 5 3" xfId="26941" xr:uid="{00000000-0005-0000-0000-00004A690000}"/>
    <cellStyle name="Normal 6 2 9 2 5_ESA Table 3A_3H" xfId="40587" xr:uid="{1CA45E7E-8DF6-4F52-BDD9-D3762905ECF9}"/>
    <cellStyle name="Normal 6 2 9 2 6" xfId="6822" xr:uid="{00000000-0005-0000-0000-0000B31A0000}"/>
    <cellStyle name="Normal 6 2 9 2 6 3" xfId="21924" xr:uid="{00000000-0005-0000-0000-0000B1550000}"/>
    <cellStyle name="Normal 6 2 9 2 6_ESA Table 3A_3H" xfId="40588" xr:uid="{2F140081-463B-4C8E-BB67-8E3D82D6804F}"/>
    <cellStyle name="Normal 6 2 9 2 8" xfId="16911" xr:uid="{00000000-0005-0000-0000-00001C420000}"/>
    <cellStyle name="Normal 6 2 9 2_ESA Table 3A_3H" xfId="40571" xr:uid="{3B7541D3-B5F0-45CE-8A6C-BD5F86185EA9}"/>
    <cellStyle name="Normal 6 2 9 3" xfId="2169" xr:uid="{00000000-0005-0000-0000-000086080000}"/>
    <cellStyle name="Normal 6 2 9 3 2" xfId="3859" xr:uid="{00000000-0005-0000-0000-0000200F0000}"/>
    <cellStyle name="Normal 6 2 9 3 2 2" xfId="13932" xr:uid="{00000000-0005-0000-0000-000079360000}"/>
    <cellStyle name="Normal 6 2 9 3 2 2 3" xfId="29030" xr:uid="{00000000-0005-0000-0000-000073710000}"/>
    <cellStyle name="Normal 6 2 9 3 2 2_ESA Table 3A_3H" xfId="40591" xr:uid="{AD38187F-3F6E-49F9-B483-C8968CB68E66}"/>
    <cellStyle name="Normal 6 2 9 3 2 3" xfId="8912" xr:uid="{00000000-0005-0000-0000-0000DD220000}"/>
    <cellStyle name="Normal 6 2 9 3 2 3 3" xfId="24013" xr:uid="{00000000-0005-0000-0000-0000DA5D0000}"/>
    <cellStyle name="Normal 6 2 9 3 2 3_ESA Table 3A_3H" xfId="40592" xr:uid="{67AC7891-1FD8-43CC-8BAF-05F82DFB82AE}"/>
    <cellStyle name="Normal 6 2 9 3 2 5" xfId="19000" xr:uid="{00000000-0005-0000-0000-0000454A0000}"/>
    <cellStyle name="Normal 6 2 9 3 2_ESA Table 3A_3H" xfId="40590" xr:uid="{A1B65A0E-FBC3-4DFE-940D-B8C82E434116}"/>
    <cellStyle name="Normal 6 2 9 3 3" xfId="5551" xr:uid="{00000000-0005-0000-0000-0000BC150000}"/>
    <cellStyle name="Normal 6 2 9 3 3 2" xfId="15603" xr:uid="{00000000-0005-0000-0000-0000003D0000}"/>
    <cellStyle name="Normal 6 2 9 3 3 2 3" xfId="30701" xr:uid="{00000000-0005-0000-0000-0000FA770000}"/>
    <cellStyle name="Normal 6 2 9 3 3 2_ESA Table 3A_3H" xfId="40594" xr:uid="{F6F875C6-AF40-4AA9-8C97-06B2DBF8F14D}"/>
    <cellStyle name="Normal 6 2 9 3 3 3" xfId="10583" xr:uid="{00000000-0005-0000-0000-000064290000}"/>
    <cellStyle name="Normal 6 2 9 3 3 3 3" xfId="25684" xr:uid="{00000000-0005-0000-0000-000061640000}"/>
    <cellStyle name="Normal 6 2 9 3 3 3_ESA Table 3A_3H" xfId="40595" xr:uid="{5D209F2D-C519-44FA-A9D2-DDCDD7832F01}"/>
    <cellStyle name="Normal 6 2 9 3 3 5" xfId="20671" xr:uid="{00000000-0005-0000-0000-0000CC500000}"/>
    <cellStyle name="Normal 6 2 9 3 3_ESA Table 3A_3H" xfId="40593" xr:uid="{543DB4E0-DF23-4A1B-BE00-BBAA68422244}"/>
    <cellStyle name="Normal 6 2 9 3 4" xfId="12261" xr:uid="{00000000-0005-0000-0000-0000F22F0000}"/>
    <cellStyle name="Normal 6 2 9 3 4 3" xfId="27359" xr:uid="{00000000-0005-0000-0000-0000EC6A0000}"/>
    <cellStyle name="Normal 6 2 9 3 4_ESA Table 3A_3H" xfId="40596" xr:uid="{2149794D-49D0-425B-B730-88F732E2274B}"/>
    <cellStyle name="Normal 6 2 9 3 5" xfId="7240" xr:uid="{00000000-0005-0000-0000-0000551C0000}"/>
    <cellStyle name="Normal 6 2 9 3 5 3" xfId="22342" xr:uid="{00000000-0005-0000-0000-000053570000}"/>
    <cellStyle name="Normal 6 2 9 3 5_ESA Table 3A_3H" xfId="40597" xr:uid="{E1D0552D-4B11-45AC-8C1F-1229204CC6BB}"/>
    <cellStyle name="Normal 6 2 9 3 7" xfId="17329" xr:uid="{00000000-0005-0000-0000-0000BE430000}"/>
    <cellStyle name="Normal 6 2 9 3_ESA Table 3A_3H" xfId="40589" xr:uid="{53292E45-662C-4EE9-B040-1AAD116C1CCF}"/>
    <cellStyle name="Normal 6 2 9 4" xfId="3022" xr:uid="{00000000-0005-0000-0000-0000DB0B0000}"/>
    <cellStyle name="Normal 6 2 9 4 2" xfId="13096" xr:uid="{00000000-0005-0000-0000-000035330000}"/>
    <cellStyle name="Normal 6 2 9 4 2 3" xfId="28194" xr:uid="{00000000-0005-0000-0000-00002F6E0000}"/>
    <cellStyle name="Normal 6 2 9 4 2_ESA Table 3A_3H" xfId="40599" xr:uid="{66D795C4-B30E-4ADB-AD9E-9C9D00EE77B6}"/>
    <cellStyle name="Normal 6 2 9 4 3" xfId="8076" xr:uid="{00000000-0005-0000-0000-0000991F0000}"/>
    <cellStyle name="Normal 6 2 9 4 3 3" xfId="23177" xr:uid="{00000000-0005-0000-0000-0000965A0000}"/>
    <cellStyle name="Normal 6 2 9 4 3_ESA Table 3A_3H" xfId="40600" xr:uid="{D21DE146-FBB8-4A89-B2A6-EFA4A7B0FC3A}"/>
    <cellStyle name="Normal 6 2 9 4 5" xfId="18164" xr:uid="{00000000-0005-0000-0000-000001470000}"/>
    <cellStyle name="Normal 6 2 9 4_ESA Table 3A_3H" xfId="40598" xr:uid="{95A57D8C-5B89-4892-AF2F-DEF7774CF03B}"/>
    <cellStyle name="Normal 6 2 9 5" xfId="4715" xr:uid="{00000000-0005-0000-0000-000078120000}"/>
    <cellStyle name="Normal 6 2 9 5 2" xfId="14767" xr:uid="{00000000-0005-0000-0000-0000BC390000}"/>
    <cellStyle name="Normal 6 2 9 5 2 3" xfId="29865" xr:uid="{00000000-0005-0000-0000-0000B6740000}"/>
    <cellStyle name="Normal 6 2 9 5 2_ESA Table 3A_3H" xfId="40602" xr:uid="{97EC33CC-2B0A-4CEB-88A0-1354E2B22903}"/>
    <cellStyle name="Normal 6 2 9 5 3" xfId="9747" xr:uid="{00000000-0005-0000-0000-000020260000}"/>
    <cellStyle name="Normal 6 2 9 5 3 3" xfId="24848" xr:uid="{00000000-0005-0000-0000-00001D610000}"/>
    <cellStyle name="Normal 6 2 9 5 3_ESA Table 3A_3H" xfId="40603" xr:uid="{47778FF4-A9F0-46F9-860D-35CA7F168916}"/>
    <cellStyle name="Normal 6 2 9 5 5" xfId="19835" xr:uid="{00000000-0005-0000-0000-0000884D0000}"/>
    <cellStyle name="Normal 6 2 9 5_ESA Table 3A_3H" xfId="40601" xr:uid="{414285EF-9D10-4035-B027-513A732C731F}"/>
    <cellStyle name="Normal 6 2 9 6" xfId="11425" xr:uid="{00000000-0005-0000-0000-0000AE2C0000}"/>
    <cellStyle name="Normal 6 2 9 6 3" xfId="26523" xr:uid="{00000000-0005-0000-0000-0000A8670000}"/>
    <cellStyle name="Normal 6 2 9 6_ESA Table 3A_3H" xfId="40604" xr:uid="{AE91667B-F240-421F-A966-2C4A7C54A103}"/>
    <cellStyle name="Normal 6 2 9 7" xfId="6404" xr:uid="{00000000-0005-0000-0000-000011190000}"/>
    <cellStyle name="Normal 6 2 9 7 3" xfId="21506" xr:uid="{00000000-0005-0000-0000-00000F540000}"/>
    <cellStyle name="Normal 6 2 9 7_ESA Table 3A_3H" xfId="40605" xr:uid="{8BA2BF1A-7C54-4F46-B502-48BCA721BA75}"/>
    <cellStyle name="Normal 6 2 9 9" xfId="16493" xr:uid="{00000000-0005-0000-0000-00007A400000}"/>
    <cellStyle name="Normal 6 2 9_ESA Table 3A_3H" xfId="40570" xr:uid="{C6637223-6674-438C-84F2-79910FF5EC58}"/>
    <cellStyle name="Normal 6 2_ESA Table 3A_3H" xfId="40023" xr:uid="{1A315117-F4C4-4023-A0D8-C7C21642521F}"/>
    <cellStyle name="Normal 6 3" xfId="876" xr:uid="{00000000-0005-0000-0000-000078030000}"/>
    <cellStyle name="Normal 6 3 10" xfId="6226" xr:uid="{00000000-0005-0000-0000-00005F180000}"/>
    <cellStyle name="Normal 6 3 10 3" xfId="21330" xr:uid="{00000000-0005-0000-0000-00005F530000}"/>
    <cellStyle name="Normal 6 3 10_ESA Table 3A_3H" xfId="40607" xr:uid="{3F288FEC-DD52-49CC-8FA8-E8F989BA65B2}"/>
    <cellStyle name="Normal 6 3 12" xfId="16315" xr:uid="{00000000-0005-0000-0000-0000C83F0000}"/>
    <cellStyle name="Normal 6 3 2" xfId="1190" xr:uid="{00000000-0005-0000-0000-0000B3040000}"/>
    <cellStyle name="Normal 6 3 2 11" xfId="16369" xr:uid="{00000000-0005-0000-0000-0000FE3F0000}"/>
    <cellStyle name="Normal 6 3 2 2" xfId="1298" xr:uid="{00000000-0005-0000-0000-00001F050000}"/>
    <cellStyle name="Normal 6 3 2 2 10" xfId="16473" xr:uid="{00000000-0005-0000-0000-000066400000}"/>
    <cellStyle name="Normal 6 3 2 2 2" xfId="1515" xr:uid="{00000000-0005-0000-0000-0000F8050000}"/>
    <cellStyle name="Normal 6 3 2 2 2 2" xfId="1936" xr:uid="{00000000-0005-0000-0000-00009D070000}"/>
    <cellStyle name="Normal 6 3 2 2 2 2 2" xfId="2775" xr:uid="{00000000-0005-0000-0000-0000E40A0000}"/>
    <cellStyle name="Normal 6 3 2 2 2 2 2 2" xfId="4465" xr:uid="{00000000-0005-0000-0000-00007E110000}"/>
    <cellStyle name="Normal 6 3 2 2 2 2 2 2 2" xfId="14538" xr:uid="{00000000-0005-0000-0000-0000D7380000}"/>
    <cellStyle name="Normal 6 3 2 2 2 2 2 2 2 3" xfId="29636" xr:uid="{00000000-0005-0000-0000-0000D1730000}"/>
    <cellStyle name="Normal 6 3 2 2 2 2 2 2 2_ESA Table 3A_3H" xfId="40614" xr:uid="{773CFE76-DF6E-4179-AC43-F728F7D7E8B2}"/>
    <cellStyle name="Normal 6 3 2 2 2 2 2 2 3" xfId="9518" xr:uid="{00000000-0005-0000-0000-00003B250000}"/>
    <cellStyle name="Normal 6 3 2 2 2 2 2 2 3 3" xfId="24619" xr:uid="{00000000-0005-0000-0000-000038600000}"/>
    <cellStyle name="Normal 6 3 2 2 2 2 2 2 3_ESA Table 3A_3H" xfId="40615" xr:uid="{4FDF1EC8-737C-4756-95A2-EDC38BCB0046}"/>
    <cellStyle name="Normal 6 3 2 2 2 2 2 2 5" xfId="19606" xr:uid="{00000000-0005-0000-0000-0000A34C0000}"/>
    <cellStyle name="Normal 6 3 2 2 2 2 2 2_ESA Table 3A_3H" xfId="40613" xr:uid="{028BAEB1-4D9A-4EB7-852D-BE3718776A90}"/>
    <cellStyle name="Normal 6 3 2 2 2 2 2 3" xfId="6157" xr:uid="{00000000-0005-0000-0000-00001A180000}"/>
    <cellStyle name="Normal 6 3 2 2 2 2 2 3 2" xfId="16209" xr:uid="{00000000-0005-0000-0000-00005E3F0000}"/>
    <cellStyle name="Normal 6 3 2 2 2 2 2 3 3" xfId="11189" xr:uid="{00000000-0005-0000-0000-0000C22B0000}"/>
    <cellStyle name="Normal 6 3 2 2 2 2 2 3 3 3" xfId="26290" xr:uid="{00000000-0005-0000-0000-0000BF660000}"/>
    <cellStyle name="Normal 6 3 2 2 2 2 2 3 3_ESA Table 3A_3H" xfId="40617" xr:uid="{A6BAABD7-D885-444C-AC1E-F3EDF4D4683D}"/>
    <cellStyle name="Normal 6 3 2 2 2 2 2 3 5" xfId="21277" xr:uid="{00000000-0005-0000-0000-00002A530000}"/>
    <cellStyle name="Normal 6 3 2 2 2 2 2 3_ESA Table 3A_3H" xfId="40616" xr:uid="{6D586F4F-FF20-4A14-A813-4602BEB9FD83}"/>
    <cellStyle name="Normal 6 3 2 2 2 2 2 4" xfId="12867" xr:uid="{00000000-0005-0000-0000-000050320000}"/>
    <cellStyle name="Normal 6 3 2 2 2 2 2 4 3" xfId="27965" xr:uid="{00000000-0005-0000-0000-00004A6D0000}"/>
    <cellStyle name="Normal 6 3 2 2 2 2 2 4_ESA Table 3A_3H" xfId="40618" xr:uid="{40E189A8-1DD8-4047-B781-EA3152009EC7}"/>
    <cellStyle name="Normal 6 3 2 2 2 2 2 5" xfId="7846" xr:uid="{00000000-0005-0000-0000-0000B31E0000}"/>
    <cellStyle name="Normal 6 3 2 2 2 2 2 5 3" xfId="22948" xr:uid="{00000000-0005-0000-0000-0000B1590000}"/>
    <cellStyle name="Normal 6 3 2 2 2 2 2 5_ESA Table 3A_3H" xfId="40619" xr:uid="{E42DBA0A-5C13-41F8-9414-0C1EEB2DE05C}"/>
    <cellStyle name="Normal 6 3 2 2 2 2 2 7" xfId="17935" xr:uid="{00000000-0005-0000-0000-00001C460000}"/>
    <cellStyle name="Normal 6 3 2 2 2 2 2_ESA Table 3A_3H" xfId="40612" xr:uid="{5B7FAD4B-B790-4785-8CE0-68786D3EF5C6}"/>
    <cellStyle name="Normal 6 3 2 2 2 2 3" xfId="3628" xr:uid="{00000000-0005-0000-0000-0000390E0000}"/>
    <cellStyle name="Normal 6 3 2 2 2 2 3 2" xfId="13702" xr:uid="{00000000-0005-0000-0000-000093350000}"/>
    <cellStyle name="Normal 6 3 2 2 2 2 3 2 3" xfId="28800" xr:uid="{00000000-0005-0000-0000-00008D700000}"/>
    <cellStyle name="Normal 6 3 2 2 2 2 3 2_ESA Table 3A_3H" xfId="40621" xr:uid="{D7B8FBFE-627C-4874-BE48-8717CEC952EE}"/>
    <cellStyle name="Normal 6 3 2 2 2 2 3 3" xfId="8682" xr:uid="{00000000-0005-0000-0000-0000F7210000}"/>
    <cellStyle name="Normal 6 3 2 2 2 2 3 3 3" xfId="23783" xr:uid="{00000000-0005-0000-0000-0000F45C0000}"/>
    <cellStyle name="Normal 6 3 2 2 2 2 3 3_ESA Table 3A_3H" xfId="40622" xr:uid="{F017EB36-9E60-48FD-9D89-51E742FE3641}"/>
    <cellStyle name="Normal 6 3 2 2 2 2 3 5" xfId="18770" xr:uid="{00000000-0005-0000-0000-00005F490000}"/>
    <cellStyle name="Normal 6 3 2 2 2 2 3_ESA Table 3A_3H" xfId="40620" xr:uid="{5A734261-CA2F-4EC4-A6ED-400A6E3D2972}"/>
    <cellStyle name="Normal 6 3 2 2 2 2 4" xfId="5321" xr:uid="{00000000-0005-0000-0000-0000D6140000}"/>
    <cellStyle name="Normal 6 3 2 2 2 2 4 2" xfId="15373" xr:uid="{00000000-0005-0000-0000-00001A3C0000}"/>
    <cellStyle name="Normal 6 3 2 2 2 2 4 2 3" xfId="30471" xr:uid="{00000000-0005-0000-0000-000014770000}"/>
    <cellStyle name="Normal 6 3 2 2 2 2 4 2_ESA Table 3A_3H" xfId="40624" xr:uid="{AAE79A4C-D753-4517-BC42-EFC00C554D5C}"/>
    <cellStyle name="Normal 6 3 2 2 2 2 4 3" xfId="10353" xr:uid="{00000000-0005-0000-0000-00007E280000}"/>
    <cellStyle name="Normal 6 3 2 2 2 2 4 3 3" xfId="25454" xr:uid="{00000000-0005-0000-0000-00007B630000}"/>
    <cellStyle name="Normal 6 3 2 2 2 2 4 3_ESA Table 3A_3H" xfId="40625" xr:uid="{705A293B-1A7E-40D6-85C9-572B09B9678E}"/>
    <cellStyle name="Normal 6 3 2 2 2 2 4 5" xfId="20441" xr:uid="{00000000-0005-0000-0000-0000E64F0000}"/>
    <cellStyle name="Normal 6 3 2 2 2 2 4_ESA Table 3A_3H" xfId="40623" xr:uid="{4F3876A7-D0B4-4146-9222-C5D929BF2105}"/>
    <cellStyle name="Normal 6 3 2 2 2 2 5" xfId="12031" xr:uid="{00000000-0005-0000-0000-00000C2F0000}"/>
    <cellStyle name="Normal 6 3 2 2 2 2 5 3" xfId="27129" xr:uid="{00000000-0005-0000-0000-0000066A0000}"/>
    <cellStyle name="Normal 6 3 2 2 2 2 5_ESA Table 3A_3H" xfId="40626" xr:uid="{544A1175-8D8E-4803-8D33-4A193C5FEEAA}"/>
    <cellStyle name="Normal 6 3 2 2 2 2 6" xfId="7010" xr:uid="{00000000-0005-0000-0000-00006F1B0000}"/>
    <cellStyle name="Normal 6 3 2 2 2 2 6 3" xfId="22112" xr:uid="{00000000-0005-0000-0000-00006D560000}"/>
    <cellStyle name="Normal 6 3 2 2 2 2 6_ESA Table 3A_3H" xfId="40627" xr:uid="{BA461028-52AA-4537-BFF3-4B5FF67288CA}"/>
    <cellStyle name="Normal 6 3 2 2 2 2 8" xfId="17099" xr:uid="{00000000-0005-0000-0000-0000D8420000}"/>
    <cellStyle name="Normal 6 3 2 2 2 2_ESA Table 3A_3H" xfId="40611" xr:uid="{55662189-776A-47D8-A033-0C2E4C8B6B9B}"/>
    <cellStyle name="Normal 6 3 2 2 2 3" xfId="2357" xr:uid="{00000000-0005-0000-0000-000042090000}"/>
    <cellStyle name="Normal 6 3 2 2 2 3 2" xfId="4047" xr:uid="{00000000-0005-0000-0000-0000DC0F0000}"/>
    <cellStyle name="Normal 6 3 2 2 2 3 2 2" xfId="14120" xr:uid="{00000000-0005-0000-0000-000035370000}"/>
    <cellStyle name="Normal 6 3 2 2 2 3 2 2 3" xfId="29218" xr:uid="{00000000-0005-0000-0000-00002F720000}"/>
    <cellStyle name="Normal 6 3 2 2 2 3 2 2_ESA Table 3A_3H" xfId="40630" xr:uid="{AE3462B9-A867-41E5-BAC7-E91A54F6F169}"/>
    <cellStyle name="Normal 6 3 2 2 2 3 2 3" xfId="9100" xr:uid="{00000000-0005-0000-0000-000099230000}"/>
    <cellStyle name="Normal 6 3 2 2 2 3 2 3 3" xfId="24201" xr:uid="{00000000-0005-0000-0000-0000965E0000}"/>
    <cellStyle name="Normal 6 3 2 2 2 3 2 3_ESA Table 3A_3H" xfId="40631" xr:uid="{DAF53E31-FE2D-4E08-8D60-1284368575C1}"/>
    <cellStyle name="Normal 6 3 2 2 2 3 2 5" xfId="19188" xr:uid="{00000000-0005-0000-0000-0000014B0000}"/>
    <cellStyle name="Normal 6 3 2 2 2 3 2_ESA Table 3A_3H" xfId="40629" xr:uid="{F0000CF1-3CD9-4AC5-96B9-FBA40165BB9A}"/>
    <cellStyle name="Normal 6 3 2 2 2 3 3" xfId="5739" xr:uid="{00000000-0005-0000-0000-000078160000}"/>
    <cellStyle name="Normal 6 3 2 2 2 3 3 2" xfId="15791" xr:uid="{00000000-0005-0000-0000-0000BC3D0000}"/>
    <cellStyle name="Normal 6 3 2 2 2 3 3 2 3" xfId="30889" xr:uid="{00000000-0005-0000-0000-0000B6780000}"/>
    <cellStyle name="Normal 6 3 2 2 2 3 3 2_ESA Table 3A_3H" xfId="40633" xr:uid="{3A66ADD4-D7BC-44E9-A2A5-D3515CD41CCD}"/>
    <cellStyle name="Normal 6 3 2 2 2 3 3 3" xfId="10771" xr:uid="{00000000-0005-0000-0000-0000202A0000}"/>
    <cellStyle name="Normal 6 3 2 2 2 3 3 3 3" xfId="25872" xr:uid="{00000000-0005-0000-0000-00001D650000}"/>
    <cellStyle name="Normal 6 3 2 2 2 3 3 3_ESA Table 3A_3H" xfId="40634" xr:uid="{C3A6DEA2-8577-4384-9C51-F9B63E60C63E}"/>
    <cellStyle name="Normal 6 3 2 2 2 3 3 5" xfId="20859" xr:uid="{00000000-0005-0000-0000-000088510000}"/>
    <cellStyle name="Normal 6 3 2 2 2 3 3_ESA Table 3A_3H" xfId="40632" xr:uid="{E176AF0F-3C38-4A6B-9C2D-24EFBD5EF7E9}"/>
    <cellStyle name="Normal 6 3 2 2 2 3 4" xfId="12449" xr:uid="{00000000-0005-0000-0000-0000AE300000}"/>
    <cellStyle name="Normal 6 3 2 2 2 3 4 3" xfId="27547" xr:uid="{00000000-0005-0000-0000-0000A86B0000}"/>
    <cellStyle name="Normal 6 3 2 2 2 3 4_ESA Table 3A_3H" xfId="40635" xr:uid="{1BCB34D9-9C15-4111-9608-4A84B44DE72B}"/>
    <cellStyle name="Normal 6 3 2 2 2 3 5" xfId="7428" xr:uid="{00000000-0005-0000-0000-0000111D0000}"/>
    <cellStyle name="Normal 6 3 2 2 2 3 5 3" xfId="22530" xr:uid="{00000000-0005-0000-0000-00000F580000}"/>
    <cellStyle name="Normal 6 3 2 2 2 3 5_ESA Table 3A_3H" xfId="40636" xr:uid="{06A95DD7-5116-4B9D-92EB-5B05FF60664F}"/>
    <cellStyle name="Normal 6 3 2 2 2 3 7" xfId="17517" xr:uid="{00000000-0005-0000-0000-00007A440000}"/>
    <cellStyle name="Normal 6 3 2 2 2 3_ESA Table 3A_3H" xfId="40628" xr:uid="{93626DDD-43F9-4847-B72E-9AAACC256EA8}"/>
    <cellStyle name="Normal 6 3 2 2 2 4" xfId="3210" xr:uid="{00000000-0005-0000-0000-0000970C0000}"/>
    <cellStyle name="Normal 6 3 2 2 2 4 2" xfId="13284" xr:uid="{00000000-0005-0000-0000-0000F1330000}"/>
    <cellStyle name="Normal 6 3 2 2 2 4 2 3" xfId="28382" xr:uid="{00000000-0005-0000-0000-0000EB6E0000}"/>
    <cellStyle name="Normal 6 3 2 2 2 4 2_ESA Table 3A_3H" xfId="40638" xr:uid="{A4C7402B-4215-4305-8EC6-20E508A2EFD9}"/>
    <cellStyle name="Normal 6 3 2 2 2 4 3" xfId="8264" xr:uid="{00000000-0005-0000-0000-000055200000}"/>
    <cellStyle name="Normal 6 3 2 2 2 4 3 3" xfId="23365" xr:uid="{00000000-0005-0000-0000-0000525B0000}"/>
    <cellStyle name="Normal 6 3 2 2 2 4 3_ESA Table 3A_3H" xfId="40639" xr:uid="{91CFBCE3-ECD4-41B2-9B4F-5EAD50380E99}"/>
    <cellStyle name="Normal 6 3 2 2 2 4 5" xfId="18352" xr:uid="{00000000-0005-0000-0000-0000BD470000}"/>
    <cellStyle name="Normal 6 3 2 2 2 4_ESA Table 3A_3H" xfId="40637" xr:uid="{817367B7-27C7-4712-9BDF-A1B7636AE2A1}"/>
    <cellStyle name="Normal 6 3 2 2 2 5" xfId="4903" xr:uid="{00000000-0005-0000-0000-000034130000}"/>
    <cellStyle name="Normal 6 3 2 2 2 5 2" xfId="14955" xr:uid="{00000000-0005-0000-0000-0000783A0000}"/>
    <cellStyle name="Normal 6 3 2 2 2 5 2 3" xfId="30053" xr:uid="{00000000-0005-0000-0000-000072750000}"/>
    <cellStyle name="Normal 6 3 2 2 2 5 2_ESA Table 3A_3H" xfId="40641" xr:uid="{0A36C882-34DF-4B7F-8278-BA7884F304EE}"/>
    <cellStyle name="Normal 6 3 2 2 2 5 3" xfId="9935" xr:uid="{00000000-0005-0000-0000-0000DC260000}"/>
    <cellStyle name="Normal 6 3 2 2 2 5 3 3" xfId="25036" xr:uid="{00000000-0005-0000-0000-0000D9610000}"/>
    <cellStyle name="Normal 6 3 2 2 2 5 3_ESA Table 3A_3H" xfId="40642" xr:uid="{A191D8AC-9D58-4577-963D-4239D25AE2A0}"/>
    <cellStyle name="Normal 6 3 2 2 2 5 5" xfId="20023" xr:uid="{00000000-0005-0000-0000-0000444E0000}"/>
    <cellStyle name="Normal 6 3 2 2 2 5_ESA Table 3A_3H" xfId="40640" xr:uid="{C3F95B21-9320-4E29-90B6-06389684096C}"/>
    <cellStyle name="Normal 6 3 2 2 2 6" xfId="11613" xr:uid="{00000000-0005-0000-0000-00006A2D0000}"/>
    <cellStyle name="Normal 6 3 2 2 2 6 3" xfId="26711" xr:uid="{00000000-0005-0000-0000-000064680000}"/>
    <cellStyle name="Normal 6 3 2 2 2 6_ESA Table 3A_3H" xfId="40643" xr:uid="{EF914917-4AE3-4E30-A38E-B9BA07235C46}"/>
    <cellStyle name="Normal 6 3 2 2 2 7" xfId="6592" xr:uid="{00000000-0005-0000-0000-0000CD190000}"/>
    <cellStyle name="Normal 6 3 2 2 2 7 3" xfId="21694" xr:uid="{00000000-0005-0000-0000-0000CB540000}"/>
    <cellStyle name="Normal 6 3 2 2 2 7_ESA Table 3A_3H" xfId="40644" xr:uid="{B259A91F-E14F-4FD2-BE14-F571ACE348DF}"/>
    <cellStyle name="Normal 6 3 2 2 2 9" xfId="16681" xr:uid="{00000000-0005-0000-0000-000036410000}"/>
    <cellStyle name="Normal 6 3 2 2 2_ESA Table 3A_3H" xfId="40610" xr:uid="{28ED0FE7-85FC-473F-AA53-5665BF72B980}"/>
    <cellStyle name="Normal 6 3 2 2 3" xfId="1728" xr:uid="{00000000-0005-0000-0000-0000CD060000}"/>
    <cellStyle name="Normal 6 3 2 2 3 2" xfId="2567" xr:uid="{00000000-0005-0000-0000-0000140A0000}"/>
    <cellStyle name="Normal 6 3 2 2 3 2 2" xfId="4257" xr:uid="{00000000-0005-0000-0000-0000AE100000}"/>
    <cellStyle name="Normal 6 3 2 2 3 2 2 2" xfId="14330" xr:uid="{00000000-0005-0000-0000-000007380000}"/>
    <cellStyle name="Normal 6 3 2 2 3 2 2 2 3" xfId="29428" xr:uid="{00000000-0005-0000-0000-000001730000}"/>
    <cellStyle name="Normal 6 3 2 2 3 2 2 2_ESA Table 3A_3H" xfId="40648" xr:uid="{65DD9376-C818-42E9-BE32-1CEE8C0DEE06}"/>
    <cellStyle name="Normal 6 3 2 2 3 2 2 3" xfId="9310" xr:uid="{00000000-0005-0000-0000-00006B240000}"/>
    <cellStyle name="Normal 6 3 2 2 3 2 2 3 3" xfId="24411" xr:uid="{00000000-0005-0000-0000-0000685F0000}"/>
    <cellStyle name="Normal 6 3 2 2 3 2 2 3_ESA Table 3A_3H" xfId="40649" xr:uid="{BF526E9C-E894-4FD4-8BB0-760553181CD0}"/>
    <cellStyle name="Normal 6 3 2 2 3 2 2 5" xfId="19398" xr:uid="{00000000-0005-0000-0000-0000D34B0000}"/>
    <cellStyle name="Normal 6 3 2 2 3 2 2_ESA Table 3A_3H" xfId="40647" xr:uid="{FD215CBC-9A07-4A36-B16C-4AC549CFC561}"/>
    <cellStyle name="Normal 6 3 2 2 3 2 3" xfId="5949" xr:uid="{00000000-0005-0000-0000-00004A170000}"/>
    <cellStyle name="Normal 6 3 2 2 3 2 3 2" xfId="16001" xr:uid="{00000000-0005-0000-0000-00008E3E0000}"/>
    <cellStyle name="Normal 6 3 2 2 3 2 3 2 3" xfId="31099" xr:uid="{00000000-0005-0000-0000-000088790000}"/>
    <cellStyle name="Normal 6 3 2 2 3 2 3 2_ESA Table 3A_3H" xfId="40651" xr:uid="{2C5142BD-D3DA-4619-8E48-713E105D5E30}"/>
    <cellStyle name="Normal 6 3 2 2 3 2 3 3" xfId="10981" xr:uid="{00000000-0005-0000-0000-0000F22A0000}"/>
    <cellStyle name="Normal 6 3 2 2 3 2 3 3 3" xfId="26082" xr:uid="{00000000-0005-0000-0000-0000EF650000}"/>
    <cellStyle name="Normal 6 3 2 2 3 2 3 3_ESA Table 3A_3H" xfId="40652" xr:uid="{05800568-2569-4612-B0E9-4B26756EC196}"/>
    <cellStyle name="Normal 6 3 2 2 3 2 3 5" xfId="21069" xr:uid="{00000000-0005-0000-0000-00005A520000}"/>
    <cellStyle name="Normal 6 3 2 2 3 2 3_ESA Table 3A_3H" xfId="40650" xr:uid="{8AE07056-7EFF-458D-90DF-41C14BE03143}"/>
    <cellStyle name="Normal 6 3 2 2 3 2 4" xfId="12659" xr:uid="{00000000-0005-0000-0000-000080310000}"/>
    <cellStyle name="Normal 6 3 2 2 3 2 4 3" xfId="27757" xr:uid="{00000000-0005-0000-0000-00007A6C0000}"/>
    <cellStyle name="Normal 6 3 2 2 3 2 4_ESA Table 3A_3H" xfId="40653" xr:uid="{6B27D875-1737-450B-8137-2E4402C4522E}"/>
    <cellStyle name="Normal 6 3 2 2 3 2 5" xfId="7638" xr:uid="{00000000-0005-0000-0000-0000E31D0000}"/>
    <cellStyle name="Normal 6 3 2 2 3 2 5 3" xfId="22740" xr:uid="{00000000-0005-0000-0000-0000E1580000}"/>
    <cellStyle name="Normal 6 3 2 2 3 2 5_ESA Table 3A_3H" xfId="40654" xr:uid="{7575F233-E4AE-4372-8F41-DD3EBBF6FA80}"/>
    <cellStyle name="Normal 6 3 2 2 3 2 7" xfId="17727" xr:uid="{00000000-0005-0000-0000-00004C450000}"/>
    <cellStyle name="Normal 6 3 2 2 3 2_ESA Table 3A_3H" xfId="40646" xr:uid="{24788C49-0BBE-428B-BBCD-67574F3349DB}"/>
    <cellStyle name="Normal 6 3 2 2 3 3" xfId="3420" xr:uid="{00000000-0005-0000-0000-0000690D0000}"/>
    <cellStyle name="Normal 6 3 2 2 3 3 2" xfId="13494" xr:uid="{00000000-0005-0000-0000-0000C3340000}"/>
    <cellStyle name="Normal 6 3 2 2 3 3 2 3" xfId="28592" xr:uid="{00000000-0005-0000-0000-0000BD6F0000}"/>
    <cellStyle name="Normal 6 3 2 2 3 3 2_ESA Table 3A_3H" xfId="40656" xr:uid="{A7C0092C-4C73-4CFC-9281-69BD5533C72D}"/>
    <cellStyle name="Normal 6 3 2 2 3 3 3" xfId="8474" xr:uid="{00000000-0005-0000-0000-000027210000}"/>
    <cellStyle name="Normal 6 3 2 2 3 3 3 3" xfId="23575" xr:uid="{00000000-0005-0000-0000-0000245C0000}"/>
    <cellStyle name="Normal 6 3 2 2 3 3 3_ESA Table 3A_3H" xfId="40657" xr:uid="{6C232E36-1280-48DD-9A1F-40BAD90C2831}"/>
    <cellStyle name="Normal 6 3 2 2 3 3 5" xfId="18562" xr:uid="{00000000-0005-0000-0000-00008F480000}"/>
    <cellStyle name="Normal 6 3 2 2 3 3_ESA Table 3A_3H" xfId="40655" xr:uid="{795C2CD5-4312-46A4-9CEE-2550DE78BA6A}"/>
    <cellStyle name="Normal 6 3 2 2 3 4" xfId="5113" xr:uid="{00000000-0005-0000-0000-000006140000}"/>
    <cellStyle name="Normal 6 3 2 2 3 4 2" xfId="15165" xr:uid="{00000000-0005-0000-0000-00004A3B0000}"/>
    <cellStyle name="Normal 6 3 2 2 3 4 2 3" xfId="30263" xr:uid="{00000000-0005-0000-0000-000044760000}"/>
    <cellStyle name="Normal 6 3 2 2 3 4 2_ESA Table 3A_3H" xfId="40659" xr:uid="{BEB6621B-6B75-4A8C-8906-28B05956D671}"/>
    <cellStyle name="Normal 6 3 2 2 3 4 3" xfId="10145" xr:uid="{00000000-0005-0000-0000-0000AE270000}"/>
    <cellStyle name="Normal 6 3 2 2 3 4 3 3" xfId="25246" xr:uid="{00000000-0005-0000-0000-0000AB620000}"/>
    <cellStyle name="Normal 6 3 2 2 3 4 3_ESA Table 3A_3H" xfId="40660" xr:uid="{5AF17F39-9B64-46BC-8DE0-209542016412}"/>
    <cellStyle name="Normal 6 3 2 2 3 4 5" xfId="20233" xr:uid="{00000000-0005-0000-0000-0000164F0000}"/>
    <cellStyle name="Normal 6 3 2 2 3 4_ESA Table 3A_3H" xfId="40658" xr:uid="{7172547A-B023-4188-B717-FBAB960FAE09}"/>
    <cellStyle name="Normal 6 3 2 2 3 5" xfId="11823" xr:uid="{00000000-0005-0000-0000-00003C2E0000}"/>
    <cellStyle name="Normal 6 3 2 2 3 5 3" xfId="26921" xr:uid="{00000000-0005-0000-0000-000036690000}"/>
    <cellStyle name="Normal 6 3 2 2 3 5_ESA Table 3A_3H" xfId="40661" xr:uid="{C7507932-8638-4517-A0D9-CE4C6339ABFF}"/>
    <cellStyle name="Normal 6 3 2 2 3 6" xfId="6802" xr:uid="{00000000-0005-0000-0000-00009F1A0000}"/>
    <cellStyle name="Normal 6 3 2 2 3 6 3" xfId="21904" xr:uid="{00000000-0005-0000-0000-00009D550000}"/>
    <cellStyle name="Normal 6 3 2 2 3 6_ESA Table 3A_3H" xfId="40662" xr:uid="{51473372-ABB0-4704-A7F7-15B5958A2B2A}"/>
    <cellStyle name="Normal 6 3 2 2 3 8" xfId="16891" xr:uid="{00000000-0005-0000-0000-000008420000}"/>
    <cellStyle name="Normal 6 3 2 2 3_ESA Table 3A_3H" xfId="40645" xr:uid="{AC8FCEE2-8CE8-4D52-B59B-79032EA8F6E3}"/>
    <cellStyle name="Normal 6 3 2 2 4" xfId="2149" xr:uid="{00000000-0005-0000-0000-000072080000}"/>
    <cellStyle name="Normal 6 3 2 2 4 2" xfId="3839" xr:uid="{00000000-0005-0000-0000-00000C0F0000}"/>
    <cellStyle name="Normal 6 3 2 2 4 2 2" xfId="13912" xr:uid="{00000000-0005-0000-0000-000065360000}"/>
    <cellStyle name="Normal 6 3 2 2 4 2 2 3" xfId="29010" xr:uid="{00000000-0005-0000-0000-00005F710000}"/>
    <cellStyle name="Normal 6 3 2 2 4 2 2_ESA Table 3A_3H" xfId="40665" xr:uid="{24902258-1D07-4B67-A304-AEA4ABA128B6}"/>
    <cellStyle name="Normal 6 3 2 2 4 2 3" xfId="8892" xr:uid="{00000000-0005-0000-0000-0000C9220000}"/>
    <cellStyle name="Normal 6 3 2 2 4 2 3 3" xfId="23993" xr:uid="{00000000-0005-0000-0000-0000C65D0000}"/>
    <cellStyle name="Normal 6 3 2 2 4 2 3_ESA Table 3A_3H" xfId="40666" xr:uid="{B3B6B2EF-C03F-447E-B442-D81F902AAED4}"/>
    <cellStyle name="Normal 6 3 2 2 4 2 5" xfId="18980" xr:uid="{00000000-0005-0000-0000-0000314A0000}"/>
    <cellStyle name="Normal 6 3 2 2 4 2_ESA Table 3A_3H" xfId="40664" xr:uid="{4C678D80-C240-4965-AC2A-DB1A73A99054}"/>
    <cellStyle name="Normal 6 3 2 2 4 3" xfId="5531" xr:uid="{00000000-0005-0000-0000-0000A8150000}"/>
    <cellStyle name="Normal 6 3 2 2 4 3 2" xfId="15583" xr:uid="{00000000-0005-0000-0000-0000EC3C0000}"/>
    <cellStyle name="Normal 6 3 2 2 4 3 2 3" xfId="30681" xr:uid="{00000000-0005-0000-0000-0000E6770000}"/>
    <cellStyle name="Normal 6 3 2 2 4 3 2_ESA Table 3A_3H" xfId="40668" xr:uid="{070C8962-D0EE-4998-A954-7F340EE5D033}"/>
    <cellStyle name="Normal 6 3 2 2 4 3 3" xfId="10563" xr:uid="{00000000-0005-0000-0000-000050290000}"/>
    <cellStyle name="Normal 6 3 2 2 4 3 3 3" xfId="25664" xr:uid="{00000000-0005-0000-0000-00004D640000}"/>
    <cellStyle name="Normal 6 3 2 2 4 3 3_ESA Table 3A_3H" xfId="40669" xr:uid="{B63055DC-3AA8-4886-8125-4C73F167E241}"/>
    <cellStyle name="Normal 6 3 2 2 4 3 5" xfId="20651" xr:uid="{00000000-0005-0000-0000-0000B8500000}"/>
    <cellStyle name="Normal 6 3 2 2 4 3_ESA Table 3A_3H" xfId="40667" xr:uid="{AE5CF446-B90E-461F-821E-AEB4BC46EE4F}"/>
    <cellStyle name="Normal 6 3 2 2 4 4" xfId="12241" xr:uid="{00000000-0005-0000-0000-0000DE2F0000}"/>
    <cellStyle name="Normal 6 3 2 2 4 4 3" xfId="27339" xr:uid="{00000000-0005-0000-0000-0000D86A0000}"/>
    <cellStyle name="Normal 6 3 2 2 4 4_ESA Table 3A_3H" xfId="40670" xr:uid="{2BF86FE3-9181-4D7E-8088-DF0EB6A6493C}"/>
    <cellStyle name="Normal 6 3 2 2 4 5" xfId="7220" xr:uid="{00000000-0005-0000-0000-0000411C0000}"/>
    <cellStyle name="Normal 6 3 2 2 4 5 3" xfId="22322" xr:uid="{00000000-0005-0000-0000-00003F570000}"/>
    <cellStyle name="Normal 6 3 2 2 4 5_ESA Table 3A_3H" xfId="40671" xr:uid="{50D20EEE-2B9E-4FC8-919C-383103237763}"/>
    <cellStyle name="Normal 6 3 2 2 4 7" xfId="17309" xr:uid="{00000000-0005-0000-0000-0000AA430000}"/>
    <cellStyle name="Normal 6 3 2 2 4_ESA Table 3A_3H" xfId="40663" xr:uid="{82DC0C5E-60F7-4976-890B-3DCC6320A3BD}"/>
    <cellStyle name="Normal 6 3 2 2 5" xfId="3002" xr:uid="{00000000-0005-0000-0000-0000C70B0000}"/>
    <cellStyle name="Normal 6 3 2 2 5 2" xfId="13076" xr:uid="{00000000-0005-0000-0000-000021330000}"/>
    <cellStyle name="Normal 6 3 2 2 5 2 3" xfId="28174" xr:uid="{00000000-0005-0000-0000-00001B6E0000}"/>
    <cellStyle name="Normal 6 3 2 2 5 2_ESA Table 3A_3H" xfId="40673" xr:uid="{08D221AA-828B-426F-B06B-9AF52C208212}"/>
    <cellStyle name="Normal 6 3 2 2 5 3" xfId="8056" xr:uid="{00000000-0005-0000-0000-0000851F0000}"/>
    <cellStyle name="Normal 6 3 2 2 5 3 3" xfId="23157" xr:uid="{00000000-0005-0000-0000-0000825A0000}"/>
    <cellStyle name="Normal 6 3 2 2 5 3_ESA Table 3A_3H" xfId="40674" xr:uid="{9DE08534-DAEA-433E-9C02-447B03E3F1DE}"/>
    <cellStyle name="Normal 6 3 2 2 5 5" xfId="18144" xr:uid="{00000000-0005-0000-0000-0000ED460000}"/>
    <cellStyle name="Normal 6 3 2 2 5_ESA Table 3A_3H" xfId="40672" xr:uid="{ABAAFCFF-8369-47AB-977C-32B13B1AD10E}"/>
    <cellStyle name="Normal 6 3 2 2 6" xfId="4695" xr:uid="{00000000-0005-0000-0000-000064120000}"/>
    <cellStyle name="Normal 6 3 2 2 6 2" xfId="14747" xr:uid="{00000000-0005-0000-0000-0000A8390000}"/>
    <cellStyle name="Normal 6 3 2 2 6 2 3" xfId="29845" xr:uid="{00000000-0005-0000-0000-0000A2740000}"/>
    <cellStyle name="Normal 6 3 2 2 6 2_ESA Table 3A_3H" xfId="40676" xr:uid="{9B838943-2A35-4D19-9266-F1F83EC38CE1}"/>
    <cellStyle name="Normal 6 3 2 2 6 3" xfId="9727" xr:uid="{00000000-0005-0000-0000-00000C260000}"/>
    <cellStyle name="Normal 6 3 2 2 6 3 3" xfId="24828" xr:uid="{00000000-0005-0000-0000-000009610000}"/>
    <cellStyle name="Normal 6 3 2 2 6 3_ESA Table 3A_3H" xfId="40677" xr:uid="{18CA8AF2-5006-45DC-AEC2-FCBB0E91D35A}"/>
    <cellStyle name="Normal 6 3 2 2 6 5" xfId="19815" xr:uid="{00000000-0005-0000-0000-0000744D0000}"/>
    <cellStyle name="Normal 6 3 2 2 6_ESA Table 3A_3H" xfId="40675" xr:uid="{D9E9786E-A740-4B03-89FC-CB92B0E1E4D4}"/>
    <cellStyle name="Normal 6 3 2 2 7" xfId="11405" xr:uid="{00000000-0005-0000-0000-00009A2C0000}"/>
    <cellStyle name="Normal 6 3 2 2 7 3" xfId="26503" xr:uid="{00000000-0005-0000-0000-000094670000}"/>
    <cellStyle name="Normal 6 3 2 2 7_ESA Table 3A_3H" xfId="40678" xr:uid="{3E102A26-B1F1-4C10-AE4F-6D852EFFBA7B}"/>
    <cellStyle name="Normal 6 3 2 2 8" xfId="6384" xr:uid="{00000000-0005-0000-0000-0000FD180000}"/>
    <cellStyle name="Normal 6 3 2 2 8 3" xfId="21486" xr:uid="{00000000-0005-0000-0000-0000FB530000}"/>
    <cellStyle name="Normal 6 3 2 2 8_ESA Table 3A_3H" xfId="40679" xr:uid="{84E5CC8A-9051-48C3-A8F1-35A0D8845A82}"/>
    <cellStyle name="Normal 6 3 2 2_ESA Table 3A_3H" xfId="40609" xr:uid="{0007FD0E-5906-41A0-97B3-9EFF44CE6BB6}"/>
    <cellStyle name="Normal 6 3 2 3" xfId="1411" xr:uid="{00000000-0005-0000-0000-000090050000}"/>
    <cellStyle name="Normal 6 3 2 3 2" xfId="1832" xr:uid="{00000000-0005-0000-0000-000035070000}"/>
    <cellStyle name="Normal 6 3 2 3 2 2" xfId="2671" xr:uid="{00000000-0005-0000-0000-00007C0A0000}"/>
    <cellStyle name="Normal 6 3 2 3 2 2 2" xfId="4361" xr:uid="{00000000-0005-0000-0000-000016110000}"/>
    <cellStyle name="Normal 6 3 2 3 2 2 2 2" xfId="14434" xr:uid="{00000000-0005-0000-0000-00006F380000}"/>
    <cellStyle name="Normal 6 3 2 3 2 2 2 2 3" xfId="29532" xr:uid="{00000000-0005-0000-0000-000069730000}"/>
    <cellStyle name="Normal 6 3 2 3 2 2 2 2_ESA Table 3A_3H" xfId="40684" xr:uid="{29E9FAAF-D9E6-467B-B10F-6177AAD0039C}"/>
    <cellStyle name="Normal 6 3 2 3 2 2 2 3" xfId="9414" xr:uid="{00000000-0005-0000-0000-0000D3240000}"/>
    <cellStyle name="Normal 6 3 2 3 2 2 2 3 3" xfId="24515" xr:uid="{00000000-0005-0000-0000-0000D05F0000}"/>
    <cellStyle name="Normal 6 3 2 3 2 2 2 3_ESA Table 3A_3H" xfId="40685" xr:uid="{610B9408-3C25-4143-ABDB-BEC837F86411}"/>
    <cellStyle name="Normal 6 3 2 3 2 2 2 5" xfId="19502" xr:uid="{00000000-0005-0000-0000-00003B4C0000}"/>
    <cellStyle name="Normal 6 3 2 3 2 2 2_ESA Table 3A_3H" xfId="40683" xr:uid="{95E9F8D4-A392-47AB-A2B7-60E098DC512F}"/>
    <cellStyle name="Normal 6 3 2 3 2 2 3" xfId="6053" xr:uid="{00000000-0005-0000-0000-0000B2170000}"/>
    <cellStyle name="Normal 6 3 2 3 2 2 3 2" xfId="16105" xr:uid="{00000000-0005-0000-0000-0000F63E0000}"/>
    <cellStyle name="Normal 6 3 2 3 2 2 3 2 3" xfId="31203" xr:uid="{00000000-0005-0000-0000-0000F0790000}"/>
    <cellStyle name="Normal 6 3 2 3 2 2 3 2_ESA Table 3A_3H" xfId="40687" xr:uid="{8F8BF7A6-39FF-4A61-ABCC-D9431A9A1F72}"/>
    <cellStyle name="Normal 6 3 2 3 2 2 3 3" xfId="11085" xr:uid="{00000000-0005-0000-0000-00005A2B0000}"/>
    <cellStyle name="Normal 6 3 2 3 2 2 3 3 3" xfId="26186" xr:uid="{00000000-0005-0000-0000-000057660000}"/>
    <cellStyle name="Normal 6 3 2 3 2 2 3 3_ESA Table 3A_3H" xfId="40688" xr:uid="{9CAA81AE-D65C-4112-8A6E-67249530B343}"/>
    <cellStyle name="Normal 6 3 2 3 2 2 3 5" xfId="21173" xr:uid="{00000000-0005-0000-0000-0000C2520000}"/>
    <cellStyle name="Normal 6 3 2 3 2 2 3_ESA Table 3A_3H" xfId="40686" xr:uid="{7B591B28-00EE-4065-A079-0D7D59EE58E4}"/>
    <cellStyle name="Normal 6 3 2 3 2 2 4" xfId="12763" xr:uid="{00000000-0005-0000-0000-0000E8310000}"/>
    <cellStyle name="Normal 6 3 2 3 2 2 4 3" xfId="27861" xr:uid="{00000000-0005-0000-0000-0000E26C0000}"/>
    <cellStyle name="Normal 6 3 2 3 2 2 4_ESA Table 3A_3H" xfId="40689" xr:uid="{A04249FA-87D6-42CA-9852-C24437A0CCE2}"/>
    <cellStyle name="Normal 6 3 2 3 2 2 5" xfId="7742" xr:uid="{00000000-0005-0000-0000-00004B1E0000}"/>
    <cellStyle name="Normal 6 3 2 3 2 2 5 3" xfId="22844" xr:uid="{00000000-0005-0000-0000-000049590000}"/>
    <cellStyle name="Normal 6 3 2 3 2 2 5_ESA Table 3A_3H" xfId="40690" xr:uid="{E4C0091E-80F2-47D1-A9AB-89823B51373F}"/>
    <cellStyle name="Normal 6 3 2 3 2 2 7" xfId="17831" xr:uid="{00000000-0005-0000-0000-0000B4450000}"/>
    <cellStyle name="Normal 6 3 2 3 2 2_ESA Table 3A_3H" xfId="40682" xr:uid="{2008648A-055E-40BA-B586-0A101268E198}"/>
    <cellStyle name="Normal 6 3 2 3 2 3" xfId="3524" xr:uid="{00000000-0005-0000-0000-0000D10D0000}"/>
    <cellStyle name="Normal 6 3 2 3 2 3 2" xfId="13598" xr:uid="{00000000-0005-0000-0000-00002B350000}"/>
    <cellStyle name="Normal 6 3 2 3 2 3 2 3" xfId="28696" xr:uid="{00000000-0005-0000-0000-000025700000}"/>
    <cellStyle name="Normal 6 3 2 3 2 3 2_ESA Table 3A_3H" xfId="40692" xr:uid="{FAD99579-76AD-49E0-97AE-748A8AA2B1DB}"/>
    <cellStyle name="Normal 6 3 2 3 2 3 3" xfId="8578" xr:uid="{00000000-0005-0000-0000-00008F210000}"/>
    <cellStyle name="Normal 6 3 2 3 2 3 3 3" xfId="23679" xr:uid="{00000000-0005-0000-0000-00008C5C0000}"/>
    <cellStyle name="Normal 6 3 2 3 2 3 3_ESA Table 3A_3H" xfId="40693" xr:uid="{BACC2795-E06C-4609-8249-6F80A12D0611}"/>
    <cellStyle name="Normal 6 3 2 3 2 3 5" xfId="18666" xr:uid="{00000000-0005-0000-0000-0000F7480000}"/>
    <cellStyle name="Normal 6 3 2 3 2 3_ESA Table 3A_3H" xfId="40691" xr:uid="{90F3D65F-3B39-479A-A0F9-3A56D8622F94}"/>
    <cellStyle name="Normal 6 3 2 3 2 4" xfId="5217" xr:uid="{00000000-0005-0000-0000-00006E140000}"/>
    <cellStyle name="Normal 6 3 2 3 2 4 2" xfId="15269" xr:uid="{00000000-0005-0000-0000-0000B23B0000}"/>
    <cellStyle name="Normal 6 3 2 3 2 4 2 3" xfId="30367" xr:uid="{00000000-0005-0000-0000-0000AC760000}"/>
    <cellStyle name="Normal 6 3 2 3 2 4 2_ESA Table 3A_3H" xfId="40695" xr:uid="{9514AD8D-77EF-4FF9-AEB2-F2603F164BD2}"/>
    <cellStyle name="Normal 6 3 2 3 2 4 3" xfId="10249" xr:uid="{00000000-0005-0000-0000-000016280000}"/>
    <cellStyle name="Normal 6 3 2 3 2 4 3 3" xfId="25350" xr:uid="{00000000-0005-0000-0000-000013630000}"/>
    <cellStyle name="Normal 6 3 2 3 2 4 3_ESA Table 3A_3H" xfId="40696" xr:uid="{80D9BC64-52D7-408E-A5CA-AC82907EC421}"/>
    <cellStyle name="Normal 6 3 2 3 2 4 5" xfId="20337" xr:uid="{00000000-0005-0000-0000-00007E4F0000}"/>
    <cellStyle name="Normal 6 3 2 3 2 4_ESA Table 3A_3H" xfId="40694" xr:uid="{32663110-E744-4B16-A56D-B62E3798C2D9}"/>
    <cellStyle name="Normal 6 3 2 3 2 5" xfId="11927" xr:uid="{00000000-0005-0000-0000-0000A42E0000}"/>
    <cellStyle name="Normal 6 3 2 3 2 5 3" xfId="27025" xr:uid="{00000000-0005-0000-0000-00009E690000}"/>
    <cellStyle name="Normal 6 3 2 3 2 5_ESA Table 3A_3H" xfId="40697" xr:uid="{E3BC9440-D4D5-41C4-8B00-DF1DBC6EBBD4}"/>
    <cellStyle name="Normal 6 3 2 3 2 6" xfId="6906" xr:uid="{00000000-0005-0000-0000-0000071B0000}"/>
    <cellStyle name="Normal 6 3 2 3 2 6 3" xfId="22008" xr:uid="{00000000-0005-0000-0000-000005560000}"/>
    <cellStyle name="Normal 6 3 2 3 2 6_ESA Table 3A_3H" xfId="40698" xr:uid="{FB29F822-915A-4E2B-BD16-1585D95C44E3}"/>
    <cellStyle name="Normal 6 3 2 3 2 8" xfId="16995" xr:uid="{00000000-0005-0000-0000-000070420000}"/>
    <cellStyle name="Normal 6 3 2 3 2_ESA Table 3A_3H" xfId="40681" xr:uid="{CE996A97-0E74-4BF2-9BF0-C66CA0407BB8}"/>
    <cellStyle name="Normal 6 3 2 3 3" xfId="2253" xr:uid="{00000000-0005-0000-0000-0000DA080000}"/>
    <cellStyle name="Normal 6 3 2 3 3 2" xfId="3943" xr:uid="{00000000-0005-0000-0000-0000740F0000}"/>
    <cellStyle name="Normal 6 3 2 3 3 2 2" xfId="14016" xr:uid="{00000000-0005-0000-0000-0000CD360000}"/>
    <cellStyle name="Normal 6 3 2 3 3 2 2 3" xfId="29114" xr:uid="{00000000-0005-0000-0000-0000C7710000}"/>
    <cellStyle name="Normal 6 3 2 3 3 2 2_ESA Table 3A_3H" xfId="40701" xr:uid="{BE1EC132-D080-4C0B-9106-9560BEC59105}"/>
    <cellStyle name="Normal 6 3 2 3 3 2 3" xfId="8996" xr:uid="{00000000-0005-0000-0000-000031230000}"/>
    <cellStyle name="Normal 6 3 2 3 3 2 3 3" xfId="24097" xr:uid="{00000000-0005-0000-0000-00002E5E0000}"/>
    <cellStyle name="Normal 6 3 2 3 3 2 3_ESA Table 3A_3H" xfId="40702" xr:uid="{13C7D88B-5CE2-4E07-9076-6F694B35E77F}"/>
    <cellStyle name="Normal 6 3 2 3 3 2 5" xfId="19084" xr:uid="{00000000-0005-0000-0000-0000994A0000}"/>
    <cellStyle name="Normal 6 3 2 3 3 2_ESA Table 3A_3H" xfId="40700" xr:uid="{4CEBE136-3122-4DCB-B6A8-2B81615C7E31}"/>
    <cellStyle name="Normal 6 3 2 3 3 3" xfId="5635" xr:uid="{00000000-0005-0000-0000-000010160000}"/>
    <cellStyle name="Normal 6 3 2 3 3 3 2" xfId="15687" xr:uid="{00000000-0005-0000-0000-0000543D0000}"/>
    <cellStyle name="Normal 6 3 2 3 3 3 2 3" xfId="30785" xr:uid="{00000000-0005-0000-0000-00004E780000}"/>
    <cellStyle name="Normal 6 3 2 3 3 3 2_ESA Table 3A_3H" xfId="40704" xr:uid="{794709FB-69C1-430E-9EB6-410697E3406A}"/>
    <cellStyle name="Normal 6 3 2 3 3 3 3" xfId="10667" xr:uid="{00000000-0005-0000-0000-0000B8290000}"/>
    <cellStyle name="Normal 6 3 2 3 3 3 3 3" xfId="25768" xr:uid="{00000000-0005-0000-0000-0000B5640000}"/>
    <cellStyle name="Normal 6 3 2 3 3 3 3_ESA Table 3A_3H" xfId="40705" xr:uid="{484FF317-A1A0-44A7-AB8E-08888A50D0D8}"/>
    <cellStyle name="Normal 6 3 2 3 3 3 5" xfId="20755" xr:uid="{00000000-0005-0000-0000-000020510000}"/>
    <cellStyle name="Normal 6 3 2 3 3 3_ESA Table 3A_3H" xfId="40703" xr:uid="{BEC6ED11-C75A-4D69-88BC-71DB9529E4EE}"/>
    <cellStyle name="Normal 6 3 2 3 3 4" xfId="12345" xr:uid="{00000000-0005-0000-0000-000046300000}"/>
    <cellStyle name="Normal 6 3 2 3 3 4 3" xfId="27443" xr:uid="{00000000-0005-0000-0000-0000406B0000}"/>
    <cellStyle name="Normal 6 3 2 3 3 4_ESA Table 3A_3H" xfId="40706" xr:uid="{DC67FBB3-3F14-4DE3-B9FC-32CA227318FF}"/>
    <cellStyle name="Normal 6 3 2 3 3 5" xfId="7324" xr:uid="{00000000-0005-0000-0000-0000A91C0000}"/>
    <cellStyle name="Normal 6 3 2 3 3 5 3" xfId="22426" xr:uid="{00000000-0005-0000-0000-0000A7570000}"/>
    <cellStyle name="Normal 6 3 2 3 3 5_ESA Table 3A_3H" xfId="40707" xr:uid="{C3214776-EE7E-4A62-B019-A42606815A82}"/>
    <cellStyle name="Normal 6 3 2 3 3 7" xfId="17413" xr:uid="{00000000-0005-0000-0000-000012440000}"/>
    <cellStyle name="Normal 6 3 2 3 3_ESA Table 3A_3H" xfId="40699" xr:uid="{E6B85484-AC76-407E-BBEA-36516735B177}"/>
    <cellStyle name="Normal 6 3 2 3 4" xfId="3106" xr:uid="{00000000-0005-0000-0000-00002F0C0000}"/>
    <cellStyle name="Normal 6 3 2 3 4 2" xfId="13180" xr:uid="{00000000-0005-0000-0000-000089330000}"/>
    <cellStyle name="Normal 6 3 2 3 4 2 3" xfId="28278" xr:uid="{00000000-0005-0000-0000-0000836E0000}"/>
    <cellStyle name="Normal 6 3 2 3 4 2_ESA Table 3A_3H" xfId="40709" xr:uid="{9CF3997F-421F-41F9-AE03-9454E8802776}"/>
    <cellStyle name="Normal 6 3 2 3 4 3" xfId="8160" xr:uid="{00000000-0005-0000-0000-0000ED1F0000}"/>
    <cellStyle name="Normal 6 3 2 3 4 3 3" xfId="23261" xr:uid="{00000000-0005-0000-0000-0000EA5A0000}"/>
    <cellStyle name="Normal 6 3 2 3 4 3_ESA Table 3A_3H" xfId="40710" xr:uid="{D2821A0C-9FA4-4D2C-8C8A-A3BA77AD4A76}"/>
    <cellStyle name="Normal 6 3 2 3 4 5" xfId="18248" xr:uid="{00000000-0005-0000-0000-000055470000}"/>
    <cellStyle name="Normal 6 3 2 3 4_ESA Table 3A_3H" xfId="40708" xr:uid="{BAD5C17B-1233-42DC-A007-448545D23DB4}"/>
    <cellStyle name="Normal 6 3 2 3 5" xfId="4799" xr:uid="{00000000-0005-0000-0000-0000CC120000}"/>
    <cellStyle name="Normal 6 3 2 3 5 2" xfId="14851" xr:uid="{00000000-0005-0000-0000-0000103A0000}"/>
    <cellStyle name="Normal 6 3 2 3 5 2 3" xfId="29949" xr:uid="{00000000-0005-0000-0000-00000A750000}"/>
    <cellStyle name="Normal 6 3 2 3 5 2_ESA Table 3A_3H" xfId="40712" xr:uid="{D6EF8140-7C78-4195-A572-47F5B59865F0}"/>
    <cellStyle name="Normal 6 3 2 3 5 3" xfId="9831" xr:uid="{00000000-0005-0000-0000-000074260000}"/>
    <cellStyle name="Normal 6 3 2 3 5 3 3" xfId="24932" xr:uid="{00000000-0005-0000-0000-000071610000}"/>
    <cellStyle name="Normal 6 3 2 3 5 3_ESA Table 3A_3H" xfId="40713" xr:uid="{073C192E-5F7D-499D-9C7F-89CD2BE7AFFD}"/>
    <cellStyle name="Normal 6 3 2 3 5 5" xfId="19919" xr:uid="{00000000-0005-0000-0000-0000DC4D0000}"/>
    <cellStyle name="Normal 6 3 2 3 5_ESA Table 3A_3H" xfId="40711" xr:uid="{D646608E-E3C6-4E4A-9042-D61B626AB6DE}"/>
    <cellStyle name="Normal 6 3 2 3 6" xfId="11509" xr:uid="{00000000-0005-0000-0000-0000022D0000}"/>
    <cellStyle name="Normal 6 3 2 3 6 3" xfId="26607" xr:uid="{00000000-0005-0000-0000-0000FC670000}"/>
    <cellStyle name="Normal 6 3 2 3 6_ESA Table 3A_3H" xfId="40714" xr:uid="{A4A104BC-AEF6-46B0-8141-3383BFCC6975}"/>
    <cellStyle name="Normal 6 3 2 3 7" xfId="6488" xr:uid="{00000000-0005-0000-0000-000065190000}"/>
    <cellStyle name="Normal 6 3 2 3 7 3" xfId="21590" xr:uid="{00000000-0005-0000-0000-000063540000}"/>
    <cellStyle name="Normal 6 3 2 3 7_ESA Table 3A_3H" xfId="40715" xr:uid="{C660BC6C-B159-45B9-88A8-C78860628CEE}"/>
    <cellStyle name="Normal 6 3 2 3 9" xfId="16577" xr:uid="{00000000-0005-0000-0000-0000CE400000}"/>
    <cellStyle name="Normal 6 3 2 3_ESA Table 3A_3H" xfId="40680" xr:uid="{54D05A06-E23D-4272-8C9A-AE0D69D33DF4}"/>
    <cellStyle name="Normal 6 3 2 4" xfId="1624" xr:uid="{00000000-0005-0000-0000-000065060000}"/>
    <cellStyle name="Normal 6 3 2 4 2" xfId="2463" xr:uid="{00000000-0005-0000-0000-0000AC090000}"/>
    <cellStyle name="Normal 6 3 2 4 2 2" xfId="4153" xr:uid="{00000000-0005-0000-0000-000046100000}"/>
    <cellStyle name="Normal 6 3 2 4 2 2 2" xfId="14226" xr:uid="{00000000-0005-0000-0000-00009F370000}"/>
    <cellStyle name="Normal 6 3 2 4 2 2 2 3" xfId="29324" xr:uid="{00000000-0005-0000-0000-000099720000}"/>
    <cellStyle name="Normal 6 3 2 4 2 2 2_ESA Table 3A_3H" xfId="40719" xr:uid="{EA36E43A-9748-4BCE-B464-F97700F128AA}"/>
    <cellStyle name="Normal 6 3 2 4 2 2 3" xfId="9206" xr:uid="{00000000-0005-0000-0000-000003240000}"/>
    <cellStyle name="Normal 6 3 2 4 2 2 3 3" xfId="24307" xr:uid="{00000000-0005-0000-0000-0000005F0000}"/>
    <cellStyle name="Normal 6 3 2 4 2 2 3_ESA Table 3A_3H" xfId="40720" xr:uid="{DF68C890-AFF0-48B6-AD9D-AF95BB80BBF6}"/>
    <cellStyle name="Normal 6 3 2 4 2 2 5" xfId="19294" xr:uid="{00000000-0005-0000-0000-00006B4B0000}"/>
    <cellStyle name="Normal 6 3 2 4 2 2_ESA Table 3A_3H" xfId="40718" xr:uid="{11BC7278-8030-4C3F-BC23-FAC4C3E88FA7}"/>
    <cellStyle name="Normal 6 3 2 4 2 3" xfId="5845" xr:uid="{00000000-0005-0000-0000-0000E2160000}"/>
    <cellStyle name="Normal 6 3 2 4 2 3 2" xfId="15897" xr:uid="{00000000-0005-0000-0000-0000263E0000}"/>
    <cellStyle name="Normal 6 3 2 4 2 3 2 3" xfId="30995" xr:uid="{00000000-0005-0000-0000-000020790000}"/>
    <cellStyle name="Normal 6 3 2 4 2 3 2_ESA Table 3A_3H" xfId="40722" xr:uid="{196F6587-02C8-46CD-9250-427DE8682777}"/>
    <cellStyle name="Normal 6 3 2 4 2 3 3" xfId="10877" xr:uid="{00000000-0005-0000-0000-00008A2A0000}"/>
    <cellStyle name="Normal 6 3 2 4 2 3 3 3" xfId="25978" xr:uid="{00000000-0005-0000-0000-000087650000}"/>
    <cellStyle name="Normal 6 3 2 4 2 3 3_ESA Table 3A_3H" xfId="40723" xr:uid="{05513D84-C496-4597-86F3-8FFFF470BD8B}"/>
    <cellStyle name="Normal 6 3 2 4 2 3 5" xfId="20965" xr:uid="{00000000-0005-0000-0000-0000F2510000}"/>
    <cellStyle name="Normal 6 3 2 4 2 3_ESA Table 3A_3H" xfId="40721" xr:uid="{45557EF1-7B10-4D36-ACBC-07C21BE9D58D}"/>
    <cellStyle name="Normal 6 3 2 4 2 4" xfId="12555" xr:uid="{00000000-0005-0000-0000-000018310000}"/>
    <cellStyle name="Normal 6 3 2 4 2 4 3" xfId="27653" xr:uid="{00000000-0005-0000-0000-0000126C0000}"/>
    <cellStyle name="Normal 6 3 2 4 2 4_ESA Table 3A_3H" xfId="40724" xr:uid="{8D6B4A71-F036-4DD8-845F-2CC0EE6C52A4}"/>
    <cellStyle name="Normal 6 3 2 4 2 5" xfId="7534" xr:uid="{00000000-0005-0000-0000-00007B1D0000}"/>
    <cellStyle name="Normal 6 3 2 4 2 5 3" xfId="22636" xr:uid="{00000000-0005-0000-0000-000079580000}"/>
    <cellStyle name="Normal 6 3 2 4 2 5_ESA Table 3A_3H" xfId="40725" xr:uid="{A46EE9CA-EEB0-4CE3-8215-F38CF0B59BC5}"/>
    <cellStyle name="Normal 6 3 2 4 2 7" xfId="17623" xr:uid="{00000000-0005-0000-0000-0000E4440000}"/>
    <cellStyle name="Normal 6 3 2 4 2_ESA Table 3A_3H" xfId="40717" xr:uid="{1B2E6669-CF71-41B2-BD1B-59C2FBFD579C}"/>
    <cellStyle name="Normal 6 3 2 4 3" xfId="3316" xr:uid="{00000000-0005-0000-0000-0000010D0000}"/>
    <cellStyle name="Normal 6 3 2 4 3 2" xfId="13390" xr:uid="{00000000-0005-0000-0000-00005B340000}"/>
    <cellStyle name="Normal 6 3 2 4 3 2 3" xfId="28488" xr:uid="{00000000-0005-0000-0000-0000556F0000}"/>
    <cellStyle name="Normal 6 3 2 4 3 2_ESA Table 3A_3H" xfId="40727" xr:uid="{5ED98862-8492-4696-B1E8-EA9FF0791E9A}"/>
    <cellStyle name="Normal 6 3 2 4 3 3" xfId="8370" xr:uid="{00000000-0005-0000-0000-0000BF200000}"/>
    <cellStyle name="Normal 6 3 2 4 3 3 3" xfId="23471" xr:uid="{00000000-0005-0000-0000-0000BC5B0000}"/>
    <cellStyle name="Normal 6 3 2 4 3 3_ESA Table 3A_3H" xfId="40728" xr:uid="{1D5AAAB5-0CE6-4EA7-B97E-BAB1E1051E00}"/>
    <cellStyle name="Normal 6 3 2 4 3 5" xfId="18458" xr:uid="{00000000-0005-0000-0000-000027480000}"/>
    <cellStyle name="Normal 6 3 2 4 3_ESA Table 3A_3H" xfId="40726" xr:uid="{21D5D323-FC6F-4020-AB78-DBF9A4AB143B}"/>
    <cellStyle name="Normal 6 3 2 4 4" xfId="5009" xr:uid="{00000000-0005-0000-0000-00009E130000}"/>
    <cellStyle name="Normal 6 3 2 4 4 2" xfId="15061" xr:uid="{00000000-0005-0000-0000-0000E23A0000}"/>
    <cellStyle name="Normal 6 3 2 4 4 2 3" xfId="30159" xr:uid="{00000000-0005-0000-0000-0000DC750000}"/>
    <cellStyle name="Normal 6 3 2 4 4 2_ESA Table 3A_3H" xfId="40730" xr:uid="{1DCAB291-2576-4A7D-ACE5-0DF78D39F4ED}"/>
    <cellStyle name="Normal 6 3 2 4 4 3" xfId="10041" xr:uid="{00000000-0005-0000-0000-000046270000}"/>
    <cellStyle name="Normal 6 3 2 4 4 3 3" xfId="25142" xr:uid="{00000000-0005-0000-0000-000043620000}"/>
    <cellStyle name="Normal 6 3 2 4 4 3_ESA Table 3A_3H" xfId="40731" xr:uid="{7E4D6F7D-5EF7-414F-948E-B2BE76807901}"/>
    <cellStyle name="Normal 6 3 2 4 4 5" xfId="20129" xr:uid="{00000000-0005-0000-0000-0000AE4E0000}"/>
    <cellStyle name="Normal 6 3 2 4 4_ESA Table 3A_3H" xfId="40729" xr:uid="{4A398B9D-1FBE-4CFC-8D2B-9A69A778253D}"/>
    <cellStyle name="Normal 6 3 2 4 5" xfId="11719" xr:uid="{00000000-0005-0000-0000-0000D42D0000}"/>
    <cellStyle name="Normal 6 3 2 4 5 3" xfId="26817" xr:uid="{00000000-0005-0000-0000-0000CE680000}"/>
    <cellStyle name="Normal 6 3 2 4 5_ESA Table 3A_3H" xfId="40732" xr:uid="{1F6D4277-9E85-41A2-920C-6EFB98BE2008}"/>
    <cellStyle name="Normal 6 3 2 4 6" xfId="6698" xr:uid="{00000000-0005-0000-0000-0000371A0000}"/>
    <cellStyle name="Normal 6 3 2 4 6 3" xfId="21800" xr:uid="{00000000-0005-0000-0000-000035550000}"/>
    <cellStyle name="Normal 6 3 2 4 6_ESA Table 3A_3H" xfId="40733" xr:uid="{4F66E411-A04A-4040-AC8E-95F612CCD318}"/>
    <cellStyle name="Normal 6 3 2 4 8" xfId="16787" xr:uid="{00000000-0005-0000-0000-0000A0410000}"/>
    <cellStyle name="Normal 6 3 2 4_ESA Table 3A_3H" xfId="40716" xr:uid="{11BFCE67-6319-4DE2-8AB2-AF09E0E15216}"/>
    <cellStyle name="Normal 6 3 2 5" xfId="2045" xr:uid="{00000000-0005-0000-0000-00000A080000}"/>
    <cellStyle name="Normal 6 3 2 5 2" xfId="3735" xr:uid="{00000000-0005-0000-0000-0000A40E0000}"/>
    <cellStyle name="Normal 6 3 2 5 2 2" xfId="13808" xr:uid="{00000000-0005-0000-0000-0000FD350000}"/>
    <cellStyle name="Normal 6 3 2 5 2 2 3" xfId="28906" xr:uid="{00000000-0005-0000-0000-0000F7700000}"/>
    <cellStyle name="Normal 6 3 2 5 2 2_ESA Table 3A_3H" xfId="40736" xr:uid="{F8F4424D-B569-4422-B8CB-021407295569}"/>
    <cellStyle name="Normal 6 3 2 5 2 3" xfId="8788" xr:uid="{00000000-0005-0000-0000-000061220000}"/>
    <cellStyle name="Normal 6 3 2 5 2 3 3" xfId="23889" xr:uid="{00000000-0005-0000-0000-00005E5D0000}"/>
    <cellStyle name="Normal 6 3 2 5 2 3_ESA Table 3A_3H" xfId="40737" xr:uid="{4D882516-3755-439B-96B1-7BD34397FA0F}"/>
    <cellStyle name="Normal 6 3 2 5 2 5" xfId="18876" xr:uid="{00000000-0005-0000-0000-0000C9490000}"/>
    <cellStyle name="Normal 6 3 2 5 2_ESA Table 3A_3H" xfId="40735" xr:uid="{5E35FA50-C651-4C81-9190-BDFE804C9104}"/>
    <cellStyle name="Normal 6 3 2 5 3" xfId="5427" xr:uid="{00000000-0005-0000-0000-000040150000}"/>
    <cellStyle name="Normal 6 3 2 5 3 2" xfId="15479" xr:uid="{00000000-0005-0000-0000-0000843C0000}"/>
    <cellStyle name="Normal 6 3 2 5 3 2 3" xfId="30577" xr:uid="{00000000-0005-0000-0000-00007E770000}"/>
    <cellStyle name="Normal 6 3 2 5 3 2_ESA Table 3A_3H" xfId="40739" xr:uid="{B84D7391-2DE9-424E-9E62-54E7325DE6DC}"/>
    <cellStyle name="Normal 6 3 2 5 3 3" xfId="10459" xr:uid="{00000000-0005-0000-0000-0000E8280000}"/>
    <cellStyle name="Normal 6 3 2 5 3 3 3" xfId="25560" xr:uid="{00000000-0005-0000-0000-0000E5630000}"/>
    <cellStyle name="Normal 6 3 2 5 3 3_ESA Table 3A_3H" xfId="40740" xr:uid="{09CDAE60-EB32-40F5-9439-15A4F83ACF0F}"/>
    <cellStyle name="Normal 6 3 2 5 3 5" xfId="20547" xr:uid="{00000000-0005-0000-0000-000050500000}"/>
    <cellStyle name="Normal 6 3 2 5 3_ESA Table 3A_3H" xfId="40738" xr:uid="{DFDF2747-BE90-471F-B1B7-D98844692024}"/>
    <cellStyle name="Normal 6 3 2 5 4" xfId="12137" xr:uid="{00000000-0005-0000-0000-0000762F0000}"/>
    <cellStyle name="Normal 6 3 2 5 4 3" xfId="27235" xr:uid="{00000000-0005-0000-0000-0000706A0000}"/>
    <cellStyle name="Normal 6 3 2 5 4_ESA Table 3A_3H" xfId="40741" xr:uid="{50528CE4-12DD-4D6F-B088-640DF842B58B}"/>
    <cellStyle name="Normal 6 3 2 5 5" xfId="7116" xr:uid="{00000000-0005-0000-0000-0000D91B0000}"/>
    <cellStyle name="Normal 6 3 2 5 5 3" xfId="22218" xr:uid="{00000000-0005-0000-0000-0000D7560000}"/>
    <cellStyle name="Normal 6 3 2 5 5_ESA Table 3A_3H" xfId="40742" xr:uid="{AB8E4218-C097-4209-8435-B854AEC6906D}"/>
    <cellStyle name="Normal 6 3 2 5 7" xfId="17205" xr:uid="{00000000-0005-0000-0000-000042430000}"/>
    <cellStyle name="Normal 6 3 2 5_ESA Table 3A_3H" xfId="40734" xr:uid="{DCBB1B6C-8610-418B-A70D-D39F238A4D3D}"/>
    <cellStyle name="Normal 6 3 2 6" xfId="2898" xr:uid="{00000000-0005-0000-0000-00005F0B0000}"/>
    <cellStyle name="Normal 6 3 2 6 2" xfId="12972" xr:uid="{00000000-0005-0000-0000-0000B9320000}"/>
    <cellStyle name="Normal 6 3 2 6 2 3" xfId="28070" xr:uid="{00000000-0005-0000-0000-0000B36D0000}"/>
    <cellStyle name="Normal 6 3 2 6 2_ESA Table 3A_3H" xfId="40744" xr:uid="{0CCD38CF-CBBB-486C-B112-1EB883090FA0}"/>
    <cellStyle name="Normal 6 3 2 6 3" xfId="7952" xr:uid="{00000000-0005-0000-0000-00001D1F0000}"/>
    <cellStyle name="Normal 6 3 2 6 3 3" xfId="23053" xr:uid="{00000000-0005-0000-0000-00001A5A0000}"/>
    <cellStyle name="Normal 6 3 2 6 3_ESA Table 3A_3H" xfId="40745" xr:uid="{36B811D7-1DAB-4FCC-B00F-279E518895AE}"/>
    <cellStyle name="Normal 6 3 2 6 5" xfId="18040" xr:uid="{00000000-0005-0000-0000-000085460000}"/>
    <cellStyle name="Normal 6 3 2 6_ESA Table 3A_3H" xfId="40743" xr:uid="{2F5FA7AF-5A9F-490F-9A5A-C22E9EDBD790}"/>
    <cellStyle name="Normal 6 3 2 7" xfId="4591" xr:uid="{00000000-0005-0000-0000-0000FC110000}"/>
    <cellStyle name="Normal 6 3 2 7 2" xfId="14643" xr:uid="{00000000-0005-0000-0000-000040390000}"/>
    <cellStyle name="Normal 6 3 2 7 2 3" xfId="29741" xr:uid="{00000000-0005-0000-0000-00003A740000}"/>
    <cellStyle name="Normal 6 3 2 7 2_ESA Table 3A_3H" xfId="40747" xr:uid="{C8BB8B06-7273-403D-8AAC-62DF87826D10}"/>
    <cellStyle name="Normal 6 3 2 7 3" xfId="9623" xr:uid="{00000000-0005-0000-0000-0000A4250000}"/>
    <cellStyle name="Normal 6 3 2 7 3 3" xfId="24724" xr:uid="{00000000-0005-0000-0000-0000A1600000}"/>
    <cellStyle name="Normal 6 3 2 7 3_ESA Table 3A_3H" xfId="40748" xr:uid="{7534447F-30E7-4942-8625-13313977B916}"/>
    <cellStyle name="Normal 6 3 2 7 5" xfId="19711" xr:uid="{00000000-0005-0000-0000-00000C4D0000}"/>
    <cellStyle name="Normal 6 3 2 7_ESA Table 3A_3H" xfId="40746" xr:uid="{053FE9A4-1058-4603-9CFE-ABDC83497770}"/>
    <cellStyle name="Normal 6 3 2 8" xfId="11301" xr:uid="{00000000-0005-0000-0000-0000322C0000}"/>
    <cellStyle name="Normal 6 3 2 8 3" xfId="26399" xr:uid="{00000000-0005-0000-0000-00002C670000}"/>
    <cellStyle name="Normal 6 3 2 8_ESA Table 3A_3H" xfId="40749" xr:uid="{71757FD3-B44A-4723-8462-5C98F2E232DA}"/>
    <cellStyle name="Normal 6 3 2 9" xfId="6280" xr:uid="{00000000-0005-0000-0000-000095180000}"/>
    <cellStyle name="Normal 6 3 2 9 3" xfId="21382" xr:uid="{00000000-0005-0000-0000-000093530000}"/>
    <cellStyle name="Normal 6 3 2 9_ESA Table 3A_3H" xfId="40750" xr:uid="{2F555040-88A1-4187-89A5-76CBBE15493F}"/>
    <cellStyle name="Normal 6 3 2_ESA Table 3A_3H" xfId="40608" xr:uid="{24022265-CDF8-41C7-A1E0-D7D5E38A5F2A}"/>
    <cellStyle name="Normal 6 3 3" xfId="1244" xr:uid="{00000000-0005-0000-0000-0000E9040000}"/>
    <cellStyle name="Normal 6 3 3 10" xfId="16421" xr:uid="{00000000-0005-0000-0000-000032400000}"/>
    <cellStyle name="Normal 6 3 3 2" xfId="1463" xr:uid="{00000000-0005-0000-0000-0000C4050000}"/>
    <cellStyle name="Normal 6 3 3 2 2" xfId="1884" xr:uid="{00000000-0005-0000-0000-000069070000}"/>
    <cellStyle name="Normal 6 3 3 2 2 2" xfId="2723" xr:uid="{00000000-0005-0000-0000-0000B00A0000}"/>
    <cellStyle name="Normal 6 3 3 2 2 2 2" xfId="4413" xr:uid="{00000000-0005-0000-0000-00004A110000}"/>
    <cellStyle name="Normal 6 3 3 2 2 2 2 2" xfId="14486" xr:uid="{00000000-0005-0000-0000-0000A3380000}"/>
    <cellStyle name="Normal 6 3 3 2 2 2 2 2 3" xfId="29584" xr:uid="{00000000-0005-0000-0000-00009D730000}"/>
    <cellStyle name="Normal 6 3 3 2 2 2 2 2_ESA Table 3A_3H" xfId="40756" xr:uid="{FD2065BD-6606-44D1-84BC-5690117735E8}"/>
    <cellStyle name="Normal 6 3 3 2 2 2 2 3" xfId="9466" xr:uid="{00000000-0005-0000-0000-000007250000}"/>
    <cellStyle name="Normal 6 3 3 2 2 2 2 3 3" xfId="24567" xr:uid="{00000000-0005-0000-0000-000004600000}"/>
    <cellStyle name="Normal 6 3 3 2 2 2 2 3_ESA Table 3A_3H" xfId="40757" xr:uid="{67B36FE0-37D3-4D31-8C95-A06963359CD2}"/>
    <cellStyle name="Normal 6 3 3 2 2 2 2 5" xfId="19554" xr:uid="{00000000-0005-0000-0000-00006F4C0000}"/>
    <cellStyle name="Normal 6 3 3 2 2 2 2_ESA Table 3A_3H" xfId="40755" xr:uid="{B76B8C65-C0B8-4FE8-A5B2-21290BAA5A88}"/>
    <cellStyle name="Normal 6 3 3 2 2 2 3" xfId="6105" xr:uid="{00000000-0005-0000-0000-0000E6170000}"/>
    <cellStyle name="Normal 6 3 3 2 2 2 3 2" xfId="16157" xr:uid="{00000000-0005-0000-0000-00002A3F0000}"/>
    <cellStyle name="Normal 6 3 3 2 2 2 3 2 3" xfId="31255" xr:uid="{00000000-0005-0000-0000-0000247A0000}"/>
    <cellStyle name="Normal 6 3 3 2 2 2 3 2_ESA Table 3A_3H" xfId="40759" xr:uid="{9C354F5C-E77B-4FAF-8D26-1AF75E786E15}"/>
    <cellStyle name="Normal 6 3 3 2 2 2 3 3" xfId="11137" xr:uid="{00000000-0005-0000-0000-00008E2B0000}"/>
    <cellStyle name="Normal 6 3 3 2 2 2 3 3 3" xfId="26238" xr:uid="{00000000-0005-0000-0000-00008B660000}"/>
    <cellStyle name="Normal 6 3 3 2 2 2 3 3_ESA Table 3A_3H" xfId="40760" xr:uid="{34D04B63-128A-4BE6-8AC7-2E87BBE20426}"/>
    <cellStyle name="Normal 6 3 3 2 2 2 3 5" xfId="21225" xr:uid="{00000000-0005-0000-0000-0000F6520000}"/>
    <cellStyle name="Normal 6 3 3 2 2 2 3_ESA Table 3A_3H" xfId="40758" xr:uid="{C47D5817-B9A9-4F24-9920-AF44838F7B0D}"/>
    <cellStyle name="Normal 6 3 3 2 2 2 4" xfId="12815" xr:uid="{00000000-0005-0000-0000-00001C320000}"/>
    <cellStyle name="Normal 6 3 3 2 2 2 4 3" xfId="27913" xr:uid="{00000000-0005-0000-0000-0000166D0000}"/>
    <cellStyle name="Normal 6 3 3 2 2 2 4_ESA Table 3A_3H" xfId="40761" xr:uid="{B27A415C-0538-4F84-8FF6-3C03D18B3CBF}"/>
    <cellStyle name="Normal 6 3 3 2 2 2 5" xfId="7794" xr:uid="{00000000-0005-0000-0000-00007F1E0000}"/>
    <cellStyle name="Normal 6 3 3 2 2 2 5 3" xfId="22896" xr:uid="{00000000-0005-0000-0000-00007D590000}"/>
    <cellStyle name="Normal 6 3 3 2 2 2 5_ESA Table 3A_3H" xfId="40762" xr:uid="{DF7DD9B4-CEE0-4A27-A065-57516177606C}"/>
    <cellStyle name="Normal 6 3 3 2 2 2 7" xfId="17883" xr:uid="{00000000-0005-0000-0000-0000E8450000}"/>
    <cellStyle name="Normal 6 3 3 2 2 2_ESA Table 3A_3H" xfId="40754" xr:uid="{A5FE240E-DBDA-4231-A0FE-4F2FBD306960}"/>
    <cellStyle name="Normal 6 3 3 2 2 3" xfId="3576" xr:uid="{00000000-0005-0000-0000-0000050E0000}"/>
    <cellStyle name="Normal 6 3 3 2 2 3 2" xfId="13650" xr:uid="{00000000-0005-0000-0000-00005F350000}"/>
    <cellStyle name="Normal 6 3 3 2 2 3 2 3" xfId="28748" xr:uid="{00000000-0005-0000-0000-000059700000}"/>
    <cellStyle name="Normal 6 3 3 2 2 3 2_ESA Table 3A_3H" xfId="40764" xr:uid="{DC3E56F1-AAA4-44B4-8292-C223CD93C60A}"/>
    <cellStyle name="Normal 6 3 3 2 2 3 3" xfId="8630" xr:uid="{00000000-0005-0000-0000-0000C3210000}"/>
    <cellStyle name="Normal 6 3 3 2 2 3 3 3" xfId="23731" xr:uid="{00000000-0005-0000-0000-0000C05C0000}"/>
    <cellStyle name="Normal 6 3 3 2 2 3 3_ESA Table 3A_3H" xfId="40765" xr:uid="{DA385A6D-8B04-4E7C-8196-A71B941CA829}"/>
    <cellStyle name="Normal 6 3 3 2 2 3 5" xfId="18718" xr:uid="{00000000-0005-0000-0000-00002B490000}"/>
    <cellStyle name="Normal 6 3 3 2 2 3_ESA Table 3A_3H" xfId="40763" xr:uid="{40B44A9A-EE13-49D5-A2E7-6DF3321494E9}"/>
    <cellStyle name="Normal 6 3 3 2 2 4" xfId="5269" xr:uid="{00000000-0005-0000-0000-0000A2140000}"/>
    <cellStyle name="Normal 6 3 3 2 2 4 2" xfId="15321" xr:uid="{00000000-0005-0000-0000-0000E63B0000}"/>
    <cellStyle name="Normal 6 3 3 2 2 4 2 3" xfId="30419" xr:uid="{00000000-0005-0000-0000-0000E0760000}"/>
    <cellStyle name="Normal 6 3 3 2 2 4 2_ESA Table 3A_3H" xfId="40767" xr:uid="{69060820-0E0D-4AC0-9000-911AD193F2A8}"/>
    <cellStyle name="Normal 6 3 3 2 2 4 3" xfId="10301" xr:uid="{00000000-0005-0000-0000-00004A280000}"/>
    <cellStyle name="Normal 6 3 3 2 2 4 3 3" xfId="25402" xr:uid="{00000000-0005-0000-0000-000047630000}"/>
    <cellStyle name="Normal 6 3 3 2 2 4 3_ESA Table 3A_3H" xfId="40768" xr:uid="{C7D018D9-5E3A-4FBB-B410-9E04B4C1E270}"/>
    <cellStyle name="Normal 6 3 3 2 2 4 5" xfId="20389" xr:uid="{00000000-0005-0000-0000-0000B24F0000}"/>
    <cellStyle name="Normal 6 3 3 2 2 4_ESA Table 3A_3H" xfId="40766" xr:uid="{7BD66FD6-12C5-4EC0-BF4A-BE67C12D3550}"/>
    <cellStyle name="Normal 6 3 3 2 2 5" xfId="11979" xr:uid="{00000000-0005-0000-0000-0000D82E0000}"/>
    <cellStyle name="Normal 6 3 3 2 2 5 3" xfId="27077" xr:uid="{00000000-0005-0000-0000-0000D2690000}"/>
    <cellStyle name="Normal 6 3 3 2 2 5_ESA Table 3A_3H" xfId="40769" xr:uid="{1F1745F9-D4CD-4729-A460-FCC83C0E2B59}"/>
    <cellStyle name="Normal 6 3 3 2 2 6" xfId="6958" xr:uid="{00000000-0005-0000-0000-00003B1B0000}"/>
    <cellStyle name="Normal 6 3 3 2 2 6 3" xfId="22060" xr:uid="{00000000-0005-0000-0000-000039560000}"/>
    <cellStyle name="Normal 6 3 3 2 2 6_ESA Table 3A_3H" xfId="40770" xr:uid="{3CBCD584-F092-416F-9F65-78D42577D8B1}"/>
    <cellStyle name="Normal 6 3 3 2 2 8" xfId="17047" xr:uid="{00000000-0005-0000-0000-0000A4420000}"/>
    <cellStyle name="Normal 6 3 3 2 2_ESA Table 3A_3H" xfId="40753" xr:uid="{BE474DF0-29CF-45FA-A3E3-8ECA20B88048}"/>
    <cellStyle name="Normal 6 3 3 2 3" xfId="2305" xr:uid="{00000000-0005-0000-0000-00000E090000}"/>
    <cellStyle name="Normal 6 3 3 2 3 2" xfId="3995" xr:uid="{00000000-0005-0000-0000-0000A80F0000}"/>
    <cellStyle name="Normal 6 3 3 2 3 2 2" xfId="14068" xr:uid="{00000000-0005-0000-0000-000001370000}"/>
    <cellStyle name="Normal 6 3 3 2 3 2 2 3" xfId="29166" xr:uid="{00000000-0005-0000-0000-0000FB710000}"/>
    <cellStyle name="Normal 6 3 3 2 3 2 2_ESA Table 3A_3H" xfId="40773" xr:uid="{13A7E4E5-A76C-462D-B045-DF148C21B2E9}"/>
    <cellStyle name="Normal 6 3 3 2 3 2 3" xfId="9048" xr:uid="{00000000-0005-0000-0000-000065230000}"/>
    <cellStyle name="Normal 6 3 3 2 3 2 3 3" xfId="24149" xr:uid="{00000000-0005-0000-0000-0000625E0000}"/>
    <cellStyle name="Normal 6 3 3 2 3 2 3_ESA Table 3A_3H" xfId="40774" xr:uid="{1833B635-E4F4-4505-A9BC-A0211AB9DBE9}"/>
    <cellStyle name="Normal 6 3 3 2 3 2 5" xfId="19136" xr:uid="{00000000-0005-0000-0000-0000CD4A0000}"/>
    <cellStyle name="Normal 6 3 3 2 3 2_ESA Table 3A_3H" xfId="40772" xr:uid="{02CE4635-3A85-4689-B5CD-9A560B3FD9A4}"/>
    <cellStyle name="Normal 6 3 3 2 3 3" xfId="5687" xr:uid="{00000000-0005-0000-0000-000044160000}"/>
    <cellStyle name="Normal 6 3 3 2 3 3 2" xfId="15739" xr:uid="{00000000-0005-0000-0000-0000883D0000}"/>
    <cellStyle name="Normal 6 3 3 2 3 3 2 3" xfId="30837" xr:uid="{00000000-0005-0000-0000-000082780000}"/>
    <cellStyle name="Normal 6 3 3 2 3 3 2_ESA Table 3A_3H" xfId="40776" xr:uid="{F2CDB04D-2210-4826-A54C-C3445B9604A8}"/>
    <cellStyle name="Normal 6 3 3 2 3 3 3" xfId="10719" xr:uid="{00000000-0005-0000-0000-0000EC290000}"/>
    <cellStyle name="Normal 6 3 3 2 3 3 3 3" xfId="25820" xr:uid="{00000000-0005-0000-0000-0000E9640000}"/>
    <cellStyle name="Normal 6 3 3 2 3 3 3_ESA Table 3A_3H" xfId="40777" xr:uid="{23A50542-392D-482D-B1BD-900722D3D092}"/>
    <cellStyle name="Normal 6 3 3 2 3 3 5" xfId="20807" xr:uid="{00000000-0005-0000-0000-000054510000}"/>
    <cellStyle name="Normal 6 3 3 2 3 3_ESA Table 3A_3H" xfId="40775" xr:uid="{386E58AF-2746-42EC-8A34-0919D45689A3}"/>
    <cellStyle name="Normal 6 3 3 2 3 4" xfId="12397" xr:uid="{00000000-0005-0000-0000-00007A300000}"/>
    <cellStyle name="Normal 6 3 3 2 3 4 3" xfId="27495" xr:uid="{00000000-0005-0000-0000-0000746B0000}"/>
    <cellStyle name="Normal 6 3 3 2 3 4_ESA Table 3A_3H" xfId="40778" xr:uid="{F5C64F2A-88ED-47C1-B5B1-E6AE1CE97ABA}"/>
    <cellStyle name="Normal 6 3 3 2 3 5" xfId="7376" xr:uid="{00000000-0005-0000-0000-0000DD1C0000}"/>
    <cellStyle name="Normal 6 3 3 2 3 5 3" xfId="22478" xr:uid="{00000000-0005-0000-0000-0000DB570000}"/>
    <cellStyle name="Normal 6 3 3 2 3 5_ESA Table 3A_3H" xfId="40779" xr:uid="{958A9197-FE56-464E-8377-8087525AA228}"/>
    <cellStyle name="Normal 6 3 3 2 3 7" xfId="17465" xr:uid="{00000000-0005-0000-0000-000046440000}"/>
    <cellStyle name="Normal 6 3 3 2 3_ESA Table 3A_3H" xfId="40771" xr:uid="{AC8528B2-F65B-4E66-8DDC-B1CA55D2CC08}"/>
    <cellStyle name="Normal 6 3 3 2 4" xfId="3158" xr:uid="{00000000-0005-0000-0000-0000630C0000}"/>
    <cellStyle name="Normal 6 3 3 2 4 2" xfId="13232" xr:uid="{00000000-0005-0000-0000-0000BD330000}"/>
    <cellStyle name="Normal 6 3 3 2 4 2 3" xfId="28330" xr:uid="{00000000-0005-0000-0000-0000B76E0000}"/>
    <cellStyle name="Normal 6 3 3 2 4 2_ESA Table 3A_3H" xfId="40781" xr:uid="{56E4C58B-A04E-4475-AE02-806632EBBC9F}"/>
    <cellStyle name="Normal 6 3 3 2 4 3" xfId="8212" xr:uid="{00000000-0005-0000-0000-000021200000}"/>
    <cellStyle name="Normal 6 3 3 2 4 3 3" xfId="23313" xr:uid="{00000000-0005-0000-0000-00001E5B0000}"/>
    <cellStyle name="Normal 6 3 3 2 4 3_ESA Table 3A_3H" xfId="40782" xr:uid="{004C3021-C5EF-4260-9308-C76D3C0169B8}"/>
    <cellStyle name="Normal 6 3 3 2 4 5" xfId="18300" xr:uid="{00000000-0005-0000-0000-000089470000}"/>
    <cellStyle name="Normal 6 3 3 2 4_ESA Table 3A_3H" xfId="40780" xr:uid="{2F428FEF-B03E-4788-8BDE-A5EC6D97AC82}"/>
    <cellStyle name="Normal 6 3 3 2 5" xfId="4851" xr:uid="{00000000-0005-0000-0000-000000130000}"/>
    <cellStyle name="Normal 6 3 3 2 5 2" xfId="14903" xr:uid="{00000000-0005-0000-0000-0000443A0000}"/>
    <cellStyle name="Normal 6 3 3 2 5 2 3" xfId="30001" xr:uid="{00000000-0005-0000-0000-00003E750000}"/>
    <cellStyle name="Normal 6 3 3 2 5 2_ESA Table 3A_3H" xfId="40784" xr:uid="{90CFA596-7BCE-41A6-BFE5-5E2A2AFFA013}"/>
    <cellStyle name="Normal 6 3 3 2 5 3" xfId="9883" xr:uid="{00000000-0005-0000-0000-0000A8260000}"/>
    <cellStyle name="Normal 6 3 3 2 5 3 3" xfId="24984" xr:uid="{00000000-0005-0000-0000-0000A5610000}"/>
    <cellStyle name="Normal 6 3 3 2 5 3_ESA Table 3A_3H" xfId="40785" xr:uid="{25947C5B-4E9C-4D00-9709-44347D10403D}"/>
    <cellStyle name="Normal 6 3 3 2 5 5" xfId="19971" xr:uid="{00000000-0005-0000-0000-0000104E0000}"/>
    <cellStyle name="Normal 6 3 3 2 5_ESA Table 3A_3H" xfId="40783" xr:uid="{2E9C8BDC-7156-483D-8D58-CBC3F2F4FF14}"/>
    <cellStyle name="Normal 6 3 3 2 6" xfId="11561" xr:uid="{00000000-0005-0000-0000-0000362D0000}"/>
    <cellStyle name="Normal 6 3 3 2 6 3" xfId="26659" xr:uid="{00000000-0005-0000-0000-000030680000}"/>
    <cellStyle name="Normal 6 3 3 2 6_ESA Table 3A_3H" xfId="40786" xr:uid="{1B1C8DF8-B095-44FD-989F-D2BFD0267E86}"/>
    <cellStyle name="Normal 6 3 3 2 7" xfId="6540" xr:uid="{00000000-0005-0000-0000-000099190000}"/>
    <cellStyle name="Normal 6 3 3 2 7 3" xfId="21642" xr:uid="{00000000-0005-0000-0000-000097540000}"/>
    <cellStyle name="Normal 6 3 3 2 7_ESA Table 3A_3H" xfId="40787" xr:uid="{3AB4C51B-1869-43B4-B3F3-F4CE2CAC4606}"/>
    <cellStyle name="Normal 6 3 3 2 9" xfId="16629" xr:uid="{00000000-0005-0000-0000-000002410000}"/>
    <cellStyle name="Normal 6 3 3 2_ESA Table 3A_3H" xfId="40752" xr:uid="{03B53686-4079-4B5B-AE50-98C24E8DBC23}"/>
    <cellStyle name="Normal 6 3 3 3" xfId="1676" xr:uid="{00000000-0005-0000-0000-000099060000}"/>
    <cellStyle name="Normal 6 3 3 3 2" xfId="2515" xr:uid="{00000000-0005-0000-0000-0000E0090000}"/>
    <cellStyle name="Normal 6 3 3 3 2 2" xfId="4205" xr:uid="{00000000-0005-0000-0000-00007A100000}"/>
    <cellStyle name="Normal 6 3 3 3 2 2 2" xfId="14278" xr:uid="{00000000-0005-0000-0000-0000D3370000}"/>
    <cellStyle name="Normal 6 3 3 3 2 2 2 3" xfId="29376" xr:uid="{00000000-0005-0000-0000-0000CD720000}"/>
    <cellStyle name="Normal 6 3 3 3 2 2 2_ESA Table 3A_3H" xfId="40791" xr:uid="{988274B9-6EF5-4722-987B-F4292F3A4C83}"/>
    <cellStyle name="Normal 6 3 3 3 2 2 3" xfId="9258" xr:uid="{00000000-0005-0000-0000-000037240000}"/>
    <cellStyle name="Normal 6 3 3 3 2 2 3 3" xfId="24359" xr:uid="{00000000-0005-0000-0000-0000345F0000}"/>
    <cellStyle name="Normal 6 3 3 3 2 2 3_ESA Table 3A_3H" xfId="40792" xr:uid="{0EB07C99-DB55-4CD8-A576-D106B37863DD}"/>
    <cellStyle name="Normal 6 3 3 3 2 2 5" xfId="19346" xr:uid="{00000000-0005-0000-0000-00009F4B0000}"/>
    <cellStyle name="Normal 6 3 3 3 2 2_ESA Table 3A_3H" xfId="40790" xr:uid="{0847B952-1502-4E54-B89F-AAF24072DBD8}"/>
    <cellStyle name="Normal 6 3 3 3 2 3" xfId="5897" xr:uid="{00000000-0005-0000-0000-000016170000}"/>
    <cellStyle name="Normal 6 3 3 3 2 3 2" xfId="15949" xr:uid="{00000000-0005-0000-0000-00005A3E0000}"/>
    <cellStyle name="Normal 6 3 3 3 2 3 2 3" xfId="31047" xr:uid="{00000000-0005-0000-0000-000054790000}"/>
    <cellStyle name="Normal 6 3 3 3 2 3 2_ESA Table 3A_3H" xfId="40794" xr:uid="{AB536321-DEF9-469A-819D-ECC7775FBBBB}"/>
    <cellStyle name="Normal 6 3 3 3 2 3 3" xfId="10929" xr:uid="{00000000-0005-0000-0000-0000BE2A0000}"/>
    <cellStyle name="Normal 6 3 3 3 2 3 3 3" xfId="26030" xr:uid="{00000000-0005-0000-0000-0000BB650000}"/>
    <cellStyle name="Normal 6 3 3 3 2 3 3_ESA Table 3A_3H" xfId="40795" xr:uid="{11C51764-DD6D-411F-9D4A-EF01B1D891F8}"/>
    <cellStyle name="Normal 6 3 3 3 2 3 5" xfId="21017" xr:uid="{00000000-0005-0000-0000-000026520000}"/>
    <cellStyle name="Normal 6 3 3 3 2 3_ESA Table 3A_3H" xfId="40793" xr:uid="{34A5A00C-2C87-433C-92B6-7E47C1FC7B45}"/>
    <cellStyle name="Normal 6 3 3 3 2 4" xfId="12607" xr:uid="{00000000-0005-0000-0000-00004C310000}"/>
    <cellStyle name="Normal 6 3 3 3 2 4 3" xfId="27705" xr:uid="{00000000-0005-0000-0000-0000466C0000}"/>
    <cellStyle name="Normal 6 3 3 3 2 4_ESA Table 3A_3H" xfId="40796" xr:uid="{D2B24D7E-6CF5-43BE-A177-36066CE96E3A}"/>
    <cellStyle name="Normal 6 3 3 3 2 5" xfId="7586" xr:uid="{00000000-0005-0000-0000-0000AF1D0000}"/>
    <cellStyle name="Normal 6 3 3 3 2 5 3" xfId="22688" xr:uid="{00000000-0005-0000-0000-0000AD580000}"/>
    <cellStyle name="Normal 6 3 3 3 2 5_ESA Table 3A_3H" xfId="40797" xr:uid="{D9E98672-7169-4446-A237-011FEF0BF133}"/>
    <cellStyle name="Normal 6 3 3 3 2 7" xfId="17675" xr:uid="{00000000-0005-0000-0000-000018450000}"/>
    <cellStyle name="Normal 6 3 3 3 2_ESA Table 3A_3H" xfId="40789" xr:uid="{6E81F78B-0F87-47FC-9F51-28EEBF688D9D}"/>
    <cellStyle name="Normal 6 3 3 3 3" xfId="3368" xr:uid="{00000000-0005-0000-0000-0000350D0000}"/>
    <cellStyle name="Normal 6 3 3 3 3 2" xfId="13442" xr:uid="{00000000-0005-0000-0000-00008F340000}"/>
    <cellStyle name="Normal 6 3 3 3 3 2 3" xfId="28540" xr:uid="{00000000-0005-0000-0000-0000896F0000}"/>
    <cellStyle name="Normal 6 3 3 3 3 2_ESA Table 3A_3H" xfId="40799" xr:uid="{DBE8C1F7-A54F-41E5-AD8D-2C4FDEC25200}"/>
    <cellStyle name="Normal 6 3 3 3 3 3" xfId="8422" xr:uid="{00000000-0005-0000-0000-0000F3200000}"/>
    <cellStyle name="Normal 6 3 3 3 3 3 3" xfId="23523" xr:uid="{00000000-0005-0000-0000-0000F05B0000}"/>
    <cellStyle name="Normal 6 3 3 3 3 3_ESA Table 3A_3H" xfId="40800" xr:uid="{FA0EAAFA-6099-487A-B444-F1D7F3096AF1}"/>
    <cellStyle name="Normal 6 3 3 3 3 5" xfId="18510" xr:uid="{00000000-0005-0000-0000-00005B480000}"/>
    <cellStyle name="Normal 6 3 3 3 3_ESA Table 3A_3H" xfId="40798" xr:uid="{2CA15F00-2A4B-42A5-98B3-9E4F102C83CB}"/>
    <cellStyle name="Normal 6 3 3 3 4" xfId="5061" xr:uid="{00000000-0005-0000-0000-0000D2130000}"/>
    <cellStyle name="Normal 6 3 3 3 4 2" xfId="15113" xr:uid="{00000000-0005-0000-0000-0000163B0000}"/>
    <cellStyle name="Normal 6 3 3 3 4 2 3" xfId="30211" xr:uid="{00000000-0005-0000-0000-000010760000}"/>
    <cellStyle name="Normal 6 3 3 3 4 2_ESA Table 3A_3H" xfId="40802" xr:uid="{9C389571-9286-4066-AE59-DAA52DBE2BDF}"/>
    <cellStyle name="Normal 6 3 3 3 4 3" xfId="10093" xr:uid="{00000000-0005-0000-0000-00007A270000}"/>
    <cellStyle name="Normal 6 3 3 3 4 3 3" xfId="25194" xr:uid="{00000000-0005-0000-0000-000077620000}"/>
    <cellStyle name="Normal 6 3 3 3 4 3_ESA Table 3A_3H" xfId="40803" xr:uid="{E676895B-DF4E-4F31-ADB4-5DB64B4B53DF}"/>
    <cellStyle name="Normal 6 3 3 3 4 5" xfId="20181" xr:uid="{00000000-0005-0000-0000-0000E24E0000}"/>
    <cellStyle name="Normal 6 3 3 3 4_ESA Table 3A_3H" xfId="40801" xr:uid="{7F519492-2570-4676-ACCC-992F7E78F4E9}"/>
    <cellStyle name="Normal 6 3 3 3 5" xfId="11771" xr:uid="{00000000-0005-0000-0000-0000082E0000}"/>
    <cellStyle name="Normal 6 3 3 3 5 3" xfId="26869" xr:uid="{00000000-0005-0000-0000-000002690000}"/>
    <cellStyle name="Normal 6 3 3 3 5_ESA Table 3A_3H" xfId="40804" xr:uid="{27824E85-8104-48E0-8879-CA54D6CE8980}"/>
    <cellStyle name="Normal 6 3 3 3 6" xfId="6750" xr:uid="{00000000-0005-0000-0000-00006B1A0000}"/>
    <cellStyle name="Normal 6 3 3 3 6 3" xfId="21852" xr:uid="{00000000-0005-0000-0000-000069550000}"/>
    <cellStyle name="Normal 6 3 3 3 6_ESA Table 3A_3H" xfId="40805" xr:uid="{CC4F9419-5D10-45DB-8B10-0B5DE0494992}"/>
    <cellStyle name="Normal 6 3 3 3 8" xfId="16839" xr:uid="{00000000-0005-0000-0000-0000D4410000}"/>
    <cellStyle name="Normal 6 3 3 3_ESA Table 3A_3H" xfId="40788" xr:uid="{3645C813-C298-425D-ADBC-77DF1AF10AAB}"/>
    <cellStyle name="Normal 6 3 3 4" xfId="2097" xr:uid="{00000000-0005-0000-0000-00003E080000}"/>
    <cellStyle name="Normal 6 3 3 4 2" xfId="3787" xr:uid="{00000000-0005-0000-0000-0000D80E0000}"/>
    <cellStyle name="Normal 6 3 3 4 2 2" xfId="13860" xr:uid="{00000000-0005-0000-0000-000031360000}"/>
    <cellStyle name="Normal 6 3 3 4 2 2 3" xfId="28958" xr:uid="{00000000-0005-0000-0000-00002B710000}"/>
    <cellStyle name="Normal 6 3 3 4 2 2_ESA Table 3A_3H" xfId="40808" xr:uid="{858FE460-A6BA-40C0-B6D5-D56AFA9F7B1D}"/>
    <cellStyle name="Normal 6 3 3 4 2 3" xfId="8840" xr:uid="{00000000-0005-0000-0000-000095220000}"/>
    <cellStyle name="Normal 6 3 3 4 2 3 3" xfId="23941" xr:uid="{00000000-0005-0000-0000-0000925D0000}"/>
    <cellStyle name="Normal 6 3 3 4 2 3_ESA Table 3A_3H" xfId="40809" xr:uid="{74255A6F-9AC5-4077-90BA-BF1596763DBA}"/>
    <cellStyle name="Normal 6 3 3 4 2 5" xfId="18928" xr:uid="{00000000-0005-0000-0000-0000FD490000}"/>
    <cellStyle name="Normal 6 3 3 4 2_ESA Table 3A_3H" xfId="40807" xr:uid="{07F0D5D2-3ADC-4734-9077-97751C0AE50F}"/>
    <cellStyle name="Normal 6 3 3 4 3" xfId="5479" xr:uid="{00000000-0005-0000-0000-000074150000}"/>
    <cellStyle name="Normal 6 3 3 4 3 2" xfId="15531" xr:uid="{00000000-0005-0000-0000-0000B83C0000}"/>
    <cellStyle name="Normal 6 3 3 4 3 2 3" xfId="30629" xr:uid="{00000000-0005-0000-0000-0000B2770000}"/>
    <cellStyle name="Normal 6 3 3 4 3 2_ESA Table 3A_3H" xfId="40811" xr:uid="{9509C421-8C62-41FE-BBC1-ABC703C7E223}"/>
    <cellStyle name="Normal 6 3 3 4 3 3" xfId="10511" xr:uid="{00000000-0005-0000-0000-00001C290000}"/>
    <cellStyle name="Normal 6 3 3 4 3 3 3" xfId="25612" xr:uid="{00000000-0005-0000-0000-000019640000}"/>
    <cellStyle name="Normal 6 3 3 4 3 3_ESA Table 3A_3H" xfId="40812" xr:uid="{9B8C79A5-86E0-402E-85D0-CC2DFC3DC177}"/>
    <cellStyle name="Normal 6 3 3 4 3 5" xfId="20599" xr:uid="{00000000-0005-0000-0000-000084500000}"/>
    <cellStyle name="Normal 6 3 3 4 3_ESA Table 3A_3H" xfId="40810" xr:uid="{A749C054-628E-4FE2-9C3F-E0ED9689F0BC}"/>
    <cellStyle name="Normal 6 3 3 4 4" xfId="12189" xr:uid="{00000000-0005-0000-0000-0000AA2F0000}"/>
    <cellStyle name="Normal 6 3 3 4 4 3" xfId="27287" xr:uid="{00000000-0005-0000-0000-0000A46A0000}"/>
    <cellStyle name="Normal 6 3 3 4 4_ESA Table 3A_3H" xfId="40813" xr:uid="{42EDB6A3-7782-4C33-9072-4595C72157BD}"/>
    <cellStyle name="Normal 6 3 3 4 5" xfId="7168" xr:uid="{00000000-0005-0000-0000-00000D1C0000}"/>
    <cellStyle name="Normal 6 3 3 4 5 3" xfId="22270" xr:uid="{00000000-0005-0000-0000-00000B570000}"/>
    <cellStyle name="Normal 6 3 3 4 5_ESA Table 3A_3H" xfId="40814" xr:uid="{C4E97042-8ED2-4701-9C3F-A169273A1927}"/>
    <cellStyle name="Normal 6 3 3 4 7" xfId="17257" xr:uid="{00000000-0005-0000-0000-000076430000}"/>
    <cellStyle name="Normal 6 3 3 4_ESA Table 3A_3H" xfId="40806" xr:uid="{23F49986-0362-48C5-98AF-DEC3AEB9499D}"/>
    <cellStyle name="Normal 6 3 3 5" xfId="2950" xr:uid="{00000000-0005-0000-0000-0000930B0000}"/>
    <cellStyle name="Normal 6 3 3 5 2" xfId="13024" xr:uid="{00000000-0005-0000-0000-0000ED320000}"/>
    <cellStyle name="Normal 6 3 3 5 2 3" xfId="28122" xr:uid="{00000000-0005-0000-0000-0000E76D0000}"/>
    <cellStyle name="Normal 6 3 3 5 2_ESA Table 3A_3H" xfId="40816" xr:uid="{8B4A1BA9-7618-4C8C-8986-8AC683F9E438}"/>
    <cellStyle name="Normal 6 3 3 5 3" xfId="8004" xr:uid="{00000000-0005-0000-0000-0000511F0000}"/>
    <cellStyle name="Normal 6 3 3 5 3 3" xfId="23105" xr:uid="{00000000-0005-0000-0000-00004E5A0000}"/>
    <cellStyle name="Normal 6 3 3 5 3_ESA Table 3A_3H" xfId="40817" xr:uid="{EB8B77B9-42CF-44D6-A5FD-27FC2CEF61F8}"/>
    <cellStyle name="Normal 6 3 3 5 5" xfId="18092" xr:uid="{00000000-0005-0000-0000-0000B9460000}"/>
    <cellStyle name="Normal 6 3 3 5_ESA Table 3A_3H" xfId="40815" xr:uid="{F8EE80A4-8DAF-4C8C-8327-EFC411802782}"/>
    <cellStyle name="Normal 6 3 3 6" xfId="4643" xr:uid="{00000000-0005-0000-0000-000030120000}"/>
    <cellStyle name="Normal 6 3 3 6 2" xfId="14695" xr:uid="{00000000-0005-0000-0000-000074390000}"/>
    <cellStyle name="Normal 6 3 3 6 2 3" xfId="29793" xr:uid="{00000000-0005-0000-0000-00006E740000}"/>
    <cellStyle name="Normal 6 3 3 6 2_ESA Table 3A_3H" xfId="40819" xr:uid="{123660D5-ECBD-4963-BFBD-19E85B42035C}"/>
    <cellStyle name="Normal 6 3 3 6 3" xfId="9675" xr:uid="{00000000-0005-0000-0000-0000D8250000}"/>
    <cellStyle name="Normal 6 3 3 6 3 3" xfId="24776" xr:uid="{00000000-0005-0000-0000-0000D5600000}"/>
    <cellStyle name="Normal 6 3 3 6 3_ESA Table 3A_3H" xfId="40820" xr:uid="{8109915A-22D1-4E38-AEB8-E7EB9764FBEE}"/>
    <cellStyle name="Normal 6 3 3 6 5" xfId="19763" xr:uid="{00000000-0005-0000-0000-0000404D0000}"/>
    <cellStyle name="Normal 6 3 3 6_ESA Table 3A_3H" xfId="40818" xr:uid="{19906D21-8CB9-4CA0-83C7-90219E7C2173}"/>
    <cellStyle name="Normal 6 3 3 7" xfId="11353" xr:uid="{00000000-0005-0000-0000-0000662C0000}"/>
    <cellStyle name="Normal 6 3 3 7 3" xfId="26451" xr:uid="{00000000-0005-0000-0000-000060670000}"/>
    <cellStyle name="Normal 6 3 3 7_ESA Table 3A_3H" xfId="40821" xr:uid="{E4F805E3-13F1-4A10-A9A0-F4D0009FDEBC}"/>
    <cellStyle name="Normal 6 3 3 8" xfId="6332" xr:uid="{00000000-0005-0000-0000-0000C9180000}"/>
    <cellStyle name="Normal 6 3 3 8 3" xfId="21434" xr:uid="{00000000-0005-0000-0000-0000C7530000}"/>
    <cellStyle name="Normal 6 3 3 8_ESA Table 3A_3H" xfId="40822" xr:uid="{A167E271-955B-487A-8E3C-8731C9319BFD}"/>
    <cellStyle name="Normal 6 3 3_ESA Table 3A_3H" xfId="40751" xr:uid="{92B3145C-0A62-4214-A80C-9F79A0F61F69}"/>
    <cellStyle name="Normal 6 3 4" xfId="1357" xr:uid="{00000000-0005-0000-0000-00005A050000}"/>
    <cellStyle name="Normal 6 3 4 2" xfId="1780" xr:uid="{00000000-0005-0000-0000-000001070000}"/>
    <cellStyle name="Normal 6 3 4 2 2" xfId="2619" xr:uid="{00000000-0005-0000-0000-0000480A0000}"/>
    <cellStyle name="Normal 6 3 4 2 2 2" xfId="4309" xr:uid="{00000000-0005-0000-0000-0000E2100000}"/>
    <cellStyle name="Normal 6 3 4 2 2 2 2" xfId="14382" xr:uid="{00000000-0005-0000-0000-00003B380000}"/>
    <cellStyle name="Normal 6 3 4 2 2 2 2 3" xfId="29480" xr:uid="{00000000-0005-0000-0000-000035730000}"/>
    <cellStyle name="Normal 6 3 4 2 2 2 2_ESA Table 3A_3H" xfId="40827" xr:uid="{606ECA27-2D83-430F-8166-8951452F0D23}"/>
    <cellStyle name="Normal 6 3 4 2 2 2 3" xfId="9362" xr:uid="{00000000-0005-0000-0000-00009F240000}"/>
    <cellStyle name="Normal 6 3 4 2 2 2 3 3" xfId="24463" xr:uid="{00000000-0005-0000-0000-00009C5F0000}"/>
    <cellStyle name="Normal 6 3 4 2 2 2 3_ESA Table 3A_3H" xfId="40828" xr:uid="{5BD0A336-FB50-42E3-92A3-286D6E71D993}"/>
    <cellStyle name="Normal 6 3 4 2 2 2 5" xfId="19450" xr:uid="{00000000-0005-0000-0000-0000074C0000}"/>
    <cellStyle name="Normal 6 3 4 2 2 2_ESA Table 3A_3H" xfId="40826" xr:uid="{3D243A52-A4D1-492F-8488-CF045FD8BD22}"/>
    <cellStyle name="Normal 6 3 4 2 2 3" xfId="6001" xr:uid="{00000000-0005-0000-0000-00007E170000}"/>
    <cellStyle name="Normal 6 3 4 2 2 3 2" xfId="16053" xr:uid="{00000000-0005-0000-0000-0000C23E0000}"/>
    <cellStyle name="Normal 6 3 4 2 2 3 2 3" xfId="31151" xr:uid="{00000000-0005-0000-0000-0000BC790000}"/>
    <cellStyle name="Normal 6 3 4 2 2 3 2_ESA Table 3A_3H" xfId="40830" xr:uid="{C8C22A86-BFA7-4F7E-B74A-782CC90422FB}"/>
    <cellStyle name="Normal 6 3 4 2 2 3 3" xfId="11033" xr:uid="{00000000-0005-0000-0000-0000262B0000}"/>
    <cellStyle name="Normal 6 3 4 2 2 3 3 3" xfId="26134" xr:uid="{00000000-0005-0000-0000-000023660000}"/>
    <cellStyle name="Normal 6 3 4 2 2 3 3_ESA Table 3A_3H" xfId="40831" xr:uid="{7911CA83-FD24-458F-99E5-8F2DCC9D44AF}"/>
    <cellStyle name="Normal 6 3 4 2 2 3 5" xfId="21121" xr:uid="{00000000-0005-0000-0000-00008E520000}"/>
    <cellStyle name="Normal 6 3 4 2 2 3_ESA Table 3A_3H" xfId="40829" xr:uid="{4250F4C7-0AD0-4DAD-A69A-E1A46FF37A92}"/>
    <cellStyle name="Normal 6 3 4 2 2 4" xfId="12711" xr:uid="{00000000-0005-0000-0000-0000B4310000}"/>
    <cellStyle name="Normal 6 3 4 2 2 4 3" xfId="27809" xr:uid="{00000000-0005-0000-0000-0000AE6C0000}"/>
    <cellStyle name="Normal 6 3 4 2 2 4_ESA Table 3A_3H" xfId="40832" xr:uid="{316BD848-796B-4302-9F71-D52C80F380D6}"/>
    <cellStyle name="Normal 6 3 4 2 2 5" xfId="7690" xr:uid="{00000000-0005-0000-0000-0000171E0000}"/>
    <cellStyle name="Normal 6 3 4 2 2 5 3" xfId="22792" xr:uid="{00000000-0005-0000-0000-000015590000}"/>
    <cellStyle name="Normal 6 3 4 2 2 5_ESA Table 3A_3H" xfId="40833" xr:uid="{7F1B9636-0594-452C-AF80-68D633C28FA7}"/>
    <cellStyle name="Normal 6 3 4 2 2 7" xfId="17779" xr:uid="{00000000-0005-0000-0000-000080450000}"/>
    <cellStyle name="Normal 6 3 4 2 2_ESA Table 3A_3H" xfId="40825" xr:uid="{55B3A1CC-65E6-45F4-8C89-7D97AC273FF9}"/>
    <cellStyle name="Normal 6 3 4 2 3" xfId="3472" xr:uid="{00000000-0005-0000-0000-00009D0D0000}"/>
    <cellStyle name="Normal 6 3 4 2 3 2" xfId="13546" xr:uid="{00000000-0005-0000-0000-0000F7340000}"/>
    <cellStyle name="Normal 6 3 4 2 3 2 3" xfId="28644" xr:uid="{00000000-0005-0000-0000-0000F16F0000}"/>
    <cellStyle name="Normal 6 3 4 2 3 2_ESA Table 3A_3H" xfId="40835" xr:uid="{F56D4807-73F2-4EE4-92DA-4BDB85317260}"/>
    <cellStyle name="Normal 6 3 4 2 3 3" xfId="8526" xr:uid="{00000000-0005-0000-0000-00005B210000}"/>
    <cellStyle name="Normal 6 3 4 2 3 3 3" xfId="23627" xr:uid="{00000000-0005-0000-0000-0000585C0000}"/>
    <cellStyle name="Normal 6 3 4 2 3 3_ESA Table 3A_3H" xfId="40836" xr:uid="{A15C13A3-F112-4CD4-80AA-793DA386DAD2}"/>
    <cellStyle name="Normal 6 3 4 2 3 5" xfId="18614" xr:uid="{00000000-0005-0000-0000-0000C3480000}"/>
    <cellStyle name="Normal 6 3 4 2 3_ESA Table 3A_3H" xfId="40834" xr:uid="{AA9994F5-2C76-4088-AD1D-30C33D5E7828}"/>
    <cellStyle name="Normal 6 3 4 2 4" xfId="5165" xr:uid="{00000000-0005-0000-0000-00003A140000}"/>
    <cellStyle name="Normal 6 3 4 2 4 2" xfId="15217" xr:uid="{00000000-0005-0000-0000-00007E3B0000}"/>
    <cellStyle name="Normal 6 3 4 2 4 2 3" xfId="30315" xr:uid="{00000000-0005-0000-0000-000078760000}"/>
    <cellStyle name="Normal 6 3 4 2 4 2_ESA Table 3A_3H" xfId="40838" xr:uid="{D31C0AC6-9E98-4C36-B779-EFA3B42AA3FC}"/>
    <cellStyle name="Normal 6 3 4 2 4 3" xfId="10197" xr:uid="{00000000-0005-0000-0000-0000E2270000}"/>
    <cellStyle name="Normal 6 3 4 2 4 3 3" xfId="25298" xr:uid="{00000000-0005-0000-0000-0000DF620000}"/>
    <cellStyle name="Normal 6 3 4 2 4 3_ESA Table 3A_3H" xfId="40839" xr:uid="{9CE53C33-07CD-4256-9D5B-CEE0916D30F0}"/>
    <cellStyle name="Normal 6 3 4 2 4 5" xfId="20285" xr:uid="{00000000-0005-0000-0000-00004A4F0000}"/>
    <cellStyle name="Normal 6 3 4 2 4_ESA Table 3A_3H" xfId="40837" xr:uid="{2ACA65D7-2A4F-42DD-B87A-35DE307F717E}"/>
    <cellStyle name="Normal 6 3 4 2 5" xfId="11875" xr:uid="{00000000-0005-0000-0000-0000702E0000}"/>
    <cellStyle name="Normal 6 3 4 2 5 3" xfId="26973" xr:uid="{00000000-0005-0000-0000-00006A690000}"/>
    <cellStyle name="Normal 6 3 4 2 5_ESA Table 3A_3H" xfId="40840" xr:uid="{C6142EFD-3F9F-429E-B096-9329F45DA5F1}"/>
    <cellStyle name="Normal 6 3 4 2 6" xfId="6854" xr:uid="{00000000-0005-0000-0000-0000D31A0000}"/>
    <cellStyle name="Normal 6 3 4 2 6 3" xfId="21956" xr:uid="{00000000-0005-0000-0000-0000D1550000}"/>
    <cellStyle name="Normal 6 3 4 2 6_ESA Table 3A_3H" xfId="40841" xr:uid="{62AAFF24-6EC2-458E-B8C5-2312DAB1ACF5}"/>
    <cellStyle name="Normal 6 3 4 2 8" xfId="16943" xr:uid="{00000000-0005-0000-0000-00003C420000}"/>
    <cellStyle name="Normal 6 3 4 2_ESA Table 3A_3H" xfId="40824" xr:uid="{E531A8CF-6259-47F9-860B-5EA8966320FE}"/>
    <cellStyle name="Normal 6 3 4 3" xfId="2201" xr:uid="{00000000-0005-0000-0000-0000A6080000}"/>
    <cellStyle name="Normal 6 3 4 3 2" xfId="3891" xr:uid="{00000000-0005-0000-0000-0000400F0000}"/>
    <cellStyle name="Normal 6 3 4 3 2 2" xfId="13964" xr:uid="{00000000-0005-0000-0000-000099360000}"/>
    <cellStyle name="Normal 6 3 4 3 2 2 3" xfId="29062" xr:uid="{00000000-0005-0000-0000-000093710000}"/>
    <cellStyle name="Normal 6 3 4 3 2 2_ESA Table 3A_3H" xfId="40844" xr:uid="{E6BBF101-B6A6-49F3-98F9-4671E5D5EDCC}"/>
    <cellStyle name="Normal 6 3 4 3 2 3" xfId="8944" xr:uid="{00000000-0005-0000-0000-0000FD220000}"/>
    <cellStyle name="Normal 6 3 4 3 2 3 3" xfId="24045" xr:uid="{00000000-0005-0000-0000-0000FA5D0000}"/>
    <cellStyle name="Normal 6 3 4 3 2 3_ESA Table 3A_3H" xfId="40845" xr:uid="{F746EC58-9ADA-46D4-920F-3EBCE372D2A9}"/>
    <cellStyle name="Normal 6 3 4 3 2 5" xfId="19032" xr:uid="{00000000-0005-0000-0000-0000654A0000}"/>
    <cellStyle name="Normal 6 3 4 3 2_ESA Table 3A_3H" xfId="40843" xr:uid="{98224DAE-7BBB-44EA-BCBE-BCBC60845DDA}"/>
    <cellStyle name="Normal 6 3 4 3 3" xfId="5583" xr:uid="{00000000-0005-0000-0000-0000DC150000}"/>
    <cellStyle name="Normal 6 3 4 3 3 2" xfId="15635" xr:uid="{00000000-0005-0000-0000-0000203D0000}"/>
    <cellStyle name="Normal 6 3 4 3 3 2 3" xfId="30733" xr:uid="{00000000-0005-0000-0000-00001A780000}"/>
    <cellStyle name="Normal 6 3 4 3 3 2_ESA Table 3A_3H" xfId="40847" xr:uid="{5897ED57-4FB4-48AB-BC72-A8758D1EB253}"/>
    <cellStyle name="Normal 6 3 4 3 3 3" xfId="10615" xr:uid="{00000000-0005-0000-0000-000084290000}"/>
    <cellStyle name="Normal 6 3 4 3 3 3 3" xfId="25716" xr:uid="{00000000-0005-0000-0000-000081640000}"/>
    <cellStyle name="Normal 6 3 4 3 3 3_ESA Table 3A_3H" xfId="40848" xr:uid="{19D5D830-EDFE-4EE1-B720-DDABE34906A8}"/>
    <cellStyle name="Normal 6 3 4 3 3 5" xfId="20703" xr:uid="{00000000-0005-0000-0000-0000EC500000}"/>
    <cellStyle name="Normal 6 3 4 3 3_ESA Table 3A_3H" xfId="40846" xr:uid="{DBAA2756-CCF2-442C-ADAA-F74153590302}"/>
    <cellStyle name="Normal 6 3 4 3 4" xfId="12293" xr:uid="{00000000-0005-0000-0000-000012300000}"/>
    <cellStyle name="Normal 6 3 4 3 4 3" xfId="27391" xr:uid="{00000000-0005-0000-0000-00000C6B0000}"/>
    <cellStyle name="Normal 6 3 4 3 4_ESA Table 3A_3H" xfId="40849" xr:uid="{7F28FC9A-76BD-452A-930B-A245AD71DB3F}"/>
    <cellStyle name="Normal 6 3 4 3 5" xfId="7272" xr:uid="{00000000-0005-0000-0000-0000751C0000}"/>
    <cellStyle name="Normal 6 3 4 3 5 3" xfId="22374" xr:uid="{00000000-0005-0000-0000-000073570000}"/>
    <cellStyle name="Normal 6 3 4 3 5_ESA Table 3A_3H" xfId="40850" xr:uid="{E26218C9-14D3-4753-9963-3FE124BCC35F}"/>
    <cellStyle name="Normal 6 3 4 3 7" xfId="17361" xr:uid="{00000000-0005-0000-0000-0000DE430000}"/>
    <cellStyle name="Normal 6 3 4 3_ESA Table 3A_3H" xfId="40842" xr:uid="{B53ECFB1-ED29-4394-95AB-E8854B316BD4}"/>
    <cellStyle name="Normal 6 3 4 4" xfId="3054" xr:uid="{00000000-0005-0000-0000-0000FB0B0000}"/>
    <cellStyle name="Normal 6 3 4 4 2" xfId="13128" xr:uid="{00000000-0005-0000-0000-000055330000}"/>
    <cellStyle name="Normal 6 3 4 4 2 3" xfId="28226" xr:uid="{00000000-0005-0000-0000-00004F6E0000}"/>
    <cellStyle name="Normal 6 3 4 4 2_ESA Table 3A_3H" xfId="40852" xr:uid="{4927767D-EB9B-4A21-8C7E-DDD56EFB8470}"/>
    <cellStyle name="Normal 6 3 4 4 3" xfId="8108" xr:uid="{00000000-0005-0000-0000-0000B91F0000}"/>
    <cellStyle name="Normal 6 3 4 4 3 3" xfId="23209" xr:uid="{00000000-0005-0000-0000-0000B65A0000}"/>
    <cellStyle name="Normal 6 3 4 4 3_ESA Table 3A_3H" xfId="40853" xr:uid="{53C8E5FE-39D7-41CF-B354-CA7B863B6DB2}"/>
    <cellStyle name="Normal 6 3 4 4 5" xfId="18196" xr:uid="{00000000-0005-0000-0000-000021470000}"/>
    <cellStyle name="Normal 6 3 4 4_ESA Table 3A_3H" xfId="40851" xr:uid="{57C4C81B-1007-4075-8EEB-B9EFCDDCAAA0}"/>
    <cellStyle name="Normal 6 3 4 5" xfId="4747" xr:uid="{00000000-0005-0000-0000-000098120000}"/>
    <cellStyle name="Normal 6 3 4 5 2" xfId="14799" xr:uid="{00000000-0005-0000-0000-0000DC390000}"/>
    <cellStyle name="Normal 6 3 4 5 2 3" xfId="29897" xr:uid="{00000000-0005-0000-0000-0000D6740000}"/>
    <cellStyle name="Normal 6 3 4 5 2_ESA Table 3A_3H" xfId="40855" xr:uid="{CB8B5DF2-672F-4EAB-8B17-E3F0247BF8CC}"/>
    <cellStyle name="Normal 6 3 4 5 3" xfId="9779" xr:uid="{00000000-0005-0000-0000-000040260000}"/>
    <cellStyle name="Normal 6 3 4 5 3 3" xfId="24880" xr:uid="{00000000-0005-0000-0000-00003D610000}"/>
    <cellStyle name="Normal 6 3 4 5 3_ESA Table 3A_3H" xfId="40856" xr:uid="{43E3A4F9-A1FF-4536-AECE-6B4AE9F85E9D}"/>
    <cellStyle name="Normal 6 3 4 5 5" xfId="19867" xr:uid="{00000000-0005-0000-0000-0000A84D0000}"/>
    <cellStyle name="Normal 6 3 4 5_ESA Table 3A_3H" xfId="40854" xr:uid="{222DB856-8ABF-4B89-86A5-2AECD5586A12}"/>
    <cellStyle name="Normal 6 3 4 6" xfId="11457" xr:uid="{00000000-0005-0000-0000-0000CE2C0000}"/>
    <cellStyle name="Normal 6 3 4 6 3" xfId="26555" xr:uid="{00000000-0005-0000-0000-0000C8670000}"/>
    <cellStyle name="Normal 6 3 4 6_ESA Table 3A_3H" xfId="40857" xr:uid="{B1BDC051-F4A4-4EB1-85EF-C79DFCC30E42}"/>
    <cellStyle name="Normal 6 3 4 7" xfId="6436" xr:uid="{00000000-0005-0000-0000-000031190000}"/>
    <cellStyle name="Normal 6 3 4 7 3" xfId="21538" xr:uid="{00000000-0005-0000-0000-00002F540000}"/>
    <cellStyle name="Normal 6 3 4 7_ESA Table 3A_3H" xfId="40858" xr:uid="{6AC9CDE9-2234-4C71-A7E7-E388663219B7}"/>
    <cellStyle name="Normal 6 3 4 9" xfId="16525" xr:uid="{00000000-0005-0000-0000-00009A400000}"/>
    <cellStyle name="Normal 6 3 4_ESA Table 3A_3H" xfId="40823" xr:uid="{E9BF8156-DCBF-4B36-9581-92A6CE54C501}"/>
    <cellStyle name="Normal 6 3 5" xfId="1570" xr:uid="{00000000-0005-0000-0000-00002F060000}"/>
    <cellStyle name="Normal 6 3 5 2" xfId="2411" xr:uid="{00000000-0005-0000-0000-000078090000}"/>
    <cellStyle name="Normal 6 3 5 2 2" xfId="4101" xr:uid="{00000000-0005-0000-0000-000012100000}"/>
    <cellStyle name="Normal 6 3 5 2 2 2" xfId="14174" xr:uid="{00000000-0005-0000-0000-00006B370000}"/>
    <cellStyle name="Normal 6 3 5 2 2 2 3" xfId="29272" xr:uid="{00000000-0005-0000-0000-000065720000}"/>
    <cellStyle name="Normal 6 3 5 2 2 2_ESA Table 3A_3H" xfId="40862" xr:uid="{A5CB9A7D-BE42-4C51-B27C-A249CF18B360}"/>
    <cellStyle name="Normal 6 3 5 2 2 3" xfId="9154" xr:uid="{00000000-0005-0000-0000-0000CF230000}"/>
    <cellStyle name="Normal 6 3 5 2 2 3 3" xfId="24255" xr:uid="{00000000-0005-0000-0000-0000CC5E0000}"/>
    <cellStyle name="Normal 6 3 5 2 2 3_ESA Table 3A_3H" xfId="40863" xr:uid="{0CB13DE2-4058-4F5F-B9DB-B412238AB12A}"/>
    <cellStyle name="Normal 6 3 5 2 2 5" xfId="19242" xr:uid="{00000000-0005-0000-0000-0000374B0000}"/>
    <cellStyle name="Normal 6 3 5 2 2_ESA Table 3A_3H" xfId="40861" xr:uid="{95706050-AFAA-4B59-B297-383CCAA4E03C}"/>
    <cellStyle name="Normal 6 3 5 2 3" xfId="5793" xr:uid="{00000000-0005-0000-0000-0000AE160000}"/>
    <cellStyle name="Normal 6 3 5 2 3 2" xfId="15845" xr:uid="{00000000-0005-0000-0000-0000F23D0000}"/>
    <cellStyle name="Normal 6 3 5 2 3 2 3" xfId="30943" xr:uid="{00000000-0005-0000-0000-0000EC780000}"/>
    <cellStyle name="Normal 6 3 5 2 3 2_ESA Table 3A_3H" xfId="40865" xr:uid="{2E7757C6-CAA1-4AB6-879C-3C8BF9A22DA3}"/>
    <cellStyle name="Normal 6 3 5 2 3 3" xfId="10825" xr:uid="{00000000-0005-0000-0000-0000562A0000}"/>
    <cellStyle name="Normal 6 3 5 2 3 3 3" xfId="25926" xr:uid="{00000000-0005-0000-0000-000053650000}"/>
    <cellStyle name="Normal 6 3 5 2 3 3_ESA Table 3A_3H" xfId="40866" xr:uid="{AD4C24C2-C272-492D-8D5D-D94F221F0441}"/>
    <cellStyle name="Normal 6 3 5 2 3 5" xfId="20913" xr:uid="{00000000-0005-0000-0000-0000BE510000}"/>
    <cellStyle name="Normal 6 3 5 2 3_ESA Table 3A_3H" xfId="40864" xr:uid="{D35A96BE-7F2F-4162-BF84-2A12B19B0C45}"/>
    <cellStyle name="Normal 6 3 5 2 4" xfId="12503" xr:uid="{00000000-0005-0000-0000-0000E4300000}"/>
    <cellStyle name="Normal 6 3 5 2 4 3" xfId="27601" xr:uid="{00000000-0005-0000-0000-0000DE6B0000}"/>
    <cellStyle name="Normal 6 3 5 2 4_ESA Table 3A_3H" xfId="40867" xr:uid="{43ADA36D-D6AF-4D28-950C-88C7720574AA}"/>
    <cellStyle name="Normal 6 3 5 2 5" xfId="7482" xr:uid="{00000000-0005-0000-0000-0000471D0000}"/>
    <cellStyle name="Normal 6 3 5 2 5 3" xfId="22584" xr:uid="{00000000-0005-0000-0000-000045580000}"/>
    <cellStyle name="Normal 6 3 5 2 5_ESA Table 3A_3H" xfId="40868" xr:uid="{FC65278F-4A0E-4781-A3CD-9469BEB83018}"/>
    <cellStyle name="Normal 6 3 5 2 7" xfId="17571" xr:uid="{00000000-0005-0000-0000-0000B0440000}"/>
    <cellStyle name="Normal 6 3 5 2_ESA Table 3A_3H" xfId="40860" xr:uid="{95A9DF8D-8287-4C38-90B1-4914436B6435}"/>
    <cellStyle name="Normal 6 3 5 3" xfId="3264" xr:uid="{00000000-0005-0000-0000-0000CD0C0000}"/>
    <cellStyle name="Normal 6 3 5 3 2" xfId="13338" xr:uid="{00000000-0005-0000-0000-000027340000}"/>
    <cellStyle name="Normal 6 3 5 3 2 3" xfId="28436" xr:uid="{00000000-0005-0000-0000-0000216F0000}"/>
    <cellStyle name="Normal 6 3 5 3 2_ESA Table 3A_3H" xfId="40870" xr:uid="{B8B06F93-DE83-4B69-A892-3E56AE169819}"/>
    <cellStyle name="Normal 6 3 5 3 3" xfId="8318" xr:uid="{00000000-0005-0000-0000-00008B200000}"/>
    <cellStyle name="Normal 6 3 5 3 3 3" xfId="23419" xr:uid="{00000000-0005-0000-0000-0000885B0000}"/>
    <cellStyle name="Normal 6 3 5 3 3_ESA Table 3A_3H" xfId="40871" xr:uid="{F4F7B768-5E37-49F9-9DAF-98E5903EA8DA}"/>
    <cellStyle name="Normal 6 3 5 3 5" xfId="18406" xr:uid="{00000000-0005-0000-0000-0000F3470000}"/>
    <cellStyle name="Normal 6 3 5 3_ESA Table 3A_3H" xfId="40869" xr:uid="{6C321032-113F-461D-BDA7-5AF2342E48E1}"/>
    <cellStyle name="Normal 6 3 5 4" xfId="4957" xr:uid="{00000000-0005-0000-0000-00006A130000}"/>
    <cellStyle name="Normal 6 3 5 4 2" xfId="15009" xr:uid="{00000000-0005-0000-0000-0000AE3A0000}"/>
    <cellStyle name="Normal 6 3 5 4 2 3" xfId="30107" xr:uid="{00000000-0005-0000-0000-0000A8750000}"/>
    <cellStyle name="Normal 6 3 5 4 2_ESA Table 3A_3H" xfId="40873" xr:uid="{D3860A17-B0EA-489C-B7E4-CD67D78D6FFD}"/>
    <cellStyle name="Normal 6 3 5 4 3" xfId="9989" xr:uid="{00000000-0005-0000-0000-000012270000}"/>
    <cellStyle name="Normal 6 3 5 4 3 3" xfId="25090" xr:uid="{00000000-0005-0000-0000-00000F620000}"/>
    <cellStyle name="Normal 6 3 5 4 3_ESA Table 3A_3H" xfId="40874" xr:uid="{05F88EBD-199A-4C2F-AA75-76305C5E3F91}"/>
    <cellStyle name="Normal 6 3 5 4 5" xfId="20077" xr:uid="{00000000-0005-0000-0000-00007A4E0000}"/>
    <cellStyle name="Normal 6 3 5 4_ESA Table 3A_3H" xfId="40872" xr:uid="{AC28F0D4-B080-491C-B2D5-F2EAFD8E9226}"/>
    <cellStyle name="Normal 6 3 5 5" xfId="11667" xr:uid="{00000000-0005-0000-0000-0000A02D0000}"/>
    <cellStyle name="Normal 6 3 5 5 3" xfId="26765" xr:uid="{00000000-0005-0000-0000-00009A680000}"/>
    <cellStyle name="Normal 6 3 5 5_ESA Table 3A_3H" xfId="40875" xr:uid="{A6526953-ACF7-4025-80CF-FCBC8A4E13B0}"/>
    <cellStyle name="Normal 6 3 5 6" xfId="6646" xr:uid="{00000000-0005-0000-0000-0000031A0000}"/>
    <cellStyle name="Normal 6 3 5 6 3" xfId="21748" xr:uid="{00000000-0005-0000-0000-000001550000}"/>
    <cellStyle name="Normal 6 3 5 6_ESA Table 3A_3H" xfId="40876" xr:uid="{B9B63F15-D1B8-43C6-A342-C1BB438F03B1}"/>
    <cellStyle name="Normal 6 3 5 8" xfId="16735" xr:uid="{00000000-0005-0000-0000-00006C410000}"/>
    <cellStyle name="Normal 6 3 5_ESA Table 3A_3H" xfId="40859" xr:uid="{000252F9-65A9-4491-AA25-FD26987BB3B2}"/>
    <cellStyle name="Normal 6 3 6" xfId="1991" xr:uid="{00000000-0005-0000-0000-0000D4070000}"/>
    <cellStyle name="Normal 6 3 6 2" xfId="3683" xr:uid="{00000000-0005-0000-0000-0000700E0000}"/>
    <cellStyle name="Normal 6 3 6 2 2" xfId="13756" xr:uid="{00000000-0005-0000-0000-0000C9350000}"/>
    <cellStyle name="Normal 6 3 6 2 2 3" xfId="28854" xr:uid="{00000000-0005-0000-0000-0000C3700000}"/>
    <cellStyle name="Normal 6 3 6 2 2_ESA Table 3A_3H" xfId="40879" xr:uid="{799C8F82-42B6-4114-83B8-542F9272803C}"/>
    <cellStyle name="Normal 6 3 6 2 3" xfId="8736" xr:uid="{00000000-0005-0000-0000-00002D220000}"/>
    <cellStyle name="Normal 6 3 6 2 3 3" xfId="23837" xr:uid="{00000000-0005-0000-0000-00002A5D0000}"/>
    <cellStyle name="Normal 6 3 6 2 3_ESA Table 3A_3H" xfId="40880" xr:uid="{2F46C3C0-C21A-40E9-BA3D-888FBFC0A713}"/>
    <cellStyle name="Normal 6 3 6 2 5" xfId="18824" xr:uid="{00000000-0005-0000-0000-000095490000}"/>
    <cellStyle name="Normal 6 3 6 2_ESA Table 3A_3H" xfId="40878" xr:uid="{A7A776E4-BA8D-484E-B800-BBBB6EFAC752}"/>
    <cellStyle name="Normal 6 3 6 3" xfId="5375" xr:uid="{00000000-0005-0000-0000-00000C150000}"/>
    <cellStyle name="Normal 6 3 6 3 2" xfId="15427" xr:uid="{00000000-0005-0000-0000-0000503C0000}"/>
    <cellStyle name="Normal 6 3 6 3 2 3" xfId="30525" xr:uid="{00000000-0005-0000-0000-00004A770000}"/>
    <cellStyle name="Normal 6 3 6 3 2_ESA Table 3A_3H" xfId="40882" xr:uid="{CCB1643E-4338-4722-8A02-36DFDB29FD8D}"/>
    <cellStyle name="Normal 6 3 6 3 3" xfId="10407" xr:uid="{00000000-0005-0000-0000-0000B4280000}"/>
    <cellStyle name="Normal 6 3 6 3 3 3" xfId="25508" xr:uid="{00000000-0005-0000-0000-0000B1630000}"/>
    <cellStyle name="Normal 6 3 6 3 3_ESA Table 3A_3H" xfId="40883" xr:uid="{39C1FF31-4B3F-479F-8891-E436DD71BE11}"/>
    <cellStyle name="Normal 6 3 6 3 5" xfId="20495" xr:uid="{00000000-0005-0000-0000-00001C500000}"/>
    <cellStyle name="Normal 6 3 6 3_ESA Table 3A_3H" xfId="40881" xr:uid="{D27B0133-ABEF-4272-B07A-89821AEE56AC}"/>
    <cellStyle name="Normal 6 3 6 4" xfId="12085" xr:uid="{00000000-0005-0000-0000-0000422F0000}"/>
    <cellStyle name="Normal 6 3 6 4 3" xfId="27183" xr:uid="{00000000-0005-0000-0000-00003C6A0000}"/>
    <cellStyle name="Normal 6 3 6 4_ESA Table 3A_3H" xfId="40884" xr:uid="{B72B2E90-77AE-461D-B45F-5EA962618824}"/>
    <cellStyle name="Normal 6 3 6 5" xfId="7064" xr:uid="{00000000-0005-0000-0000-0000A51B0000}"/>
    <cellStyle name="Normal 6 3 6 5 3" xfId="22166" xr:uid="{00000000-0005-0000-0000-0000A3560000}"/>
    <cellStyle name="Normal 6 3 6 5_ESA Table 3A_3H" xfId="40885" xr:uid="{B59FB327-AD06-4014-A3A1-06590DC911EF}"/>
    <cellStyle name="Normal 6 3 6 7" xfId="17153" xr:uid="{00000000-0005-0000-0000-00000E430000}"/>
    <cellStyle name="Normal 6 3 6_ESA Table 3A_3H" xfId="40877" xr:uid="{62C21941-B96B-4A2F-AA19-05471AACA8AE}"/>
    <cellStyle name="Normal 6 3 7" xfId="2842" xr:uid="{00000000-0005-0000-0000-0000270B0000}"/>
    <cellStyle name="Normal 6 3 7 2" xfId="12920" xr:uid="{00000000-0005-0000-0000-000085320000}"/>
    <cellStyle name="Normal 6 3 7 2 3" xfId="28018" xr:uid="{00000000-0005-0000-0000-00007F6D0000}"/>
    <cellStyle name="Normal 6 3 7 2_ESA Table 3A_3H" xfId="40887" xr:uid="{BE54882E-C78D-431F-8E7B-C8D538B2C29E}"/>
    <cellStyle name="Normal 6 3 7 3" xfId="7900" xr:uid="{00000000-0005-0000-0000-0000E91E0000}"/>
    <cellStyle name="Normal 6 3 7 3 3" xfId="23001" xr:uid="{00000000-0005-0000-0000-0000E6590000}"/>
    <cellStyle name="Normal 6 3 7 3_ESA Table 3A_3H" xfId="40888" xr:uid="{4D804511-18F5-4996-9D30-314364E9CC2F}"/>
    <cellStyle name="Normal 6 3 7 5" xfId="17988" xr:uid="{00000000-0005-0000-0000-000051460000}"/>
    <cellStyle name="Normal 6 3 7_ESA Table 3A_3H" xfId="40886" xr:uid="{5EF70E5B-FF2E-43DF-9969-E7F07D4CC6A6}"/>
    <cellStyle name="Normal 6 3 8" xfId="4536" xr:uid="{00000000-0005-0000-0000-0000C5110000}"/>
    <cellStyle name="Normal 6 3 8 2" xfId="14591" xr:uid="{00000000-0005-0000-0000-00000C390000}"/>
    <cellStyle name="Normal 6 3 8 2 3" xfId="29689" xr:uid="{00000000-0005-0000-0000-000006740000}"/>
    <cellStyle name="Normal 6 3 8 2_ESA Table 3A_3H" xfId="40890" xr:uid="{E73815ED-ECD0-4946-A91C-82D4F6994C04}"/>
    <cellStyle name="Normal 6 3 8 3" xfId="9571" xr:uid="{00000000-0005-0000-0000-000070250000}"/>
    <cellStyle name="Normal 6 3 8 3 3" xfId="24672" xr:uid="{00000000-0005-0000-0000-00006D600000}"/>
    <cellStyle name="Normal 6 3 8 3_ESA Table 3A_3H" xfId="40891" xr:uid="{2A978051-94F8-4A06-9848-A6AFD110BB22}"/>
    <cellStyle name="Normal 6 3 8 5" xfId="19659" xr:uid="{00000000-0005-0000-0000-0000D84C0000}"/>
    <cellStyle name="Normal 6 3 8_ESA Table 3A_3H" xfId="40889" xr:uid="{4BDB499F-7C24-4A07-8D33-0606E0067AA6}"/>
    <cellStyle name="Normal 6 3 9" xfId="11247" xr:uid="{00000000-0005-0000-0000-0000FC2B0000}"/>
    <cellStyle name="Normal 6 3 9 3" xfId="26347" xr:uid="{00000000-0005-0000-0000-0000F8660000}"/>
    <cellStyle name="Normal 6 3 9_ESA Table 3A_3H" xfId="40892" xr:uid="{476EA15D-DDA6-432D-A831-DA0450D72DAF}"/>
    <cellStyle name="Normal 6 3_ESA Table 3A_3H" xfId="40606" xr:uid="{F837DABB-1196-496E-80AB-62268E586CE4}"/>
    <cellStyle name="Normal 6 4" xfId="877" xr:uid="{00000000-0005-0000-0000-000079030000}"/>
    <cellStyle name="Normal 6 5" xfId="878" xr:uid="{00000000-0005-0000-0000-00007A030000}"/>
    <cellStyle name="Normal 6 6" xfId="879" xr:uid="{00000000-0005-0000-0000-00007B030000}"/>
    <cellStyle name="Normal 6 7" xfId="870" xr:uid="{00000000-0005-0000-0000-000072030000}"/>
    <cellStyle name="Normal 6 8" xfId="492" xr:uid="{00000000-0005-0000-0000-0000F8010000}"/>
    <cellStyle name="Normal 6 8 10" xfId="6191" xr:uid="{00000000-0005-0000-0000-00003C180000}"/>
    <cellStyle name="Normal 6 8 10 3" xfId="21296" xr:uid="{00000000-0005-0000-0000-00003D530000}"/>
    <cellStyle name="Normal 6 8 10_ESA Table 3A_3H" xfId="40894" xr:uid="{14D3965D-1C8D-41EC-8753-3E90E617A69F}"/>
    <cellStyle name="Normal 6 8 12" xfId="16281" xr:uid="{00000000-0005-0000-0000-0000A63F0000}"/>
    <cellStyle name="Normal 6 8 2" xfId="1155" xr:uid="{00000000-0005-0000-0000-000090040000}"/>
    <cellStyle name="Normal 6 8 2 11" xfId="16335" xr:uid="{00000000-0005-0000-0000-0000DC3F0000}"/>
    <cellStyle name="Normal 6 8 2 2" xfId="1264" xr:uid="{00000000-0005-0000-0000-0000FD040000}"/>
    <cellStyle name="Normal 6 8 2 2 10" xfId="16439" xr:uid="{00000000-0005-0000-0000-000044400000}"/>
    <cellStyle name="Normal 6 8 2 2 2" xfId="1481" xr:uid="{00000000-0005-0000-0000-0000D6050000}"/>
    <cellStyle name="Normal 6 8 2 2 2 2" xfId="1902" xr:uid="{00000000-0005-0000-0000-00007B070000}"/>
    <cellStyle name="Normal 6 8 2 2 2 2 2" xfId="2741" xr:uid="{00000000-0005-0000-0000-0000C20A0000}"/>
    <cellStyle name="Normal 6 8 2 2 2 2 2 2" xfId="4431" xr:uid="{00000000-0005-0000-0000-00005C110000}"/>
    <cellStyle name="Normal 6 8 2 2 2 2 2 2 2" xfId="14504" xr:uid="{00000000-0005-0000-0000-0000B5380000}"/>
    <cellStyle name="Normal 6 8 2 2 2 2 2 2 2 3" xfId="29602" xr:uid="{00000000-0005-0000-0000-0000AF730000}"/>
    <cellStyle name="Normal 6 8 2 2 2 2 2 2 2_ESA Table 3A_3H" xfId="40901" xr:uid="{0B91535B-C9FC-45C9-BEF8-F0B4CD9F8FB9}"/>
    <cellStyle name="Normal 6 8 2 2 2 2 2 2 3" xfId="9484" xr:uid="{00000000-0005-0000-0000-000019250000}"/>
    <cellStyle name="Normal 6 8 2 2 2 2 2 2 3 3" xfId="24585" xr:uid="{00000000-0005-0000-0000-000016600000}"/>
    <cellStyle name="Normal 6 8 2 2 2 2 2 2 3_ESA Table 3A_3H" xfId="40902" xr:uid="{2A393C5A-B726-496B-8FBD-F934BCBEC32D}"/>
    <cellStyle name="Normal 6 8 2 2 2 2 2 2 5" xfId="19572" xr:uid="{00000000-0005-0000-0000-0000814C0000}"/>
    <cellStyle name="Normal 6 8 2 2 2 2 2 2_ESA Table 3A_3H" xfId="40900" xr:uid="{E6B991BD-51A4-42BF-80BA-7DB4585D0A17}"/>
    <cellStyle name="Normal 6 8 2 2 2 2 2 3" xfId="6123" xr:uid="{00000000-0005-0000-0000-0000F8170000}"/>
    <cellStyle name="Normal 6 8 2 2 2 2 2 3 2" xfId="16175" xr:uid="{00000000-0005-0000-0000-00003C3F0000}"/>
    <cellStyle name="Normal 6 8 2 2 2 2 2 3 2 3" xfId="31273" xr:uid="{00000000-0005-0000-0000-0000367A0000}"/>
    <cellStyle name="Normal 6 8 2 2 2 2 2 3 2_ESA Table 3A_3H" xfId="40904" xr:uid="{8CFDBE80-8EC6-4305-A9A3-D496BB06A027}"/>
    <cellStyle name="Normal 6 8 2 2 2 2 2 3 3" xfId="11155" xr:uid="{00000000-0005-0000-0000-0000A02B0000}"/>
    <cellStyle name="Normal 6 8 2 2 2 2 2 3 3 3" xfId="26256" xr:uid="{00000000-0005-0000-0000-00009D660000}"/>
    <cellStyle name="Normal 6 8 2 2 2 2 2 3 3_ESA Table 3A_3H" xfId="40905" xr:uid="{7D00D4C0-8622-487A-BB31-35F38660326D}"/>
    <cellStyle name="Normal 6 8 2 2 2 2 2 3 5" xfId="21243" xr:uid="{00000000-0005-0000-0000-000008530000}"/>
    <cellStyle name="Normal 6 8 2 2 2 2 2 3_ESA Table 3A_3H" xfId="40903" xr:uid="{71588F33-5B20-47A4-A56C-C0C383E2B399}"/>
    <cellStyle name="Normal 6 8 2 2 2 2 2 4" xfId="12833" xr:uid="{00000000-0005-0000-0000-00002E320000}"/>
    <cellStyle name="Normal 6 8 2 2 2 2 2 4 3" xfId="27931" xr:uid="{00000000-0005-0000-0000-0000286D0000}"/>
    <cellStyle name="Normal 6 8 2 2 2 2 2 4_ESA Table 3A_3H" xfId="40906" xr:uid="{D93D48B0-FF01-48F6-A762-8C2D681D621B}"/>
    <cellStyle name="Normal 6 8 2 2 2 2 2 5" xfId="7812" xr:uid="{00000000-0005-0000-0000-0000911E0000}"/>
    <cellStyle name="Normal 6 8 2 2 2 2 2 5 3" xfId="22914" xr:uid="{00000000-0005-0000-0000-00008F590000}"/>
    <cellStyle name="Normal 6 8 2 2 2 2 2 5_ESA Table 3A_3H" xfId="40907" xr:uid="{429A349C-7287-456B-9EE1-E46278EE5FAE}"/>
    <cellStyle name="Normal 6 8 2 2 2 2 2 7" xfId="17901" xr:uid="{00000000-0005-0000-0000-0000FA450000}"/>
    <cellStyle name="Normal 6 8 2 2 2 2 2_ESA Table 3A_3H" xfId="40899" xr:uid="{FD2DC40C-BDF7-418F-967E-702B2B957875}"/>
    <cellStyle name="Normal 6 8 2 2 2 2 3" xfId="3594" xr:uid="{00000000-0005-0000-0000-0000170E0000}"/>
    <cellStyle name="Normal 6 8 2 2 2 2 3 2" xfId="13668" xr:uid="{00000000-0005-0000-0000-000071350000}"/>
    <cellStyle name="Normal 6 8 2 2 2 2 3 2 3" xfId="28766" xr:uid="{00000000-0005-0000-0000-00006B700000}"/>
    <cellStyle name="Normal 6 8 2 2 2 2 3 2_ESA Table 3A_3H" xfId="40909" xr:uid="{75A737C8-3B75-48E2-AC9F-1BED5E5AC3CB}"/>
    <cellStyle name="Normal 6 8 2 2 2 2 3 3" xfId="8648" xr:uid="{00000000-0005-0000-0000-0000D5210000}"/>
    <cellStyle name="Normal 6 8 2 2 2 2 3 3 3" xfId="23749" xr:uid="{00000000-0005-0000-0000-0000D25C0000}"/>
    <cellStyle name="Normal 6 8 2 2 2 2 3 3_ESA Table 3A_3H" xfId="40910" xr:uid="{4A7ACE07-D79C-4AB5-A8C2-75F54BCA1368}"/>
    <cellStyle name="Normal 6 8 2 2 2 2 3 5" xfId="18736" xr:uid="{00000000-0005-0000-0000-00003D490000}"/>
    <cellStyle name="Normal 6 8 2 2 2 2 3_ESA Table 3A_3H" xfId="40908" xr:uid="{C2398050-6718-41C4-8352-D8C785FB0017}"/>
    <cellStyle name="Normal 6 8 2 2 2 2 4" xfId="5287" xr:uid="{00000000-0005-0000-0000-0000B4140000}"/>
    <cellStyle name="Normal 6 8 2 2 2 2 4 2" xfId="15339" xr:uid="{00000000-0005-0000-0000-0000F83B0000}"/>
    <cellStyle name="Normal 6 8 2 2 2 2 4 2 3" xfId="30437" xr:uid="{00000000-0005-0000-0000-0000F2760000}"/>
    <cellStyle name="Normal 6 8 2 2 2 2 4 2_ESA Table 3A_3H" xfId="40912" xr:uid="{00FF17F3-A80B-4871-979D-5D1F661E5D47}"/>
    <cellStyle name="Normal 6 8 2 2 2 2 4 3" xfId="10319" xr:uid="{00000000-0005-0000-0000-00005C280000}"/>
    <cellStyle name="Normal 6 8 2 2 2 2 4 3 3" xfId="25420" xr:uid="{00000000-0005-0000-0000-000059630000}"/>
    <cellStyle name="Normal 6 8 2 2 2 2 4 3_ESA Table 3A_3H" xfId="40913" xr:uid="{520854B8-3EB3-4D80-865C-39135EDA73A9}"/>
    <cellStyle name="Normal 6 8 2 2 2 2 4 5" xfId="20407" xr:uid="{00000000-0005-0000-0000-0000C44F0000}"/>
    <cellStyle name="Normal 6 8 2 2 2 2 4_ESA Table 3A_3H" xfId="40911" xr:uid="{DA67D63C-7039-46BD-95A2-EA1CCD97F3E5}"/>
    <cellStyle name="Normal 6 8 2 2 2 2 5" xfId="11997" xr:uid="{00000000-0005-0000-0000-0000EA2E0000}"/>
    <cellStyle name="Normal 6 8 2 2 2 2 5 3" xfId="27095" xr:uid="{00000000-0005-0000-0000-0000E4690000}"/>
    <cellStyle name="Normal 6 8 2 2 2 2 5_ESA Table 3A_3H" xfId="40914" xr:uid="{EC445282-E9C6-470A-982B-D304440761B1}"/>
    <cellStyle name="Normal 6 8 2 2 2 2 6" xfId="6976" xr:uid="{00000000-0005-0000-0000-00004D1B0000}"/>
    <cellStyle name="Normal 6 8 2 2 2 2 6 3" xfId="22078" xr:uid="{00000000-0005-0000-0000-00004B560000}"/>
    <cellStyle name="Normal 6 8 2 2 2 2 6_ESA Table 3A_3H" xfId="40915" xr:uid="{96D576F6-058F-4CED-8F1D-928C1F34AE33}"/>
    <cellStyle name="Normal 6 8 2 2 2 2 8" xfId="17065" xr:uid="{00000000-0005-0000-0000-0000B6420000}"/>
    <cellStyle name="Normal 6 8 2 2 2 2_ESA Table 3A_3H" xfId="40898" xr:uid="{8C465A67-B899-4D75-8197-0B5681D0057D}"/>
    <cellStyle name="Normal 6 8 2 2 2 3" xfId="2323" xr:uid="{00000000-0005-0000-0000-000020090000}"/>
    <cellStyle name="Normal 6 8 2 2 2 3 2" xfId="4013" xr:uid="{00000000-0005-0000-0000-0000BA0F0000}"/>
    <cellStyle name="Normal 6 8 2 2 2 3 2 2" xfId="14086" xr:uid="{00000000-0005-0000-0000-000013370000}"/>
    <cellStyle name="Normal 6 8 2 2 2 3 2 2 3" xfId="29184" xr:uid="{00000000-0005-0000-0000-00000D720000}"/>
    <cellStyle name="Normal 6 8 2 2 2 3 2 2_ESA Table 3A_3H" xfId="40918" xr:uid="{C3CC7A6D-E45D-44B9-9275-0D41DEBCACFB}"/>
    <cellStyle name="Normal 6 8 2 2 2 3 2 3" xfId="9066" xr:uid="{00000000-0005-0000-0000-000077230000}"/>
    <cellStyle name="Normal 6 8 2 2 2 3 2 3 3" xfId="24167" xr:uid="{00000000-0005-0000-0000-0000745E0000}"/>
    <cellStyle name="Normal 6 8 2 2 2 3 2 3_ESA Table 3A_3H" xfId="40919" xr:uid="{CAF34761-787F-442C-BD81-C39224998527}"/>
    <cellStyle name="Normal 6 8 2 2 2 3 2 5" xfId="19154" xr:uid="{00000000-0005-0000-0000-0000DF4A0000}"/>
    <cellStyle name="Normal 6 8 2 2 2 3 2_ESA Table 3A_3H" xfId="40917" xr:uid="{DC52A2A6-2335-46F5-A630-630C1DC21F4C}"/>
    <cellStyle name="Normal 6 8 2 2 2 3 3" xfId="5705" xr:uid="{00000000-0005-0000-0000-000056160000}"/>
    <cellStyle name="Normal 6 8 2 2 2 3 3 2" xfId="15757" xr:uid="{00000000-0005-0000-0000-00009A3D0000}"/>
    <cellStyle name="Normal 6 8 2 2 2 3 3 2 3" xfId="30855" xr:uid="{00000000-0005-0000-0000-000094780000}"/>
    <cellStyle name="Normal 6 8 2 2 2 3 3 2_ESA Table 3A_3H" xfId="40921" xr:uid="{D4E2D41B-436D-4B02-94F4-3DB350E57AA5}"/>
    <cellStyle name="Normal 6 8 2 2 2 3 3 3" xfId="10737" xr:uid="{00000000-0005-0000-0000-0000FE290000}"/>
    <cellStyle name="Normal 6 8 2 2 2 3 3 3 3" xfId="25838" xr:uid="{00000000-0005-0000-0000-0000FB640000}"/>
    <cellStyle name="Normal 6 8 2 2 2 3 3 3_ESA Table 3A_3H" xfId="40922" xr:uid="{1E585DBA-C459-45FA-87EB-F063E502B38E}"/>
    <cellStyle name="Normal 6 8 2 2 2 3 3 5" xfId="20825" xr:uid="{00000000-0005-0000-0000-000066510000}"/>
    <cellStyle name="Normal 6 8 2 2 2 3 3_ESA Table 3A_3H" xfId="40920" xr:uid="{078C7526-679C-4D08-8E87-D9641F7BB2AE}"/>
    <cellStyle name="Normal 6 8 2 2 2 3 4" xfId="12415" xr:uid="{00000000-0005-0000-0000-00008C300000}"/>
    <cellStyle name="Normal 6 8 2 2 2 3 4 3" xfId="27513" xr:uid="{00000000-0005-0000-0000-0000866B0000}"/>
    <cellStyle name="Normal 6 8 2 2 2 3 4_ESA Table 3A_3H" xfId="40923" xr:uid="{C29663EC-52CA-4EFF-BB19-87EC18C4E969}"/>
    <cellStyle name="Normal 6 8 2 2 2 3 5" xfId="7394" xr:uid="{00000000-0005-0000-0000-0000EF1C0000}"/>
    <cellStyle name="Normal 6 8 2 2 2 3 5 3" xfId="22496" xr:uid="{00000000-0005-0000-0000-0000ED570000}"/>
    <cellStyle name="Normal 6 8 2 2 2 3 5_ESA Table 3A_3H" xfId="40924" xr:uid="{5310E276-D050-4ECC-BE79-637C0F484B7E}"/>
    <cellStyle name="Normal 6 8 2 2 2 3 7" xfId="17483" xr:uid="{00000000-0005-0000-0000-000058440000}"/>
    <cellStyle name="Normal 6 8 2 2 2 3_ESA Table 3A_3H" xfId="40916" xr:uid="{5C364225-C343-41B2-98E2-D70678B13D32}"/>
    <cellStyle name="Normal 6 8 2 2 2 4" xfId="3176" xr:uid="{00000000-0005-0000-0000-0000750C0000}"/>
    <cellStyle name="Normal 6 8 2 2 2 4 2" xfId="13250" xr:uid="{00000000-0005-0000-0000-0000CF330000}"/>
    <cellStyle name="Normal 6 8 2 2 2 4 2 3" xfId="28348" xr:uid="{00000000-0005-0000-0000-0000C96E0000}"/>
    <cellStyle name="Normal 6 8 2 2 2 4 2_ESA Table 3A_3H" xfId="40926" xr:uid="{7A1F5272-29A5-4414-B3F0-3ADE1C6431D8}"/>
    <cellStyle name="Normal 6 8 2 2 2 4 3" xfId="8230" xr:uid="{00000000-0005-0000-0000-000033200000}"/>
    <cellStyle name="Normal 6 8 2 2 2 4 3 3" xfId="23331" xr:uid="{00000000-0005-0000-0000-0000305B0000}"/>
    <cellStyle name="Normal 6 8 2 2 2 4 3_ESA Table 3A_3H" xfId="40927" xr:uid="{AFA4B4F8-8632-4AC7-BE9F-C07DFB0B97F1}"/>
    <cellStyle name="Normal 6 8 2 2 2 4 5" xfId="18318" xr:uid="{00000000-0005-0000-0000-00009B470000}"/>
    <cellStyle name="Normal 6 8 2 2 2 4_ESA Table 3A_3H" xfId="40925" xr:uid="{1981B76C-7944-4BDC-BD21-C1E99E12792A}"/>
    <cellStyle name="Normal 6 8 2 2 2 5" xfId="4869" xr:uid="{00000000-0005-0000-0000-000012130000}"/>
    <cellStyle name="Normal 6 8 2 2 2 5 2" xfId="14921" xr:uid="{00000000-0005-0000-0000-0000563A0000}"/>
    <cellStyle name="Normal 6 8 2 2 2 5 2 3" xfId="30019" xr:uid="{00000000-0005-0000-0000-000050750000}"/>
    <cellStyle name="Normal 6 8 2 2 2 5 2_ESA Table 3A_3H" xfId="40929" xr:uid="{D026D7E1-EF25-45DD-969D-E0B13FC1BCD9}"/>
    <cellStyle name="Normal 6 8 2 2 2 5 3" xfId="9901" xr:uid="{00000000-0005-0000-0000-0000BA260000}"/>
    <cellStyle name="Normal 6 8 2 2 2 5 3 3" xfId="25002" xr:uid="{00000000-0005-0000-0000-0000B7610000}"/>
    <cellStyle name="Normal 6 8 2 2 2 5 3_ESA Table 3A_3H" xfId="40930" xr:uid="{82D1D371-B78C-4A8F-B7C8-142E2FB6666B}"/>
    <cellStyle name="Normal 6 8 2 2 2 5 5" xfId="19989" xr:uid="{00000000-0005-0000-0000-0000224E0000}"/>
    <cellStyle name="Normal 6 8 2 2 2 5_ESA Table 3A_3H" xfId="40928" xr:uid="{E337623F-306E-4E52-8B76-607DC5E5BE59}"/>
    <cellStyle name="Normal 6 8 2 2 2 6" xfId="11579" xr:uid="{00000000-0005-0000-0000-0000482D0000}"/>
    <cellStyle name="Normal 6 8 2 2 2 6 3" xfId="26677" xr:uid="{00000000-0005-0000-0000-000042680000}"/>
    <cellStyle name="Normal 6 8 2 2 2 6_ESA Table 3A_3H" xfId="40931" xr:uid="{B3EE3C14-36C0-4DBE-BD2B-2EEE650F67E2}"/>
    <cellStyle name="Normal 6 8 2 2 2 7" xfId="6558" xr:uid="{00000000-0005-0000-0000-0000AB190000}"/>
    <cellStyle name="Normal 6 8 2 2 2 7 3" xfId="21660" xr:uid="{00000000-0005-0000-0000-0000A9540000}"/>
    <cellStyle name="Normal 6 8 2 2 2 7_ESA Table 3A_3H" xfId="40932" xr:uid="{BB12C9F1-B635-4AF1-9364-F1AFBA466D6D}"/>
    <cellStyle name="Normal 6 8 2 2 2 9" xfId="16647" xr:uid="{00000000-0005-0000-0000-000014410000}"/>
    <cellStyle name="Normal 6 8 2 2 2_ESA Table 3A_3H" xfId="40897" xr:uid="{33718F00-1DE2-4CCD-AB37-9FFC5EE3CA00}"/>
    <cellStyle name="Normal 6 8 2 2 3" xfId="1694" xr:uid="{00000000-0005-0000-0000-0000AB060000}"/>
    <cellStyle name="Normal 6 8 2 2 3 2" xfId="2533" xr:uid="{00000000-0005-0000-0000-0000F2090000}"/>
    <cellStyle name="Normal 6 8 2 2 3 2 2" xfId="4223" xr:uid="{00000000-0005-0000-0000-00008C100000}"/>
    <cellStyle name="Normal 6 8 2 2 3 2 2 2" xfId="14296" xr:uid="{00000000-0005-0000-0000-0000E5370000}"/>
    <cellStyle name="Normal 6 8 2 2 3 2 2 2 3" xfId="29394" xr:uid="{00000000-0005-0000-0000-0000DF720000}"/>
    <cellStyle name="Normal 6 8 2 2 3 2 2 2_ESA Table 3A_3H" xfId="40936" xr:uid="{C516BBF4-CC43-48A5-88B6-48D7F3141455}"/>
    <cellStyle name="Normal 6 8 2 2 3 2 2 3" xfId="9276" xr:uid="{00000000-0005-0000-0000-000049240000}"/>
    <cellStyle name="Normal 6 8 2 2 3 2 2 3 3" xfId="24377" xr:uid="{00000000-0005-0000-0000-0000465F0000}"/>
    <cellStyle name="Normal 6 8 2 2 3 2 2 3_ESA Table 3A_3H" xfId="40937" xr:uid="{42E60446-E7F8-4492-951C-B1195417C223}"/>
    <cellStyle name="Normal 6 8 2 2 3 2 2 5" xfId="19364" xr:uid="{00000000-0005-0000-0000-0000B14B0000}"/>
    <cellStyle name="Normal 6 8 2 2 3 2 2_ESA Table 3A_3H" xfId="40935" xr:uid="{9CDA6EBB-F041-4D99-93F5-3727DC6B39D9}"/>
    <cellStyle name="Normal 6 8 2 2 3 2 3" xfId="5915" xr:uid="{00000000-0005-0000-0000-000028170000}"/>
    <cellStyle name="Normal 6 8 2 2 3 2 3 2" xfId="15967" xr:uid="{00000000-0005-0000-0000-00006C3E0000}"/>
    <cellStyle name="Normal 6 8 2 2 3 2 3 2 3" xfId="31065" xr:uid="{00000000-0005-0000-0000-000066790000}"/>
    <cellStyle name="Normal 6 8 2 2 3 2 3 2_ESA Table 3A_3H" xfId="40939" xr:uid="{94F2EFED-858F-44D7-9143-25CBFC5C8929}"/>
    <cellStyle name="Normal 6 8 2 2 3 2 3 3" xfId="10947" xr:uid="{00000000-0005-0000-0000-0000D02A0000}"/>
    <cellStyle name="Normal 6 8 2 2 3 2 3 3 3" xfId="26048" xr:uid="{00000000-0005-0000-0000-0000CD650000}"/>
    <cellStyle name="Normal 6 8 2 2 3 2 3 3_ESA Table 3A_3H" xfId="40940" xr:uid="{02BB1A17-B549-47AF-AAF0-CC65A454483E}"/>
    <cellStyle name="Normal 6 8 2 2 3 2 3 5" xfId="21035" xr:uid="{00000000-0005-0000-0000-000038520000}"/>
    <cellStyle name="Normal 6 8 2 2 3 2 3_ESA Table 3A_3H" xfId="40938" xr:uid="{4F81B76A-8F0B-4B21-846C-D448694E01FB}"/>
    <cellStyle name="Normal 6 8 2 2 3 2 4" xfId="12625" xr:uid="{00000000-0005-0000-0000-00005E310000}"/>
    <cellStyle name="Normal 6 8 2 2 3 2 4 3" xfId="27723" xr:uid="{00000000-0005-0000-0000-0000586C0000}"/>
    <cellStyle name="Normal 6 8 2 2 3 2 4_ESA Table 3A_3H" xfId="40941" xr:uid="{0E0E3EA4-2015-49B2-B8AC-8856CF8E8F24}"/>
    <cellStyle name="Normal 6 8 2 2 3 2 5" xfId="7604" xr:uid="{00000000-0005-0000-0000-0000C11D0000}"/>
    <cellStyle name="Normal 6 8 2 2 3 2 5 3" xfId="22706" xr:uid="{00000000-0005-0000-0000-0000BF580000}"/>
    <cellStyle name="Normal 6 8 2 2 3 2 5_ESA Table 3A_3H" xfId="40942" xr:uid="{5DB04DE0-EAA4-418C-94D2-A05E600E589E}"/>
    <cellStyle name="Normal 6 8 2 2 3 2 7" xfId="17693" xr:uid="{00000000-0005-0000-0000-00002A450000}"/>
    <cellStyle name="Normal 6 8 2 2 3 2_ESA Table 3A_3H" xfId="40934" xr:uid="{D63355CE-BBA9-46E9-9622-F8272E77216C}"/>
    <cellStyle name="Normal 6 8 2 2 3 3" xfId="3386" xr:uid="{00000000-0005-0000-0000-0000470D0000}"/>
    <cellStyle name="Normal 6 8 2 2 3 3 2" xfId="13460" xr:uid="{00000000-0005-0000-0000-0000A1340000}"/>
    <cellStyle name="Normal 6 8 2 2 3 3 2 3" xfId="28558" xr:uid="{00000000-0005-0000-0000-00009B6F0000}"/>
    <cellStyle name="Normal 6 8 2 2 3 3 2_ESA Table 3A_3H" xfId="40944" xr:uid="{58038B4B-8245-4DE5-AE45-2507CDE88829}"/>
    <cellStyle name="Normal 6 8 2 2 3 3 3" xfId="8440" xr:uid="{00000000-0005-0000-0000-000005210000}"/>
    <cellStyle name="Normal 6 8 2 2 3 3 3 3" xfId="23541" xr:uid="{00000000-0005-0000-0000-0000025C0000}"/>
    <cellStyle name="Normal 6 8 2 2 3 3 3_ESA Table 3A_3H" xfId="40945" xr:uid="{9D87AFA9-611D-46EE-A67B-E04578C11C11}"/>
    <cellStyle name="Normal 6 8 2 2 3 3 5" xfId="18528" xr:uid="{00000000-0005-0000-0000-00006D480000}"/>
    <cellStyle name="Normal 6 8 2 2 3 3_ESA Table 3A_3H" xfId="40943" xr:uid="{226A5D09-15C2-4824-9025-0806CB29E4A2}"/>
    <cellStyle name="Normal 6 8 2 2 3 4" xfId="5079" xr:uid="{00000000-0005-0000-0000-0000E4130000}"/>
    <cellStyle name="Normal 6 8 2 2 3 4 2" xfId="15131" xr:uid="{00000000-0005-0000-0000-0000283B0000}"/>
    <cellStyle name="Normal 6 8 2 2 3 4 2 3" xfId="30229" xr:uid="{00000000-0005-0000-0000-000022760000}"/>
    <cellStyle name="Normal 6 8 2 2 3 4 2_ESA Table 3A_3H" xfId="40947" xr:uid="{BA8E3349-9FBD-44FB-B98D-2A1FED217AAA}"/>
    <cellStyle name="Normal 6 8 2 2 3 4 3" xfId="10111" xr:uid="{00000000-0005-0000-0000-00008C270000}"/>
    <cellStyle name="Normal 6 8 2 2 3 4 3 3" xfId="25212" xr:uid="{00000000-0005-0000-0000-000089620000}"/>
    <cellStyle name="Normal 6 8 2 2 3 4 3_ESA Table 3A_3H" xfId="40948" xr:uid="{93A4D47F-027F-4A52-96F2-1423B1F1B525}"/>
    <cellStyle name="Normal 6 8 2 2 3 4 5" xfId="20199" xr:uid="{00000000-0005-0000-0000-0000F44E0000}"/>
    <cellStyle name="Normal 6 8 2 2 3 4_ESA Table 3A_3H" xfId="40946" xr:uid="{FE09924A-1053-4328-8353-DF10B61212D7}"/>
    <cellStyle name="Normal 6 8 2 2 3 5" xfId="11789" xr:uid="{00000000-0005-0000-0000-00001A2E0000}"/>
    <cellStyle name="Normal 6 8 2 2 3 5 3" xfId="26887" xr:uid="{00000000-0005-0000-0000-000014690000}"/>
    <cellStyle name="Normal 6 8 2 2 3 5_ESA Table 3A_3H" xfId="40949" xr:uid="{65B64F0A-6975-486A-AFFF-0EA745F19855}"/>
    <cellStyle name="Normal 6 8 2 2 3 6" xfId="6768" xr:uid="{00000000-0005-0000-0000-00007D1A0000}"/>
    <cellStyle name="Normal 6 8 2 2 3 6 3" xfId="21870" xr:uid="{00000000-0005-0000-0000-00007B550000}"/>
    <cellStyle name="Normal 6 8 2 2 3 6_ESA Table 3A_3H" xfId="40950" xr:uid="{180F1366-37FC-4EC9-8ADA-843688839338}"/>
    <cellStyle name="Normal 6 8 2 2 3 8" xfId="16857" xr:uid="{00000000-0005-0000-0000-0000E6410000}"/>
    <cellStyle name="Normal 6 8 2 2 3_ESA Table 3A_3H" xfId="40933" xr:uid="{F1C6B605-D89E-4A68-B6DE-C40B6EFFE907}"/>
    <cellStyle name="Normal 6 8 2 2 4" xfId="2115" xr:uid="{00000000-0005-0000-0000-000050080000}"/>
    <cellStyle name="Normal 6 8 2 2 4 2" xfId="3805" xr:uid="{00000000-0005-0000-0000-0000EA0E0000}"/>
    <cellStyle name="Normal 6 8 2 2 4 2 2" xfId="13878" xr:uid="{00000000-0005-0000-0000-000043360000}"/>
    <cellStyle name="Normal 6 8 2 2 4 2 2 3" xfId="28976" xr:uid="{00000000-0005-0000-0000-00003D710000}"/>
    <cellStyle name="Normal 6 8 2 2 4 2 2_ESA Table 3A_3H" xfId="40953" xr:uid="{359BE403-6D78-4642-A6FC-DB56C66E41FD}"/>
    <cellStyle name="Normal 6 8 2 2 4 2 3" xfId="8858" xr:uid="{00000000-0005-0000-0000-0000A7220000}"/>
    <cellStyle name="Normal 6 8 2 2 4 2 3 3" xfId="23959" xr:uid="{00000000-0005-0000-0000-0000A45D0000}"/>
    <cellStyle name="Normal 6 8 2 2 4 2 3_ESA Table 3A_3H" xfId="40954" xr:uid="{4E7AF254-AA67-40CB-B8B8-B5340A6A1DD0}"/>
    <cellStyle name="Normal 6 8 2 2 4 2 5" xfId="18946" xr:uid="{00000000-0005-0000-0000-00000F4A0000}"/>
    <cellStyle name="Normal 6 8 2 2 4 2_ESA Table 3A_3H" xfId="40952" xr:uid="{EBA7895B-1412-4A84-9DE5-93B3CBBB572B}"/>
    <cellStyle name="Normal 6 8 2 2 4 3" xfId="5497" xr:uid="{00000000-0005-0000-0000-000086150000}"/>
    <cellStyle name="Normal 6 8 2 2 4 3 2" xfId="15549" xr:uid="{00000000-0005-0000-0000-0000CA3C0000}"/>
    <cellStyle name="Normal 6 8 2 2 4 3 2 3" xfId="30647" xr:uid="{00000000-0005-0000-0000-0000C4770000}"/>
    <cellStyle name="Normal 6 8 2 2 4 3 2_ESA Table 3A_3H" xfId="40956" xr:uid="{3EE0FDB6-989E-4035-807B-691D3AB37484}"/>
    <cellStyle name="Normal 6 8 2 2 4 3 3" xfId="10529" xr:uid="{00000000-0005-0000-0000-00002E290000}"/>
    <cellStyle name="Normal 6 8 2 2 4 3 3 3" xfId="25630" xr:uid="{00000000-0005-0000-0000-00002B640000}"/>
    <cellStyle name="Normal 6 8 2 2 4 3 3_ESA Table 3A_3H" xfId="40957" xr:uid="{C8078511-9516-4FC3-8A8D-FDB4BBE14954}"/>
    <cellStyle name="Normal 6 8 2 2 4 3 5" xfId="20617" xr:uid="{00000000-0005-0000-0000-000096500000}"/>
    <cellStyle name="Normal 6 8 2 2 4 3_ESA Table 3A_3H" xfId="40955" xr:uid="{468ABB30-2CD3-4001-9063-DE19F89103EE}"/>
    <cellStyle name="Normal 6 8 2 2 4 4" xfId="12207" xr:uid="{00000000-0005-0000-0000-0000BC2F0000}"/>
    <cellStyle name="Normal 6 8 2 2 4 4 3" xfId="27305" xr:uid="{00000000-0005-0000-0000-0000B66A0000}"/>
    <cellStyle name="Normal 6 8 2 2 4 4_ESA Table 3A_3H" xfId="40958" xr:uid="{69DDCF9D-7726-43EB-BBDD-1DFCA89FDB26}"/>
    <cellStyle name="Normal 6 8 2 2 4 5" xfId="7186" xr:uid="{00000000-0005-0000-0000-00001F1C0000}"/>
    <cellStyle name="Normal 6 8 2 2 4 5 3" xfId="22288" xr:uid="{00000000-0005-0000-0000-00001D570000}"/>
    <cellStyle name="Normal 6 8 2 2 4 5_ESA Table 3A_3H" xfId="40959" xr:uid="{2E493687-DF7E-4AD8-9106-AA8786C63F37}"/>
    <cellStyle name="Normal 6 8 2 2 4 7" xfId="17275" xr:uid="{00000000-0005-0000-0000-000088430000}"/>
    <cellStyle name="Normal 6 8 2 2 4_ESA Table 3A_3H" xfId="40951" xr:uid="{0308716B-04EE-4A72-B335-3F7A759F89FE}"/>
    <cellStyle name="Normal 6 8 2 2 5" xfId="2968" xr:uid="{00000000-0005-0000-0000-0000A50B0000}"/>
    <cellStyle name="Normal 6 8 2 2 5 2" xfId="13042" xr:uid="{00000000-0005-0000-0000-0000FF320000}"/>
    <cellStyle name="Normal 6 8 2 2 5 2 3" xfId="28140" xr:uid="{00000000-0005-0000-0000-0000F96D0000}"/>
    <cellStyle name="Normal 6 8 2 2 5 2_ESA Table 3A_3H" xfId="40961" xr:uid="{C0EB2C61-C56E-4022-8A3E-95BEE972AAB8}"/>
    <cellStyle name="Normal 6 8 2 2 5 3" xfId="8022" xr:uid="{00000000-0005-0000-0000-0000631F0000}"/>
    <cellStyle name="Normal 6 8 2 2 5 3 3" xfId="23123" xr:uid="{00000000-0005-0000-0000-0000605A0000}"/>
    <cellStyle name="Normal 6 8 2 2 5 3_ESA Table 3A_3H" xfId="40962" xr:uid="{56C0AB05-8820-412A-AF41-0795260A73E3}"/>
    <cellStyle name="Normal 6 8 2 2 5 5" xfId="18110" xr:uid="{00000000-0005-0000-0000-0000CB460000}"/>
    <cellStyle name="Normal 6 8 2 2 5_ESA Table 3A_3H" xfId="40960" xr:uid="{2089193C-3409-4CBA-91EA-A90FCC7C1E0F}"/>
    <cellStyle name="Normal 6 8 2 2 6" xfId="4661" xr:uid="{00000000-0005-0000-0000-000042120000}"/>
    <cellStyle name="Normal 6 8 2 2 6 2" xfId="14713" xr:uid="{00000000-0005-0000-0000-000086390000}"/>
    <cellStyle name="Normal 6 8 2 2 6 2 3" xfId="29811" xr:uid="{00000000-0005-0000-0000-000080740000}"/>
    <cellStyle name="Normal 6 8 2 2 6 2_ESA Table 3A_3H" xfId="40964" xr:uid="{406426EC-605F-408C-A777-61D3AD097B12}"/>
    <cellStyle name="Normal 6 8 2 2 6 3" xfId="9693" xr:uid="{00000000-0005-0000-0000-0000EA250000}"/>
    <cellStyle name="Normal 6 8 2 2 6 3 3" xfId="24794" xr:uid="{00000000-0005-0000-0000-0000E7600000}"/>
    <cellStyle name="Normal 6 8 2 2 6 3_ESA Table 3A_3H" xfId="40965" xr:uid="{ABF77242-C8B8-4CC6-8E4B-D474560E6512}"/>
    <cellStyle name="Normal 6 8 2 2 6 5" xfId="19781" xr:uid="{00000000-0005-0000-0000-0000524D0000}"/>
    <cellStyle name="Normal 6 8 2 2 6_ESA Table 3A_3H" xfId="40963" xr:uid="{8981FD4D-E470-4B46-A05B-5E2536D79FE0}"/>
    <cellStyle name="Normal 6 8 2 2 7" xfId="11371" xr:uid="{00000000-0005-0000-0000-0000782C0000}"/>
    <cellStyle name="Normal 6 8 2 2 7 3" xfId="26469" xr:uid="{00000000-0005-0000-0000-000072670000}"/>
    <cellStyle name="Normal 6 8 2 2 7_ESA Table 3A_3H" xfId="40966" xr:uid="{0F930A00-1BA4-44D1-9990-1B14639E7927}"/>
    <cellStyle name="Normal 6 8 2 2 8" xfId="6350" xr:uid="{00000000-0005-0000-0000-0000DB180000}"/>
    <cellStyle name="Normal 6 8 2 2 8 3" xfId="21452" xr:uid="{00000000-0005-0000-0000-0000D9530000}"/>
    <cellStyle name="Normal 6 8 2 2 8_ESA Table 3A_3H" xfId="40967" xr:uid="{8E7825E3-C2F4-420A-8DD1-D45D1EB0CF8C}"/>
    <cellStyle name="Normal 6 8 2 2_ESA Table 3A_3H" xfId="40896" xr:uid="{3264CEBE-2CAE-45E2-B898-1098B4F94364}"/>
    <cellStyle name="Normal 6 8 2 3" xfId="1377" xr:uid="{00000000-0005-0000-0000-00006E050000}"/>
    <cellStyle name="Normal 6 8 2 3 2" xfId="1798" xr:uid="{00000000-0005-0000-0000-000013070000}"/>
    <cellStyle name="Normal 6 8 2 3 2 2" xfId="2637" xr:uid="{00000000-0005-0000-0000-00005A0A0000}"/>
    <cellStyle name="Normal 6 8 2 3 2 2 2" xfId="4327" xr:uid="{00000000-0005-0000-0000-0000F4100000}"/>
    <cellStyle name="Normal 6 8 2 3 2 2 2 2" xfId="14400" xr:uid="{00000000-0005-0000-0000-00004D380000}"/>
    <cellStyle name="Normal 6 8 2 3 2 2 2 2 3" xfId="29498" xr:uid="{00000000-0005-0000-0000-000047730000}"/>
    <cellStyle name="Normal 6 8 2 3 2 2 2 2_ESA Table 3A_3H" xfId="40972" xr:uid="{D0C5D46B-1F04-45C9-8A36-F0F802FD95CC}"/>
    <cellStyle name="Normal 6 8 2 3 2 2 2 3" xfId="9380" xr:uid="{00000000-0005-0000-0000-0000B1240000}"/>
    <cellStyle name="Normal 6 8 2 3 2 2 2 3 3" xfId="24481" xr:uid="{00000000-0005-0000-0000-0000AE5F0000}"/>
    <cellStyle name="Normal 6 8 2 3 2 2 2 3_ESA Table 3A_3H" xfId="40973" xr:uid="{260FB940-CE5E-4395-AE4F-4287D019E414}"/>
    <cellStyle name="Normal 6 8 2 3 2 2 2 5" xfId="19468" xr:uid="{00000000-0005-0000-0000-0000194C0000}"/>
    <cellStyle name="Normal 6 8 2 3 2 2 2_ESA Table 3A_3H" xfId="40971" xr:uid="{6BAA9C7D-5A4A-456A-8D7A-C352A05CAC64}"/>
    <cellStyle name="Normal 6 8 2 3 2 2 3" xfId="6019" xr:uid="{00000000-0005-0000-0000-000090170000}"/>
    <cellStyle name="Normal 6 8 2 3 2 2 3 2" xfId="16071" xr:uid="{00000000-0005-0000-0000-0000D43E0000}"/>
    <cellStyle name="Normal 6 8 2 3 2 2 3 2 3" xfId="31169" xr:uid="{00000000-0005-0000-0000-0000CE790000}"/>
    <cellStyle name="Normal 6 8 2 3 2 2 3 2_ESA Table 3A_3H" xfId="40975" xr:uid="{147A258D-65B8-4416-BEF0-6C20F64B58AF}"/>
    <cellStyle name="Normal 6 8 2 3 2 2 3 3" xfId="11051" xr:uid="{00000000-0005-0000-0000-0000382B0000}"/>
    <cellStyle name="Normal 6 8 2 3 2 2 3 3 3" xfId="26152" xr:uid="{00000000-0005-0000-0000-000035660000}"/>
    <cellStyle name="Normal 6 8 2 3 2 2 3 3_ESA Table 3A_3H" xfId="40976" xr:uid="{01822E3D-3ACC-4C19-BE4B-52EBE1A49AC0}"/>
    <cellStyle name="Normal 6 8 2 3 2 2 3 5" xfId="21139" xr:uid="{00000000-0005-0000-0000-0000A0520000}"/>
    <cellStyle name="Normal 6 8 2 3 2 2 3_ESA Table 3A_3H" xfId="40974" xr:uid="{E965C696-6CF6-4EDE-9E0B-620CB5481ED1}"/>
    <cellStyle name="Normal 6 8 2 3 2 2 4" xfId="12729" xr:uid="{00000000-0005-0000-0000-0000C6310000}"/>
    <cellStyle name="Normal 6 8 2 3 2 2 4 3" xfId="27827" xr:uid="{00000000-0005-0000-0000-0000C06C0000}"/>
    <cellStyle name="Normal 6 8 2 3 2 2 4_ESA Table 3A_3H" xfId="40977" xr:uid="{34A564EF-CA4F-4A86-89A7-FF0A760E6354}"/>
    <cellStyle name="Normal 6 8 2 3 2 2 5" xfId="7708" xr:uid="{00000000-0005-0000-0000-0000291E0000}"/>
    <cellStyle name="Normal 6 8 2 3 2 2 5 3" xfId="22810" xr:uid="{00000000-0005-0000-0000-000027590000}"/>
    <cellStyle name="Normal 6 8 2 3 2 2 5_ESA Table 3A_3H" xfId="40978" xr:uid="{840EFE43-BE74-4439-9F13-91766AF2E82A}"/>
    <cellStyle name="Normal 6 8 2 3 2 2 7" xfId="17797" xr:uid="{00000000-0005-0000-0000-000092450000}"/>
    <cellStyle name="Normal 6 8 2 3 2 2_ESA Table 3A_3H" xfId="40970" xr:uid="{21571A37-D465-4B38-8567-D5F0A9E16D8D}"/>
    <cellStyle name="Normal 6 8 2 3 2 3" xfId="3490" xr:uid="{00000000-0005-0000-0000-0000AF0D0000}"/>
    <cellStyle name="Normal 6 8 2 3 2 3 2" xfId="13564" xr:uid="{00000000-0005-0000-0000-000009350000}"/>
    <cellStyle name="Normal 6 8 2 3 2 3 2 3" xfId="28662" xr:uid="{00000000-0005-0000-0000-000003700000}"/>
    <cellStyle name="Normal 6 8 2 3 2 3 2_ESA Table 3A_3H" xfId="40980" xr:uid="{933A58E6-3AD1-4DFF-983C-E7DDB10FCCC1}"/>
    <cellStyle name="Normal 6 8 2 3 2 3 3" xfId="8544" xr:uid="{00000000-0005-0000-0000-00006D210000}"/>
    <cellStyle name="Normal 6 8 2 3 2 3 3 3" xfId="23645" xr:uid="{00000000-0005-0000-0000-00006A5C0000}"/>
    <cellStyle name="Normal 6 8 2 3 2 3 3_ESA Table 3A_3H" xfId="40981" xr:uid="{22C010F5-BC3F-435D-981B-5365782D39ED}"/>
    <cellStyle name="Normal 6 8 2 3 2 3 5" xfId="18632" xr:uid="{00000000-0005-0000-0000-0000D5480000}"/>
    <cellStyle name="Normal 6 8 2 3 2 3_ESA Table 3A_3H" xfId="40979" xr:uid="{E3345D29-4F03-4E9A-B76F-E4AC6C512CE7}"/>
    <cellStyle name="Normal 6 8 2 3 2 4" xfId="5183" xr:uid="{00000000-0005-0000-0000-00004C140000}"/>
    <cellStyle name="Normal 6 8 2 3 2 4 2" xfId="15235" xr:uid="{00000000-0005-0000-0000-0000903B0000}"/>
    <cellStyle name="Normal 6 8 2 3 2 4 2 3" xfId="30333" xr:uid="{00000000-0005-0000-0000-00008A760000}"/>
    <cellStyle name="Normal 6 8 2 3 2 4 2_ESA Table 3A_3H" xfId="40983" xr:uid="{26D52F5A-9FCB-4DE9-8ACD-CCE00E2DEABC}"/>
    <cellStyle name="Normal 6 8 2 3 2 4 3" xfId="10215" xr:uid="{00000000-0005-0000-0000-0000F4270000}"/>
    <cellStyle name="Normal 6 8 2 3 2 4 3 3" xfId="25316" xr:uid="{00000000-0005-0000-0000-0000F1620000}"/>
    <cellStyle name="Normal 6 8 2 3 2 4 3_ESA Table 3A_3H" xfId="40984" xr:uid="{FBCEB9F3-6586-4CE4-991D-F65039E2D70D}"/>
    <cellStyle name="Normal 6 8 2 3 2 4 5" xfId="20303" xr:uid="{00000000-0005-0000-0000-00005C4F0000}"/>
    <cellStyle name="Normal 6 8 2 3 2 4_ESA Table 3A_3H" xfId="40982" xr:uid="{5BDA76B9-DC75-41AC-9FE1-9C40BE2CA9D9}"/>
    <cellStyle name="Normal 6 8 2 3 2 5" xfId="11893" xr:uid="{00000000-0005-0000-0000-0000822E0000}"/>
    <cellStyle name="Normal 6 8 2 3 2 5 3" xfId="26991" xr:uid="{00000000-0005-0000-0000-00007C690000}"/>
    <cellStyle name="Normal 6 8 2 3 2 5_ESA Table 3A_3H" xfId="40985" xr:uid="{C4EE5198-358C-4613-A8F5-F374B3DBE455}"/>
    <cellStyle name="Normal 6 8 2 3 2 6" xfId="6872" xr:uid="{00000000-0005-0000-0000-0000E51A0000}"/>
    <cellStyle name="Normal 6 8 2 3 2 6 3" xfId="21974" xr:uid="{00000000-0005-0000-0000-0000E3550000}"/>
    <cellStyle name="Normal 6 8 2 3 2 6_ESA Table 3A_3H" xfId="40986" xr:uid="{527262B0-6FA7-4A64-8405-B099F81921F0}"/>
    <cellStyle name="Normal 6 8 2 3 2 8" xfId="16961" xr:uid="{00000000-0005-0000-0000-00004E420000}"/>
    <cellStyle name="Normal 6 8 2 3 2_ESA Table 3A_3H" xfId="40969" xr:uid="{082EAB41-D495-44DF-8031-ED59DBE8A17F}"/>
    <cellStyle name="Normal 6 8 2 3 3" xfId="2219" xr:uid="{00000000-0005-0000-0000-0000B8080000}"/>
    <cellStyle name="Normal 6 8 2 3 3 2" xfId="3909" xr:uid="{00000000-0005-0000-0000-0000520F0000}"/>
    <cellStyle name="Normal 6 8 2 3 3 2 2" xfId="13982" xr:uid="{00000000-0005-0000-0000-0000AB360000}"/>
    <cellStyle name="Normal 6 8 2 3 3 2 2 3" xfId="29080" xr:uid="{00000000-0005-0000-0000-0000A5710000}"/>
    <cellStyle name="Normal 6 8 2 3 3 2 2_ESA Table 3A_3H" xfId="40989" xr:uid="{4B848781-0107-4620-8518-1EFEB9FF2F60}"/>
    <cellStyle name="Normal 6 8 2 3 3 2 3" xfId="8962" xr:uid="{00000000-0005-0000-0000-00000F230000}"/>
    <cellStyle name="Normal 6 8 2 3 3 2 3 3" xfId="24063" xr:uid="{00000000-0005-0000-0000-00000C5E0000}"/>
    <cellStyle name="Normal 6 8 2 3 3 2 3_ESA Table 3A_3H" xfId="40990" xr:uid="{60596DAE-A558-4919-A165-9BF5B12A38CF}"/>
    <cellStyle name="Normal 6 8 2 3 3 2 5" xfId="19050" xr:uid="{00000000-0005-0000-0000-0000774A0000}"/>
    <cellStyle name="Normal 6 8 2 3 3 2_ESA Table 3A_3H" xfId="40988" xr:uid="{E26BD168-B3CC-4834-BDB8-40086C390D82}"/>
    <cellStyle name="Normal 6 8 2 3 3 3" xfId="5601" xr:uid="{00000000-0005-0000-0000-0000EE150000}"/>
    <cellStyle name="Normal 6 8 2 3 3 3 2" xfId="15653" xr:uid="{00000000-0005-0000-0000-0000323D0000}"/>
    <cellStyle name="Normal 6 8 2 3 3 3 2 3" xfId="30751" xr:uid="{00000000-0005-0000-0000-00002C780000}"/>
    <cellStyle name="Normal 6 8 2 3 3 3 2_ESA Table 3A_3H" xfId="40992" xr:uid="{C042A5F6-DC26-4710-AA5C-C3DB45957520}"/>
    <cellStyle name="Normal 6 8 2 3 3 3 3" xfId="10633" xr:uid="{00000000-0005-0000-0000-000096290000}"/>
    <cellStyle name="Normal 6 8 2 3 3 3 3 3" xfId="25734" xr:uid="{00000000-0005-0000-0000-000093640000}"/>
    <cellStyle name="Normal 6 8 2 3 3 3 3_ESA Table 3A_3H" xfId="40993" xr:uid="{63A4D30F-BB83-43D4-A86F-0C5B73C66A08}"/>
    <cellStyle name="Normal 6 8 2 3 3 3 5" xfId="20721" xr:uid="{00000000-0005-0000-0000-0000FE500000}"/>
    <cellStyle name="Normal 6 8 2 3 3 3_ESA Table 3A_3H" xfId="40991" xr:uid="{460EDA98-EE74-4E37-AD9B-DF8F59484A4D}"/>
    <cellStyle name="Normal 6 8 2 3 3 4" xfId="12311" xr:uid="{00000000-0005-0000-0000-000024300000}"/>
    <cellStyle name="Normal 6 8 2 3 3 4 3" xfId="27409" xr:uid="{00000000-0005-0000-0000-00001E6B0000}"/>
    <cellStyle name="Normal 6 8 2 3 3 4_ESA Table 3A_3H" xfId="40994" xr:uid="{D9A538DC-A2FF-4E5F-A817-A0F12A5EC54F}"/>
    <cellStyle name="Normal 6 8 2 3 3 5" xfId="7290" xr:uid="{00000000-0005-0000-0000-0000871C0000}"/>
    <cellStyle name="Normal 6 8 2 3 3 5 3" xfId="22392" xr:uid="{00000000-0005-0000-0000-000085570000}"/>
    <cellStyle name="Normal 6 8 2 3 3 5_ESA Table 3A_3H" xfId="40995" xr:uid="{5E3B274E-2CD9-45E2-8CD6-C720E1E54776}"/>
    <cellStyle name="Normal 6 8 2 3 3 7" xfId="17379" xr:uid="{00000000-0005-0000-0000-0000F0430000}"/>
    <cellStyle name="Normal 6 8 2 3 3_ESA Table 3A_3H" xfId="40987" xr:uid="{2FEE42B3-8740-4FC5-AA2B-4365F497223B}"/>
    <cellStyle name="Normal 6 8 2 3 4" xfId="3072" xr:uid="{00000000-0005-0000-0000-00000D0C0000}"/>
    <cellStyle name="Normal 6 8 2 3 4 2" xfId="13146" xr:uid="{00000000-0005-0000-0000-000067330000}"/>
    <cellStyle name="Normal 6 8 2 3 4 2 3" xfId="28244" xr:uid="{00000000-0005-0000-0000-0000616E0000}"/>
    <cellStyle name="Normal 6 8 2 3 4 2_ESA Table 3A_3H" xfId="40997" xr:uid="{07D4943A-1DB4-4765-BC23-8546928D81B7}"/>
    <cellStyle name="Normal 6 8 2 3 4 3" xfId="8126" xr:uid="{00000000-0005-0000-0000-0000CB1F0000}"/>
    <cellStyle name="Normal 6 8 2 3 4 3 3" xfId="23227" xr:uid="{00000000-0005-0000-0000-0000C85A0000}"/>
    <cellStyle name="Normal 6 8 2 3 4 3_ESA Table 3A_3H" xfId="40998" xr:uid="{8A7CF095-61AF-4A38-873D-3A2CA1C0631A}"/>
    <cellStyle name="Normal 6 8 2 3 4 5" xfId="18214" xr:uid="{00000000-0005-0000-0000-000033470000}"/>
    <cellStyle name="Normal 6 8 2 3 4_ESA Table 3A_3H" xfId="40996" xr:uid="{BC8CA1EB-E2FF-4F83-9BC1-D280395399CC}"/>
    <cellStyle name="Normal 6 8 2 3 5" xfId="4765" xr:uid="{00000000-0005-0000-0000-0000AA120000}"/>
    <cellStyle name="Normal 6 8 2 3 5 2" xfId="14817" xr:uid="{00000000-0005-0000-0000-0000EE390000}"/>
    <cellStyle name="Normal 6 8 2 3 5 2 3" xfId="29915" xr:uid="{00000000-0005-0000-0000-0000E8740000}"/>
    <cellStyle name="Normal 6 8 2 3 5 2_ESA Table 3A_3H" xfId="41000" xr:uid="{CFA3CDEF-E081-4BEB-89C0-2D37E5CA1E9E}"/>
    <cellStyle name="Normal 6 8 2 3 5 3" xfId="9797" xr:uid="{00000000-0005-0000-0000-000052260000}"/>
    <cellStyle name="Normal 6 8 2 3 5 3 3" xfId="24898" xr:uid="{00000000-0005-0000-0000-00004F610000}"/>
    <cellStyle name="Normal 6 8 2 3 5 3_ESA Table 3A_3H" xfId="41001" xr:uid="{6CAF637A-CC0D-413B-BB10-6967D1923574}"/>
    <cellStyle name="Normal 6 8 2 3 5 5" xfId="19885" xr:uid="{00000000-0005-0000-0000-0000BA4D0000}"/>
    <cellStyle name="Normal 6 8 2 3 5_ESA Table 3A_3H" xfId="40999" xr:uid="{3450A05A-019C-44A2-8D9A-244B94A80144}"/>
    <cellStyle name="Normal 6 8 2 3 6" xfId="11475" xr:uid="{00000000-0005-0000-0000-0000E02C0000}"/>
    <cellStyle name="Normal 6 8 2 3 6 3" xfId="26573" xr:uid="{00000000-0005-0000-0000-0000DA670000}"/>
    <cellStyle name="Normal 6 8 2 3 6_ESA Table 3A_3H" xfId="41002" xr:uid="{F05BE557-BBA6-40B5-B5C5-B5B26A98DD6A}"/>
    <cellStyle name="Normal 6 8 2 3 7" xfId="6454" xr:uid="{00000000-0005-0000-0000-000043190000}"/>
    <cellStyle name="Normal 6 8 2 3 7 3" xfId="21556" xr:uid="{00000000-0005-0000-0000-000041540000}"/>
    <cellStyle name="Normal 6 8 2 3 7_ESA Table 3A_3H" xfId="41003" xr:uid="{66196B70-515A-4C5B-9397-E4AB420B7CED}"/>
    <cellStyle name="Normal 6 8 2 3 9" xfId="16543" xr:uid="{00000000-0005-0000-0000-0000AC400000}"/>
    <cellStyle name="Normal 6 8 2 3_ESA Table 3A_3H" xfId="40968" xr:uid="{BE8A7152-D93C-487D-968D-F20FEBF70AB5}"/>
    <cellStyle name="Normal 6 8 2 4" xfId="1590" xr:uid="{00000000-0005-0000-0000-000043060000}"/>
    <cellStyle name="Normal 6 8 2 4 2" xfId="2429" xr:uid="{00000000-0005-0000-0000-00008A090000}"/>
    <cellStyle name="Normal 6 8 2 4 2 2" xfId="4119" xr:uid="{00000000-0005-0000-0000-000024100000}"/>
    <cellStyle name="Normal 6 8 2 4 2 2 2" xfId="14192" xr:uid="{00000000-0005-0000-0000-00007D370000}"/>
    <cellStyle name="Normal 6 8 2 4 2 2 2 3" xfId="29290" xr:uid="{00000000-0005-0000-0000-000077720000}"/>
    <cellStyle name="Normal 6 8 2 4 2 2 2_ESA Table 3A_3H" xfId="41007" xr:uid="{5C3EAB79-8C17-4774-BEEA-076705B7DFFE}"/>
    <cellStyle name="Normal 6 8 2 4 2 2 3" xfId="9172" xr:uid="{00000000-0005-0000-0000-0000E1230000}"/>
    <cellStyle name="Normal 6 8 2 4 2 2 3 3" xfId="24273" xr:uid="{00000000-0005-0000-0000-0000DE5E0000}"/>
    <cellStyle name="Normal 6 8 2 4 2 2 3_ESA Table 3A_3H" xfId="41008" xr:uid="{5CA67F65-1B0C-4D15-A031-05C5C5AD76C6}"/>
    <cellStyle name="Normal 6 8 2 4 2 2 5" xfId="19260" xr:uid="{00000000-0005-0000-0000-0000494B0000}"/>
    <cellStyle name="Normal 6 8 2 4 2 2_ESA Table 3A_3H" xfId="41006" xr:uid="{A5390BF3-4355-460C-83FF-075D826B21E2}"/>
    <cellStyle name="Normal 6 8 2 4 2 3" xfId="5811" xr:uid="{00000000-0005-0000-0000-0000C0160000}"/>
    <cellStyle name="Normal 6 8 2 4 2 3 2" xfId="15863" xr:uid="{00000000-0005-0000-0000-0000043E0000}"/>
    <cellStyle name="Normal 6 8 2 4 2 3 2 3" xfId="30961" xr:uid="{00000000-0005-0000-0000-0000FE780000}"/>
    <cellStyle name="Normal 6 8 2 4 2 3 2_ESA Table 3A_3H" xfId="41010" xr:uid="{0FCA82E0-B5A9-400E-BE59-785A6C14399F}"/>
    <cellStyle name="Normal 6 8 2 4 2 3 3" xfId="10843" xr:uid="{00000000-0005-0000-0000-0000682A0000}"/>
    <cellStyle name="Normal 6 8 2 4 2 3 3 3" xfId="25944" xr:uid="{00000000-0005-0000-0000-000065650000}"/>
    <cellStyle name="Normal 6 8 2 4 2 3 3_ESA Table 3A_3H" xfId="41011" xr:uid="{9BCE3AA8-D997-432E-B271-03250C25A587}"/>
    <cellStyle name="Normal 6 8 2 4 2 3 5" xfId="20931" xr:uid="{00000000-0005-0000-0000-0000D0510000}"/>
    <cellStyle name="Normal 6 8 2 4 2 3_ESA Table 3A_3H" xfId="41009" xr:uid="{02CB2B99-1F02-4AD2-AAD1-872BE526F933}"/>
    <cellStyle name="Normal 6 8 2 4 2 4" xfId="12521" xr:uid="{00000000-0005-0000-0000-0000F6300000}"/>
    <cellStyle name="Normal 6 8 2 4 2 4 3" xfId="27619" xr:uid="{00000000-0005-0000-0000-0000F06B0000}"/>
    <cellStyle name="Normal 6 8 2 4 2 4_ESA Table 3A_3H" xfId="41012" xr:uid="{5ECA1316-F046-4AB8-9773-9441B1B51B3B}"/>
    <cellStyle name="Normal 6 8 2 4 2 5" xfId="7500" xr:uid="{00000000-0005-0000-0000-0000591D0000}"/>
    <cellStyle name="Normal 6 8 2 4 2 5 3" xfId="22602" xr:uid="{00000000-0005-0000-0000-000057580000}"/>
    <cellStyle name="Normal 6 8 2 4 2 5_ESA Table 3A_3H" xfId="41013" xr:uid="{1A675CFA-9B7B-4543-B3B5-290050236DB1}"/>
    <cellStyle name="Normal 6 8 2 4 2 7" xfId="17589" xr:uid="{00000000-0005-0000-0000-0000C2440000}"/>
    <cellStyle name="Normal 6 8 2 4 2_ESA Table 3A_3H" xfId="41005" xr:uid="{D13498A8-017E-4EA9-B421-BDCF8C0FFDEC}"/>
    <cellStyle name="Normal 6 8 2 4 3" xfId="3282" xr:uid="{00000000-0005-0000-0000-0000DF0C0000}"/>
    <cellStyle name="Normal 6 8 2 4 3 2" xfId="13356" xr:uid="{00000000-0005-0000-0000-000039340000}"/>
    <cellStyle name="Normal 6 8 2 4 3 2 3" xfId="28454" xr:uid="{00000000-0005-0000-0000-0000336F0000}"/>
    <cellStyle name="Normal 6 8 2 4 3 2_ESA Table 3A_3H" xfId="41015" xr:uid="{72BB2244-03A1-4C7B-AAFC-EB9EAFBE4A1F}"/>
    <cellStyle name="Normal 6 8 2 4 3 3" xfId="8336" xr:uid="{00000000-0005-0000-0000-00009D200000}"/>
    <cellStyle name="Normal 6 8 2 4 3 3 3" xfId="23437" xr:uid="{00000000-0005-0000-0000-00009A5B0000}"/>
    <cellStyle name="Normal 6 8 2 4 3 3_ESA Table 3A_3H" xfId="41016" xr:uid="{9981221B-156D-4624-BD35-EDBDB6125293}"/>
    <cellStyle name="Normal 6 8 2 4 3 5" xfId="18424" xr:uid="{00000000-0005-0000-0000-000005480000}"/>
    <cellStyle name="Normal 6 8 2 4 3_ESA Table 3A_3H" xfId="41014" xr:uid="{F8D617C2-FC3F-46A6-B87A-10B8B94D0E5C}"/>
    <cellStyle name="Normal 6 8 2 4 4" xfId="4975" xr:uid="{00000000-0005-0000-0000-00007C130000}"/>
    <cellStyle name="Normal 6 8 2 4 4 2" xfId="15027" xr:uid="{00000000-0005-0000-0000-0000C03A0000}"/>
    <cellStyle name="Normal 6 8 2 4 4 2 3" xfId="30125" xr:uid="{00000000-0005-0000-0000-0000BA750000}"/>
    <cellStyle name="Normal 6 8 2 4 4 2_ESA Table 3A_3H" xfId="41018" xr:uid="{8BEAE7D6-895A-47D5-9D19-3B4D02410CBF}"/>
    <cellStyle name="Normal 6 8 2 4 4 3" xfId="10007" xr:uid="{00000000-0005-0000-0000-000024270000}"/>
    <cellStyle name="Normal 6 8 2 4 4 3 3" xfId="25108" xr:uid="{00000000-0005-0000-0000-000021620000}"/>
    <cellStyle name="Normal 6 8 2 4 4 3_ESA Table 3A_3H" xfId="41019" xr:uid="{E8BEF488-4D22-40D4-BFE1-A004E95286DF}"/>
    <cellStyle name="Normal 6 8 2 4 4 5" xfId="20095" xr:uid="{00000000-0005-0000-0000-00008C4E0000}"/>
    <cellStyle name="Normal 6 8 2 4 4_ESA Table 3A_3H" xfId="41017" xr:uid="{E5937A26-A0EF-4290-9193-8473E879EB68}"/>
    <cellStyle name="Normal 6 8 2 4 5" xfId="11685" xr:uid="{00000000-0005-0000-0000-0000B22D0000}"/>
    <cellStyle name="Normal 6 8 2 4 5 3" xfId="26783" xr:uid="{00000000-0005-0000-0000-0000AC680000}"/>
    <cellStyle name="Normal 6 8 2 4 5_ESA Table 3A_3H" xfId="41020" xr:uid="{3FF88083-5072-46D9-BC1F-C1E7AD4EA635}"/>
    <cellStyle name="Normal 6 8 2 4 6" xfId="6664" xr:uid="{00000000-0005-0000-0000-0000151A0000}"/>
    <cellStyle name="Normal 6 8 2 4 6 3" xfId="21766" xr:uid="{00000000-0005-0000-0000-000013550000}"/>
    <cellStyle name="Normal 6 8 2 4 6_ESA Table 3A_3H" xfId="41021" xr:uid="{83014E37-E6CA-4620-825D-34C05B0C2711}"/>
    <cellStyle name="Normal 6 8 2 4 8" xfId="16753" xr:uid="{00000000-0005-0000-0000-00007E410000}"/>
    <cellStyle name="Normal 6 8 2 4_ESA Table 3A_3H" xfId="41004" xr:uid="{FB174219-0C8A-4FAE-A55A-74DBE6D0CD23}"/>
    <cellStyle name="Normal 6 8 2 5" xfId="2011" xr:uid="{00000000-0005-0000-0000-0000E8070000}"/>
    <cellStyle name="Normal 6 8 2 5 2" xfId="3701" xr:uid="{00000000-0005-0000-0000-0000820E0000}"/>
    <cellStyle name="Normal 6 8 2 5 2 2" xfId="13774" xr:uid="{00000000-0005-0000-0000-0000DB350000}"/>
    <cellStyle name="Normal 6 8 2 5 2 2 3" xfId="28872" xr:uid="{00000000-0005-0000-0000-0000D5700000}"/>
    <cellStyle name="Normal 6 8 2 5 2 2_ESA Table 3A_3H" xfId="41024" xr:uid="{0E614EA7-8B23-4E71-A07E-8D037FBE0E03}"/>
    <cellStyle name="Normal 6 8 2 5 2 3" xfId="8754" xr:uid="{00000000-0005-0000-0000-00003F220000}"/>
    <cellStyle name="Normal 6 8 2 5 2 3 3" xfId="23855" xr:uid="{00000000-0005-0000-0000-00003C5D0000}"/>
    <cellStyle name="Normal 6 8 2 5 2 3_ESA Table 3A_3H" xfId="41025" xr:uid="{732D88BD-DA59-4CE7-A3A9-9F6F0DAE9941}"/>
    <cellStyle name="Normal 6 8 2 5 2 5" xfId="18842" xr:uid="{00000000-0005-0000-0000-0000A7490000}"/>
    <cellStyle name="Normal 6 8 2 5 2_ESA Table 3A_3H" xfId="41023" xr:uid="{C4D224E1-81C8-4FFA-89BF-146DF6115400}"/>
    <cellStyle name="Normal 6 8 2 5 3" xfId="5393" xr:uid="{00000000-0005-0000-0000-00001E150000}"/>
    <cellStyle name="Normal 6 8 2 5 3 2" xfId="15445" xr:uid="{00000000-0005-0000-0000-0000623C0000}"/>
    <cellStyle name="Normal 6 8 2 5 3 2 3" xfId="30543" xr:uid="{00000000-0005-0000-0000-00005C770000}"/>
    <cellStyle name="Normal 6 8 2 5 3 2_ESA Table 3A_3H" xfId="41027" xr:uid="{8D627A16-ADFD-4F7E-9D91-9C04A455116A}"/>
    <cellStyle name="Normal 6 8 2 5 3 3" xfId="10425" xr:uid="{00000000-0005-0000-0000-0000C6280000}"/>
    <cellStyle name="Normal 6 8 2 5 3 3 3" xfId="25526" xr:uid="{00000000-0005-0000-0000-0000C3630000}"/>
    <cellStyle name="Normal 6 8 2 5 3 3_ESA Table 3A_3H" xfId="41028" xr:uid="{A474C891-61B4-46EC-BDCE-3AFF5BB83946}"/>
    <cellStyle name="Normal 6 8 2 5 3 5" xfId="20513" xr:uid="{00000000-0005-0000-0000-00002E500000}"/>
    <cellStyle name="Normal 6 8 2 5 3_ESA Table 3A_3H" xfId="41026" xr:uid="{C285ADF8-69E7-4F9D-A5D5-82C39E25266A}"/>
    <cellStyle name="Normal 6 8 2 5 4" xfId="12103" xr:uid="{00000000-0005-0000-0000-0000542F0000}"/>
    <cellStyle name="Normal 6 8 2 5 4 3" xfId="27201" xr:uid="{00000000-0005-0000-0000-00004E6A0000}"/>
    <cellStyle name="Normal 6 8 2 5 4_ESA Table 3A_3H" xfId="41029" xr:uid="{B73063D7-AA65-42C4-93D5-2B907BA9BEEA}"/>
    <cellStyle name="Normal 6 8 2 5 5" xfId="7082" xr:uid="{00000000-0005-0000-0000-0000B71B0000}"/>
    <cellStyle name="Normal 6 8 2 5 5 3" xfId="22184" xr:uid="{00000000-0005-0000-0000-0000B5560000}"/>
    <cellStyle name="Normal 6 8 2 5 5_ESA Table 3A_3H" xfId="41030" xr:uid="{7776EF4B-9AFC-4451-A8F1-AABC417CF2E2}"/>
    <cellStyle name="Normal 6 8 2 5 7" xfId="17171" xr:uid="{00000000-0005-0000-0000-000020430000}"/>
    <cellStyle name="Normal 6 8 2 5_ESA Table 3A_3H" xfId="41022" xr:uid="{708C9C2A-1F3D-4287-8D8E-0EE86CC601E1}"/>
    <cellStyle name="Normal 6 8 2 6" xfId="2864" xr:uid="{00000000-0005-0000-0000-00003D0B0000}"/>
    <cellStyle name="Normal 6 8 2 6 2" xfId="12938" xr:uid="{00000000-0005-0000-0000-000097320000}"/>
    <cellStyle name="Normal 6 8 2 6 2 3" xfId="28036" xr:uid="{00000000-0005-0000-0000-0000916D0000}"/>
    <cellStyle name="Normal 6 8 2 6 2_ESA Table 3A_3H" xfId="41032" xr:uid="{D9AB6BD7-4A08-4F48-AAFA-1962A704E422}"/>
    <cellStyle name="Normal 6 8 2 6 3" xfId="7918" xr:uid="{00000000-0005-0000-0000-0000FB1E0000}"/>
    <cellStyle name="Normal 6 8 2 6 3 3" xfId="23019" xr:uid="{00000000-0005-0000-0000-0000F8590000}"/>
    <cellStyle name="Normal 6 8 2 6 3_ESA Table 3A_3H" xfId="41033" xr:uid="{4C38A170-2CF0-497A-A4BA-56178DC35315}"/>
    <cellStyle name="Normal 6 8 2 6 5" xfId="18006" xr:uid="{00000000-0005-0000-0000-000063460000}"/>
    <cellStyle name="Normal 6 8 2 6_ESA Table 3A_3H" xfId="41031" xr:uid="{DC1973BD-6DFE-4C66-90CB-0AF3C1FC7277}"/>
    <cellStyle name="Normal 6 8 2 7" xfId="4557" xr:uid="{00000000-0005-0000-0000-0000DA110000}"/>
    <cellStyle name="Normal 6 8 2 7 2" xfId="14609" xr:uid="{00000000-0005-0000-0000-00001E390000}"/>
    <cellStyle name="Normal 6 8 2 7 2 3" xfId="29707" xr:uid="{00000000-0005-0000-0000-000018740000}"/>
    <cellStyle name="Normal 6 8 2 7 2_ESA Table 3A_3H" xfId="41035" xr:uid="{3BD93A5E-EE30-4AD3-813F-330FF02021AE}"/>
    <cellStyle name="Normal 6 8 2 7 3" xfId="9589" xr:uid="{00000000-0005-0000-0000-000082250000}"/>
    <cellStyle name="Normal 6 8 2 7 3 3" xfId="24690" xr:uid="{00000000-0005-0000-0000-00007F600000}"/>
    <cellStyle name="Normal 6 8 2 7 3_ESA Table 3A_3H" xfId="41036" xr:uid="{530EDE5B-039E-4F01-B16B-F45373680478}"/>
    <cellStyle name="Normal 6 8 2 7 5" xfId="19677" xr:uid="{00000000-0005-0000-0000-0000EA4C0000}"/>
    <cellStyle name="Normal 6 8 2 7_ESA Table 3A_3H" xfId="41034" xr:uid="{BB81A591-1FE4-42C6-AAD8-2A1CFB8B8E91}"/>
    <cellStyle name="Normal 6 8 2 8" xfId="11267" xr:uid="{00000000-0005-0000-0000-0000102C0000}"/>
    <cellStyle name="Normal 6 8 2 8 3" xfId="26365" xr:uid="{00000000-0005-0000-0000-00000A670000}"/>
    <cellStyle name="Normal 6 8 2 8_ESA Table 3A_3H" xfId="41037" xr:uid="{B8888932-B035-4189-B677-F8E632F5409F}"/>
    <cellStyle name="Normal 6 8 2 9" xfId="6246" xr:uid="{00000000-0005-0000-0000-000073180000}"/>
    <cellStyle name="Normal 6 8 2 9 3" xfId="21348" xr:uid="{00000000-0005-0000-0000-000071530000}"/>
    <cellStyle name="Normal 6 8 2 9_ESA Table 3A_3H" xfId="41038" xr:uid="{6C93FAE2-85E3-4C45-B851-99A6C0B224B9}"/>
    <cellStyle name="Normal 6 8 2_ESA Table 3A_3H" xfId="40895" xr:uid="{8FB5E218-8D9A-48A0-A793-A52CB7419FCF}"/>
    <cellStyle name="Normal 6 8 3" xfId="1210" xr:uid="{00000000-0005-0000-0000-0000C7040000}"/>
    <cellStyle name="Normal 6 8 3 10" xfId="16387" xr:uid="{00000000-0005-0000-0000-000010400000}"/>
    <cellStyle name="Normal 6 8 3 2" xfId="1429" xr:uid="{00000000-0005-0000-0000-0000A2050000}"/>
    <cellStyle name="Normal 6 8 3 2 2" xfId="1850" xr:uid="{00000000-0005-0000-0000-000047070000}"/>
    <cellStyle name="Normal 6 8 3 2 2 2" xfId="2689" xr:uid="{00000000-0005-0000-0000-00008E0A0000}"/>
    <cellStyle name="Normal 6 8 3 2 2 2 2" xfId="4379" xr:uid="{00000000-0005-0000-0000-000028110000}"/>
    <cellStyle name="Normal 6 8 3 2 2 2 2 2" xfId="14452" xr:uid="{00000000-0005-0000-0000-000081380000}"/>
    <cellStyle name="Normal 6 8 3 2 2 2 2 2 3" xfId="29550" xr:uid="{00000000-0005-0000-0000-00007B730000}"/>
    <cellStyle name="Normal 6 8 3 2 2 2 2 2_ESA Table 3A_3H" xfId="41044" xr:uid="{CDFB5DF8-0C20-47FB-9928-1F0B2BD312C3}"/>
    <cellStyle name="Normal 6 8 3 2 2 2 2 3" xfId="9432" xr:uid="{00000000-0005-0000-0000-0000E5240000}"/>
    <cellStyle name="Normal 6 8 3 2 2 2 2 3 3" xfId="24533" xr:uid="{00000000-0005-0000-0000-0000E25F0000}"/>
    <cellStyle name="Normal 6 8 3 2 2 2 2 3_ESA Table 3A_3H" xfId="41045" xr:uid="{DABD3CBD-4DEB-476E-B727-513E6FFE8074}"/>
    <cellStyle name="Normal 6 8 3 2 2 2 2 5" xfId="19520" xr:uid="{00000000-0005-0000-0000-00004D4C0000}"/>
    <cellStyle name="Normal 6 8 3 2 2 2 2_ESA Table 3A_3H" xfId="41043" xr:uid="{1AEBC4BB-D2A7-45BF-95D5-941029E4FCFD}"/>
    <cellStyle name="Normal 6 8 3 2 2 2 3" xfId="6071" xr:uid="{00000000-0005-0000-0000-0000C4170000}"/>
    <cellStyle name="Normal 6 8 3 2 2 2 3 2" xfId="16123" xr:uid="{00000000-0005-0000-0000-0000083F0000}"/>
    <cellStyle name="Normal 6 8 3 2 2 2 3 2 3" xfId="31221" xr:uid="{00000000-0005-0000-0000-0000027A0000}"/>
    <cellStyle name="Normal 6 8 3 2 2 2 3 2_ESA Table 3A_3H" xfId="41047" xr:uid="{CB9BE4AC-14B2-47D7-AAE0-86C2E813149D}"/>
    <cellStyle name="Normal 6 8 3 2 2 2 3 3" xfId="11103" xr:uid="{00000000-0005-0000-0000-00006C2B0000}"/>
    <cellStyle name="Normal 6 8 3 2 2 2 3 3 3" xfId="26204" xr:uid="{00000000-0005-0000-0000-000069660000}"/>
    <cellStyle name="Normal 6 8 3 2 2 2 3 3_ESA Table 3A_3H" xfId="41048" xr:uid="{681CBA3E-D08D-418D-8FAA-ADEBAEB05923}"/>
    <cellStyle name="Normal 6 8 3 2 2 2 3 5" xfId="21191" xr:uid="{00000000-0005-0000-0000-0000D4520000}"/>
    <cellStyle name="Normal 6 8 3 2 2 2 3_ESA Table 3A_3H" xfId="41046" xr:uid="{47B6B4CE-9865-4514-88AB-A7B612A9D9DF}"/>
    <cellStyle name="Normal 6 8 3 2 2 2 4" xfId="12781" xr:uid="{00000000-0005-0000-0000-0000FA310000}"/>
    <cellStyle name="Normal 6 8 3 2 2 2 4 3" xfId="27879" xr:uid="{00000000-0005-0000-0000-0000F46C0000}"/>
    <cellStyle name="Normal 6 8 3 2 2 2 4_ESA Table 3A_3H" xfId="41049" xr:uid="{32AEB77E-5FFC-4851-883D-1C370EE727B2}"/>
    <cellStyle name="Normal 6 8 3 2 2 2 5" xfId="7760" xr:uid="{00000000-0005-0000-0000-00005D1E0000}"/>
    <cellStyle name="Normal 6 8 3 2 2 2 5 3" xfId="22862" xr:uid="{00000000-0005-0000-0000-00005B590000}"/>
    <cellStyle name="Normal 6 8 3 2 2 2 5_ESA Table 3A_3H" xfId="41050" xr:uid="{D34D0A07-CD13-4309-A3F3-2371F5BE6AC5}"/>
    <cellStyle name="Normal 6 8 3 2 2 2 7" xfId="17849" xr:uid="{00000000-0005-0000-0000-0000C6450000}"/>
    <cellStyle name="Normal 6 8 3 2 2 2_ESA Table 3A_3H" xfId="41042" xr:uid="{0485F3A3-7828-468F-BF6D-43EA895A93B9}"/>
    <cellStyle name="Normal 6 8 3 2 2 3" xfId="3542" xr:uid="{00000000-0005-0000-0000-0000E30D0000}"/>
    <cellStyle name="Normal 6 8 3 2 2 3 2" xfId="13616" xr:uid="{00000000-0005-0000-0000-00003D350000}"/>
    <cellStyle name="Normal 6 8 3 2 2 3 2 3" xfId="28714" xr:uid="{00000000-0005-0000-0000-000037700000}"/>
    <cellStyle name="Normal 6 8 3 2 2 3 2_ESA Table 3A_3H" xfId="41052" xr:uid="{731F2AD5-95D2-433E-89B8-09452F83FF31}"/>
    <cellStyle name="Normal 6 8 3 2 2 3 3" xfId="8596" xr:uid="{00000000-0005-0000-0000-0000A1210000}"/>
    <cellStyle name="Normal 6 8 3 2 2 3 3 3" xfId="23697" xr:uid="{00000000-0005-0000-0000-00009E5C0000}"/>
    <cellStyle name="Normal 6 8 3 2 2 3 3_ESA Table 3A_3H" xfId="41053" xr:uid="{3CA55027-00A4-432B-A0AE-785527251E4E}"/>
    <cellStyle name="Normal 6 8 3 2 2 3 5" xfId="18684" xr:uid="{00000000-0005-0000-0000-000009490000}"/>
    <cellStyle name="Normal 6 8 3 2 2 3_ESA Table 3A_3H" xfId="41051" xr:uid="{9A9D79A6-D699-4B95-9B0A-A8A048BE05B4}"/>
    <cellStyle name="Normal 6 8 3 2 2 4" xfId="5235" xr:uid="{00000000-0005-0000-0000-000080140000}"/>
    <cellStyle name="Normal 6 8 3 2 2 4 2" xfId="15287" xr:uid="{00000000-0005-0000-0000-0000C43B0000}"/>
    <cellStyle name="Normal 6 8 3 2 2 4 2 3" xfId="30385" xr:uid="{00000000-0005-0000-0000-0000BE760000}"/>
    <cellStyle name="Normal 6 8 3 2 2 4 2_ESA Table 3A_3H" xfId="41055" xr:uid="{FCDEAC9F-21AD-4576-918E-1CC0F1538C94}"/>
    <cellStyle name="Normal 6 8 3 2 2 4 3" xfId="10267" xr:uid="{00000000-0005-0000-0000-000028280000}"/>
    <cellStyle name="Normal 6 8 3 2 2 4 3 3" xfId="25368" xr:uid="{00000000-0005-0000-0000-000025630000}"/>
    <cellStyle name="Normal 6 8 3 2 2 4 3_ESA Table 3A_3H" xfId="41056" xr:uid="{A76F038B-1F23-4EA9-9B1D-6EB6736E642B}"/>
    <cellStyle name="Normal 6 8 3 2 2 4 5" xfId="20355" xr:uid="{00000000-0005-0000-0000-0000904F0000}"/>
    <cellStyle name="Normal 6 8 3 2 2 4_ESA Table 3A_3H" xfId="41054" xr:uid="{147FC396-231D-42AF-8495-D980009261C6}"/>
    <cellStyle name="Normal 6 8 3 2 2 5" xfId="11945" xr:uid="{00000000-0005-0000-0000-0000B62E0000}"/>
    <cellStyle name="Normal 6 8 3 2 2 5 3" xfId="27043" xr:uid="{00000000-0005-0000-0000-0000B0690000}"/>
    <cellStyle name="Normal 6 8 3 2 2 5_ESA Table 3A_3H" xfId="41057" xr:uid="{57651940-48A9-4ABA-8663-BD7C44447760}"/>
    <cellStyle name="Normal 6 8 3 2 2 6" xfId="6924" xr:uid="{00000000-0005-0000-0000-0000191B0000}"/>
    <cellStyle name="Normal 6 8 3 2 2 6 3" xfId="22026" xr:uid="{00000000-0005-0000-0000-000017560000}"/>
    <cellStyle name="Normal 6 8 3 2 2 6_ESA Table 3A_3H" xfId="41058" xr:uid="{D12C5604-4809-4611-9BF1-64F4204680E8}"/>
    <cellStyle name="Normal 6 8 3 2 2 8" xfId="17013" xr:uid="{00000000-0005-0000-0000-000082420000}"/>
    <cellStyle name="Normal 6 8 3 2 2_ESA Table 3A_3H" xfId="41041" xr:uid="{A9E55745-30E9-4E0E-BA54-7846A4170694}"/>
    <cellStyle name="Normal 6 8 3 2 3" xfId="2271" xr:uid="{00000000-0005-0000-0000-0000EC080000}"/>
    <cellStyle name="Normal 6 8 3 2 3 2" xfId="3961" xr:uid="{00000000-0005-0000-0000-0000860F0000}"/>
    <cellStyle name="Normal 6 8 3 2 3 2 2" xfId="14034" xr:uid="{00000000-0005-0000-0000-0000DF360000}"/>
    <cellStyle name="Normal 6 8 3 2 3 2 2 3" xfId="29132" xr:uid="{00000000-0005-0000-0000-0000D9710000}"/>
    <cellStyle name="Normal 6 8 3 2 3 2 2_ESA Table 3A_3H" xfId="41061" xr:uid="{F5BB899A-6078-4600-9B94-44B4B1FD5B42}"/>
    <cellStyle name="Normal 6 8 3 2 3 2 3" xfId="9014" xr:uid="{00000000-0005-0000-0000-000043230000}"/>
    <cellStyle name="Normal 6 8 3 2 3 2 3 3" xfId="24115" xr:uid="{00000000-0005-0000-0000-0000405E0000}"/>
    <cellStyle name="Normal 6 8 3 2 3 2 3_ESA Table 3A_3H" xfId="41062" xr:uid="{E2F971BB-99D7-4B74-9F03-84B3521D34DB}"/>
    <cellStyle name="Normal 6 8 3 2 3 2 5" xfId="19102" xr:uid="{00000000-0005-0000-0000-0000AB4A0000}"/>
    <cellStyle name="Normal 6 8 3 2 3 2_ESA Table 3A_3H" xfId="41060" xr:uid="{E64A092A-A2E3-4B00-AD90-F081B7D0C428}"/>
    <cellStyle name="Normal 6 8 3 2 3 3" xfId="5653" xr:uid="{00000000-0005-0000-0000-000022160000}"/>
    <cellStyle name="Normal 6 8 3 2 3 3 2" xfId="15705" xr:uid="{00000000-0005-0000-0000-0000663D0000}"/>
    <cellStyle name="Normal 6 8 3 2 3 3 2 3" xfId="30803" xr:uid="{00000000-0005-0000-0000-000060780000}"/>
    <cellStyle name="Normal 6 8 3 2 3 3 2_ESA Table 3A_3H" xfId="41064" xr:uid="{5772254E-92F0-4D1B-A763-54B543D475AA}"/>
    <cellStyle name="Normal 6 8 3 2 3 3 3" xfId="10685" xr:uid="{00000000-0005-0000-0000-0000CA290000}"/>
    <cellStyle name="Normal 6 8 3 2 3 3 3 3" xfId="25786" xr:uid="{00000000-0005-0000-0000-0000C7640000}"/>
    <cellStyle name="Normal 6 8 3 2 3 3 3_ESA Table 3A_3H" xfId="41065" xr:uid="{691999AA-BE3D-4B0D-B1A0-0CC3C72DC8F5}"/>
    <cellStyle name="Normal 6 8 3 2 3 3 5" xfId="20773" xr:uid="{00000000-0005-0000-0000-000032510000}"/>
    <cellStyle name="Normal 6 8 3 2 3 3_ESA Table 3A_3H" xfId="41063" xr:uid="{D5DC82EC-44A6-4670-810A-AF5E223174A4}"/>
    <cellStyle name="Normal 6 8 3 2 3 4" xfId="12363" xr:uid="{00000000-0005-0000-0000-000058300000}"/>
    <cellStyle name="Normal 6 8 3 2 3 4 3" xfId="27461" xr:uid="{00000000-0005-0000-0000-0000526B0000}"/>
    <cellStyle name="Normal 6 8 3 2 3 4_ESA Table 3A_3H" xfId="41066" xr:uid="{A52B8CB4-0A45-431E-93D3-6786057BC6CE}"/>
    <cellStyle name="Normal 6 8 3 2 3 5" xfId="7342" xr:uid="{00000000-0005-0000-0000-0000BB1C0000}"/>
    <cellStyle name="Normal 6 8 3 2 3 5 3" xfId="22444" xr:uid="{00000000-0005-0000-0000-0000B9570000}"/>
    <cellStyle name="Normal 6 8 3 2 3 5_ESA Table 3A_3H" xfId="41067" xr:uid="{BC5FD85B-90C3-44BB-A679-58AEBE27D71B}"/>
    <cellStyle name="Normal 6 8 3 2 3 7" xfId="17431" xr:uid="{00000000-0005-0000-0000-000024440000}"/>
    <cellStyle name="Normal 6 8 3 2 3_ESA Table 3A_3H" xfId="41059" xr:uid="{18D94C39-82D7-4B44-B031-B1894A47131C}"/>
    <cellStyle name="Normal 6 8 3 2 4" xfId="3124" xr:uid="{00000000-0005-0000-0000-0000410C0000}"/>
    <cellStyle name="Normal 6 8 3 2 4 2" xfId="13198" xr:uid="{00000000-0005-0000-0000-00009B330000}"/>
    <cellStyle name="Normal 6 8 3 2 4 2 3" xfId="28296" xr:uid="{00000000-0005-0000-0000-0000956E0000}"/>
    <cellStyle name="Normal 6 8 3 2 4 2_ESA Table 3A_3H" xfId="41069" xr:uid="{C280F38E-D1DC-44E0-9F0A-86937867E084}"/>
    <cellStyle name="Normal 6 8 3 2 4 3" xfId="8178" xr:uid="{00000000-0005-0000-0000-0000FF1F0000}"/>
    <cellStyle name="Normal 6 8 3 2 4 3 3" xfId="23279" xr:uid="{00000000-0005-0000-0000-0000FC5A0000}"/>
    <cellStyle name="Normal 6 8 3 2 4 3_ESA Table 3A_3H" xfId="41070" xr:uid="{26C3E280-B937-491E-A6C0-364B6E81B422}"/>
    <cellStyle name="Normal 6 8 3 2 4 5" xfId="18266" xr:uid="{00000000-0005-0000-0000-000067470000}"/>
    <cellStyle name="Normal 6 8 3 2 4_ESA Table 3A_3H" xfId="41068" xr:uid="{9173FA23-A4E1-43EF-948A-0942E2B0EF36}"/>
    <cellStyle name="Normal 6 8 3 2 5" xfId="4817" xr:uid="{00000000-0005-0000-0000-0000DE120000}"/>
    <cellStyle name="Normal 6 8 3 2 5 2" xfId="14869" xr:uid="{00000000-0005-0000-0000-0000223A0000}"/>
    <cellStyle name="Normal 6 8 3 2 5 2 3" xfId="29967" xr:uid="{00000000-0005-0000-0000-00001C750000}"/>
    <cellStyle name="Normal 6 8 3 2 5 2_ESA Table 3A_3H" xfId="41072" xr:uid="{9773E711-1C76-44BF-99C2-3BE265625D8C}"/>
    <cellStyle name="Normal 6 8 3 2 5 3" xfId="9849" xr:uid="{00000000-0005-0000-0000-000086260000}"/>
    <cellStyle name="Normal 6 8 3 2 5 3 3" xfId="24950" xr:uid="{00000000-0005-0000-0000-000083610000}"/>
    <cellStyle name="Normal 6 8 3 2 5 3_ESA Table 3A_3H" xfId="41073" xr:uid="{A2D8A33D-1C1C-4072-9FC1-6BC2C1AC1B2C}"/>
    <cellStyle name="Normal 6 8 3 2 5 5" xfId="19937" xr:uid="{00000000-0005-0000-0000-0000EE4D0000}"/>
    <cellStyle name="Normal 6 8 3 2 5_ESA Table 3A_3H" xfId="41071" xr:uid="{7B3219A5-6209-4EE3-A917-23D915FB3D1E}"/>
    <cellStyle name="Normal 6 8 3 2 6" xfId="11527" xr:uid="{00000000-0005-0000-0000-0000142D0000}"/>
    <cellStyle name="Normal 6 8 3 2 6 3" xfId="26625" xr:uid="{00000000-0005-0000-0000-00000E680000}"/>
    <cellStyle name="Normal 6 8 3 2 6_ESA Table 3A_3H" xfId="41074" xr:uid="{53DBFB8D-E876-487D-8407-249F835E67ED}"/>
    <cellStyle name="Normal 6 8 3 2 7" xfId="6506" xr:uid="{00000000-0005-0000-0000-000077190000}"/>
    <cellStyle name="Normal 6 8 3 2 7 3" xfId="21608" xr:uid="{00000000-0005-0000-0000-000075540000}"/>
    <cellStyle name="Normal 6 8 3 2 7_ESA Table 3A_3H" xfId="41075" xr:uid="{4648A385-3ACD-4159-8DF2-D76DA60215B5}"/>
    <cellStyle name="Normal 6 8 3 2 9" xfId="16595" xr:uid="{00000000-0005-0000-0000-0000E0400000}"/>
    <cellStyle name="Normal 6 8 3 2_ESA Table 3A_3H" xfId="41040" xr:uid="{BEBDBC6C-F702-452F-8E1F-2B6C8C9F3E0E}"/>
    <cellStyle name="Normal 6 8 3 3" xfId="1642" xr:uid="{00000000-0005-0000-0000-000077060000}"/>
    <cellStyle name="Normal 6 8 3 3 2" xfId="2481" xr:uid="{00000000-0005-0000-0000-0000BE090000}"/>
    <cellStyle name="Normal 6 8 3 3 2 2" xfId="4171" xr:uid="{00000000-0005-0000-0000-000058100000}"/>
    <cellStyle name="Normal 6 8 3 3 2 2 2" xfId="14244" xr:uid="{00000000-0005-0000-0000-0000B1370000}"/>
    <cellStyle name="Normal 6 8 3 3 2 2 2 3" xfId="29342" xr:uid="{00000000-0005-0000-0000-0000AB720000}"/>
    <cellStyle name="Normal 6 8 3 3 2 2 2_ESA Table 3A_3H" xfId="41079" xr:uid="{155ED079-459E-4857-B9C0-D3E64E0B9065}"/>
    <cellStyle name="Normal 6 8 3 3 2 2 3" xfId="9224" xr:uid="{00000000-0005-0000-0000-000015240000}"/>
    <cellStyle name="Normal 6 8 3 3 2 2 3 3" xfId="24325" xr:uid="{00000000-0005-0000-0000-0000125F0000}"/>
    <cellStyle name="Normal 6 8 3 3 2 2 3_ESA Table 3A_3H" xfId="41080" xr:uid="{CAF381E2-EDA8-463D-9E1F-5A8E1A98FCE2}"/>
    <cellStyle name="Normal 6 8 3 3 2 2 5" xfId="19312" xr:uid="{00000000-0005-0000-0000-00007D4B0000}"/>
    <cellStyle name="Normal 6 8 3 3 2 2_ESA Table 3A_3H" xfId="41078" xr:uid="{EAB647D2-6A3C-42A2-B883-B7F32ADD5B28}"/>
    <cellStyle name="Normal 6 8 3 3 2 3" xfId="5863" xr:uid="{00000000-0005-0000-0000-0000F4160000}"/>
    <cellStyle name="Normal 6 8 3 3 2 3 2" xfId="15915" xr:uid="{00000000-0005-0000-0000-0000383E0000}"/>
    <cellStyle name="Normal 6 8 3 3 2 3 2 3" xfId="31013" xr:uid="{00000000-0005-0000-0000-000032790000}"/>
    <cellStyle name="Normal 6 8 3 3 2 3 2_ESA Table 3A_3H" xfId="41082" xr:uid="{9E9F9668-C594-48F5-8331-252757580520}"/>
    <cellStyle name="Normal 6 8 3 3 2 3 3" xfId="10895" xr:uid="{00000000-0005-0000-0000-00009C2A0000}"/>
    <cellStyle name="Normal 6 8 3 3 2 3 3 3" xfId="25996" xr:uid="{00000000-0005-0000-0000-000099650000}"/>
    <cellStyle name="Normal 6 8 3 3 2 3 3_ESA Table 3A_3H" xfId="41083" xr:uid="{8D3B6511-8642-41F9-88B8-A51D3866BCAF}"/>
    <cellStyle name="Normal 6 8 3 3 2 3 5" xfId="20983" xr:uid="{00000000-0005-0000-0000-000004520000}"/>
    <cellStyle name="Normal 6 8 3 3 2 3_ESA Table 3A_3H" xfId="41081" xr:uid="{18DD43EA-1EF8-4E22-9076-1B71CD9ACF14}"/>
    <cellStyle name="Normal 6 8 3 3 2 4" xfId="12573" xr:uid="{00000000-0005-0000-0000-00002A310000}"/>
    <cellStyle name="Normal 6 8 3 3 2 4 3" xfId="27671" xr:uid="{00000000-0005-0000-0000-0000246C0000}"/>
    <cellStyle name="Normal 6 8 3 3 2 4_ESA Table 3A_3H" xfId="41084" xr:uid="{01E7AFBC-290E-4335-AA68-CCEBAD565806}"/>
    <cellStyle name="Normal 6 8 3 3 2 5" xfId="7552" xr:uid="{00000000-0005-0000-0000-00008D1D0000}"/>
    <cellStyle name="Normal 6 8 3 3 2 5 3" xfId="22654" xr:uid="{00000000-0005-0000-0000-00008B580000}"/>
    <cellStyle name="Normal 6 8 3 3 2 5_ESA Table 3A_3H" xfId="41085" xr:uid="{6F7B0F43-2E14-4131-B29A-8140F7E9E462}"/>
    <cellStyle name="Normal 6 8 3 3 2 7" xfId="17641" xr:uid="{00000000-0005-0000-0000-0000F6440000}"/>
    <cellStyle name="Normal 6 8 3 3 2_ESA Table 3A_3H" xfId="41077" xr:uid="{48494888-C893-496B-BB04-8AE9C6D2EAA2}"/>
    <cellStyle name="Normal 6 8 3 3 3" xfId="3334" xr:uid="{00000000-0005-0000-0000-0000130D0000}"/>
    <cellStyle name="Normal 6 8 3 3 3 2" xfId="13408" xr:uid="{00000000-0005-0000-0000-00006D340000}"/>
    <cellStyle name="Normal 6 8 3 3 3 2 3" xfId="28506" xr:uid="{00000000-0005-0000-0000-0000676F0000}"/>
    <cellStyle name="Normal 6 8 3 3 3 2_ESA Table 3A_3H" xfId="41087" xr:uid="{53B07346-13C0-4C7A-94CF-9463D7BF6946}"/>
    <cellStyle name="Normal 6 8 3 3 3 3" xfId="8388" xr:uid="{00000000-0005-0000-0000-0000D1200000}"/>
    <cellStyle name="Normal 6 8 3 3 3 3 3" xfId="23489" xr:uid="{00000000-0005-0000-0000-0000CE5B0000}"/>
    <cellStyle name="Normal 6 8 3 3 3 3_ESA Table 3A_3H" xfId="41088" xr:uid="{865E3F75-C224-48A4-A8C4-FF9723413568}"/>
    <cellStyle name="Normal 6 8 3 3 3 5" xfId="18476" xr:uid="{00000000-0005-0000-0000-000039480000}"/>
    <cellStyle name="Normal 6 8 3 3 3_ESA Table 3A_3H" xfId="41086" xr:uid="{20AF80B7-4D41-4495-AA4B-F33D8885DC5F}"/>
    <cellStyle name="Normal 6 8 3 3 4" xfId="5027" xr:uid="{00000000-0005-0000-0000-0000B0130000}"/>
    <cellStyle name="Normal 6 8 3 3 4 2" xfId="15079" xr:uid="{00000000-0005-0000-0000-0000F43A0000}"/>
    <cellStyle name="Normal 6 8 3 3 4 2 3" xfId="30177" xr:uid="{00000000-0005-0000-0000-0000EE750000}"/>
    <cellStyle name="Normal 6 8 3 3 4 2_ESA Table 3A_3H" xfId="41090" xr:uid="{DBF02D84-5D17-4E5F-B2E5-26F9441925E1}"/>
    <cellStyle name="Normal 6 8 3 3 4 3" xfId="10059" xr:uid="{00000000-0005-0000-0000-000058270000}"/>
    <cellStyle name="Normal 6 8 3 3 4 3 3" xfId="25160" xr:uid="{00000000-0005-0000-0000-000055620000}"/>
    <cellStyle name="Normal 6 8 3 3 4 3_ESA Table 3A_3H" xfId="41091" xr:uid="{57DC85B5-9344-4F66-A65D-30A2E3218242}"/>
    <cellStyle name="Normal 6 8 3 3 4 5" xfId="20147" xr:uid="{00000000-0005-0000-0000-0000C04E0000}"/>
    <cellStyle name="Normal 6 8 3 3 4_ESA Table 3A_3H" xfId="41089" xr:uid="{CDC3086F-E9C9-465B-8E47-F16A6910C462}"/>
    <cellStyle name="Normal 6 8 3 3 5" xfId="11737" xr:uid="{00000000-0005-0000-0000-0000E62D0000}"/>
    <cellStyle name="Normal 6 8 3 3 5 3" xfId="26835" xr:uid="{00000000-0005-0000-0000-0000E0680000}"/>
    <cellStyle name="Normal 6 8 3 3 5_ESA Table 3A_3H" xfId="41092" xr:uid="{B9E6626D-1A81-4D56-BA38-97FE6F9C11E2}"/>
    <cellStyle name="Normal 6 8 3 3 6" xfId="6716" xr:uid="{00000000-0005-0000-0000-0000491A0000}"/>
    <cellStyle name="Normal 6 8 3 3 6 3" xfId="21818" xr:uid="{00000000-0005-0000-0000-000047550000}"/>
    <cellStyle name="Normal 6 8 3 3 6_ESA Table 3A_3H" xfId="41093" xr:uid="{477ED293-5ABA-40B1-90C6-EB69D83DEEBB}"/>
    <cellStyle name="Normal 6 8 3 3 8" xfId="16805" xr:uid="{00000000-0005-0000-0000-0000B2410000}"/>
    <cellStyle name="Normal 6 8 3 3_ESA Table 3A_3H" xfId="41076" xr:uid="{8F88DE05-AD3C-497A-85DE-9878F68F47C3}"/>
    <cellStyle name="Normal 6 8 3 4" xfId="2063" xr:uid="{00000000-0005-0000-0000-00001C080000}"/>
    <cellStyle name="Normal 6 8 3 4 2" xfId="3753" xr:uid="{00000000-0005-0000-0000-0000B60E0000}"/>
    <cellStyle name="Normal 6 8 3 4 2 2" xfId="13826" xr:uid="{00000000-0005-0000-0000-00000F360000}"/>
    <cellStyle name="Normal 6 8 3 4 2 2 3" xfId="28924" xr:uid="{00000000-0005-0000-0000-000009710000}"/>
    <cellStyle name="Normal 6 8 3 4 2 2_ESA Table 3A_3H" xfId="41096" xr:uid="{46BA3CB4-FC35-44F7-B3E3-2F8648AE552C}"/>
    <cellStyle name="Normal 6 8 3 4 2 3" xfId="8806" xr:uid="{00000000-0005-0000-0000-000073220000}"/>
    <cellStyle name="Normal 6 8 3 4 2 3 3" xfId="23907" xr:uid="{00000000-0005-0000-0000-0000705D0000}"/>
    <cellStyle name="Normal 6 8 3 4 2 3_ESA Table 3A_3H" xfId="41097" xr:uid="{825F8AA9-33FE-4E88-8D1A-7CBBF45ED15B}"/>
    <cellStyle name="Normal 6 8 3 4 2 5" xfId="18894" xr:uid="{00000000-0005-0000-0000-0000DB490000}"/>
    <cellStyle name="Normal 6 8 3 4 2_ESA Table 3A_3H" xfId="41095" xr:uid="{D4758DB2-8E5E-4F0F-B35B-7ED255BB41F9}"/>
    <cellStyle name="Normal 6 8 3 4 3" xfId="5445" xr:uid="{00000000-0005-0000-0000-000052150000}"/>
    <cellStyle name="Normal 6 8 3 4 3 2" xfId="15497" xr:uid="{00000000-0005-0000-0000-0000963C0000}"/>
    <cellStyle name="Normal 6 8 3 4 3 2 3" xfId="30595" xr:uid="{00000000-0005-0000-0000-000090770000}"/>
    <cellStyle name="Normal 6 8 3 4 3 2_ESA Table 3A_3H" xfId="41099" xr:uid="{9273E314-3BC8-4E85-A3CA-38292B29F21E}"/>
    <cellStyle name="Normal 6 8 3 4 3 3" xfId="10477" xr:uid="{00000000-0005-0000-0000-0000FA280000}"/>
    <cellStyle name="Normal 6 8 3 4 3 3 3" xfId="25578" xr:uid="{00000000-0005-0000-0000-0000F7630000}"/>
    <cellStyle name="Normal 6 8 3 4 3 3_ESA Table 3A_3H" xfId="41100" xr:uid="{9BC7DFD8-C887-4F96-8CD2-B1751113DAE0}"/>
    <cellStyle name="Normal 6 8 3 4 3 5" xfId="20565" xr:uid="{00000000-0005-0000-0000-000062500000}"/>
    <cellStyle name="Normal 6 8 3 4 3_ESA Table 3A_3H" xfId="41098" xr:uid="{5A44B6BC-373F-4485-B3C5-CD3F0BF6F484}"/>
    <cellStyle name="Normal 6 8 3 4 4" xfId="12155" xr:uid="{00000000-0005-0000-0000-0000882F0000}"/>
    <cellStyle name="Normal 6 8 3 4 4 3" xfId="27253" xr:uid="{00000000-0005-0000-0000-0000826A0000}"/>
    <cellStyle name="Normal 6 8 3 4 4_ESA Table 3A_3H" xfId="41101" xr:uid="{D43C64EA-16B0-4CBF-BEED-7E30F20E3FE5}"/>
    <cellStyle name="Normal 6 8 3 4 5" xfId="7134" xr:uid="{00000000-0005-0000-0000-0000EB1B0000}"/>
    <cellStyle name="Normal 6 8 3 4 5 3" xfId="22236" xr:uid="{00000000-0005-0000-0000-0000E9560000}"/>
    <cellStyle name="Normal 6 8 3 4 5_ESA Table 3A_3H" xfId="41102" xr:uid="{A12C4FEC-5CCE-40B0-A756-9BFE715358FF}"/>
    <cellStyle name="Normal 6 8 3 4 7" xfId="17223" xr:uid="{00000000-0005-0000-0000-000054430000}"/>
    <cellStyle name="Normal 6 8 3 4_ESA Table 3A_3H" xfId="41094" xr:uid="{6260A46F-7F6E-4200-A413-3D709937ACD7}"/>
    <cellStyle name="Normal 6 8 3 5" xfId="2916" xr:uid="{00000000-0005-0000-0000-0000710B0000}"/>
    <cellStyle name="Normal 6 8 3 5 2" xfId="12990" xr:uid="{00000000-0005-0000-0000-0000CB320000}"/>
    <cellStyle name="Normal 6 8 3 5 2 3" xfId="28088" xr:uid="{00000000-0005-0000-0000-0000C56D0000}"/>
    <cellStyle name="Normal 6 8 3 5 2_ESA Table 3A_3H" xfId="41104" xr:uid="{8B9E0A57-6385-4506-9E2E-97AC17741A8E}"/>
    <cellStyle name="Normal 6 8 3 5 3" xfId="7970" xr:uid="{00000000-0005-0000-0000-00002F1F0000}"/>
    <cellStyle name="Normal 6 8 3 5 3 3" xfId="23071" xr:uid="{00000000-0005-0000-0000-00002C5A0000}"/>
    <cellStyle name="Normal 6 8 3 5 3_ESA Table 3A_3H" xfId="41105" xr:uid="{FF475986-C209-416E-BB77-F232DFBA11C5}"/>
    <cellStyle name="Normal 6 8 3 5 5" xfId="18058" xr:uid="{00000000-0005-0000-0000-000097460000}"/>
    <cellStyle name="Normal 6 8 3 5_ESA Table 3A_3H" xfId="41103" xr:uid="{1DE9390B-4672-40CF-BBBC-CBEB64EA2F49}"/>
    <cellStyle name="Normal 6 8 3 6" xfId="4609" xr:uid="{00000000-0005-0000-0000-00000E120000}"/>
    <cellStyle name="Normal 6 8 3 6 2" xfId="14661" xr:uid="{00000000-0005-0000-0000-000052390000}"/>
    <cellStyle name="Normal 6 8 3 6 2 3" xfId="29759" xr:uid="{00000000-0005-0000-0000-00004C740000}"/>
    <cellStyle name="Normal 6 8 3 6 2_ESA Table 3A_3H" xfId="41107" xr:uid="{15DAC2B5-5239-4758-B720-E66C4019AB9B}"/>
    <cellStyle name="Normal 6 8 3 6 3" xfId="9641" xr:uid="{00000000-0005-0000-0000-0000B6250000}"/>
    <cellStyle name="Normal 6 8 3 6 3 3" xfId="24742" xr:uid="{00000000-0005-0000-0000-0000B3600000}"/>
    <cellStyle name="Normal 6 8 3 6 3_ESA Table 3A_3H" xfId="41108" xr:uid="{DE56F20E-84E8-4DE6-9ACA-FE6A90DCAB07}"/>
    <cellStyle name="Normal 6 8 3 6 5" xfId="19729" xr:uid="{00000000-0005-0000-0000-00001E4D0000}"/>
    <cellStyle name="Normal 6 8 3 6_ESA Table 3A_3H" xfId="41106" xr:uid="{20AEF59E-0140-4FE0-8C51-88CAD64377A5}"/>
    <cellStyle name="Normal 6 8 3 7" xfId="11319" xr:uid="{00000000-0005-0000-0000-0000442C0000}"/>
    <cellStyle name="Normal 6 8 3 7 3" xfId="26417" xr:uid="{00000000-0005-0000-0000-00003E670000}"/>
    <cellStyle name="Normal 6 8 3 7_ESA Table 3A_3H" xfId="41109" xr:uid="{5CC7F30E-1CC8-4FAD-BB5F-C832E3B2B14B}"/>
    <cellStyle name="Normal 6 8 3 8" xfId="6298" xr:uid="{00000000-0005-0000-0000-0000A7180000}"/>
    <cellStyle name="Normal 6 8 3 8 3" xfId="21400" xr:uid="{00000000-0005-0000-0000-0000A5530000}"/>
    <cellStyle name="Normal 6 8 3 8_ESA Table 3A_3H" xfId="41110" xr:uid="{8260F954-7AAC-46DA-BB3C-97B4C10A4FA1}"/>
    <cellStyle name="Normal 6 8 3_ESA Table 3A_3H" xfId="41039" xr:uid="{769A0A9B-BD70-405A-9735-2800FC941419}"/>
    <cellStyle name="Normal 6 8 4" xfId="1323" xr:uid="{00000000-0005-0000-0000-000038050000}"/>
    <cellStyle name="Normal 6 8 4 2" xfId="1746" xr:uid="{00000000-0005-0000-0000-0000DF060000}"/>
    <cellStyle name="Normal 6 8 4 2 2" xfId="2585" xr:uid="{00000000-0005-0000-0000-0000260A0000}"/>
    <cellStyle name="Normal 6 8 4 2 2 2" xfId="4275" xr:uid="{00000000-0005-0000-0000-0000C0100000}"/>
    <cellStyle name="Normal 6 8 4 2 2 2 2" xfId="14348" xr:uid="{00000000-0005-0000-0000-000019380000}"/>
    <cellStyle name="Normal 6 8 4 2 2 2 2 3" xfId="29446" xr:uid="{00000000-0005-0000-0000-000013730000}"/>
    <cellStyle name="Normal 6 8 4 2 2 2 2_ESA Table 3A_3H" xfId="41115" xr:uid="{971A935E-8AC0-40A2-8614-2697A55E9FAE}"/>
    <cellStyle name="Normal 6 8 4 2 2 2 3" xfId="9328" xr:uid="{00000000-0005-0000-0000-00007D240000}"/>
    <cellStyle name="Normal 6 8 4 2 2 2 3 3" xfId="24429" xr:uid="{00000000-0005-0000-0000-00007A5F0000}"/>
    <cellStyle name="Normal 6 8 4 2 2 2 3_ESA Table 3A_3H" xfId="41116" xr:uid="{8E3A588B-5414-430B-AB24-E51D559309F5}"/>
    <cellStyle name="Normal 6 8 4 2 2 2 5" xfId="19416" xr:uid="{00000000-0005-0000-0000-0000E54B0000}"/>
    <cellStyle name="Normal 6 8 4 2 2 2_ESA Table 3A_3H" xfId="41114" xr:uid="{EA98EEF5-84FC-4271-A68D-660AEF415F5F}"/>
    <cellStyle name="Normal 6 8 4 2 2 3" xfId="5967" xr:uid="{00000000-0005-0000-0000-00005C170000}"/>
    <cellStyle name="Normal 6 8 4 2 2 3 2" xfId="16019" xr:uid="{00000000-0005-0000-0000-0000A03E0000}"/>
    <cellStyle name="Normal 6 8 4 2 2 3 2 3" xfId="31117" xr:uid="{00000000-0005-0000-0000-00009A790000}"/>
    <cellStyle name="Normal 6 8 4 2 2 3 2_ESA Table 3A_3H" xfId="41118" xr:uid="{9E59299F-B532-4BFF-8222-9BE3C81EB445}"/>
    <cellStyle name="Normal 6 8 4 2 2 3 3" xfId="10999" xr:uid="{00000000-0005-0000-0000-0000042B0000}"/>
    <cellStyle name="Normal 6 8 4 2 2 3 3 3" xfId="26100" xr:uid="{00000000-0005-0000-0000-000001660000}"/>
    <cellStyle name="Normal 6 8 4 2 2 3 3_ESA Table 3A_3H" xfId="41119" xr:uid="{8D09AE25-17EC-408F-9787-661E0D811F80}"/>
    <cellStyle name="Normal 6 8 4 2 2 3 5" xfId="21087" xr:uid="{00000000-0005-0000-0000-00006C520000}"/>
    <cellStyle name="Normal 6 8 4 2 2 3_ESA Table 3A_3H" xfId="41117" xr:uid="{7C9331BB-7AF9-4945-A90A-968F6BB38B69}"/>
    <cellStyle name="Normal 6 8 4 2 2 4" xfId="12677" xr:uid="{00000000-0005-0000-0000-000092310000}"/>
    <cellStyle name="Normal 6 8 4 2 2 4 3" xfId="27775" xr:uid="{00000000-0005-0000-0000-00008C6C0000}"/>
    <cellStyle name="Normal 6 8 4 2 2 4_ESA Table 3A_3H" xfId="41120" xr:uid="{92C018CC-829B-4930-BAC3-208C0E4214E9}"/>
    <cellStyle name="Normal 6 8 4 2 2 5" xfId="7656" xr:uid="{00000000-0005-0000-0000-0000F51D0000}"/>
    <cellStyle name="Normal 6 8 4 2 2 5 3" xfId="22758" xr:uid="{00000000-0005-0000-0000-0000F3580000}"/>
    <cellStyle name="Normal 6 8 4 2 2 5_ESA Table 3A_3H" xfId="41121" xr:uid="{C62B23CD-76E0-4856-B150-39963FAFC885}"/>
    <cellStyle name="Normal 6 8 4 2 2 7" xfId="17745" xr:uid="{00000000-0005-0000-0000-00005E450000}"/>
    <cellStyle name="Normal 6 8 4 2 2_ESA Table 3A_3H" xfId="41113" xr:uid="{7F3C277D-5F03-4CBC-B4BC-DBA243E584AC}"/>
    <cellStyle name="Normal 6 8 4 2 3" xfId="3438" xr:uid="{00000000-0005-0000-0000-00007B0D0000}"/>
    <cellStyle name="Normal 6 8 4 2 3 2" xfId="13512" xr:uid="{00000000-0005-0000-0000-0000D5340000}"/>
    <cellStyle name="Normal 6 8 4 2 3 2 3" xfId="28610" xr:uid="{00000000-0005-0000-0000-0000CF6F0000}"/>
    <cellStyle name="Normal 6 8 4 2 3 2_ESA Table 3A_3H" xfId="41123" xr:uid="{F1F1B7A7-A210-4E74-81DE-E28D2F8B6089}"/>
    <cellStyle name="Normal 6 8 4 2 3 3" xfId="8492" xr:uid="{00000000-0005-0000-0000-000039210000}"/>
    <cellStyle name="Normal 6 8 4 2 3 3 3" xfId="23593" xr:uid="{00000000-0005-0000-0000-0000365C0000}"/>
    <cellStyle name="Normal 6 8 4 2 3 3_ESA Table 3A_3H" xfId="41124" xr:uid="{4E6747C9-0503-44F1-AC91-10E9FB308B5C}"/>
    <cellStyle name="Normal 6 8 4 2 3 5" xfId="18580" xr:uid="{00000000-0005-0000-0000-0000A1480000}"/>
    <cellStyle name="Normal 6 8 4 2 3_ESA Table 3A_3H" xfId="41122" xr:uid="{B88B91BE-CAFF-45B5-87BA-ECE9D728219D}"/>
    <cellStyle name="Normal 6 8 4 2 4" xfId="5131" xr:uid="{00000000-0005-0000-0000-000018140000}"/>
    <cellStyle name="Normal 6 8 4 2 4 2" xfId="15183" xr:uid="{00000000-0005-0000-0000-00005C3B0000}"/>
    <cellStyle name="Normal 6 8 4 2 4 2 3" xfId="30281" xr:uid="{00000000-0005-0000-0000-000056760000}"/>
    <cellStyle name="Normal 6 8 4 2 4 2_ESA Table 3A_3H" xfId="41126" xr:uid="{DA62CFF9-2CCB-4F1E-B39C-C6C5060E868E}"/>
    <cellStyle name="Normal 6 8 4 2 4 3" xfId="10163" xr:uid="{00000000-0005-0000-0000-0000C0270000}"/>
    <cellStyle name="Normal 6 8 4 2 4 3 3" xfId="25264" xr:uid="{00000000-0005-0000-0000-0000BD620000}"/>
    <cellStyle name="Normal 6 8 4 2 4 3_ESA Table 3A_3H" xfId="41127" xr:uid="{34E52E59-4462-4409-8666-F5B4696BA69C}"/>
    <cellStyle name="Normal 6 8 4 2 4 5" xfId="20251" xr:uid="{00000000-0005-0000-0000-0000284F0000}"/>
    <cellStyle name="Normal 6 8 4 2 4_ESA Table 3A_3H" xfId="41125" xr:uid="{7DEA6C05-AF4E-4440-BF70-440A5E7300C2}"/>
    <cellStyle name="Normal 6 8 4 2 5" xfId="11841" xr:uid="{00000000-0005-0000-0000-00004E2E0000}"/>
    <cellStyle name="Normal 6 8 4 2 5 3" xfId="26939" xr:uid="{00000000-0005-0000-0000-000048690000}"/>
    <cellStyle name="Normal 6 8 4 2 5_ESA Table 3A_3H" xfId="41128" xr:uid="{BC88733B-07E4-429E-B9D0-0107CF4ACC02}"/>
    <cellStyle name="Normal 6 8 4 2 6" xfId="6820" xr:uid="{00000000-0005-0000-0000-0000B11A0000}"/>
    <cellStyle name="Normal 6 8 4 2 6 3" xfId="21922" xr:uid="{00000000-0005-0000-0000-0000AF550000}"/>
    <cellStyle name="Normal 6 8 4 2 6_ESA Table 3A_3H" xfId="41129" xr:uid="{DC8A5C53-BE36-4237-98CD-13279FF92602}"/>
    <cellStyle name="Normal 6 8 4 2 8" xfId="16909" xr:uid="{00000000-0005-0000-0000-00001A420000}"/>
    <cellStyle name="Normal 6 8 4 2_ESA Table 3A_3H" xfId="41112" xr:uid="{E09ACA5A-F363-438A-A445-57658E801B3E}"/>
    <cellStyle name="Normal 6 8 4 3" xfId="2167" xr:uid="{00000000-0005-0000-0000-000084080000}"/>
    <cellStyle name="Normal 6 8 4 3 2" xfId="3857" xr:uid="{00000000-0005-0000-0000-00001E0F0000}"/>
    <cellStyle name="Normal 6 8 4 3 2 2" xfId="13930" xr:uid="{00000000-0005-0000-0000-000077360000}"/>
    <cellStyle name="Normal 6 8 4 3 2 2 3" xfId="29028" xr:uid="{00000000-0005-0000-0000-000071710000}"/>
    <cellStyle name="Normal 6 8 4 3 2 2_ESA Table 3A_3H" xfId="41132" xr:uid="{D69DAF38-7710-415D-B410-81014A076AC4}"/>
    <cellStyle name="Normal 6 8 4 3 2 3" xfId="8910" xr:uid="{00000000-0005-0000-0000-0000DB220000}"/>
    <cellStyle name="Normal 6 8 4 3 2 3 3" xfId="24011" xr:uid="{00000000-0005-0000-0000-0000D85D0000}"/>
    <cellStyle name="Normal 6 8 4 3 2 3_ESA Table 3A_3H" xfId="41133" xr:uid="{1300028F-5940-4944-8862-328A5D5BB044}"/>
    <cellStyle name="Normal 6 8 4 3 2 5" xfId="18998" xr:uid="{00000000-0005-0000-0000-0000434A0000}"/>
    <cellStyle name="Normal 6 8 4 3 2_ESA Table 3A_3H" xfId="41131" xr:uid="{49BDCCD6-3425-46F5-B15F-F9DF596B2CEA}"/>
    <cellStyle name="Normal 6 8 4 3 3" xfId="5549" xr:uid="{00000000-0005-0000-0000-0000BA150000}"/>
    <cellStyle name="Normal 6 8 4 3 3 2" xfId="15601" xr:uid="{00000000-0005-0000-0000-0000FE3C0000}"/>
    <cellStyle name="Normal 6 8 4 3 3 2 3" xfId="30699" xr:uid="{00000000-0005-0000-0000-0000F8770000}"/>
    <cellStyle name="Normal 6 8 4 3 3 2_ESA Table 3A_3H" xfId="41135" xr:uid="{D494CA12-1B1C-4A84-B875-A374316D2431}"/>
    <cellStyle name="Normal 6 8 4 3 3 3" xfId="10581" xr:uid="{00000000-0005-0000-0000-000062290000}"/>
    <cellStyle name="Normal 6 8 4 3 3 3 3" xfId="25682" xr:uid="{00000000-0005-0000-0000-00005F640000}"/>
    <cellStyle name="Normal 6 8 4 3 3 3_ESA Table 3A_3H" xfId="41136" xr:uid="{266FCC11-812F-4F10-8DA3-5F1A3E315A3C}"/>
    <cellStyle name="Normal 6 8 4 3 3 5" xfId="20669" xr:uid="{00000000-0005-0000-0000-0000CA500000}"/>
    <cellStyle name="Normal 6 8 4 3 3_ESA Table 3A_3H" xfId="41134" xr:uid="{FF0CA2D3-44C6-4840-91BA-FEA9E4CE4F68}"/>
    <cellStyle name="Normal 6 8 4 3 4" xfId="12259" xr:uid="{00000000-0005-0000-0000-0000F02F0000}"/>
    <cellStyle name="Normal 6 8 4 3 4 3" xfId="27357" xr:uid="{00000000-0005-0000-0000-0000EA6A0000}"/>
    <cellStyle name="Normal 6 8 4 3 4_ESA Table 3A_3H" xfId="41137" xr:uid="{5206386A-63B5-49CA-A23B-BFC1A008DD29}"/>
    <cellStyle name="Normal 6 8 4 3 5" xfId="7238" xr:uid="{00000000-0005-0000-0000-0000531C0000}"/>
    <cellStyle name="Normal 6 8 4 3 5 3" xfId="22340" xr:uid="{00000000-0005-0000-0000-000051570000}"/>
    <cellStyle name="Normal 6 8 4 3 5_ESA Table 3A_3H" xfId="41138" xr:uid="{BCE9E612-BBEE-4C98-9592-29D260B96ED4}"/>
    <cellStyle name="Normal 6 8 4 3 7" xfId="17327" xr:uid="{00000000-0005-0000-0000-0000BC430000}"/>
    <cellStyle name="Normal 6 8 4 3_ESA Table 3A_3H" xfId="41130" xr:uid="{B71750FE-39DB-4D9D-83E4-13747475DEEF}"/>
    <cellStyle name="Normal 6 8 4 4" xfId="3020" xr:uid="{00000000-0005-0000-0000-0000D90B0000}"/>
    <cellStyle name="Normal 6 8 4 4 2" xfId="13094" xr:uid="{00000000-0005-0000-0000-000033330000}"/>
    <cellStyle name="Normal 6 8 4 4 2 3" xfId="28192" xr:uid="{00000000-0005-0000-0000-00002D6E0000}"/>
    <cellStyle name="Normal 6 8 4 4 2_ESA Table 3A_3H" xfId="41140" xr:uid="{581EDFC4-70BE-4F4D-AA02-713254E8706B}"/>
    <cellStyle name="Normal 6 8 4 4 3" xfId="8074" xr:uid="{00000000-0005-0000-0000-0000971F0000}"/>
    <cellStyle name="Normal 6 8 4 4 3 3" xfId="23175" xr:uid="{00000000-0005-0000-0000-0000945A0000}"/>
    <cellStyle name="Normal 6 8 4 4 3_ESA Table 3A_3H" xfId="41141" xr:uid="{1285CA44-9A4B-452E-A835-1EBAE09FB24E}"/>
    <cellStyle name="Normal 6 8 4 4 5" xfId="18162" xr:uid="{00000000-0005-0000-0000-0000FF460000}"/>
    <cellStyle name="Normal 6 8 4 4_ESA Table 3A_3H" xfId="41139" xr:uid="{7AD761DD-DA7C-4BCC-844A-BCD488D067D2}"/>
    <cellStyle name="Normal 6 8 4 5" xfId="4713" xr:uid="{00000000-0005-0000-0000-000076120000}"/>
    <cellStyle name="Normal 6 8 4 5 2" xfId="14765" xr:uid="{00000000-0005-0000-0000-0000BA390000}"/>
    <cellStyle name="Normal 6 8 4 5 2 3" xfId="29863" xr:uid="{00000000-0005-0000-0000-0000B4740000}"/>
    <cellStyle name="Normal 6 8 4 5 2_ESA Table 3A_3H" xfId="41143" xr:uid="{2D97228E-0157-4478-9F99-CE4FCB233CC7}"/>
    <cellStyle name="Normal 6 8 4 5 3" xfId="9745" xr:uid="{00000000-0005-0000-0000-00001E260000}"/>
    <cellStyle name="Normal 6 8 4 5 3 3" xfId="24846" xr:uid="{00000000-0005-0000-0000-00001B610000}"/>
    <cellStyle name="Normal 6 8 4 5 3_ESA Table 3A_3H" xfId="41144" xr:uid="{9BC411C0-9FF2-468C-A85D-84D12383F680}"/>
    <cellStyle name="Normal 6 8 4 5 5" xfId="19833" xr:uid="{00000000-0005-0000-0000-0000864D0000}"/>
    <cellStyle name="Normal 6 8 4 5_ESA Table 3A_3H" xfId="41142" xr:uid="{739ADC19-2CA5-46FD-9F5E-89BBEC3B5EE5}"/>
    <cellStyle name="Normal 6 8 4 6" xfId="11423" xr:uid="{00000000-0005-0000-0000-0000AC2C0000}"/>
    <cellStyle name="Normal 6 8 4 6 3" xfId="26521" xr:uid="{00000000-0005-0000-0000-0000A6670000}"/>
    <cellStyle name="Normal 6 8 4 6_ESA Table 3A_3H" xfId="41145" xr:uid="{972472C0-6AEC-4D18-ACAC-70F3704F30DB}"/>
    <cellStyle name="Normal 6 8 4 7" xfId="6402" xr:uid="{00000000-0005-0000-0000-00000F190000}"/>
    <cellStyle name="Normal 6 8 4 7 3" xfId="21504" xr:uid="{00000000-0005-0000-0000-00000D540000}"/>
    <cellStyle name="Normal 6 8 4 7_ESA Table 3A_3H" xfId="41146" xr:uid="{0A8EF212-CE34-4EE0-8765-1434D1420FE1}"/>
    <cellStyle name="Normal 6 8 4 9" xfId="16491" xr:uid="{00000000-0005-0000-0000-000078400000}"/>
    <cellStyle name="Normal 6 8 4_ESA Table 3A_3H" xfId="41111" xr:uid="{0C2E170C-98D9-4962-8C95-CD1A46BB08E1}"/>
    <cellStyle name="Normal 6 8 5" xfId="1536" xr:uid="{00000000-0005-0000-0000-00000D060000}"/>
    <cellStyle name="Normal 6 8 5 2" xfId="2377" xr:uid="{00000000-0005-0000-0000-000056090000}"/>
    <cellStyle name="Normal 6 8 5 2 2" xfId="4067" xr:uid="{00000000-0005-0000-0000-0000F00F0000}"/>
    <cellStyle name="Normal 6 8 5 2 2 2" xfId="14140" xr:uid="{00000000-0005-0000-0000-000049370000}"/>
    <cellStyle name="Normal 6 8 5 2 2 2 3" xfId="29238" xr:uid="{00000000-0005-0000-0000-000043720000}"/>
    <cellStyle name="Normal 6 8 5 2 2 2_ESA Table 3A_3H" xfId="41150" xr:uid="{E7AA2498-E827-4494-8D04-C002E6464782}"/>
    <cellStyle name="Normal 6 8 5 2 2 3" xfId="9120" xr:uid="{00000000-0005-0000-0000-0000AD230000}"/>
    <cellStyle name="Normal 6 8 5 2 2 3 3" xfId="24221" xr:uid="{00000000-0005-0000-0000-0000AA5E0000}"/>
    <cellStyle name="Normal 6 8 5 2 2 3_ESA Table 3A_3H" xfId="41151" xr:uid="{7F4417B1-7B6A-4A4F-9BFE-DE4E48A26EA6}"/>
    <cellStyle name="Normal 6 8 5 2 2 5" xfId="19208" xr:uid="{00000000-0005-0000-0000-0000154B0000}"/>
    <cellStyle name="Normal 6 8 5 2 2_ESA Table 3A_3H" xfId="41149" xr:uid="{82CD96ED-6B85-4ACA-AABF-FB349BD9DBE1}"/>
    <cellStyle name="Normal 6 8 5 2 3" xfId="5759" xr:uid="{00000000-0005-0000-0000-00008C160000}"/>
    <cellStyle name="Normal 6 8 5 2 3 2" xfId="15811" xr:uid="{00000000-0005-0000-0000-0000D03D0000}"/>
    <cellStyle name="Normal 6 8 5 2 3 2 3" xfId="30909" xr:uid="{00000000-0005-0000-0000-0000CA780000}"/>
    <cellStyle name="Normal 6 8 5 2 3 2_ESA Table 3A_3H" xfId="41153" xr:uid="{DC9EA40E-B394-474A-A514-8A77FBB3EF2E}"/>
    <cellStyle name="Normal 6 8 5 2 3 3" xfId="10791" xr:uid="{00000000-0005-0000-0000-0000342A0000}"/>
    <cellStyle name="Normal 6 8 5 2 3 3 3" xfId="25892" xr:uid="{00000000-0005-0000-0000-000031650000}"/>
    <cellStyle name="Normal 6 8 5 2 3 3_ESA Table 3A_3H" xfId="41154" xr:uid="{2D4F903F-A573-4D25-AE2D-10CF2D6250BC}"/>
    <cellStyle name="Normal 6 8 5 2 3 5" xfId="20879" xr:uid="{00000000-0005-0000-0000-00009C510000}"/>
    <cellStyle name="Normal 6 8 5 2 3_ESA Table 3A_3H" xfId="41152" xr:uid="{08F1DDD7-CB38-493A-B328-F094D7CAFDEE}"/>
    <cellStyle name="Normal 6 8 5 2 4" xfId="12469" xr:uid="{00000000-0005-0000-0000-0000C2300000}"/>
    <cellStyle name="Normal 6 8 5 2 4 3" xfId="27567" xr:uid="{00000000-0005-0000-0000-0000BC6B0000}"/>
    <cellStyle name="Normal 6 8 5 2 4_ESA Table 3A_3H" xfId="41155" xr:uid="{18762F6B-28E8-4DAF-8B53-1AE68754F955}"/>
    <cellStyle name="Normal 6 8 5 2 5" xfId="7448" xr:uid="{00000000-0005-0000-0000-0000251D0000}"/>
    <cellStyle name="Normal 6 8 5 2 5 3" xfId="22550" xr:uid="{00000000-0005-0000-0000-000023580000}"/>
    <cellStyle name="Normal 6 8 5 2 5_ESA Table 3A_3H" xfId="41156" xr:uid="{4E10B4D1-27F7-41C1-870F-CF3BF0059C74}"/>
    <cellStyle name="Normal 6 8 5 2 7" xfId="17537" xr:uid="{00000000-0005-0000-0000-00008E440000}"/>
    <cellStyle name="Normal 6 8 5 2_ESA Table 3A_3H" xfId="41148" xr:uid="{2A371E1B-40E2-469A-BC6A-E10302AAF618}"/>
    <cellStyle name="Normal 6 8 5 3" xfId="3230" xr:uid="{00000000-0005-0000-0000-0000AB0C0000}"/>
    <cellStyle name="Normal 6 8 5 3 2" xfId="13304" xr:uid="{00000000-0005-0000-0000-000005340000}"/>
    <cellStyle name="Normal 6 8 5 3 2 3" xfId="28402" xr:uid="{00000000-0005-0000-0000-0000FF6E0000}"/>
    <cellStyle name="Normal 6 8 5 3 2_ESA Table 3A_3H" xfId="41158" xr:uid="{EED343EF-7F28-46B7-B4D2-977165DB2A87}"/>
    <cellStyle name="Normal 6 8 5 3 3" xfId="8284" xr:uid="{00000000-0005-0000-0000-000069200000}"/>
    <cellStyle name="Normal 6 8 5 3 3 3" xfId="23385" xr:uid="{00000000-0005-0000-0000-0000665B0000}"/>
    <cellStyle name="Normal 6 8 5 3 3_ESA Table 3A_3H" xfId="41159" xr:uid="{7CD65597-A6BA-4AFB-AA56-D5032EBE16F8}"/>
    <cellStyle name="Normal 6 8 5 3 5" xfId="18372" xr:uid="{00000000-0005-0000-0000-0000D1470000}"/>
    <cellStyle name="Normal 6 8 5 3_ESA Table 3A_3H" xfId="41157" xr:uid="{3CB8415F-23A7-45F4-B46A-40BE65370FC7}"/>
    <cellStyle name="Normal 6 8 5 4" xfId="4923" xr:uid="{00000000-0005-0000-0000-000048130000}"/>
    <cellStyle name="Normal 6 8 5 4 2" xfId="14975" xr:uid="{00000000-0005-0000-0000-00008C3A0000}"/>
    <cellStyle name="Normal 6 8 5 4 2 3" xfId="30073" xr:uid="{00000000-0005-0000-0000-000086750000}"/>
    <cellStyle name="Normal 6 8 5 4 2_ESA Table 3A_3H" xfId="41161" xr:uid="{8219EBD8-7DDC-4AF8-9979-5170DDC38F79}"/>
    <cellStyle name="Normal 6 8 5 4 3" xfId="9955" xr:uid="{00000000-0005-0000-0000-0000F0260000}"/>
    <cellStyle name="Normal 6 8 5 4 3 3" xfId="25056" xr:uid="{00000000-0005-0000-0000-0000ED610000}"/>
    <cellStyle name="Normal 6 8 5 4 3_ESA Table 3A_3H" xfId="41162" xr:uid="{1EA0FF94-A8CC-4388-88FF-35A03100A787}"/>
    <cellStyle name="Normal 6 8 5 4 5" xfId="20043" xr:uid="{00000000-0005-0000-0000-0000584E0000}"/>
    <cellStyle name="Normal 6 8 5 4_ESA Table 3A_3H" xfId="41160" xr:uid="{9E0336F4-B30D-4470-A614-99B87B92DBE2}"/>
    <cellStyle name="Normal 6 8 5 5" xfId="11633" xr:uid="{00000000-0005-0000-0000-00007E2D0000}"/>
    <cellStyle name="Normal 6 8 5 5 3" xfId="26731" xr:uid="{00000000-0005-0000-0000-000078680000}"/>
    <cellStyle name="Normal 6 8 5 5_ESA Table 3A_3H" xfId="41163" xr:uid="{734F85AF-E8CE-40E2-B4F1-93B7ADF404A6}"/>
    <cellStyle name="Normal 6 8 5 6" xfId="6612" xr:uid="{00000000-0005-0000-0000-0000E1190000}"/>
    <cellStyle name="Normal 6 8 5 6 3" xfId="21714" xr:uid="{00000000-0005-0000-0000-0000DF540000}"/>
    <cellStyle name="Normal 6 8 5 6_ESA Table 3A_3H" xfId="41164" xr:uid="{35C44DA3-21F2-4C51-90BA-0EECC44D4FFE}"/>
    <cellStyle name="Normal 6 8 5 8" xfId="16701" xr:uid="{00000000-0005-0000-0000-00004A410000}"/>
    <cellStyle name="Normal 6 8 5_ESA Table 3A_3H" xfId="41147" xr:uid="{C46DDD86-B8F8-427B-B3E8-8A709A900594}"/>
    <cellStyle name="Normal 6 8 6" xfId="1957" xr:uid="{00000000-0005-0000-0000-0000B2070000}"/>
    <cellStyle name="Normal 6 8 6 2" xfId="3649" xr:uid="{00000000-0005-0000-0000-00004E0E0000}"/>
    <cellStyle name="Normal 6 8 6 2 2" xfId="13722" xr:uid="{00000000-0005-0000-0000-0000A7350000}"/>
    <cellStyle name="Normal 6 8 6 2 2 3" xfId="28820" xr:uid="{00000000-0005-0000-0000-0000A1700000}"/>
    <cellStyle name="Normal 6 8 6 2 2_ESA Table 3A_3H" xfId="41167" xr:uid="{8C17079A-17EC-44F1-BE83-D58839C61FE9}"/>
    <cellStyle name="Normal 6 8 6 2 3" xfId="8702" xr:uid="{00000000-0005-0000-0000-00000B220000}"/>
    <cellStyle name="Normal 6 8 6 2 3 3" xfId="23803" xr:uid="{00000000-0005-0000-0000-0000085D0000}"/>
    <cellStyle name="Normal 6 8 6 2 3_ESA Table 3A_3H" xfId="41168" xr:uid="{1C040DBC-5D01-44F5-ACB2-C034DCC9D615}"/>
    <cellStyle name="Normal 6 8 6 2 5" xfId="18790" xr:uid="{00000000-0005-0000-0000-000073490000}"/>
    <cellStyle name="Normal 6 8 6 2_ESA Table 3A_3H" xfId="41166" xr:uid="{8AD12969-8FDB-4C98-89E6-80266CAEFEE7}"/>
    <cellStyle name="Normal 6 8 6 3" xfId="5341" xr:uid="{00000000-0005-0000-0000-0000EA140000}"/>
    <cellStyle name="Normal 6 8 6 3 2" xfId="15393" xr:uid="{00000000-0005-0000-0000-00002E3C0000}"/>
    <cellStyle name="Normal 6 8 6 3 2 3" xfId="30491" xr:uid="{00000000-0005-0000-0000-000028770000}"/>
    <cellStyle name="Normal 6 8 6 3 2_ESA Table 3A_3H" xfId="41170" xr:uid="{96D8F267-4E64-498A-87A6-DEE7A008740B}"/>
    <cellStyle name="Normal 6 8 6 3 3" xfId="10373" xr:uid="{00000000-0005-0000-0000-000092280000}"/>
    <cellStyle name="Normal 6 8 6 3 3 3" xfId="25474" xr:uid="{00000000-0005-0000-0000-00008F630000}"/>
    <cellStyle name="Normal 6 8 6 3 3_ESA Table 3A_3H" xfId="41171" xr:uid="{1DA27417-9DA0-47A5-A924-B2EC6D4DD2F9}"/>
    <cellStyle name="Normal 6 8 6 3 5" xfId="20461" xr:uid="{00000000-0005-0000-0000-0000FA4F0000}"/>
    <cellStyle name="Normal 6 8 6 3_ESA Table 3A_3H" xfId="41169" xr:uid="{375D5E7D-0704-44CB-B0E6-50FFDB265041}"/>
    <cellStyle name="Normal 6 8 6 4" xfId="12051" xr:uid="{00000000-0005-0000-0000-0000202F0000}"/>
    <cellStyle name="Normal 6 8 6 4 3" xfId="27149" xr:uid="{00000000-0005-0000-0000-00001A6A0000}"/>
    <cellStyle name="Normal 6 8 6 4_ESA Table 3A_3H" xfId="41172" xr:uid="{3F7CD191-7EBA-4821-840A-F1911401341D}"/>
    <cellStyle name="Normal 6 8 6 5" xfId="7030" xr:uid="{00000000-0005-0000-0000-0000831B0000}"/>
    <cellStyle name="Normal 6 8 6 5 3" xfId="22132" xr:uid="{00000000-0005-0000-0000-000081560000}"/>
    <cellStyle name="Normal 6 8 6 5_ESA Table 3A_3H" xfId="41173" xr:uid="{191BA6CE-6F1F-4A72-811B-55043D822D6F}"/>
    <cellStyle name="Normal 6 8 6 7" xfId="17119" xr:uid="{00000000-0005-0000-0000-0000EC420000}"/>
    <cellStyle name="Normal 6 8 6_ESA Table 3A_3H" xfId="41165" xr:uid="{37EDBF9D-A8E8-43A9-B621-4F2EFDA03337}"/>
    <cellStyle name="Normal 6 8 7" xfId="2805" xr:uid="{00000000-0005-0000-0000-0000020B0000}"/>
    <cellStyle name="Normal 6 8 7 2" xfId="12886" xr:uid="{00000000-0005-0000-0000-000063320000}"/>
    <cellStyle name="Normal 6 8 7 2 3" xfId="27984" xr:uid="{00000000-0005-0000-0000-00005D6D0000}"/>
    <cellStyle name="Normal 6 8 7 2_ESA Table 3A_3H" xfId="41175" xr:uid="{D9A34F64-8A99-49DB-BE6C-DD469824A038}"/>
    <cellStyle name="Normal 6 8 7 3" xfId="7865" xr:uid="{00000000-0005-0000-0000-0000C61E0000}"/>
    <cellStyle name="Normal 6 8 7 3 3" xfId="22967" xr:uid="{00000000-0005-0000-0000-0000C4590000}"/>
    <cellStyle name="Normal 6 8 7 3_ESA Table 3A_3H" xfId="41176" xr:uid="{8CE15FEA-D4BA-498E-B0C3-A69D90AF9BF2}"/>
    <cellStyle name="Normal 6 8 7 5" xfId="17954" xr:uid="{00000000-0005-0000-0000-00002F460000}"/>
    <cellStyle name="Normal 6 8 7_ESA Table 3A_3H" xfId="41174" xr:uid="{F3D147DB-BA02-4A20-A752-DE93ED197BCB}"/>
    <cellStyle name="Normal 6 8 8" xfId="4501" xr:uid="{00000000-0005-0000-0000-0000A2110000}"/>
    <cellStyle name="Normal 6 8 8 2" xfId="14557" xr:uid="{00000000-0005-0000-0000-0000EA380000}"/>
    <cellStyle name="Normal 6 8 8 2 3" xfId="29655" xr:uid="{00000000-0005-0000-0000-0000E4730000}"/>
    <cellStyle name="Normal 6 8 8 2_ESA Table 3A_3H" xfId="41178" xr:uid="{6B5EA2EB-0737-4B1C-B994-43CDA6310D32}"/>
    <cellStyle name="Normal 6 8 8 3" xfId="9537" xr:uid="{00000000-0005-0000-0000-00004E250000}"/>
    <cellStyle name="Normal 6 8 8 3 3" xfId="24638" xr:uid="{00000000-0005-0000-0000-00004B600000}"/>
    <cellStyle name="Normal 6 8 8 3_ESA Table 3A_3H" xfId="41179" xr:uid="{533998F3-DD5E-46F1-AE8F-424172D6FA05}"/>
    <cellStyle name="Normal 6 8 8 5" xfId="19625" xr:uid="{00000000-0005-0000-0000-0000B64C0000}"/>
    <cellStyle name="Normal 6 8 8_ESA Table 3A_3H" xfId="41177" xr:uid="{0C87C5AF-F272-4317-9C0F-7EE23B5BCF3E}"/>
    <cellStyle name="Normal 6 8 9" xfId="11213" xr:uid="{00000000-0005-0000-0000-0000DA2B0000}"/>
    <cellStyle name="Normal 6 8 9 3" xfId="26313" xr:uid="{00000000-0005-0000-0000-0000D6660000}"/>
    <cellStyle name="Normal 6 8 9_ESA Table 3A_3H" xfId="41180" xr:uid="{190EF606-3F77-43D7-B729-20A1FBF42E13}"/>
    <cellStyle name="Normal 6 8_ESA Table 3A_3H" xfId="40893" xr:uid="{9181161B-4AC6-482B-9DD0-351A120C8FE7}"/>
    <cellStyle name="Normal 6_ESA Table 3A_3H" xfId="40022" xr:uid="{57BCF6FF-23B8-4357-A3C4-E9BBCC7A5B54}"/>
    <cellStyle name="Normal 60" xfId="880" xr:uid="{00000000-0005-0000-0000-00007C030000}"/>
    <cellStyle name="Normal 60 10" xfId="6227" xr:uid="{00000000-0005-0000-0000-000060180000}"/>
    <cellStyle name="Normal 60 10 3" xfId="21331" xr:uid="{00000000-0005-0000-0000-000060530000}"/>
    <cellStyle name="Normal 60 10_ESA Table 3A_3H" xfId="41182" xr:uid="{D7AD9950-1AC2-4631-9B43-58965B65E77F}"/>
    <cellStyle name="Normal 60 12" xfId="16316" xr:uid="{00000000-0005-0000-0000-0000C93F0000}"/>
    <cellStyle name="Normal 60 2" xfId="1191" xr:uid="{00000000-0005-0000-0000-0000B4040000}"/>
    <cellStyle name="Normal 60 2 11" xfId="16370" xr:uid="{00000000-0005-0000-0000-0000FF3F0000}"/>
    <cellStyle name="Normal 60 2 2" xfId="1299" xr:uid="{00000000-0005-0000-0000-000020050000}"/>
    <cellStyle name="Normal 60 2 2 10" xfId="16474" xr:uid="{00000000-0005-0000-0000-000067400000}"/>
    <cellStyle name="Normal 60 2 2 2" xfId="1516" xr:uid="{00000000-0005-0000-0000-0000F9050000}"/>
    <cellStyle name="Normal 60 2 2 2 2" xfId="1937" xr:uid="{00000000-0005-0000-0000-00009E070000}"/>
    <cellStyle name="Normal 60 2 2 2 2 2" xfId="2776" xr:uid="{00000000-0005-0000-0000-0000E50A0000}"/>
    <cellStyle name="Normal 60 2 2 2 2 2 2" xfId="4466" xr:uid="{00000000-0005-0000-0000-00007F110000}"/>
    <cellStyle name="Normal 60 2 2 2 2 2 2 2" xfId="14539" xr:uid="{00000000-0005-0000-0000-0000D8380000}"/>
    <cellStyle name="Normal 60 2 2 2 2 2 2 2 3" xfId="29637" xr:uid="{00000000-0005-0000-0000-0000D2730000}"/>
    <cellStyle name="Normal 60 2 2 2 2 2 2 2_ESA Table 3A_3H" xfId="41189" xr:uid="{ED64FEBD-A009-4918-96D3-EF127EDAC844}"/>
    <cellStyle name="Normal 60 2 2 2 2 2 2 3" xfId="9519" xr:uid="{00000000-0005-0000-0000-00003C250000}"/>
    <cellStyle name="Normal 60 2 2 2 2 2 2 3 3" xfId="24620" xr:uid="{00000000-0005-0000-0000-000039600000}"/>
    <cellStyle name="Normal 60 2 2 2 2 2 2 3_ESA Table 3A_3H" xfId="41190" xr:uid="{43A6BB3B-9362-43E5-BA85-7B7E9C421C75}"/>
    <cellStyle name="Normal 60 2 2 2 2 2 2 5" xfId="19607" xr:uid="{00000000-0005-0000-0000-0000A44C0000}"/>
    <cellStyle name="Normal 60 2 2 2 2 2 2_ESA Table 3A_3H" xfId="41188" xr:uid="{DDE5644A-1BB9-4CC0-BA95-B9B36A410F3E}"/>
    <cellStyle name="Normal 60 2 2 2 2 2 3" xfId="6158" xr:uid="{00000000-0005-0000-0000-00001B180000}"/>
    <cellStyle name="Normal 60 2 2 2 2 2 3 2" xfId="16210" xr:uid="{00000000-0005-0000-0000-00005F3F0000}"/>
    <cellStyle name="Normal 60 2 2 2 2 2 3 3" xfId="11190" xr:uid="{00000000-0005-0000-0000-0000C32B0000}"/>
    <cellStyle name="Normal 60 2 2 2 2 2 3 3 3" xfId="26291" xr:uid="{00000000-0005-0000-0000-0000C0660000}"/>
    <cellStyle name="Normal 60 2 2 2 2 2 3 3_ESA Table 3A_3H" xfId="41192" xr:uid="{04CF9884-F6FA-456A-9D85-9494122380B9}"/>
    <cellStyle name="Normal 60 2 2 2 2 2 3 5" xfId="21278" xr:uid="{00000000-0005-0000-0000-00002B530000}"/>
    <cellStyle name="Normal 60 2 2 2 2 2 3_ESA Table 3A_3H" xfId="41191" xr:uid="{1CAFA3B1-77AD-4DDD-9750-6E7BB76995BE}"/>
    <cellStyle name="Normal 60 2 2 2 2 2 4" xfId="12868" xr:uid="{00000000-0005-0000-0000-000051320000}"/>
    <cellStyle name="Normal 60 2 2 2 2 2 4 3" xfId="27966" xr:uid="{00000000-0005-0000-0000-00004B6D0000}"/>
    <cellStyle name="Normal 60 2 2 2 2 2 4_ESA Table 3A_3H" xfId="41193" xr:uid="{FD8A20DB-C7D8-4D04-ABEE-5E9E8953D701}"/>
    <cellStyle name="Normal 60 2 2 2 2 2 5" xfId="7847" xr:uid="{00000000-0005-0000-0000-0000B41E0000}"/>
    <cellStyle name="Normal 60 2 2 2 2 2 5 3" xfId="22949" xr:uid="{00000000-0005-0000-0000-0000B2590000}"/>
    <cellStyle name="Normal 60 2 2 2 2 2 5_ESA Table 3A_3H" xfId="41194" xr:uid="{ABA72C82-6C5E-4CE3-955B-80E56EDA0595}"/>
    <cellStyle name="Normal 60 2 2 2 2 2 7" xfId="17936" xr:uid="{00000000-0005-0000-0000-00001D460000}"/>
    <cellStyle name="Normal 60 2 2 2 2 2_ESA Table 3A_3H" xfId="41187" xr:uid="{1EA0CDE5-33E2-49B0-B2E8-99EC11609935}"/>
    <cellStyle name="Normal 60 2 2 2 2 3" xfId="3629" xr:uid="{00000000-0005-0000-0000-00003A0E0000}"/>
    <cellStyle name="Normal 60 2 2 2 2 3 2" xfId="13703" xr:uid="{00000000-0005-0000-0000-000094350000}"/>
    <cellStyle name="Normal 60 2 2 2 2 3 2 3" xfId="28801" xr:uid="{00000000-0005-0000-0000-00008E700000}"/>
    <cellStyle name="Normal 60 2 2 2 2 3 2_ESA Table 3A_3H" xfId="41196" xr:uid="{5F8A62D9-7A9E-4EA8-A2CD-8D45222A38BF}"/>
    <cellStyle name="Normal 60 2 2 2 2 3 3" xfId="8683" xr:uid="{00000000-0005-0000-0000-0000F8210000}"/>
    <cellStyle name="Normal 60 2 2 2 2 3 3 3" xfId="23784" xr:uid="{00000000-0005-0000-0000-0000F55C0000}"/>
    <cellStyle name="Normal 60 2 2 2 2 3 3_ESA Table 3A_3H" xfId="41197" xr:uid="{E7F41B90-9F38-4DC4-A766-5F2C744F6CD4}"/>
    <cellStyle name="Normal 60 2 2 2 2 3 5" xfId="18771" xr:uid="{00000000-0005-0000-0000-000060490000}"/>
    <cellStyle name="Normal 60 2 2 2 2 3_ESA Table 3A_3H" xfId="41195" xr:uid="{EC92F44D-E3CE-4A95-A1BB-A9EA21C73966}"/>
    <cellStyle name="Normal 60 2 2 2 2 4" xfId="5322" xr:uid="{00000000-0005-0000-0000-0000D7140000}"/>
    <cellStyle name="Normal 60 2 2 2 2 4 2" xfId="15374" xr:uid="{00000000-0005-0000-0000-00001B3C0000}"/>
    <cellStyle name="Normal 60 2 2 2 2 4 2 3" xfId="30472" xr:uid="{00000000-0005-0000-0000-000015770000}"/>
    <cellStyle name="Normal 60 2 2 2 2 4 2_ESA Table 3A_3H" xfId="41199" xr:uid="{DD372D84-C44A-4012-A145-78DC665007D5}"/>
    <cellStyle name="Normal 60 2 2 2 2 4 3" xfId="10354" xr:uid="{00000000-0005-0000-0000-00007F280000}"/>
    <cellStyle name="Normal 60 2 2 2 2 4 3 3" xfId="25455" xr:uid="{00000000-0005-0000-0000-00007C630000}"/>
    <cellStyle name="Normal 60 2 2 2 2 4 3_ESA Table 3A_3H" xfId="41200" xr:uid="{2C34BFC1-E48F-4AE9-82C7-64FF6451CA93}"/>
    <cellStyle name="Normal 60 2 2 2 2 4 5" xfId="20442" xr:uid="{00000000-0005-0000-0000-0000E74F0000}"/>
    <cellStyle name="Normal 60 2 2 2 2 4_ESA Table 3A_3H" xfId="41198" xr:uid="{82ED3527-D72A-4BA4-B83B-E3478F0BFDFE}"/>
    <cellStyle name="Normal 60 2 2 2 2 5" xfId="12032" xr:uid="{00000000-0005-0000-0000-00000D2F0000}"/>
    <cellStyle name="Normal 60 2 2 2 2 5 3" xfId="27130" xr:uid="{00000000-0005-0000-0000-0000076A0000}"/>
    <cellStyle name="Normal 60 2 2 2 2 5_ESA Table 3A_3H" xfId="41201" xr:uid="{EF1B90FF-11B2-433F-BE07-138EBAAB1F9D}"/>
    <cellStyle name="Normal 60 2 2 2 2 6" xfId="7011" xr:uid="{00000000-0005-0000-0000-0000701B0000}"/>
    <cellStyle name="Normal 60 2 2 2 2 6 3" xfId="22113" xr:uid="{00000000-0005-0000-0000-00006E560000}"/>
    <cellStyle name="Normal 60 2 2 2 2 6_ESA Table 3A_3H" xfId="41202" xr:uid="{7B7A0FEC-70DD-4D6E-A1E5-8B5E11959DDD}"/>
    <cellStyle name="Normal 60 2 2 2 2 8" xfId="17100" xr:uid="{00000000-0005-0000-0000-0000D9420000}"/>
    <cellStyle name="Normal 60 2 2 2 2_ESA Table 3A_3H" xfId="41186" xr:uid="{763EC59B-0F31-49E8-9C59-0AA17C2B8205}"/>
    <cellStyle name="Normal 60 2 2 2 3" xfId="2358" xr:uid="{00000000-0005-0000-0000-000043090000}"/>
    <cellStyle name="Normal 60 2 2 2 3 2" xfId="4048" xr:uid="{00000000-0005-0000-0000-0000DD0F0000}"/>
    <cellStyle name="Normal 60 2 2 2 3 2 2" xfId="14121" xr:uid="{00000000-0005-0000-0000-000036370000}"/>
    <cellStyle name="Normal 60 2 2 2 3 2 2 3" xfId="29219" xr:uid="{00000000-0005-0000-0000-000030720000}"/>
    <cellStyle name="Normal 60 2 2 2 3 2 2_ESA Table 3A_3H" xfId="41205" xr:uid="{D43F59B4-98AE-4BC5-8954-85039A6295B6}"/>
    <cellStyle name="Normal 60 2 2 2 3 2 3" xfId="9101" xr:uid="{00000000-0005-0000-0000-00009A230000}"/>
    <cellStyle name="Normal 60 2 2 2 3 2 3 3" xfId="24202" xr:uid="{00000000-0005-0000-0000-0000975E0000}"/>
    <cellStyle name="Normal 60 2 2 2 3 2 3_ESA Table 3A_3H" xfId="41206" xr:uid="{EEF7F008-0E30-4EDC-8752-7F7DE09539E9}"/>
    <cellStyle name="Normal 60 2 2 2 3 2 5" xfId="19189" xr:uid="{00000000-0005-0000-0000-0000024B0000}"/>
    <cellStyle name="Normal 60 2 2 2 3 2_ESA Table 3A_3H" xfId="41204" xr:uid="{6A40CD73-BFBC-481F-8986-C4D91811D1BA}"/>
    <cellStyle name="Normal 60 2 2 2 3 3" xfId="5740" xr:uid="{00000000-0005-0000-0000-000079160000}"/>
    <cellStyle name="Normal 60 2 2 2 3 3 2" xfId="15792" xr:uid="{00000000-0005-0000-0000-0000BD3D0000}"/>
    <cellStyle name="Normal 60 2 2 2 3 3 2 3" xfId="30890" xr:uid="{00000000-0005-0000-0000-0000B7780000}"/>
    <cellStyle name="Normal 60 2 2 2 3 3 2_ESA Table 3A_3H" xfId="41208" xr:uid="{25EBD74D-5776-4762-BA36-395CB41CF329}"/>
    <cellStyle name="Normal 60 2 2 2 3 3 3" xfId="10772" xr:uid="{00000000-0005-0000-0000-0000212A0000}"/>
    <cellStyle name="Normal 60 2 2 2 3 3 3 3" xfId="25873" xr:uid="{00000000-0005-0000-0000-00001E650000}"/>
    <cellStyle name="Normal 60 2 2 2 3 3 3_ESA Table 3A_3H" xfId="41209" xr:uid="{80600E0B-6D7C-48B9-8C60-1417E57026A4}"/>
    <cellStyle name="Normal 60 2 2 2 3 3 5" xfId="20860" xr:uid="{00000000-0005-0000-0000-000089510000}"/>
    <cellStyle name="Normal 60 2 2 2 3 3_ESA Table 3A_3H" xfId="41207" xr:uid="{49D8318F-2DD2-4BA8-99AD-46D159390A23}"/>
    <cellStyle name="Normal 60 2 2 2 3 4" xfId="12450" xr:uid="{00000000-0005-0000-0000-0000AF300000}"/>
    <cellStyle name="Normal 60 2 2 2 3 4 3" xfId="27548" xr:uid="{00000000-0005-0000-0000-0000A96B0000}"/>
    <cellStyle name="Normal 60 2 2 2 3 4_ESA Table 3A_3H" xfId="41210" xr:uid="{62F6B4F5-522F-4A3F-9507-4EA3A0C0C6C1}"/>
    <cellStyle name="Normal 60 2 2 2 3 5" xfId="7429" xr:uid="{00000000-0005-0000-0000-0000121D0000}"/>
    <cellStyle name="Normal 60 2 2 2 3 5 3" xfId="22531" xr:uid="{00000000-0005-0000-0000-000010580000}"/>
    <cellStyle name="Normal 60 2 2 2 3 5_ESA Table 3A_3H" xfId="41211" xr:uid="{0649F169-AAF7-463C-9DB1-233981A9B531}"/>
    <cellStyle name="Normal 60 2 2 2 3 7" xfId="17518" xr:uid="{00000000-0005-0000-0000-00007B440000}"/>
    <cellStyle name="Normal 60 2 2 2 3_ESA Table 3A_3H" xfId="41203" xr:uid="{104F150A-25FD-4CA1-BD22-98405691DED5}"/>
    <cellStyle name="Normal 60 2 2 2 4" xfId="3211" xr:uid="{00000000-0005-0000-0000-0000980C0000}"/>
    <cellStyle name="Normal 60 2 2 2 4 2" xfId="13285" xr:uid="{00000000-0005-0000-0000-0000F2330000}"/>
    <cellStyle name="Normal 60 2 2 2 4 2 3" xfId="28383" xr:uid="{00000000-0005-0000-0000-0000EC6E0000}"/>
    <cellStyle name="Normal 60 2 2 2 4 2_ESA Table 3A_3H" xfId="41213" xr:uid="{8A228C9B-A296-4243-BBBA-9C95D830817C}"/>
    <cellStyle name="Normal 60 2 2 2 4 3" xfId="8265" xr:uid="{00000000-0005-0000-0000-000056200000}"/>
    <cellStyle name="Normal 60 2 2 2 4 3 3" xfId="23366" xr:uid="{00000000-0005-0000-0000-0000535B0000}"/>
    <cellStyle name="Normal 60 2 2 2 4 3_ESA Table 3A_3H" xfId="41214" xr:uid="{7A67DA37-B93C-4EC7-8EAF-03983BD484C7}"/>
    <cellStyle name="Normal 60 2 2 2 4 5" xfId="18353" xr:uid="{00000000-0005-0000-0000-0000BE470000}"/>
    <cellStyle name="Normal 60 2 2 2 4_ESA Table 3A_3H" xfId="41212" xr:uid="{5DEE549B-8391-4E05-BCB2-06E572614D98}"/>
    <cellStyle name="Normal 60 2 2 2 5" xfId="4904" xr:uid="{00000000-0005-0000-0000-000035130000}"/>
    <cellStyle name="Normal 60 2 2 2 5 2" xfId="14956" xr:uid="{00000000-0005-0000-0000-0000793A0000}"/>
    <cellStyle name="Normal 60 2 2 2 5 2 3" xfId="30054" xr:uid="{00000000-0005-0000-0000-000073750000}"/>
    <cellStyle name="Normal 60 2 2 2 5 2_ESA Table 3A_3H" xfId="41216" xr:uid="{08BF0BEF-7C5F-413C-BED4-FC0E2A620229}"/>
    <cellStyle name="Normal 60 2 2 2 5 3" xfId="9936" xr:uid="{00000000-0005-0000-0000-0000DD260000}"/>
    <cellStyle name="Normal 60 2 2 2 5 3 3" xfId="25037" xr:uid="{00000000-0005-0000-0000-0000DA610000}"/>
    <cellStyle name="Normal 60 2 2 2 5 3_ESA Table 3A_3H" xfId="41217" xr:uid="{F5D2D917-5878-4D76-AD60-BF42327AAD73}"/>
    <cellStyle name="Normal 60 2 2 2 5 5" xfId="20024" xr:uid="{00000000-0005-0000-0000-0000454E0000}"/>
    <cellStyle name="Normal 60 2 2 2 5_ESA Table 3A_3H" xfId="41215" xr:uid="{5DE309CF-2CC9-4A4A-9FD7-84A5EF1B9D78}"/>
    <cellStyle name="Normal 60 2 2 2 6" xfId="11614" xr:uid="{00000000-0005-0000-0000-00006B2D0000}"/>
    <cellStyle name="Normal 60 2 2 2 6 3" xfId="26712" xr:uid="{00000000-0005-0000-0000-000065680000}"/>
    <cellStyle name="Normal 60 2 2 2 6_ESA Table 3A_3H" xfId="41218" xr:uid="{1AE1A939-3C3C-4C47-9892-2EC42944E8D6}"/>
    <cellStyle name="Normal 60 2 2 2 7" xfId="6593" xr:uid="{00000000-0005-0000-0000-0000CE190000}"/>
    <cellStyle name="Normal 60 2 2 2 7 3" xfId="21695" xr:uid="{00000000-0005-0000-0000-0000CC540000}"/>
    <cellStyle name="Normal 60 2 2 2 7_ESA Table 3A_3H" xfId="41219" xr:uid="{197DCCA7-FE29-4B47-9DCA-9B59011EB845}"/>
    <cellStyle name="Normal 60 2 2 2 9" xfId="16682" xr:uid="{00000000-0005-0000-0000-000037410000}"/>
    <cellStyle name="Normal 60 2 2 2_ESA Table 3A_3H" xfId="41185" xr:uid="{5776F320-584D-426F-AA59-F4E99A4C3373}"/>
    <cellStyle name="Normal 60 2 2 3" xfId="1729" xr:uid="{00000000-0005-0000-0000-0000CE060000}"/>
    <cellStyle name="Normal 60 2 2 3 2" xfId="2568" xr:uid="{00000000-0005-0000-0000-0000150A0000}"/>
    <cellStyle name="Normal 60 2 2 3 2 2" xfId="4258" xr:uid="{00000000-0005-0000-0000-0000AF100000}"/>
    <cellStyle name="Normal 60 2 2 3 2 2 2" xfId="14331" xr:uid="{00000000-0005-0000-0000-000008380000}"/>
    <cellStyle name="Normal 60 2 2 3 2 2 2 3" xfId="29429" xr:uid="{00000000-0005-0000-0000-000002730000}"/>
    <cellStyle name="Normal 60 2 2 3 2 2 2_ESA Table 3A_3H" xfId="41223" xr:uid="{16797F64-2401-4C88-85DD-31A754E8598F}"/>
    <cellStyle name="Normal 60 2 2 3 2 2 3" xfId="9311" xr:uid="{00000000-0005-0000-0000-00006C240000}"/>
    <cellStyle name="Normal 60 2 2 3 2 2 3 3" xfId="24412" xr:uid="{00000000-0005-0000-0000-0000695F0000}"/>
    <cellStyle name="Normal 60 2 2 3 2 2 3_ESA Table 3A_3H" xfId="41224" xr:uid="{105A9208-29D5-4A13-9353-394E20852076}"/>
    <cellStyle name="Normal 60 2 2 3 2 2 5" xfId="19399" xr:uid="{00000000-0005-0000-0000-0000D44B0000}"/>
    <cellStyle name="Normal 60 2 2 3 2 2_ESA Table 3A_3H" xfId="41222" xr:uid="{77822B44-D896-4823-96FD-C184E83D1D48}"/>
    <cellStyle name="Normal 60 2 2 3 2 3" xfId="5950" xr:uid="{00000000-0005-0000-0000-00004B170000}"/>
    <cellStyle name="Normal 60 2 2 3 2 3 2" xfId="16002" xr:uid="{00000000-0005-0000-0000-00008F3E0000}"/>
    <cellStyle name="Normal 60 2 2 3 2 3 2 3" xfId="31100" xr:uid="{00000000-0005-0000-0000-000089790000}"/>
    <cellStyle name="Normal 60 2 2 3 2 3 2_ESA Table 3A_3H" xfId="41226" xr:uid="{D44513AB-933E-45D4-9D19-71CD60E23A2C}"/>
    <cellStyle name="Normal 60 2 2 3 2 3 3" xfId="10982" xr:uid="{00000000-0005-0000-0000-0000F32A0000}"/>
    <cellStyle name="Normal 60 2 2 3 2 3 3 3" xfId="26083" xr:uid="{00000000-0005-0000-0000-0000F0650000}"/>
    <cellStyle name="Normal 60 2 2 3 2 3 3_ESA Table 3A_3H" xfId="41227" xr:uid="{9DB939BF-824D-4BE4-8EB1-8E2B2D526E3D}"/>
    <cellStyle name="Normal 60 2 2 3 2 3 5" xfId="21070" xr:uid="{00000000-0005-0000-0000-00005B520000}"/>
    <cellStyle name="Normal 60 2 2 3 2 3_ESA Table 3A_3H" xfId="41225" xr:uid="{DE770036-DF97-490A-A567-8AEB7020D68C}"/>
    <cellStyle name="Normal 60 2 2 3 2 4" xfId="12660" xr:uid="{00000000-0005-0000-0000-000081310000}"/>
    <cellStyle name="Normal 60 2 2 3 2 4 3" xfId="27758" xr:uid="{00000000-0005-0000-0000-00007B6C0000}"/>
    <cellStyle name="Normal 60 2 2 3 2 4_ESA Table 3A_3H" xfId="41228" xr:uid="{99E33079-701F-4957-BA98-E7E9DFF30FD8}"/>
    <cellStyle name="Normal 60 2 2 3 2 5" xfId="7639" xr:uid="{00000000-0005-0000-0000-0000E41D0000}"/>
    <cellStyle name="Normal 60 2 2 3 2 5 3" xfId="22741" xr:uid="{00000000-0005-0000-0000-0000E2580000}"/>
    <cellStyle name="Normal 60 2 2 3 2 5_ESA Table 3A_3H" xfId="41229" xr:uid="{0E1241A3-FEEB-4403-B2B6-E9429DF7722B}"/>
    <cellStyle name="Normal 60 2 2 3 2 7" xfId="17728" xr:uid="{00000000-0005-0000-0000-00004D450000}"/>
    <cellStyle name="Normal 60 2 2 3 2_ESA Table 3A_3H" xfId="41221" xr:uid="{6981CA6A-6E1B-4D34-8FC3-EAADB657C4F3}"/>
    <cellStyle name="Normal 60 2 2 3 3" xfId="3421" xr:uid="{00000000-0005-0000-0000-00006A0D0000}"/>
    <cellStyle name="Normal 60 2 2 3 3 2" xfId="13495" xr:uid="{00000000-0005-0000-0000-0000C4340000}"/>
    <cellStyle name="Normal 60 2 2 3 3 2 3" xfId="28593" xr:uid="{00000000-0005-0000-0000-0000BE6F0000}"/>
    <cellStyle name="Normal 60 2 2 3 3 2_ESA Table 3A_3H" xfId="41231" xr:uid="{9636A9F8-C2DC-4AD5-8729-A990FB39647D}"/>
    <cellStyle name="Normal 60 2 2 3 3 3" xfId="8475" xr:uid="{00000000-0005-0000-0000-000028210000}"/>
    <cellStyle name="Normal 60 2 2 3 3 3 3" xfId="23576" xr:uid="{00000000-0005-0000-0000-0000255C0000}"/>
    <cellStyle name="Normal 60 2 2 3 3 3_ESA Table 3A_3H" xfId="41232" xr:uid="{832D02BA-444A-492A-9CB5-D90E8881F6C5}"/>
    <cellStyle name="Normal 60 2 2 3 3 5" xfId="18563" xr:uid="{00000000-0005-0000-0000-000090480000}"/>
    <cellStyle name="Normal 60 2 2 3 3_ESA Table 3A_3H" xfId="41230" xr:uid="{CAE13880-A851-4587-9CE7-E46B85D36D66}"/>
    <cellStyle name="Normal 60 2 2 3 4" xfId="5114" xr:uid="{00000000-0005-0000-0000-000007140000}"/>
    <cellStyle name="Normal 60 2 2 3 4 2" xfId="15166" xr:uid="{00000000-0005-0000-0000-00004B3B0000}"/>
    <cellStyle name="Normal 60 2 2 3 4 2 3" xfId="30264" xr:uid="{00000000-0005-0000-0000-000045760000}"/>
    <cellStyle name="Normal 60 2 2 3 4 2_ESA Table 3A_3H" xfId="41234" xr:uid="{D82A51C0-4AC5-435C-8E00-DB5D07A55359}"/>
    <cellStyle name="Normal 60 2 2 3 4 3" xfId="10146" xr:uid="{00000000-0005-0000-0000-0000AF270000}"/>
    <cellStyle name="Normal 60 2 2 3 4 3 3" xfId="25247" xr:uid="{00000000-0005-0000-0000-0000AC620000}"/>
    <cellStyle name="Normal 60 2 2 3 4 3_ESA Table 3A_3H" xfId="41235" xr:uid="{05042085-62A9-48FF-AFFF-F1900F2A871A}"/>
    <cellStyle name="Normal 60 2 2 3 4 5" xfId="20234" xr:uid="{00000000-0005-0000-0000-0000174F0000}"/>
    <cellStyle name="Normal 60 2 2 3 4_ESA Table 3A_3H" xfId="41233" xr:uid="{DFE34B33-DF72-4CB6-BB4E-66A94348B8BE}"/>
    <cellStyle name="Normal 60 2 2 3 5" xfId="11824" xr:uid="{00000000-0005-0000-0000-00003D2E0000}"/>
    <cellStyle name="Normal 60 2 2 3 5 3" xfId="26922" xr:uid="{00000000-0005-0000-0000-000037690000}"/>
    <cellStyle name="Normal 60 2 2 3 5_ESA Table 3A_3H" xfId="41236" xr:uid="{5624879A-12ED-41DD-AA2A-F3459107A8C5}"/>
    <cellStyle name="Normal 60 2 2 3 6" xfId="6803" xr:uid="{00000000-0005-0000-0000-0000A01A0000}"/>
    <cellStyle name="Normal 60 2 2 3 6 3" xfId="21905" xr:uid="{00000000-0005-0000-0000-00009E550000}"/>
    <cellStyle name="Normal 60 2 2 3 6_ESA Table 3A_3H" xfId="41237" xr:uid="{8BBE17E2-9F7A-4C95-83E2-BBEC3278543D}"/>
    <cellStyle name="Normal 60 2 2 3 8" xfId="16892" xr:uid="{00000000-0005-0000-0000-000009420000}"/>
    <cellStyle name="Normal 60 2 2 3_ESA Table 3A_3H" xfId="41220" xr:uid="{1CDE63F5-C32F-4EF9-BCE1-E9C5F820D158}"/>
    <cellStyle name="Normal 60 2 2 4" xfId="2150" xr:uid="{00000000-0005-0000-0000-000073080000}"/>
    <cellStyle name="Normal 60 2 2 4 2" xfId="3840" xr:uid="{00000000-0005-0000-0000-00000D0F0000}"/>
    <cellStyle name="Normal 60 2 2 4 2 2" xfId="13913" xr:uid="{00000000-0005-0000-0000-000066360000}"/>
    <cellStyle name="Normal 60 2 2 4 2 2 3" xfId="29011" xr:uid="{00000000-0005-0000-0000-000060710000}"/>
    <cellStyle name="Normal 60 2 2 4 2 2_ESA Table 3A_3H" xfId="41240" xr:uid="{D6DA8459-9D53-4A56-ABDD-044BF2C918B1}"/>
    <cellStyle name="Normal 60 2 2 4 2 3" xfId="8893" xr:uid="{00000000-0005-0000-0000-0000CA220000}"/>
    <cellStyle name="Normal 60 2 2 4 2 3 3" xfId="23994" xr:uid="{00000000-0005-0000-0000-0000C75D0000}"/>
    <cellStyle name="Normal 60 2 2 4 2 3_ESA Table 3A_3H" xfId="41241" xr:uid="{30474CB5-092B-4D56-895B-69B82A3DB8F7}"/>
    <cellStyle name="Normal 60 2 2 4 2 5" xfId="18981" xr:uid="{00000000-0005-0000-0000-0000324A0000}"/>
    <cellStyle name="Normal 60 2 2 4 2_ESA Table 3A_3H" xfId="41239" xr:uid="{1C93C837-DF74-4366-8002-DB44D6205E22}"/>
    <cellStyle name="Normal 60 2 2 4 3" xfId="5532" xr:uid="{00000000-0005-0000-0000-0000A9150000}"/>
    <cellStyle name="Normal 60 2 2 4 3 2" xfId="15584" xr:uid="{00000000-0005-0000-0000-0000ED3C0000}"/>
    <cellStyle name="Normal 60 2 2 4 3 2 3" xfId="30682" xr:uid="{00000000-0005-0000-0000-0000E7770000}"/>
    <cellStyle name="Normal 60 2 2 4 3 2_ESA Table 3A_3H" xfId="41243" xr:uid="{755AC848-8AA8-48B6-844C-2E1388D07489}"/>
    <cellStyle name="Normal 60 2 2 4 3 3" xfId="10564" xr:uid="{00000000-0005-0000-0000-000051290000}"/>
    <cellStyle name="Normal 60 2 2 4 3 3 3" xfId="25665" xr:uid="{00000000-0005-0000-0000-00004E640000}"/>
    <cellStyle name="Normal 60 2 2 4 3 3_ESA Table 3A_3H" xfId="41244" xr:uid="{4DB0E37E-CC8C-4387-806D-F5096B621BCE}"/>
    <cellStyle name="Normal 60 2 2 4 3 5" xfId="20652" xr:uid="{00000000-0005-0000-0000-0000B9500000}"/>
    <cellStyle name="Normal 60 2 2 4 3_ESA Table 3A_3H" xfId="41242" xr:uid="{7C565130-A560-4DDA-8B45-3A59EF96F83B}"/>
    <cellStyle name="Normal 60 2 2 4 4" xfId="12242" xr:uid="{00000000-0005-0000-0000-0000DF2F0000}"/>
    <cellStyle name="Normal 60 2 2 4 4 3" xfId="27340" xr:uid="{00000000-0005-0000-0000-0000D96A0000}"/>
    <cellStyle name="Normal 60 2 2 4 4_ESA Table 3A_3H" xfId="41245" xr:uid="{213B5C6B-4AC8-4DEA-AD8E-EFD57B8E377D}"/>
    <cellStyle name="Normal 60 2 2 4 5" xfId="7221" xr:uid="{00000000-0005-0000-0000-0000421C0000}"/>
    <cellStyle name="Normal 60 2 2 4 5 3" xfId="22323" xr:uid="{00000000-0005-0000-0000-000040570000}"/>
    <cellStyle name="Normal 60 2 2 4 5_ESA Table 3A_3H" xfId="41246" xr:uid="{A467F388-6EB3-42F2-8214-BC38DFDFC9CD}"/>
    <cellStyle name="Normal 60 2 2 4 7" xfId="17310" xr:uid="{00000000-0005-0000-0000-0000AB430000}"/>
    <cellStyle name="Normal 60 2 2 4_ESA Table 3A_3H" xfId="41238" xr:uid="{1AF204D5-CAFB-4091-B8E5-44F3B7089C60}"/>
    <cellStyle name="Normal 60 2 2 5" xfId="3003" xr:uid="{00000000-0005-0000-0000-0000C80B0000}"/>
    <cellStyle name="Normal 60 2 2 5 2" xfId="13077" xr:uid="{00000000-0005-0000-0000-000022330000}"/>
    <cellStyle name="Normal 60 2 2 5 2 3" xfId="28175" xr:uid="{00000000-0005-0000-0000-00001C6E0000}"/>
    <cellStyle name="Normal 60 2 2 5 2_ESA Table 3A_3H" xfId="41248" xr:uid="{BDAC92E0-496A-4D86-867E-7A2AC3155EBB}"/>
    <cellStyle name="Normal 60 2 2 5 3" xfId="8057" xr:uid="{00000000-0005-0000-0000-0000861F0000}"/>
    <cellStyle name="Normal 60 2 2 5 3 3" xfId="23158" xr:uid="{00000000-0005-0000-0000-0000835A0000}"/>
    <cellStyle name="Normal 60 2 2 5 3_ESA Table 3A_3H" xfId="41249" xr:uid="{41023B21-E6FA-4D74-AB2B-1BFFE519877E}"/>
    <cellStyle name="Normal 60 2 2 5 5" xfId="18145" xr:uid="{00000000-0005-0000-0000-0000EE460000}"/>
    <cellStyle name="Normal 60 2 2 5_ESA Table 3A_3H" xfId="41247" xr:uid="{F4F9BF87-CDB2-4069-AEB6-D5A60F590C18}"/>
    <cellStyle name="Normal 60 2 2 6" xfId="4696" xr:uid="{00000000-0005-0000-0000-000065120000}"/>
    <cellStyle name="Normal 60 2 2 6 2" xfId="14748" xr:uid="{00000000-0005-0000-0000-0000A9390000}"/>
    <cellStyle name="Normal 60 2 2 6 2 3" xfId="29846" xr:uid="{00000000-0005-0000-0000-0000A3740000}"/>
    <cellStyle name="Normal 60 2 2 6 2_ESA Table 3A_3H" xfId="41251" xr:uid="{9E41D443-0410-4D14-8728-86FFE92D78AC}"/>
    <cellStyle name="Normal 60 2 2 6 3" xfId="9728" xr:uid="{00000000-0005-0000-0000-00000D260000}"/>
    <cellStyle name="Normal 60 2 2 6 3 3" xfId="24829" xr:uid="{00000000-0005-0000-0000-00000A610000}"/>
    <cellStyle name="Normal 60 2 2 6 3_ESA Table 3A_3H" xfId="41252" xr:uid="{D01EB19D-F89C-4FD3-AE35-AEB6A093E169}"/>
    <cellStyle name="Normal 60 2 2 6 5" xfId="19816" xr:uid="{00000000-0005-0000-0000-0000754D0000}"/>
    <cellStyle name="Normal 60 2 2 6_ESA Table 3A_3H" xfId="41250" xr:uid="{62C052E3-354B-4CDA-B3CA-AA36446DE217}"/>
    <cellStyle name="Normal 60 2 2 7" xfId="11406" xr:uid="{00000000-0005-0000-0000-00009B2C0000}"/>
    <cellStyle name="Normal 60 2 2 7 3" xfId="26504" xr:uid="{00000000-0005-0000-0000-000095670000}"/>
    <cellStyle name="Normal 60 2 2 7_ESA Table 3A_3H" xfId="41253" xr:uid="{48D37B19-86BF-46CB-B553-AE09F2F4834A}"/>
    <cellStyle name="Normal 60 2 2 8" xfId="6385" xr:uid="{00000000-0005-0000-0000-0000FE180000}"/>
    <cellStyle name="Normal 60 2 2 8 3" xfId="21487" xr:uid="{00000000-0005-0000-0000-0000FC530000}"/>
    <cellStyle name="Normal 60 2 2 8_ESA Table 3A_3H" xfId="41254" xr:uid="{D2812811-A6A7-4D50-9599-925F7739B0BD}"/>
    <cellStyle name="Normal 60 2 2_ESA Table 3A_3H" xfId="41184" xr:uid="{DAF68D10-2C8A-4535-8F24-55E33CBDA3BF}"/>
    <cellStyle name="Normal 60 2 3" xfId="1412" xr:uid="{00000000-0005-0000-0000-000091050000}"/>
    <cellStyle name="Normal 60 2 3 2" xfId="1833" xr:uid="{00000000-0005-0000-0000-000036070000}"/>
    <cellStyle name="Normal 60 2 3 2 2" xfId="2672" xr:uid="{00000000-0005-0000-0000-00007D0A0000}"/>
    <cellStyle name="Normal 60 2 3 2 2 2" xfId="4362" xr:uid="{00000000-0005-0000-0000-000017110000}"/>
    <cellStyle name="Normal 60 2 3 2 2 2 2" xfId="14435" xr:uid="{00000000-0005-0000-0000-000070380000}"/>
    <cellStyle name="Normal 60 2 3 2 2 2 2 3" xfId="29533" xr:uid="{00000000-0005-0000-0000-00006A730000}"/>
    <cellStyle name="Normal 60 2 3 2 2 2 2_ESA Table 3A_3H" xfId="41259" xr:uid="{A7326C0E-7B33-4BCE-83E8-699FF85FC955}"/>
    <cellStyle name="Normal 60 2 3 2 2 2 3" xfId="9415" xr:uid="{00000000-0005-0000-0000-0000D4240000}"/>
    <cellStyle name="Normal 60 2 3 2 2 2 3 3" xfId="24516" xr:uid="{00000000-0005-0000-0000-0000D15F0000}"/>
    <cellStyle name="Normal 60 2 3 2 2 2 3_ESA Table 3A_3H" xfId="41260" xr:uid="{1A0BFF86-5986-4085-8960-7E1E0459F9F6}"/>
    <cellStyle name="Normal 60 2 3 2 2 2 5" xfId="19503" xr:uid="{00000000-0005-0000-0000-00003C4C0000}"/>
    <cellStyle name="Normal 60 2 3 2 2 2_ESA Table 3A_3H" xfId="41258" xr:uid="{F301E09E-78EF-4521-80FC-115FC8BE1CAD}"/>
    <cellStyle name="Normal 60 2 3 2 2 3" xfId="6054" xr:uid="{00000000-0005-0000-0000-0000B3170000}"/>
    <cellStyle name="Normal 60 2 3 2 2 3 2" xfId="16106" xr:uid="{00000000-0005-0000-0000-0000F73E0000}"/>
    <cellStyle name="Normal 60 2 3 2 2 3 2 3" xfId="31204" xr:uid="{00000000-0005-0000-0000-0000F1790000}"/>
    <cellStyle name="Normal 60 2 3 2 2 3 2_ESA Table 3A_3H" xfId="41262" xr:uid="{1D448454-5FBD-4B92-82C5-B9081C24F22C}"/>
    <cellStyle name="Normal 60 2 3 2 2 3 3" xfId="11086" xr:uid="{00000000-0005-0000-0000-00005B2B0000}"/>
    <cellStyle name="Normal 60 2 3 2 2 3 3 3" xfId="26187" xr:uid="{00000000-0005-0000-0000-000058660000}"/>
    <cellStyle name="Normal 60 2 3 2 2 3 3_ESA Table 3A_3H" xfId="41263" xr:uid="{427C0E19-15B2-487B-93FF-B1A8C98142CC}"/>
    <cellStyle name="Normal 60 2 3 2 2 3 5" xfId="21174" xr:uid="{00000000-0005-0000-0000-0000C3520000}"/>
    <cellStyle name="Normal 60 2 3 2 2 3_ESA Table 3A_3H" xfId="41261" xr:uid="{DA2F49EE-486B-4835-8EEB-E9E2346BB2D3}"/>
    <cellStyle name="Normal 60 2 3 2 2 4" xfId="12764" xr:uid="{00000000-0005-0000-0000-0000E9310000}"/>
    <cellStyle name="Normal 60 2 3 2 2 4 3" xfId="27862" xr:uid="{00000000-0005-0000-0000-0000E36C0000}"/>
    <cellStyle name="Normal 60 2 3 2 2 4_ESA Table 3A_3H" xfId="41264" xr:uid="{6A6CF4D4-C00E-4761-8AC0-F666EBFD3525}"/>
    <cellStyle name="Normal 60 2 3 2 2 5" xfId="7743" xr:uid="{00000000-0005-0000-0000-00004C1E0000}"/>
    <cellStyle name="Normal 60 2 3 2 2 5 3" xfId="22845" xr:uid="{00000000-0005-0000-0000-00004A590000}"/>
    <cellStyle name="Normal 60 2 3 2 2 5_ESA Table 3A_3H" xfId="41265" xr:uid="{E4F47E50-592B-4115-AA4D-27C0E2A1F38A}"/>
    <cellStyle name="Normal 60 2 3 2 2 7" xfId="17832" xr:uid="{00000000-0005-0000-0000-0000B5450000}"/>
    <cellStyle name="Normal 60 2 3 2 2_ESA Table 3A_3H" xfId="41257" xr:uid="{C478AF52-7BD6-476C-8F23-8801128C7469}"/>
    <cellStyle name="Normal 60 2 3 2 3" xfId="3525" xr:uid="{00000000-0005-0000-0000-0000D20D0000}"/>
    <cellStyle name="Normal 60 2 3 2 3 2" xfId="13599" xr:uid="{00000000-0005-0000-0000-00002C350000}"/>
    <cellStyle name="Normal 60 2 3 2 3 2 3" xfId="28697" xr:uid="{00000000-0005-0000-0000-000026700000}"/>
    <cellStyle name="Normal 60 2 3 2 3 2_ESA Table 3A_3H" xfId="41267" xr:uid="{BA6C62CF-372E-47DE-9888-ADC68854B6B3}"/>
    <cellStyle name="Normal 60 2 3 2 3 3" xfId="8579" xr:uid="{00000000-0005-0000-0000-000090210000}"/>
    <cellStyle name="Normal 60 2 3 2 3 3 3" xfId="23680" xr:uid="{00000000-0005-0000-0000-00008D5C0000}"/>
    <cellStyle name="Normal 60 2 3 2 3 3_ESA Table 3A_3H" xfId="41268" xr:uid="{CD652623-F92B-4DAA-BEE9-64198D3D1AFC}"/>
    <cellStyle name="Normal 60 2 3 2 3 5" xfId="18667" xr:uid="{00000000-0005-0000-0000-0000F8480000}"/>
    <cellStyle name="Normal 60 2 3 2 3_ESA Table 3A_3H" xfId="41266" xr:uid="{CE31506A-E9A1-4485-93FD-7F1F6BCF6ECE}"/>
    <cellStyle name="Normal 60 2 3 2 4" xfId="5218" xr:uid="{00000000-0005-0000-0000-00006F140000}"/>
    <cellStyle name="Normal 60 2 3 2 4 2" xfId="15270" xr:uid="{00000000-0005-0000-0000-0000B33B0000}"/>
    <cellStyle name="Normal 60 2 3 2 4 2 3" xfId="30368" xr:uid="{00000000-0005-0000-0000-0000AD760000}"/>
    <cellStyle name="Normal 60 2 3 2 4 2_ESA Table 3A_3H" xfId="41270" xr:uid="{8B731FDE-96D1-424B-8E09-A500D979DEA4}"/>
    <cellStyle name="Normal 60 2 3 2 4 3" xfId="10250" xr:uid="{00000000-0005-0000-0000-000017280000}"/>
    <cellStyle name="Normal 60 2 3 2 4 3 3" xfId="25351" xr:uid="{00000000-0005-0000-0000-000014630000}"/>
    <cellStyle name="Normal 60 2 3 2 4 3_ESA Table 3A_3H" xfId="41271" xr:uid="{EF9DA95F-031A-4DD8-A79F-A5C6F0FB4E67}"/>
    <cellStyle name="Normal 60 2 3 2 4 5" xfId="20338" xr:uid="{00000000-0005-0000-0000-00007F4F0000}"/>
    <cellStyle name="Normal 60 2 3 2 4_ESA Table 3A_3H" xfId="41269" xr:uid="{001502CC-25D0-4C30-BC52-3EAED47093BE}"/>
    <cellStyle name="Normal 60 2 3 2 5" xfId="11928" xr:uid="{00000000-0005-0000-0000-0000A52E0000}"/>
    <cellStyle name="Normal 60 2 3 2 5 3" xfId="27026" xr:uid="{00000000-0005-0000-0000-00009F690000}"/>
    <cellStyle name="Normal 60 2 3 2 5_ESA Table 3A_3H" xfId="41272" xr:uid="{FBE1455D-4250-4F84-8B1C-C943315F2AE6}"/>
    <cellStyle name="Normal 60 2 3 2 6" xfId="6907" xr:uid="{00000000-0005-0000-0000-0000081B0000}"/>
    <cellStyle name="Normal 60 2 3 2 6 3" xfId="22009" xr:uid="{00000000-0005-0000-0000-000006560000}"/>
    <cellStyle name="Normal 60 2 3 2 6_ESA Table 3A_3H" xfId="41273" xr:uid="{0E48A67E-EFCB-464E-B2DE-4EE6E090B9EC}"/>
    <cellStyle name="Normal 60 2 3 2 8" xfId="16996" xr:uid="{00000000-0005-0000-0000-000071420000}"/>
    <cellStyle name="Normal 60 2 3 2_ESA Table 3A_3H" xfId="41256" xr:uid="{8FCE1B9B-293E-460A-BE24-92E5C3232E58}"/>
    <cellStyle name="Normal 60 2 3 3" xfId="2254" xr:uid="{00000000-0005-0000-0000-0000DB080000}"/>
    <cellStyle name="Normal 60 2 3 3 2" xfId="3944" xr:uid="{00000000-0005-0000-0000-0000750F0000}"/>
    <cellStyle name="Normal 60 2 3 3 2 2" xfId="14017" xr:uid="{00000000-0005-0000-0000-0000CE360000}"/>
    <cellStyle name="Normal 60 2 3 3 2 2 3" xfId="29115" xr:uid="{00000000-0005-0000-0000-0000C8710000}"/>
    <cellStyle name="Normal 60 2 3 3 2 2_ESA Table 3A_3H" xfId="41276" xr:uid="{83722EEF-A16C-45B0-865F-27AB61C62F01}"/>
    <cellStyle name="Normal 60 2 3 3 2 3" xfId="8997" xr:uid="{00000000-0005-0000-0000-000032230000}"/>
    <cellStyle name="Normal 60 2 3 3 2 3 3" xfId="24098" xr:uid="{00000000-0005-0000-0000-00002F5E0000}"/>
    <cellStyle name="Normal 60 2 3 3 2 3_ESA Table 3A_3H" xfId="41277" xr:uid="{0CB9A67B-228A-42B6-8511-8051E944B2E4}"/>
    <cellStyle name="Normal 60 2 3 3 2 5" xfId="19085" xr:uid="{00000000-0005-0000-0000-00009A4A0000}"/>
    <cellStyle name="Normal 60 2 3 3 2_ESA Table 3A_3H" xfId="41275" xr:uid="{9F9EB02B-F04B-48C6-9024-F084FD0F5651}"/>
    <cellStyle name="Normal 60 2 3 3 3" xfId="5636" xr:uid="{00000000-0005-0000-0000-000011160000}"/>
    <cellStyle name="Normal 60 2 3 3 3 2" xfId="15688" xr:uid="{00000000-0005-0000-0000-0000553D0000}"/>
    <cellStyle name="Normal 60 2 3 3 3 2 3" xfId="30786" xr:uid="{00000000-0005-0000-0000-00004F780000}"/>
    <cellStyle name="Normal 60 2 3 3 3 2_ESA Table 3A_3H" xfId="41279" xr:uid="{B33714C0-439A-401B-A3EF-01317711B881}"/>
    <cellStyle name="Normal 60 2 3 3 3 3" xfId="10668" xr:uid="{00000000-0005-0000-0000-0000B9290000}"/>
    <cellStyle name="Normal 60 2 3 3 3 3 3" xfId="25769" xr:uid="{00000000-0005-0000-0000-0000B6640000}"/>
    <cellStyle name="Normal 60 2 3 3 3 3_ESA Table 3A_3H" xfId="41280" xr:uid="{DEBA1A5D-650B-4CBB-A242-5DC85ABA8EF7}"/>
    <cellStyle name="Normal 60 2 3 3 3 5" xfId="20756" xr:uid="{00000000-0005-0000-0000-000021510000}"/>
    <cellStyle name="Normal 60 2 3 3 3_ESA Table 3A_3H" xfId="41278" xr:uid="{FB445D12-3703-48F6-9D41-C66A88D560FD}"/>
    <cellStyle name="Normal 60 2 3 3 4" xfId="12346" xr:uid="{00000000-0005-0000-0000-000047300000}"/>
    <cellStyle name="Normal 60 2 3 3 4 3" xfId="27444" xr:uid="{00000000-0005-0000-0000-0000416B0000}"/>
    <cellStyle name="Normal 60 2 3 3 4_ESA Table 3A_3H" xfId="41281" xr:uid="{E5752820-90A7-4785-AE30-0051A22A1E09}"/>
    <cellStyle name="Normal 60 2 3 3 5" xfId="7325" xr:uid="{00000000-0005-0000-0000-0000AA1C0000}"/>
    <cellStyle name="Normal 60 2 3 3 5 3" xfId="22427" xr:uid="{00000000-0005-0000-0000-0000A8570000}"/>
    <cellStyle name="Normal 60 2 3 3 5_ESA Table 3A_3H" xfId="41282" xr:uid="{6FF13C11-320D-478D-94C5-15D58EFD34C0}"/>
    <cellStyle name="Normal 60 2 3 3 7" xfId="17414" xr:uid="{00000000-0005-0000-0000-000013440000}"/>
    <cellStyle name="Normal 60 2 3 3_ESA Table 3A_3H" xfId="41274" xr:uid="{85A49656-84A2-4169-AA6C-6F2026B6FAC4}"/>
    <cellStyle name="Normal 60 2 3 4" xfId="3107" xr:uid="{00000000-0005-0000-0000-0000300C0000}"/>
    <cellStyle name="Normal 60 2 3 4 2" xfId="13181" xr:uid="{00000000-0005-0000-0000-00008A330000}"/>
    <cellStyle name="Normal 60 2 3 4 2 3" xfId="28279" xr:uid="{00000000-0005-0000-0000-0000846E0000}"/>
    <cellStyle name="Normal 60 2 3 4 2_ESA Table 3A_3H" xfId="41284" xr:uid="{D0B02E65-05F6-4C6B-A1AE-F5DDE55E1942}"/>
    <cellStyle name="Normal 60 2 3 4 3" xfId="8161" xr:uid="{00000000-0005-0000-0000-0000EE1F0000}"/>
    <cellStyle name="Normal 60 2 3 4 3 3" xfId="23262" xr:uid="{00000000-0005-0000-0000-0000EB5A0000}"/>
    <cellStyle name="Normal 60 2 3 4 3_ESA Table 3A_3H" xfId="41285" xr:uid="{6DA9E199-9C4F-4BE8-BBF8-71029B241480}"/>
    <cellStyle name="Normal 60 2 3 4 5" xfId="18249" xr:uid="{00000000-0005-0000-0000-000056470000}"/>
    <cellStyle name="Normal 60 2 3 4_ESA Table 3A_3H" xfId="41283" xr:uid="{7BBE4117-6891-4371-AFC1-9C91529B0D2E}"/>
    <cellStyle name="Normal 60 2 3 5" xfId="4800" xr:uid="{00000000-0005-0000-0000-0000CD120000}"/>
    <cellStyle name="Normal 60 2 3 5 2" xfId="14852" xr:uid="{00000000-0005-0000-0000-0000113A0000}"/>
    <cellStyle name="Normal 60 2 3 5 2 3" xfId="29950" xr:uid="{00000000-0005-0000-0000-00000B750000}"/>
    <cellStyle name="Normal 60 2 3 5 2_ESA Table 3A_3H" xfId="41287" xr:uid="{097BA781-EEA6-45B8-A6DC-74E04A3A64BC}"/>
    <cellStyle name="Normal 60 2 3 5 3" xfId="9832" xr:uid="{00000000-0005-0000-0000-000075260000}"/>
    <cellStyle name="Normal 60 2 3 5 3 3" xfId="24933" xr:uid="{00000000-0005-0000-0000-000072610000}"/>
    <cellStyle name="Normal 60 2 3 5 3_ESA Table 3A_3H" xfId="41288" xr:uid="{F6992EFA-3C1C-4AC8-B786-AAA8FE7C34F8}"/>
    <cellStyle name="Normal 60 2 3 5 5" xfId="19920" xr:uid="{00000000-0005-0000-0000-0000DD4D0000}"/>
    <cellStyle name="Normal 60 2 3 5_ESA Table 3A_3H" xfId="41286" xr:uid="{3EC2B2BA-323B-4C00-A8EA-49CF19524FE3}"/>
    <cellStyle name="Normal 60 2 3 6" xfId="11510" xr:uid="{00000000-0005-0000-0000-0000032D0000}"/>
    <cellStyle name="Normal 60 2 3 6 3" xfId="26608" xr:uid="{00000000-0005-0000-0000-0000FD670000}"/>
    <cellStyle name="Normal 60 2 3 6_ESA Table 3A_3H" xfId="41289" xr:uid="{A1FF941C-722B-49E5-8970-E15F17017ACA}"/>
    <cellStyle name="Normal 60 2 3 7" xfId="6489" xr:uid="{00000000-0005-0000-0000-000066190000}"/>
    <cellStyle name="Normal 60 2 3 7 3" xfId="21591" xr:uid="{00000000-0005-0000-0000-000064540000}"/>
    <cellStyle name="Normal 60 2 3 7_ESA Table 3A_3H" xfId="41290" xr:uid="{AD4B55EB-A59D-4688-A6C0-2FCCEAB0CF83}"/>
    <cellStyle name="Normal 60 2 3 9" xfId="16578" xr:uid="{00000000-0005-0000-0000-0000CF400000}"/>
    <cellStyle name="Normal 60 2 3_ESA Table 3A_3H" xfId="41255" xr:uid="{55D59E9E-A200-4F84-8621-CD78507D58F0}"/>
    <cellStyle name="Normal 60 2 4" xfId="1625" xr:uid="{00000000-0005-0000-0000-000066060000}"/>
    <cellStyle name="Normal 60 2 4 2" xfId="2464" xr:uid="{00000000-0005-0000-0000-0000AD090000}"/>
    <cellStyle name="Normal 60 2 4 2 2" xfId="4154" xr:uid="{00000000-0005-0000-0000-000047100000}"/>
    <cellStyle name="Normal 60 2 4 2 2 2" xfId="14227" xr:uid="{00000000-0005-0000-0000-0000A0370000}"/>
    <cellStyle name="Normal 60 2 4 2 2 2 3" xfId="29325" xr:uid="{00000000-0005-0000-0000-00009A720000}"/>
    <cellStyle name="Normal 60 2 4 2 2 2_ESA Table 3A_3H" xfId="41294" xr:uid="{1CE2B726-D682-4446-BAC0-8D5C886E42AF}"/>
    <cellStyle name="Normal 60 2 4 2 2 3" xfId="9207" xr:uid="{00000000-0005-0000-0000-000004240000}"/>
    <cellStyle name="Normal 60 2 4 2 2 3 3" xfId="24308" xr:uid="{00000000-0005-0000-0000-0000015F0000}"/>
    <cellStyle name="Normal 60 2 4 2 2 3_ESA Table 3A_3H" xfId="41295" xr:uid="{141E6DD3-AFFF-4B14-9648-ACB3F1AD1DD2}"/>
    <cellStyle name="Normal 60 2 4 2 2 5" xfId="19295" xr:uid="{00000000-0005-0000-0000-00006C4B0000}"/>
    <cellStyle name="Normal 60 2 4 2 2_ESA Table 3A_3H" xfId="41293" xr:uid="{EF1F5B21-7BF0-46AB-BDB1-F2F40C09B8D6}"/>
    <cellStyle name="Normal 60 2 4 2 3" xfId="5846" xr:uid="{00000000-0005-0000-0000-0000E3160000}"/>
    <cellStyle name="Normal 60 2 4 2 3 2" xfId="15898" xr:uid="{00000000-0005-0000-0000-0000273E0000}"/>
    <cellStyle name="Normal 60 2 4 2 3 2 3" xfId="30996" xr:uid="{00000000-0005-0000-0000-000021790000}"/>
    <cellStyle name="Normal 60 2 4 2 3 2_ESA Table 3A_3H" xfId="41297" xr:uid="{573864D6-26E0-4FD0-9A79-3C5B2BCCE65C}"/>
    <cellStyle name="Normal 60 2 4 2 3 3" xfId="10878" xr:uid="{00000000-0005-0000-0000-00008B2A0000}"/>
    <cellStyle name="Normal 60 2 4 2 3 3 3" xfId="25979" xr:uid="{00000000-0005-0000-0000-000088650000}"/>
    <cellStyle name="Normal 60 2 4 2 3 3_ESA Table 3A_3H" xfId="41298" xr:uid="{26B7C3FF-D932-4FC2-9674-AA73532D628C}"/>
    <cellStyle name="Normal 60 2 4 2 3 5" xfId="20966" xr:uid="{00000000-0005-0000-0000-0000F3510000}"/>
    <cellStyle name="Normal 60 2 4 2 3_ESA Table 3A_3H" xfId="41296" xr:uid="{FB450F99-62F7-4184-80C8-6623B18E465C}"/>
    <cellStyle name="Normal 60 2 4 2 4" xfId="12556" xr:uid="{00000000-0005-0000-0000-000019310000}"/>
    <cellStyle name="Normal 60 2 4 2 4 3" xfId="27654" xr:uid="{00000000-0005-0000-0000-0000136C0000}"/>
    <cellStyle name="Normal 60 2 4 2 4_ESA Table 3A_3H" xfId="41299" xr:uid="{3D206B01-C367-40BA-8590-3B316EF4BB9E}"/>
    <cellStyle name="Normal 60 2 4 2 5" xfId="7535" xr:uid="{00000000-0005-0000-0000-00007C1D0000}"/>
    <cellStyle name="Normal 60 2 4 2 5 3" xfId="22637" xr:uid="{00000000-0005-0000-0000-00007A580000}"/>
    <cellStyle name="Normal 60 2 4 2 5_ESA Table 3A_3H" xfId="41300" xr:uid="{6AB391DE-3AE0-4D36-8747-06CEFA362B31}"/>
    <cellStyle name="Normal 60 2 4 2 7" xfId="17624" xr:uid="{00000000-0005-0000-0000-0000E5440000}"/>
    <cellStyle name="Normal 60 2 4 2_ESA Table 3A_3H" xfId="41292" xr:uid="{878C3B0E-4715-474B-8836-FD92753D53DB}"/>
    <cellStyle name="Normal 60 2 4 3" xfId="3317" xr:uid="{00000000-0005-0000-0000-0000020D0000}"/>
    <cellStyle name="Normal 60 2 4 3 2" xfId="13391" xr:uid="{00000000-0005-0000-0000-00005C340000}"/>
    <cellStyle name="Normal 60 2 4 3 2 3" xfId="28489" xr:uid="{00000000-0005-0000-0000-0000566F0000}"/>
    <cellStyle name="Normal 60 2 4 3 2_ESA Table 3A_3H" xfId="41302" xr:uid="{88E003D9-CE7E-46FC-B548-F83F0B30C904}"/>
    <cellStyle name="Normal 60 2 4 3 3" xfId="8371" xr:uid="{00000000-0005-0000-0000-0000C0200000}"/>
    <cellStyle name="Normal 60 2 4 3 3 3" xfId="23472" xr:uid="{00000000-0005-0000-0000-0000BD5B0000}"/>
    <cellStyle name="Normal 60 2 4 3 3_ESA Table 3A_3H" xfId="41303" xr:uid="{69B80F9C-ABC4-479F-B4F8-A6028A5E9513}"/>
    <cellStyle name="Normal 60 2 4 3 5" xfId="18459" xr:uid="{00000000-0005-0000-0000-000028480000}"/>
    <cellStyle name="Normal 60 2 4 3_ESA Table 3A_3H" xfId="41301" xr:uid="{62819B93-11FF-40BD-B249-88236D8A70EB}"/>
    <cellStyle name="Normal 60 2 4 4" xfId="5010" xr:uid="{00000000-0005-0000-0000-00009F130000}"/>
    <cellStyle name="Normal 60 2 4 4 2" xfId="15062" xr:uid="{00000000-0005-0000-0000-0000E33A0000}"/>
    <cellStyle name="Normal 60 2 4 4 2 3" xfId="30160" xr:uid="{00000000-0005-0000-0000-0000DD750000}"/>
    <cellStyle name="Normal 60 2 4 4 2_ESA Table 3A_3H" xfId="41305" xr:uid="{7DE6680B-2C90-456A-A5F2-B4AC56DFDAC0}"/>
    <cellStyle name="Normal 60 2 4 4 3" xfId="10042" xr:uid="{00000000-0005-0000-0000-000047270000}"/>
    <cellStyle name="Normal 60 2 4 4 3 3" xfId="25143" xr:uid="{00000000-0005-0000-0000-000044620000}"/>
    <cellStyle name="Normal 60 2 4 4 3_ESA Table 3A_3H" xfId="41306" xr:uid="{FFD6D1FD-037E-4CA0-B4D2-6AA8E46F7A52}"/>
    <cellStyle name="Normal 60 2 4 4 5" xfId="20130" xr:uid="{00000000-0005-0000-0000-0000AF4E0000}"/>
    <cellStyle name="Normal 60 2 4 4_ESA Table 3A_3H" xfId="41304" xr:uid="{51E2110F-CB4F-47B6-9AA2-4BBE362E0685}"/>
    <cellStyle name="Normal 60 2 4 5" xfId="11720" xr:uid="{00000000-0005-0000-0000-0000D52D0000}"/>
    <cellStyle name="Normal 60 2 4 5 3" xfId="26818" xr:uid="{00000000-0005-0000-0000-0000CF680000}"/>
    <cellStyle name="Normal 60 2 4 5_ESA Table 3A_3H" xfId="41307" xr:uid="{EEB4BF9D-4990-4E61-BBCA-5483755EA4DC}"/>
    <cellStyle name="Normal 60 2 4 6" xfId="6699" xr:uid="{00000000-0005-0000-0000-0000381A0000}"/>
    <cellStyle name="Normal 60 2 4 6 3" xfId="21801" xr:uid="{00000000-0005-0000-0000-000036550000}"/>
    <cellStyle name="Normal 60 2 4 6_ESA Table 3A_3H" xfId="41308" xr:uid="{20BC3492-6559-4380-AE7B-E60C869099C2}"/>
    <cellStyle name="Normal 60 2 4 8" xfId="16788" xr:uid="{00000000-0005-0000-0000-0000A1410000}"/>
    <cellStyle name="Normal 60 2 4_ESA Table 3A_3H" xfId="41291" xr:uid="{07E5DC01-6B90-4A9D-A9C1-48971BBDF450}"/>
    <cellStyle name="Normal 60 2 5" xfId="2046" xr:uid="{00000000-0005-0000-0000-00000B080000}"/>
    <cellStyle name="Normal 60 2 5 2" xfId="3736" xr:uid="{00000000-0005-0000-0000-0000A50E0000}"/>
    <cellStyle name="Normal 60 2 5 2 2" xfId="13809" xr:uid="{00000000-0005-0000-0000-0000FE350000}"/>
    <cellStyle name="Normal 60 2 5 2 2 3" xfId="28907" xr:uid="{00000000-0005-0000-0000-0000F8700000}"/>
    <cellStyle name="Normal 60 2 5 2 2_ESA Table 3A_3H" xfId="41311" xr:uid="{A1D7420A-C479-48E4-B197-BEF84CDAA098}"/>
    <cellStyle name="Normal 60 2 5 2 3" xfId="8789" xr:uid="{00000000-0005-0000-0000-000062220000}"/>
    <cellStyle name="Normal 60 2 5 2 3 3" xfId="23890" xr:uid="{00000000-0005-0000-0000-00005F5D0000}"/>
    <cellStyle name="Normal 60 2 5 2 3_ESA Table 3A_3H" xfId="41312" xr:uid="{151B8F04-735A-4B40-8DA5-6E47D19F97C0}"/>
    <cellStyle name="Normal 60 2 5 2 5" xfId="18877" xr:uid="{00000000-0005-0000-0000-0000CA490000}"/>
    <cellStyle name="Normal 60 2 5 2_ESA Table 3A_3H" xfId="41310" xr:uid="{5E6F2F69-DBFF-4477-8C90-4F28EBB44064}"/>
    <cellStyle name="Normal 60 2 5 3" xfId="5428" xr:uid="{00000000-0005-0000-0000-000041150000}"/>
    <cellStyle name="Normal 60 2 5 3 2" xfId="15480" xr:uid="{00000000-0005-0000-0000-0000853C0000}"/>
    <cellStyle name="Normal 60 2 5 3 2 3" xfId="30578" xr:uid="{00000000-0005-0000-0000-00007F770000}"/>
    <cellStyle name="Normal 60 2 5 3 2_ESA Table 3A_3H" xfId="41314" xr:uid="{D748BDCC-35CD-45F7-958A-14FC414F5C0F}"/>
    <cellStyle name="Normal 60 2 5 3 3" xfId="10460" xr:uid="{00000000-0005-0000-0000-0000E9280000}"/>
    <cellStyle name="Normal 60 2 5 3 3 3" xfId="25561" xr:uid="{00000000-0005-0000-0000-0000E6630000}"/>
    <cellStyle name="Normal 60 2 5 3 3_ESA Table 3A_3H" xfId="41315" xr:uid="{58D5AA23-9C5A-495A-9C92-4898C38D7B5D}"/>
    <cellStyle name="Normal 60 2 5 3 5" xfId="20548" xr:uid="{00000000-0005-0000-0000-000051500000}"/>
    <cellStyle name="Normal 60 2 5 3_ESA Table 3A_3H" xfId="41313" xr:uid="{ACB10B9F-90B0-40D4-A7F3-504019BA202F}"/>
    <cellStyle name="Normal 60 2 5 4" xfId="12138" xr:uid="{00000000-0005-0000-0000-0000772F0000}"/>
    <cellStyle name="Normal 60 2 5 4 3" xfId="27236" xr:uid="{00000000-0005-0000-0000-0000716A0000}"/>
    <cellStyle name="Normal 60 2 5 4_ESA Table 3A_3H" xfId="41316" xr:uid="{2FD9914B-18E8-4BAA-9408-3F6072AEACCF}"/>
    <cellStyle name="Normal 60 2 5 5" xfId="7117" xr:uid="{00000000-0005-0000-0000-0000DA1B0000}"/>
    <cellStyle name="Normal 60 2 5 5 3" xfId="22219" xr:uid="{00000000-0005-0000-0000-0000D8560000}"/>
    <cellStyle name="Normal 60 2 5 5_ESA Table 3A_3H" xfId="41317" xr:uid="{E8885A01-E3B1-44A9-AA3A-4CDE97FA8E08}"/>
    <cellStyle name="Normal 60 2 5 7" xfId="17206" xr:uid="{00000000-0005-0000-0000-000043430000}"/>
    <cellStyle name="Normal 60 2 5_ESA Table 3A_3H" xfId="41309" xr:uid="{7D64309A-BEDF-4B0B-BD89-644FD7591EDD}"/>
    <cellStyle name="Normal 60 2 6" xfId="2899" xr:uid="{00000000-0005-0000-0000-0000600B0000}"/>
    <cellStyle name="Normal 60 2 6 2" xfId="12973" xr:uid="{00000000-0005-0000-0000-0000BA320000}"/>
    <cellStyle name="Normal 60 2 6 2 3" xfId="28071" xr:uid="{00000000-0005-0000-0000-0000B46D0000}"/>
    <cellStyle name="Normal 60 2 6 2_ESA Table 3A_3H" xfId="41319" xr:uid="{F7FCB72A-770F-4598-938B-4DD762C58D97}"/>
    <cellStyle name="Normal 60 2 6 3" xfId="7953" xr:uid="{00000000-0005-0000-0000-00001E1F0000}"/>
    <cellStyle name="Normal 60 2 6 3 3" xfId="23054" xr:uid="{00000000-0005-0000-0000-00001B5A0000}"/>
    <cellStyle name="Normal 60 2 6 3_ESA Table 3A_3H" xfId="41320" xr:uid="{C89D066E-6A22-4C05-B4F8-C443ED4FD949}"/>
    <cellStyle name="Normal 60 2 6 5" xfId="18041" xr:uid="{00000000-0005-0000-0000-000086460000}"/>
    <cellStyle name="Normal 60 2 6_ESA Table 3A_3H" xfId="41318" xr:uid="{ABC899FB-0096-4EA6-A87D-38E316312EC8}"/>
    <cellStyle name="Normal 60 2 7" xfId="4592" xr:uid="{00000000-0005-0000-0000-0000FD110000}"/>
    <cellStyle name="Normal 60 2 7 2" xfId="14644" xr:uid="{00000000-0005-0000-0000-000041390000}"/>
    <cellStyle name="Normal 60 2 7 2 3" xfId="29742" xr:uid="{00000000-0005-0000-0000-00003B740000}"/>
    <cellStyle name="Normal 60 2 7 2_ESA Table 3A_3H" xfId="41322" xr:uid="{6D6CA142-41B1-482B-BD6D-D086A7A9651C}"/>
    <cellStyle name="Normal 60 2 7 3" xfId="9624" xr:uid="{00000000-0005-0000-0000-0000A5250000}"/>
    <cellStyle name="Normal 60 2 7 3 3" xfId="24725" xr:uid="{00000000-0005-0000-0000-0000A2600000}"/>
    <cellStyle name="Normal 60 2 7 3_ESA Table 3A_3H" xfId="41323" xr:uid="{7E8DA837-02FF-47B9-8CA5-5E7A0FF23397}"/>
    <cellStyle name="Normal 60 2 7 5" xfId="19712" xr:uid="{00000000-0005-0000-0000-00000D4D0000}"/>
    <cellStyle name="Normal 60 2 7_ESA Table 3A_3H" xfId="41321" xr:uid="{8A6C6AE1-63F8-4D3C-AE4F-84FA9FD8D6F1}"/>
    <cellStyle name="Normal 60 2 8" xfId="11302" xr:uid="{00000000-0005-0000-0000-0000332C0000}"/>
    <cellStyle name="Normal 60 2 8 3" xfId="26400" xr:uid="{00000000-0005-0000-0000-00002D670000}"/>
    <cellStyle name="Normal 60 2 8_ESA Table 3A_3H" xfId="41324" xr:uid="{8E60CBFA-B030-4478-97EF-66406824ADB5}"/>
    <cellStyle name="Normal 60 2 9" xfId="6281" xr:uid="{00000000-0005-0000-0000-000096180000}"/>
    <cellStyle name="Normal 60 2 9 3" xfId="21383" xr:uid="{00000000-0005-0000-0000-000094530000}"/>
    <cellStyle name="Normal 60 2 9_ESA Table 3A_3H" xfId="41325" xr:uid="{4826425F-424F-41D5-8D01-55928C6CDC7E}"/>
    <cellStyle name="Normal 60 2_ESA Table 3A_3H" xfId="41183" xr:uid="{60A973F7-FC61-4D4D-A6E9-2BA40616DA4E}"/>
    <cellStyle name="Normal 60 3" xfId="1245" xr:uid="{00000000-0005-0000-0000-0000EA040000}"/>
    <cellStyle name="Normal 60 3 10" xfId="16422" xr:uid="{00000000-0005-0000-0000-000033400000}"/>
    <cellStyle name="Normal 60 3 2" xfId="1464" xr:uid="{00000000-0005-0000-0000-0000C5050000}"/>
    <cellStyle name="Normal 60 3 2 2" xfId="1885" xr:uid="{00000000-0005-0000-0000-00006A070000}"/>
    <cellStyle name="Normal 60 3 2 2 2" xfId="2724" xr:uid="{00000000-0005-0000-0000-0000B10A0000}"/>
    <cellStyle name="Normal 60 3 2 2 2 2" xfId="4414" xr:uid="{00000000-0005-0000-0000-00004B110000}"/>
    <cellStyle name="Normal 60 3 2 2 2 2 2" xfId="14487" xr:uid="{00000000-0005-0000-0000-0000A4380000}"/>
    <cellStyle name="Normal 60 3 2 2 2 2 2 3" xfId="29585" xr:uid="{00000000-0005-0000-0000-00009E730000}"/>
    <cellStyle name="Normal 60 3 2 2 2 2 2_ESA Table 3A_3H" xfId="41331" xr:uid="{5B68314E-85CA-464E-9000-CDB6BB58CF4E}"/>
    <cellStyle name="Normal 60 3 2 2 2 2 3" xfId="9467" xr:uid="{00000000-0005-0000-0000-000008250000}"/>
    <cellStyle name="Normal 60 3 2 2 2 2 3 3" xfId="24568" xr:uid="{00000000-0005-0000-0000-000005600000}"/>
    <cellStyle name="Normal 60 3 2 2 2 2 3_ESA Table 3A_3H" xfId="41332" xr:uid="{F4950DC2-6FC1-415F-BAF7-BB0E6E931F50}"/>
    <cellStyle name="Normal 60 3 2 2 2 2 5" xfId="19555" xr:uid="{00000000-0005-0000-0000-0000704C0000}"/>
    <cellStyle name="Normal 60 3 2 2 2 2_ESA Table 3A_3H" xfId="41330" xr:uid="{33D3AEDD-5D52-44B1-8136-C388FD4AE3FC}"/>
    <cellStyle name="Normal 60 3 2 2 2 3" xfId="6106" xr:uid="{00000000-0005-0000-0000-0000E7170000}"/>
    <cellStyle name="Normal 60 3 2 2 2 3 2" xfId="16158" xr:uid="{00000000-0005-0000-0000-00002B3F0000}"/>
    <cellStyle name="Normal 60 3 2 2 2 3 2 3" xfId="31256" xr:uid="{00000000-0005-0000-0000-0000257A0000}"/>
    <cellStyle name="Normal 60 3 2 2 2 3 2_ESA Table 3A_3H" xfId="41334" xr:uid="{7E142D3D-9C8A-49F4-A2BF-4CA2737C9160}"/>
    <cellStyle name="Normal 60 3 2 2 2 3 3" xfId="11138" xr:uid="{00000000-0005-0000-0000-00008F2B0000}"/>
    <cellStyle name="Normal 60 3 2 2 2 3 3 3" xfId="26239" xr:uid="{00000000-0005-0000-0000-00008C660000}"/>
    <cellStyle name="Normal 60 3 2 2 2 3 3_ESA Table 3A_3H" xfId="41335" xr:uid="{72C83045-808F-47CF-9DF0-B2A46D4E5894}"/>
    <cellStyle name="Normal 60 3 2 2 2 3 5" xfId="21226" xr:uid="{00000000-0005-0000-0000-0000F7520000}"/>
    <cellStyle name="Normal 60 3 2 2 2 3_ESA Table 3A_3H" xfId="41333" xr:uid="{C0CA8474-D720-49E9-B8F5-BB93E9EDB514}"/>
    <cellStyle name="Normal 60 3 2 2 2 4" xfId="12816" xr:uid="{00000000-0005-0000-0000-00001D320000}"/>
    <cellStyle name="Normal 60 3 2 2 2 4 3" xfId="27914" xr:uid="{00000000-0005-0000-0000-0000176D0000}"/>
    <cellStyle name="Normal 60 3 2 2 2 4_ESA Table 3A_3H" xfId="41336" xr:uid="{30A87088-CAFA-48C9-81FF-E065F4AD5D75}"/>
    <cellStyle name="Normal 60 3 2 2 2 5" xfId="7795" xr:uid="{00000000-0005-0000-0000-0000801E0000}"/>
    <cellStyle name="Normal 60 3 2 2 2 5 3" xfId="22897" xr:uid="{00000000-0005-0000-0000-00007E590000}"/>
    <cellStyle name="Normal 60 3 2 2 2 5_ESA Table 3A_3H" xfId="41337" xr:uid="{4AE2DB91-2263-48F5-9DFA-CC35D3581B01}"/>
    <cellStyle name="Normal 60 3 2 2 2 7" xfId="17884" xr:uid="{00000000-0005-0000-0000-0000E9450000}"/>
    <cellStyle name="Normal 60 3 2 2 2_ESA Table 3A_3H" xfId="41329" xr:uid="{71AF0BD7-D3C7-462C-B14D-6B9ADA725260}"/>
    <cellStyle name="Normal 60 3 2 2 3" xfId="3577" xr:uid="{00000000-0005-0000-0000-0000060E0000}"/>
    <cellStyle name="Normal 60 3 2 2 3 2" xfId="13651" xr:uid="{00000000-0005-0000-0000-000060350000}"/>
    <cellStyle name="Normal 60 3 2 2 3 2 3" xfId="28749" xr:uid="{00000000-0005-0000-0000-00005A700000}"/>
    <cellStyle name="Normal 60 3 2 2 3 2_ESA Table 3A_3H" xfId="41339" xr:uid="{2F417C79-A107-42DB-9E49-6BAFBFC59D90}"/>
    <cellStyle name="Normal 60 3 2 2 3 3" xfId="8631" xr:uid="{00000000-0005-0000-0000-0000C4210000}"/>
    <cellStyle name="Normal 60 3 2 2 3 3 3" xfId="23732" xr:uid="{00000000-0005-0000-0000-0000C15C0000}"/>
    <cellStyle name="Normal 60 3 2 2 3 3_ESA Table 3A_3H" xfId="41340" xr:uid="{FFE9716C-A29E-45C0-A32F-A466A7BBEA18}"/>
    <cellStyle name="Normal 60 3 2 2 3 5" xfId="18719" xr:uid="{00000000-0005-0000-0000-00002C490000}"/>
    <cellStyle name="Normal 60 3 2 2 3_ESA Table 3A_3H" xfId="41338" xr:uid="{AED92981-300C-4400-BDA1-501D8E4288B4}"/>
    <cellStyle name="Normal 60 3 2 2 4" xfId="5270" xr:uid="{00000000-0005-0000-0000-0000A3140000}"/>
    <cellStyle name="Normal 60 3 2 2 4 2" xfId="15322" xr:uid="{00000000-0005-0000-0000-0000E73B0000}"/>
    <cellStyle name="Normal 60 3 2 2 4 2 3" xfId="30420" xr:uid="{00000000-0005-0000-0000-0000E1760000}"/>
    <cellStyle name="Normal 60 3 2 2 4 2_ESA Table 3A_3H" xfId="41342" xr:uid="{BC3567A3-F4E4-4CA9-83A1-324C2CF8FA7F}"/>
    <cellStyle name="Normal 60 3 2 2 4 3" xfId="10302" xr:uid="{00000000-0005-0000-0000-00004B280000}"/>
    <cellStyle name="Normal 60 3 2 2 4 3 3" xfId="25403" xr:uid="{00000000-0005-0000-0000-000048630000}"/>
    <cellStyle name="Normal 60 3 2 2 4 3_ESA Table 3A_3H" xfId="41343" xr:uid="{8E82EACB-D39E-4E8B-B329-D7C3C795EFCC}"/>
    <cellStyle name="Normal 60 3 2 2 4 5" xfId="20390" xr:uid="{00000000-0005-0000-0000-0000B34F0000}"/>
    <cellStyle name="Normal 60 3 2 2 4_ESA Table 3A_3H" xfId="41341" xr:uid="{95CDEF26-E833-425A-BD84-6AD986669309}"/>
    <cellStyle name="Normal 60 3 2 2 5" xfId="11980" xr:uid="{00000000-0005-0000-0000-0000D92E0000}"/>
    <cellStyle name="Normal 60 3 2 2 5 3" xfId="27078" xr:uid="{00000000-0005-0000-0000-0000D3690000}"/>
    <cellStyle name="Normal 60 3 2 2 5_ESA Table 3A_3H" xfId="41344" xr:uid="{DAB10A3F-7586-455C-8211-F7381973FA95}"/>
    <cellStyle name="Normal 60 3 2 2 6" xfId="6959" xr:uid="{00000000-0005-0000-0000-00003C1B0000}"/>
    <cellStyle name="Normal 60 3 2 2 6 3" xfId="22061" xr:uid="{00000000-0005-0000-0000-00003A560000}"/>
    <cellStyle name="Normal 60 3 2 2 6_ESA Table 3A_3H" xfId="41345" xr:uid="{C9D92FE6-65D1-485F-894D-1FE4C05886A9}"/>
    <cellStyle name="Normal 60 3 2 2 8" xfId="17048" xr:uid="{00000000-0005-0000-0000-0000A5420000}"/>
    <cellStyle name="Normal 60 3 2 2_ESA Table 3A_3H" xfId="41328" xr:uid="{B63ACE8B-CC97-49F1-A231-A6A8D2DDA493}"/>
    <cellStyle name="Normal 60 3 2 3" xfId="2306" xr:uid="{00000000-0005-0000-0000-00000F090000}"/>
    <cellStyle name="Normal 60 3 2 3 2" xfId="3996" xr:uid="{00000000-0005-0000-0000-0000A90F0000}"/>
    <cellStyle name="Normal 60 3 2 3 2 2" xfId="14069" xr:uid="{00000000-0005-0000-0000-000002370000}"/>
    <cellStyle name="Normal 60 3 2 3 2 2 3" xfId="29167" xr:uid="{00000000-0005-0000-0000-0000FC710000}"/>
    <cellStyle name="Normal 60 3 2 3 2 2_ESA Table 3A_3H" xfId="41348" xr:uid="{19D3B81F-766F-4FE9-8AFA-ED0324BD8758}"/>
    <cellStyle name="Normal 60 3 2 3 2 3" xfId="9049" xr:uid="{00000000-0005-0000-0000-000066230000}"/>
    <cellStyle name="Normal 60 3 2 3 2 3 3" xfId="24150" xr:uid="{00000000-0005-0000-0000-0000635E0000}"/>
    <cellStyle name="Normal 60 3 2 3 2 3_ESA Table 3A_3H" xfId="41349" xr:uid="{A183C2D1-78E5-4182-AAFC-A0120272E55F}"/>
    <cellStyle name="Normal 60 3 2 3 2 5" xfId="19137" xr:uid="{00000000-0005-0000-0000-0000CE4A0000}"/>
    <cellStyle name="Normal 60 3 2 3 2_ESA Table 3A_3H" xfId="41347" xr:uid="{895C98BD-4393-426C-A8EE-24256190616F}"/>
    <cellStyle name="Normal 60 3 2 3 3" xfId="5688" xr:uid="{00000000-0005-0000-0000-000045160000}"/>
    <cellStyle name="Normal 60 3 2 3 3 2" xfId="15740" xr:uid="{00000000-0005-0000-0000-0000893D0000}"/>
    <cellStyle name="Normal 60 3 2 3 3 2 3" xfId="30838" xr:uid="{00000000-0005-0000-0000-000083780000}"/>
    <cellStyle name="Normal 60 3 2 3 3 2_ESA Table 3A_3H" xfId="41351" xr:uid="{3E13BB3C-D04E-44A4-912F-1AFCF23A5ABD}"/>
    <cellStyle name="Normal 60 3 2 3 3 3" xfId="10720" xr:uid="{00000000-0005-0000-0000-0000ED290000}"/>
    <cellStyle name="Normal 60 3 2 3 3 3 3" xfId="25821" xr:uid="{00000000-0005-0000-0000-0000EA640000}"/>
    <cellStyle name="Normal 60 3 2 3 3 3_ESA Table 3A_3H" xfId="41352" xr:uid="{19C08DBD-C0E5-421C-A6C0-50AFFF962845}"/>
    <cellStyle name="Normal 60 3 2 3 3 5" xfId="20808" xr:uid="{00000000-0005-0000-0000-000055510000}"/>
    <cellStyle name="Normal 60 3 2 3 3_ESA Table 3A_3H" xfId="41350" xr:uid="{584132E8-666B-43A2-A974-3721D116EAF5}"/>
    <cellStyle name="Normal 60 3 2 3 4" xfId="12398" xr:uid="{00000000-0005-0000-0000-00007B300000}"/>
    <cellStyle name="Normal 60 3 2 3 4 3" xfId="27496" xr:uid="{00000000-0005-0000-0000-0000756B0000}"/>
    <cellStyle name="Normal 60 3 2 3 4_ESA Table 3A_3H" xfId="41353" xr:uid="{61FD605A-F12D-4086-9E8F-8CA44BDC9CE6}"/>
    <cellStyle name="Normal 60 3 2 3 5" xfId="7377" xr:uid="{00000000-0005-0000-0000-0000DE1C0000}"/>
    <cellStyle name="Normal 60 3 2 3 5 3" xfId="22479" xr:uid="{00000000-0005-0000-0000-0000DC570000}"/>
    <cellStyle name="Normal 60 3 2 3 5_ESA Table 3A_3H" xfId="41354" xr:uid="{CD5EECFB-3E55-4EDA-A45E-C2F8D7F33B93}"/>
    <cellStyle name="Normal 60 3 2 3 7" xfId="17466" xr:uid="{00000000-0005-0000-0000-000047440000}"/>
    <cellStyle name="Normal 60 3 2 3_ESA Table 3A_3H" xfId="41346" xr:uid="{8DF8E967-7CD7-4B15-94A9-D24DBBC20E46}"/>
    <cellStyle name="Normal 60 3 2 4" xfId="3159" xr:uid="{00000000-0005-0000-0000-0000640C0000}"/>
    <cellStyle name="Normal 60 3 2 4 2" xfId="13233" xr:uid="{00000000-0005-0000-0000-0000BE330000}"/>
    <cellStyle name="Normal 60 3 2 4 2 3" xfId="28331" xr:uid="{00000000-0005-0000-0000-0000B86E0000}"/>
    <cellStyle name="Normal 60 3 2 4 2_ESA Table 3A_3H" xfId="41356" xr:uid="{8537E4E6-E05F-42D0-9B11-C9355FCC8D46}"/>
    <cellStyle name="Normal 60 3 2 4 3" xfId="8213" xr:uid="{00000000-0005-0000-0000-000022200000}"/>
    <cellStyle name="Normal 60 3 2 4 3 3" xfId="23314" xr:uid="{00000000-0005-0000-0000-00001F5B0000}"/>
    <cellStyle name="Normal 60 3 2 4 3_ESA Table 3A_3H" xfId="41357" xr:uid="{6BE8D934-C309-4675-9D9E-4C5A9CEE6673}"/>
    <cellStyle name="Normal 60 3 2 4 5" xfId="18301" xr:uid="{00000000-0005-0000-0000-00008A470000}"/>
    <cellStyle name="Normal 60 3 2 4_ESA Table 3A_3H" xfId="41355" xr:uid="{AD8BA4E2-EC80-4365-9564-E745B24F0138}"/>
    <cellStyle name="Normal 60 3 2 5" xfId="4852" xr:uid="{00000000-0005-0000-0000-000001130000}"/>
    <cellStyle name="Normal 60 3 2 5 2" xfId="14904" xr:uid="{00000000-0005-0000-0000-0000453A0000}"/>
    <cellStyle name="Normal 60 3 2 5 2 3" xfId="30002" xr:uid="{00000000-0005-0000-0000-00003F750000}"/>
    <cellStyle name="Normal 60 3 2 5 2_ESA Table 3A_3H" xfId="41359" xr:uid="{AC4C0848-C02B-475A-AFE3-90E595B8318A}"/>
    <cellStyle name="Normal 60 3 2 5 3" xfId="9884" xr:uid="{00000000-0005-0000-0000-0000A9260000}"/>
    <cellStyle name="Normal 60 3 2 5 3 3" xfId="24985" xr:uid="{00000000-0005-0000-0000-0000A6610000}"/>
    <cellStyle name="Normal 60 3 2 5 3_ESA Table 3A_3H" xfId="41360" xr:uid="{FD3D3991-6EA8-4DD1-B158-1EC758341703}"/>
    <cellStyle name="Normal 60 3 2 5 5" xfId="19972" xr:uid="{00000000-0005-0000-0000-0000114E0000}"/>
    <cellStyle name="Normal 60 3 2 5_ESA Table 3A_3H" xfId="41358" xr:uid="{0C00FE52-1491-41B7-A1AE-19440B096A21}"/>
    <cellStyle name="Normal 60 3 2 6" xfId="11562" xr:uid="{00000000-0005-0000-0000-0000372D0000}"/>
    <cellStyle name="Normal 60 3 2 6 3" xfId="26660" xr:uid="{00000000-0005-0000-0000-000031680000}"/>
    <cellStyle name="Normal 60 3 2 6_ESA Table 3A_3H" xfId="41361" xr:uid="{56B1668D-04A2-495A-8A5C-48AF6A514032}"/>
    <cellStyle name="Normal 60 3 2 7" xfId="6541" xr:uid="{00000000-0005-0000-0000-00009A190000}"/>
    <cellStyle name="Normal 60 3 2 7 3" xfId="21643" xr:uid="{00000000-0005-0000-0000-000098540000}"/>
    <cellStyle name="Normal 60 3 2 7_ESA Table 3A_3H" xfId="41362" xr:uid="{174B7791-40D4-48C8-A995-409D91605EED}"/>
    <cellStyle name="Normal 60 3 2 9" xfId="16630" xr:uid="{00000000-0005-0000-0000-000003410000}"/>
    <cellStyle name="Normal 60 3 2_ESA Table 3A_3H" xfId="41327" xr:uid="{4025AE1F-4F6F-4CE3-BD68-1AF71780CEB5}"/>
    <cellStyle name="Normal 60 3 3" xfId="1677" xr:uid="{00000000-0005-0000-0000-00009A060000}"/>
    <cellStyle name="Normal 60 3 3 2" xfId="2516" xr:uid="{00000000-0005-0000-0000-0000E1090000}"/>
    <cellStyle name="Normal 60 3 3 2 2" xfId="4206" xr:uid="{00000000-0005-0000-0000-00007B100000}"/>
    <cellStyle name="Normal 60 3 3 2 2 2" xfId="14279" xr:uid="{00000000-0005-0000-0000-0000D4370000}"/>
    <cellStyle name="Normal 60 3 3 2 2 2 3" xfId="29377" xr:uid="{00000000-0005-0000-0000-0000CE720000}"/>
    <cellStyle name="Normal 60 3 3 2 2 2_ESA Table 3A_3H" xfId="41366" xr:uid="{3A3196A3-3DE9-4DB1-A654-06B46C119C37}"/>
    <cellStyle name="Normal 60 3 3 2 2 3" xfId="9259" xr:uid="{00000000-0005-0000-0000-000038240000}"/>
    <cellStyle name="Normal 60 3 3 2 2 3 3" xfId="24360" xr:uid="{00000000-0005-0000-0000-0000355F0000}"/>
    <cellStyle name="Normal 60 3 3 2 2 3_ESA Table 3A_3H" xfId="41367" xr:uid="{6EBA85BA-851A-42B3-AA76-B3DE0C19AC85}"/>
    <cellStyle name="Normal 60 3 3 2 2 5" xfId="19347" xr:uid="{00000000-0005-0000-0000-0000A04B0000}"/>
    <cellStyle name="Normal 60 3 3 2 2_ESA Table 3A_3H" xfId="41365" xr:uid="{D2690753-5F32-4075-A9FB-F39126CEA207}"/>
    <cellStyle name="Normal 60 3 3 2 3" xfId="5898" xr:uid="{00000000-0005-0000-0000-000017170000}"/>
    <cellStyle name="Normal 60 3 3 2 3 2" xfId="15950" xr:uid="{00000000-0005-0000-0000-00005B3E0000}"/>
    <cellStyle name="Normal 60 3 3 2 3 2 3" xfId="31048" xr:uid="{00000000-0005-0000-0000-000055790000}"/>
    <cellStyle name="Normal 60 3 3 2 3 2_ESA Table 3A_3H" xfId="41369" xr:uid="{ED01290F-B8EB-4DF4-9D2F-6D442974C602}"/>
    <cellStyle name="Normal 60 3 3 2 3 3" xfId="10930" xr:uid="{00000000-0005-0000-0000-0000BF2A0000}"/>
    <cellStyle name="Normal 60 3 3 2 3 3 3" xfId="26031" xr:uid="{00000000-0005-0000-0000-0000BC650000}"/>
    <cellStyle name="Normal 60 3 3 2 3 3_ESA Table 3A_3H" xfId="41370" xr:uid="{2316EB49-96F5-4FEE-8D14-12A339911132}"/>
    <cellStyle name="Normal 60 3 3 2 3 5" xfId="21018" xr:uid="{00000000-0005-0000-0000-000027520000}"/>
    <cellStyle name="Normal 60 3 3 2 3_ESA Table 3A_3H" xfId="41368" xr:uid="{2D2723FD-E4A5-4405-9E57-07B712618114}"/>
    <cellStyle name="Normal 60 3 3 2 4" xfId="12608" xr:uid="{00000000-0005-0000-0000-00004D310000}"/>
    <cellStyle name="Normal 60 3 3 2 4 3" xfId="27706" xr:uid="{00000000-0005-0000-0000-0000476C0000}"/>
    <cellStyle name="Normal 60 3 3 2 4_ESA Table 3A_3H" xfId="41371" xr:uid="{7398F12F-35A4-45E6-AF31-FEA972240890}"/>
    <cellStyle name="Normal 60 3 3 2 5" xfId="7587" xr:uid="{00000000-0005-0000-0000-0000B01D0000}"/>
    <cellStyle name="Normal 60 3 3 2 5 3" xfId="22689" xr:uid="{00000000-0005-0000-0000-0000AE580000}"/>
    <cellStyle name="Normal 60 3 3 2 5_ESA Table 3A_3H" xfId="41372" xr:uid="{E5D503E3-0532-4D8B-A1ED-774069DF42E4}"/>
    <cellStyle name="Normal 60 3 3 2 7" xfId="17676" xr:uid="{00000000-0005-0000-0000-000019450000}"/>
    <cellStyle name="Normal 60 3 3 2_ESA Table 3A_3H" xfId="41364" xr:uid="{F084B1A0-FE75-4069-A3D3-3D9E1182B11A}"/>
    <cellStyle name="Normal 60 3 3 3" xfId="3369" xr:uid="{00000000-0005-0000-0000-0000360D0000}"/>
    <cellStyle name="Normal 60 3 3 3 2" xfId="13443" xr:uid="{00000000-0005-0000-0000-000090340000}"/>
    <cellStyle name="Normal 60 3 3 3 2 3" xfId="28541" xr:uid="{00000000-0005-0000-0000-00008A6F0000}"/>
    <cellStyle name="Normal 60 3 3 3 2_ESA Table 3A_3H" xfId="41374" xr:uid="{CE52EC7E-6B24-4DF9-83EE-2773C68FD1C5}"/>
    <cellStyle name="Normal 60 3 3 3 3" xfId="8423" xr:uid="{00000000-0005-0000-0000-0000F4200000}"/>
    <cellStyle name="Normal 60 3 3 3 3 3" xfId="23524" xr:uid="{00000000-0005-0000-0000-0000F15B0000}"/>
    <cellStyle name="Normal 60 3 3 3 3_ESA Table 3A_3H" xfId="41375" xr:uid="{558FEF71-36FB-4A4E-AC9E-64B87D7C6322}"/>
    <cellStyle name="Normal 60 3 3 3 5" xfId="18511" xr:uid="{00000000-0005-0000-0000-00005C480000}"/>
    <cellStyle name="Normal 60 3 3 3_ESA Table 3A_3H" xfId="41373" xr:uid="{9F874B02-AFF8-4DEB-80A7-56B18C66D3B6}"/>
    <cellStyle name="Normal 60 3 3 4" xfId="5062" xr:uid="{00000000-0005-0000-0000-0000D3130000}"/>
    <cellStyle name="Normal 60 3 3 4 2" xfId="15114" xr:uid="{00000000-0005-0000-0000-0000173B0000}"/>
    <cellStyle name="Normal 60 3 3 4 2 3" xfId="30212" xr:uid="{00000000-0005-0000-0000-000011760000}"/>
    <cellStyle name="Normal 60 3 3 4 2_ESA Table 3A_3H" xfId="41377" xr:uid="{F382DFB8-D154-4EA2-8D0B-C8CA665C462C}"/>
    <cellStyle name="Normal 60 3 3 4 3" xfId="10094" xr:uid="{00000000-0005-0000-0000-00007B270000}"/>
    <cellStyle name="Normal 60 3 3 4 3 3" xfId="25195" xr:uid="{00000000-0005-0000-0000-000078620000}"/>
    <cellStyle name="Normal 60 3 3 4 3_ESA Table 3A_3H" xfId="41378" xr:uid="{400E313F-E4E8-48F8-A739-519996848520}"/>
    <cellStyle name="Normal 60 3 3 4 5" xfId="20182" xr:uid="{00000000-0005-0000-0000-0000E34E0000}"/>
    <cellStyle name="Normal 60 3 3 4_ESA Table 3A_3H" xfId="41376" xr:uid="{1CC69686-5F03-4FDE-929D-D2C1BD7E8188}"/>
    <cellStyle name="Normal 60 3 3 5" xfId="11772" xr:uid="{00000000-0005-0000-0000-0000092E0000}"/>
    <cellStyle name="Normal 60 3 3 5 3" xfId="26870" xr:uid="{00000000-0005-0000-0000-000003690000}"/>
    <cellStyle name="Normal 60 3 3 5_ESA Table 3A_3H" xfId="41379" xr:uid="{7D218F83-A9FE-49F1-AC4F-4492E1195C63}"/>
    <cellStyle name="Normal 60 3 3 6" xfId="6751" xr:uid="{00000000-0005-0000-0000-00006C1A0000}"/>
    <cellStyle name="Normal 60 3 3 6 3" xfId="21853" xr:uid="{00000000-0005-0000-0000-00006A550000}"/>
    <cellStyle name="Normal 60 3 3 6_ESA Table 3A_3H" xfId="41380" xr:uid="{FB1BE933-FA7B-46DA-8F63-7EA6F75131E0}"/>
    <cellStyle name="Normal 60 3 3 8" xfId="16840" xr:uid="{00000000-0005-0000-0000-0000D5410000}"/>
    <cellStyle name="Normal 60 3 3_ESA Table 3A_3H" xfId="41363" xr:uid="{A1936118-6599-49CD-8940-2AFD929DB784}"/>
    <cellStyle name="Normal 60 3 4" xfId="2098" xr:uid="{00000000-0005-0000-0000-00003F080000}"/>
    <cellStyle name="Normal 60 3 4 2" xfId="3788" xr:uid="{00000000-0005-0000-0000-0000D90E0000}"/>
    <cellStyle name="Normal 60 3 4 2 2" xfId="13861" xr:uid="{00000000-0005-0000-0000-000032360000}"/>
    <cellStyle name="Normal 60 3 4 2 2 3" xfId="28959" xr:uid="{00000000-0005-0000-0000-00002C710000}"/>
    <cellStyle name="Normal 60 3 4 2 2_ESA Table 3A_3H" xfId="41383" xr:uid="{29FA5D1E-FF1B-4C19-86AC-CE100F7DBD1C}"/>
    <cellStyle name="Normal 60 3 4 2 3" xfId="8841" xr:uid="{00000000-0005-0000-0000-000096220000}"/>
    <cellStyle name="Normal 60 3 4 2 3 3" xfId="23942" xr:uid="{00000000-0005-0000-0000-0000935D0000}"/>
    <cellStyle name="Normal 60 3 4 2 3_ESA Table 3A_3H" xfId="41384" xr:uid="{E791D48C-8A76-4D00-A680-03CE01B0F358}"/>
    <cellStyle name="Normal 60 3 4 2 5" xfId="18929" xr:uid="{00000000-0005-0000-0000-0000FE490000}"/>
    <cellStyle name="Normal 60 3 4 2_ESA Table 3A_3H" xfId="41382" xr:uid="{C11CA02E-53D9-4004-A2D5-0EF6E75FF41F}"/>
    <cellStyle name="Normal 60 3 4 3" xfId="5480" xr:uid="{00000000-0005-0000-0000-000075150000}"/>
    <cellStyle name="Normal 60 3 4 3 2" xfId="15532" xr:uid="{00000000-0005-0000-0000-0000B93C0000}"/>
    <cellStyle name="Normal 60 3 4 3 2 3" xfId="30630" xr:uid="{00000000-0005-0000-0000-0000B3770000}"/>
    <cellStyle name="Normal 60 3 4 3 2_ESA Table 3A_3H" xfId="41386" xr:uid="{27B10DAB-8EA1-41B4-822C-4ECAA6A46FA0}"/>
    <cellStyle name="Normal 60 3 4 3 3" xfId="10512" xr:uid="{00000000-0005-0000-0000-00001D290000}"/>
    <cellStyle name="Normal 60 3 4 3 3 3" xfId="25613" xr:uid="{00000000-0005-0000-0000-00001A640000}"/>
    <cellStyle name="Normal 60 3 4 3 3_ESA Table 3A_3H" xfId="41387" xr:uid="{7DB336D8-F725-45B0-860E-FC67D4587025}"/>
    <cellStyle name="Normal 60 3 4 3 5" xfId="20600" xr:uid="{00000000-0005-0000-0000-000085500000}"/>
    <cellStyle name="Normal 60 3 4 3_ESA Table 3A_3H" xfId="41385" xr:uid="{8E8C933D-F2D4-4049-B45B-B08B6E6D6F8B}"/>
    <cellStyle name="Normal 60 3 4 4" xfId="12190" xr:uid="{00000000-0005-0000-0000-0000AB2F0000}"/>
    <cellStyle name="Normal 60 3 4 4 3" xfId="27288" xr:uid="{00000000-0005-0000-0000-0000A56A0000}"/>
    <cellStyle name="Normal 60 3 4 4_ESA Table 3A_3H" xfId="41388" xr:uid="{F775EE53-8EF1-4A79-BF2B-1531D1288F10}"/>
    <cellStyle name="Normal 60 3 4 5" xfId="7169" xr:uid="{00000000-0005-0000-0000-00000E1C0000}"/>
    <cellStyle name="Normal 60 3 4 5 3" xfId="22271" xr:uid="{00000000-0005-0000-0000-00000C570000}"/>
    <cellStyle name="Normal 60 3 4 5_ESA Table 3A_3H" xfId="41389" xr:uid="{9D4ED9DF-F9F3-4955-B7AD-D3521269CC95}"/>
    <cellStyle name="Normal 60 3 4 7" xfId="17258" xr:uid="{00000000-0005-0000-0000-000077430000}"/>
    <cellStyle name="Normal 60 3 4_ESA Table 3A_3H" xfId="41381" xr:uid="{553B9DE6-1CE8-4FA1-AC81-016F2C443CE1}"/>
    <cellStyle name="Normal 60 3 5" xfId="2951" xr:uid="{00000000-0005-0000-0000-0000940B0000}"/>
    <cellStyle name="Normal 60 3 5 2" xfId="13025" xr:uid="{00000000-0005-0000-0000-0000EE320000}"/>
    <cellStyle name="Normal 60 3 5 2 3" xfId="28123" xr:uid="{00000000-0005-0000-0000-0000E86D0000}"/>
    <cellStyle name="Normal 60 3 5 2_ESA Table 3A_3H" xfId="41391" xr:uid="{DB800EA7-B13E-4501-A421-E8BA7B0E4E93}"/>
    <cellStyle name="Normal 60 3 5 3" xfId="8005" xr:uid="{00000000-0005-0000-0000-0000521F0000}"/>
    <cellStyle name="Normal 60 3 5 3 3" xfId="23106" xr:uid="{00000000-0005-0000-0000-00004F5A0000}"/>
    <cellStyle name="Normal 60 3 5 3_ESA Table 3A_3H" xfId="41392" xr:uid="{401971DF-7BDE-4702-837B-66AF88CB2B6D}"/>
    <cellStyle name="Normal 60 3 5 5" xfId="18093" xr:uid="{00000000-0005-0000-0000-0000BA460000}"/>
    <cellStyle name="Normal 60 3 5_ESA Table 3A_3H" xfId="41390" xr:uid="{687FE279-CECF-443D-ACA1-08B52A25C929}"/>
    <cellStyle name="Normal 60 3 6" xfId="4644" xr:uid="{00000000-0005-0000-0000-000031120000}"/>
    <cellStyle name="Normal 60 3 6 2" xfId="14696" xr:uid="{00000000-0005-0000-0000-000075390000}"/>
    <cellStyle name="Normal 60 3 6 2 3" xfId="29794" xr:uid="{00000000-0005-0000-0000-00006F740000}"/>
    <cellStyle name="Normal 60 3 6 2_ESA Table 3A_3H" xfId="41394" xr:uid="{C78AD516-38A8-4109-9DE0-4E35F1BA4108}"/>
    <cellStyle name="Normal 60 3 6 3" xfId="9676" xr:uid="{00000000-0005-0000-0000-0000D9250000}"/>
    <cellStyle name="Normal 60 3 6 3 3" xfId="24777" xr:uid="{00000000-0005-0000-0000-0000D6600000}"/>
    <cellStyle name="Normal 60 3 6 3_ESA Table 3A_3H" xfId="41395" xr:uid="{4965F876-81D5-49A1-A6F4-6634433ADD18}"/>
    <cellStyle name="Normal 60 3 6 5" xfId="19764" xr:uid="{00000000-0005-0000-0000-0000414D0000}"/>
    <cellStyle name="Normal 60 3 6_ESA Table 3A_3H" xfId="41393" xr:uid="{083D8A49-448A-46C0-ABB2-715B657A4522}"/>
    <cellStyle name="Normal 60 3 7" xfId="11354" xr:uid="{00000000-0005-0000-0000-0000672C0000}"/>
    <cellStyle name="Normal 60 3 7 3" xfId="26452" xr:uid="{00000000-0005-0000-0000-000061670000}"/>
    <cellStyle name="Normal 60 3 7_ESA Table 3A_3H" xfId="41396" xr:uid="{9407217A-C60B-4FB5-B86D-6BF76969AEFD}"/>
    <cellStyle name="Normal 60 3 8" xfId="6333" xr:uid="{00000000-0005-0000-0000-0000CA180000}"/>
    <cellStyle name="Normal 60 3 8 3" xfId="21435" xr:uid="{00000000-0005-0000-0000-0000C8530000}"/>
    <cellStyle name="Normal 60 3 8_ESA Table 3A_3H" xfId="41397" xr:uid="{F40D2CDB-1960-4E4D-9CC0-352DADBAE75C}"/>
    <cellStyle name="Normal 60 3_ESA Table 3A_3H" xfId="41326" xr:uid="{26FD2AAC-0EDC-48B3-903F-4AF7A0F7F575}"/>
    <cellStyle name="Normal 60 4" xfId="1358" xr:uid="{00000000-0005-0000-0000-00005B050000}"/>
    <cellStyle name="Normal 60 4 2" xfId="1781" xr:uid="{00000000-0005-0000-0000-000002070000}"/>
    <cellStyle name="Normal 60 4 2 2" xfId="2620" xr:uid="{00000000-0005-0000-0000-0000490A0000}"/>
    <cellStyle name="Normal 60 4 2 2 2" xfId="4310" xr:uid="{00000000-0005-0000-0000-0000E3100000}"/>
    <cellStyle name="Normal 60 4 2 2 2 2" xfId="14383" xr:uid="{00000000-0005-0000-0000-00003C380000}"/>
    <cellStyle name="Normal 60 4 2 2 2 2 3" xfId="29481" xr:uid="{00000000-0005-0000-0000-000036730000}"/>
    <cellStyle name="Normal 60 4 2 2 2 2_ESA Table 3A_3H" xfId="41402" xr:uid="{0B014143-4238-42B2-805A-CB05C9A3DEAE}"/>
    <cellStyle name="Normal 60 4 2 2 2 3" xfId="9363" xr:uid="{00000000-0005-0000-0000-0000A0240000}"/>
    <cellStyle name="Normal 60 4 2 2 2 3 3" xfId="24464" xr:uid="{00000000-0005-0000-0000-00009D5F0000}"/>
    <cellStyle name="Normal 60 4 2 2 2 3_ESA Table 3A_3H" xfId="41403" xr:uid="{EE4E70A5-1C4B-4102-9F93-ED86FD9E42F8}"/>
    <cellStyle name="Normal 60 4 2 2 2 5" xfId="19451" xr:uid="{00000000-0005-0000-0000-0000084C0000}"/>
    <cellStyle name="Normal 60 4 2 2 2_ESA Table 3A_3H" xfId="41401" xr:uid="{DECD53D0-9311-4732-A22D-86F35CC75F1B}"/>
    <cellStyle name="Normal 60 4 2 2 3" xfId="6002" xr:uid="{00000000-0005-0000-0000-00007F170000}"/>
    <cellStyle name="Normal 60 4 2 2 3 2" xfId="16054" xr:uid="{00000000-0005-0000-0000-0000C33E0000}"/>
    <cellStyle name="Normal 60 4 2 2 3 2 3" xfId="31152" xr:uid="{00000000-0005-0000-0000-0000BD790000}"/>
    <cellStyle name="Normal 60 4 2 2 3 2_ESA Table 3A_3H" xfId="41405" xr:uid="{DC134612-C54B-4628-BEA7-B976D487B1DA}"/>
    <cellStyle name="Normal 60 4 2 2 3 3" xfId="11034" xr:uid="{00000000-0005-0000-0000-0000272B0000}"/>
    <cellStyle name="Normal 60 4 2 2 3 3 3" xfId="26135" xr:uid="{00000000-0005-0000-0000-000024660000}"/>
    <cellStyle name="Normal 60 4 2 2 3 3_ESA Table 3A_3H" xfId="41406" xr:uid="{191D46C0-D364-449B-A6FA-09C47796B39A}"/>
    <cellStyle name="Normal 60 4 2 2 3 5" xfId="21122" xr:uid="{00000000-0005-0000-0000-00008F520000}"/>
    <cellStyle name="Normal 60 4 2 2 3_ESA Table 3A_3H" xfId="41404" xr:uid="{E3890A38-CDD5-46BC-B199-183E3541EE48}"/>
    <cellStyle name="Normal 60 4 2 2 4" xfId="12712" xr:uid="{00000000-0005-0000-0000-0000B5310000}"/>
    <cellStyle name="Normal 60 4 2 2 4 3" xfId="27810" xr:uid="{00000000-0005-0000-0000-0000AF6C0000}"/>
    <cellStyle name="Normal 60 4 2 2 4_ESA Table 3A_3H" xfId="41407" xr:uid="{B8DC2004-6EF6-461E-8362-63F09D74447C}"/>
    <cellStyle name="Normal 60 4 2 2 5" xfId="7691" xr:uid="{00000000-0005-0000-0000-0000181E0000}"/>
    <cellStyle name="Normal 60 4 2 2 5 3" xfId="22793" xr:uid="{00000000-0005-0000-0000-000016590000}"/>
    <cellStyle name="Normal 60 4 2 2 5_ESA Table 3A_3H" xfId="41408" xr:uid="{898AFB75-7A77-420F-82B2-341B8AEE527E}"/>
    <cellStyle name="Normal 60 4 2 2 7" xfId="17780" xr:uid="{00000000-0005-0000-0000-000081450000}"/>
    <cellStyle name="Normal 60 4 2 2_ESA Table 3A_3H" xfId="41400" xr:uid="{F338D2AD-162F-4002-8D25-3DB20182E35E}"/>
    <cellStyle name="Normal 60 4 2 3" xfId="3473" xr:uid="{00000000-0005-0000-0000-00009E0D0000}"/>
    <cellStyle name="Normal 60 4 2 3 2" xfId="13547" xr:uid="{00000000-0005-0000-0000-0000F8340000}"/>
    <cellStyle name="Normal 60 4 2 3 2 3" xfId="28645" xr:uid="{00000000-0005-0000-0000-0000F26F0000}"/>
    <cellStyle name="Normal 60 4 2 3 2_ESA Table 3A_3H" xfId="41410" xr:uid="{44B3717A-6F96-4B94-85DB-B68191E8D232}"/>
    <cellStyle name="Normal 60 4 2 3 3" xfId="8527" xr:uid="{00000000-0005-0000-0000-00005C210000}"/>
    <cellStyle name="Normal 60 4 2 3 3 3" xfId="23628" xr:uid="{00000000-0005-0000-0000-0000595C0000}"/>
    <cellStyle name="Normal 60 4 2 3 3_ESA Table 3A_3H" xfId="41411" xr:uid="{AE539D03-0712-452B-AE94-64BC28411EFD}"/>
    <cellStyle name="Normal 60 4 2 3 5" xfId="18615" xr:uid="{00000000-0005-0000-0000-0000C4480000}"/>
    <cellStyle name="Normal 60 4 2 3_ESA Table 3A_3H" xfId="41409" xr:uid="{B9B15825-45F1-4765-80CC-E512989BF33E}"/>
    <cellStyle name="Normal 60 4 2 4" xfId="5166" xr:uid="{00000000-0005-0000-0000-00003B140000}"/>
    <cellStyle name="Normal 60 4 2 4 2" xfId="15218" xr:uid="{00000000-0005-0000-0000-00007F3B0000}"/>
    <cellStyle name="Normal 60 4 2 4 2 3" xfId="30316" xr:uid="{00000000-0005-0000-0000-000079760000}"/>
    <cellStyle name="Normal 60 4 2 4 2_ESA Table 3A_3H" xfId="41413" xr:uid="{0CA50B74-44E3-4783-B0AD-A579333E35ED}"/>
    <cellStyle name="Normal 60 4 2 4 3" xfId="10198" xr:uid="{00000000-0005-0000-0000-0000E3270000}"/>
    <cellStyle name="Normal 60 4 2 4 3 3" xfId="25299" xr:uid="{00000000-0005-0000-0000-0000E0620000}"/>
    <cellStyle name="Normal 60 4 2 4 3_ESA Table 3A_3H" xfId="41414" xr:uid="{9BDA4354-94C5-454D-90DC-F2C8AF028095}"/>
    <cellStyle name="Normal 60 4 2 4 5" xfId="20286" xr:uid="{00000000-0005-0000-0000-00004B4F0000}"/>
    <cellStyle name="Normal 60 4 2 4_ESA Table 3A_3H" xfId="41412" xr:uid="{63CBBC96-65AB-4E6B-B5CE-EFC0635DD352}"/>
    <cellStyle name="Normal 60 4 2 5" xfId="11876" xr:uid="{00000000-0005-0000-0000-0000712E0000}"/>
    <cellStyle name="Normal 60 4 2 5 3" xfId="26974" xr:uid="{00000000-0005-0000-0000-00006B690000}"/>
    <cellStyle name="Normal 60 4 2 5_ESA Table 3A_3H" xfId="41415" xr:uid="{6C6AA0E8-CC71-4B0F-A66E-22D140B01C3A}"/>
    <cellStyle name="Normal 60 4 2 6" xfId="6855" xr:uid="{00000000-0005-0000-0000-0000D41A0000}"/>
    <cellStyle name="Normal 60 4 2 6 3" xfId="21957" xr:uid="{00000000-0005-0000-0000-0000D2550000}"/>
    <cellStyle name="Normal 60 4 2 6_ESA Table 3A_3H" xfId="41416" xr:uid="{FD7011AD-458B-442D-A32F-9669038FD848}"/>
    <cellStyle name="Normal 60 4 2 8" xfId="16944" xr:uid="{00000000-0005-0000-0000-00003D420000}"/>
    <cellStyle name="Normal 60 4 2_ESA Table 3A_3H" xfId="41399" xr:uid="{43C18FD9-267D-4FF9-87D4-98FA40A05FC2}"/>
    <cellStyle name="Normal 60 4 3" xfId="2202" xr:uid="{00000000-0005-0000-0000-0000A7080000}"/>
    <cellStyle name="Normal 60 4 3 2" xfId="3892" xr:uid="{00000000-0005-0000-0000-0000410F0000}"/>
    <cellStyle name="Normal 60 4 3 2 2" xfId="13965" xr:uid="{00000000-0005-0000-0000-00009A360000}"/>
    <cellStyle name="Normal 60 4 3 2 2 3" xfId="29063" xr:uid="{00000000-0005-0000-0000-000094710000}"/>
    <cellStyle name="Normal 60 4 3 2 2_ESA Table 3A_3H" xfId="41419" xr:uid="{540E8D3E-2C0F-4723-A044-3B667C92F967}"/>
    <cellStyle name="Normal 60 4 3 2 3" xfId="8945" xr:uid="{00000000-0005-0000-0000-0000FE220000}"/>
    <cellStyle name="Normal 60 4 3 2 3 3" xfId="24046" xr:uid="{00000000-0005-0000-0000-0000FB5D0000}"/>
    <cellStyle name="Normal 60 4 3 2 3_ESA Table 3A_3H" xfId="41420" xr:uid="{1C5EE7FE-4A91-483D-BC9B-8DBAAE4A9E5E}"/>
    <cellStyle name="Normal 60 4 3 2 5" xfId="19033" xr:uid="{00000000-0005-0000-0000-0000664A0000}"/>
    <cellStyle name="Normal 60 4 3 2_ESA Table 3A_3H" xfId="41418" xr:uid="{06C7A35A-1142-482F-B3F2-AFAE344E210F}"/>
    <cellStyle name="Normal 60 4 3 3" xfId="5584" xr:uid="{00000000-0005-0000-0000-0000DD150000}"/>
    <cellStyle name="Normal 60 4 3 3 2" xfId="15636" xr:uid="{00000000-0005-0000-0000-0000213D0000}"/>
    <cellStyle name="Normal 60 4 3 3 2 3" xfId="30734" xr:uid="{00000000-0005-0000-0000-00001B780000}"/>
    <cellStyle name="Normal 60 4 3 3 2_ESA Table 3A_3H" xfId="41422" xr:uid="{3F5A11F5-F9D7-4370-9E2C-7844AF1B3EE3}"/>
    <cellStyle name="Normal 60 4 3 3 3" xfId="10616" xr:uid="{00000000-0005-0000-0000-000085290000}"/>
    <cellStyle name="Normal 60 4 3 3 3 3" xfId="25717" xr:uid="{00000000-0005-0000-0000-000082640000}"/>
    <cellStyle name="Normal 60 4 3 3 3_ESA Table 3A_3H" xfId="41423" xr:uid="{49DA35AE-489D-49E3-A73B-8087D07628D1}"/>
    <cellStyle name="Normal 60 4 3 3 5" xfId="20704" xr:uid="{00000000-0005-0000-0000-0000ED500000}"/>
    <cellStyle name="Normal 60 4 3 3_ESA Table 3A_3H" xfId="41421" xr:uid="{CDE68426-1D01-430E-B368-B1CFBE55F022}"/>
    <cellStyle name="Normal 60 4 3 4" xfId="12294" xr:uid="{00000000-0005-0000-0000-000013300000}"/>
    <cellStyle name="Normal 60 4 3 4 3" xfId="27392" xr:uid="{00000000-0005-0000-0000-00000D6B0000}"/>
    <cellStyle name="Normal 60 4 3 4_ESA Table 3A_3H" xfId="41424" xr:uid="{7BE2072F-9A13-4756-BE84-C3A5D8C3E163}"/>
    <cellStyle name="Normal 60 4 3 5" xfId="7273" xr:uid="{00000000-0005-0000-0000-0000761C0000}"/>
    <cellStyle name="Normal 60 4 3 5 3" xfId="22375" xr:uid="{00000000-0005-0000-0000-000074570000}"/>
    <cellStyle name="Normal 60 4 3 5_ESA Table 3A_3H" xfId="41425" xr:uid="{0C02D39D-62E7-4D7B-AF8D-26C0A39E8078}"/>
    <cellStyle name="Normal 60 4 3 7" xfId="17362" xr:uid="{00000000-0005-0000-0000-0000DF430000}"/>
    <cellStyle name="Normal 60 4 3_ESA Table 3A_3H" xfId="41417" xr:uid="{822A2C46-C62C-424E-9105-C417189BE26D}"/>
    <cellStyle name="Normal 60 4 4" xfId="3055" xr:uid="{00000000-0005-0000-0000-0000FC0B0000}"/>
    <cellStyle name="Normal 60 4 4 2" xfId="13129" xr:uid="{00000000-0005-0000-0000-000056330000}"/>
    <cellStyle name="Normal 60 4 4 2 3" xfId="28227" xr:uid="{00000000-0005-0000-0000-0000506E0000}"/>
    <cellStyle name="Normal 60 4 4 2_ESA Table 3A_3H" xfId="41427" xr:uid="{27F54B7B-040A-4D40-8938-CCAE70920FCB}"/>
    <cellStyle name="Normal 60 4 4 3" xfId="8109" xr:uid="{00000000-0005-0000-0000-0000BA1F0000}"/>
    <cellStyle name="Normal 60 4 4 3 3" xfId="23210" xr:uid="{00000000-0005-0000-0000-0000B75A0000}"/>
    <cellStyle name="Normal 60 4 4 3_ESA Table 3A_3H" xfId="41428" xr:uid="{8589C4AB-887E-4856-914A-09F4C6094528}"/>
    <cellStyle name="Normal 60 4 4 5" xfId="18197" xr:uid="{00000000-0005-0000-0000-000022470000}"/>
    <cellStyle name="Normal 60 4 4_ESA Table 3A_3H" xfId="41426" xr:uid="{A2B7D849-0E04-4BC9-A97C-A971A658CB1D}"/>
    <cellStyle name="Normal 60 4 5" xfId="4748" xr:uid="{00000000-0005-0000-0000-000099120000}"/>
    <cellStyle name="Normal 60 4 5 2" xfId="14800" xr:uid="{00000000-0005-0000-0000-0000DD390000}"/>
    <cellStyle name="Normal 60 4 5 2 3" xfId="29898" xr:uid="{00000000-0005-0000-0000-0000D7740000}"/>
    <cellStyle name="Normal 60 4 5 2_ESA Table 3A_3H" xfId="41430" xr:uid="{773D3F54-7326-4431-9889-324A64E8DA26}"/>
    <cellStyle name="Normal 60 4 5 3" xfId="9780" xr:uid="{00000000-0005-0000-0000-000041260000}"/>
    <cellStyle name="Normal 60 4 5 3 3" xfId="24881" xr:uid="{00000000-0005-0000-0000-00003E610000}"/>
    <cellStyle name="Normal 60 4 5 3_ESA Table 3A_3H" xfId="41431" xr:uid="{67921C62-D880-4C8C-8944-681EDBB6589B}"/>
    <cellStyle name="Normal 60 4 5 5" xfId="19868" xr:uid="{00000000-0005-0000-0000-0000A94D0000}"/>
    <cellStyle name="Normal 60 4 5_ESA Table 3A_3H" xfId="41429" xr:uid="{D002A7E2-6A7B-414C-B2D5-DEE94AF39815}"/>
    <cellStyle name="Normal 60 4 6" xfId="11458" xr:uid="{00000000-0005-0000-0000-0000CF2C0000}"/>
    <cellStyle name="Normal 60 4 6 3" xfId="26556" xr:uid="{00000000-0005-0000-0000-0000C9670000}"/>
    <cellStyle name="Normal 60 4 6_ESA Table 3A_3H" xfId="41432" xr:uid="{F8DC0EC0-24A4-495D-8350-D9CFA3BF7C13}"/>
    <cellStyle name="Normal 60 4 7" xfId="6437" xr:uid="{00000000-0005-0000-0000-000032190000}"/>
    <cellStyle name="Normal 60 4 7 3" xfId="21539" xr:uid="{00000000-0005-0000-0000-000030540000}"/>
    <cellStyle name="Normal 60 4 7_ESA Table 3A_3H" xfId="41433" xr:uid="{0B720743-E8A1-4B1A-B8DF-6938CCDC5918}"/>
    <cellStyle name="Normal 60 4 9" xfId="16526" xr:uid="{00000000-0005-0000-0000-00009B400000}"/>
    <cellStyle name="Normal 60 4_ESA Table 3A_3H" xfId="41398" xr:uid="{1894485D-C92F-41E6-9308-02BAE1F423CC}"/>
    <cellStyle name="Normal 60 5" xfId="1571" xr:uid="{00000000-0005-0000-0000-000030060000}"/>
    <cellStyle name="Normal 60 5 2" xfId="2412" xr:uid="{00000000-0005-0000-0000-000079090000}"/>
    <cellStyle name="Normal 60 5 2 2" xfId="4102" xr:uid="{00000000-0005-0000-0000-000013100000}"/>
    <cellStyle name="Normal 60 5 2 2 2" xfId="14175" xr:uid="{00000000-0005-0000-0000-00006C370000}"/>
    <cellStyle name="Normal 60 5 2 2 2 3" xfId="29273" xr:uid="{00000000-0005-0000-0000-000066720000}"/>
    <cellStyle name="Normal 60 5 2 2 2_ESA Table 3A_3H" xfId="41437" xr:uid="{40F58FBB-38C3-4E7D-B080-A732A74671AD}"/>
    <cellStyle name="Normal 60 5 2 2 3" xfId="9155" xr:uid="{00000000-0005-0000-0000-0000D0230000}"/>
    <cellStyle name="Normal 60 5 2 2 3 3" xfId="24256" xr:uid="{00000000-0005-0000-0000-0000CD5E0000}"/>
    <cellStyle name="Normal 60 5 2 2 3_ESA Table 3A_3H" xfId="41438" xr:uid="{342658C8-E85C-49C5-B1A2-0A8541D6700E}"/>
    <cellStyle name="Normal 60 5 2 2 5" xfId="19243" xr:uid="{00000000-0005-0000-0000-0000384B0000}"/>
    <cellStyle name="Normal 60 5 2 2_ESA Table 3A_3H" xfId="41436" xr:uid="{BC0A22DD-D99F-4DB6-AD2A-E39654CDF923}"/>
    <cellStyle name="Normal 60 5 2 3" xfId="5794" xr:uid="{00000000-0005-0000-0000-0000AF160000}"/>
    <cellStyle name="Normal 60 5 2 3 2" xfId="15846" xr:uid="{00000000-0005-0000-0000-0000F33D0000}"/>
    <cellStyle name="Normal 60 5 2 3 2 3" xfId="30944" xr:uid="{00000000-0005-0000-0000-0000ED780000}"/>
    <cellStyle name="Normal 60 5 2 3 2_ESA Table 3A_3H" xfId="41440" xr:uid="{0C2C9433-A5A9-4691-A5FA-7ACC2F533845}"/>
    <cellStyle name="Normal 60 5 2 3 3" xfId="10826" xr:uid="{00000000-0005-0000-0000-0000572A0000}"/>
    <cellStyle name="Normal 60 5 2 3 3 3" xfId="25927" xr:uid="{00000000-0005-0000-0000-000054650000}"/>
    <cellStyle name="Normal 60 5 2 3 3_ESA Table 3A_3H" xfId="41441" xr:uid="{8E055322-E045-41F0-8658-3A76C071FBB4}"/>
    <cellStyle name="Normal 60 5 2 3 5" xfId="20914" xr:uid="{00000000-0005-0000-0000-0000BF510000}"/>
    <cellStyle name="Normal 60 5 2 3_ESA Table 3A_3H" xfId="41439" xr:uid="{A8719C99-B94F-470E-B03E-1B6D93925634}"/>
    <cellStyle name="Normal 60 5 2 4" xfId="12504" xr:uid="{00000000-0005-0000-0000-0000E5300000}"/>
    <cellStyle name="Normal 60 5 2 4 3" xfId="27602" xr:uid="{00000000-0005-0000-0000-0000DF6B0000}"/>
    <cellStyle name="Normal 60 5 2 4_ESA Table 3A_3H" xfId="41442" xr:uid="{F246E022-0540-448F-958F-2F845DB9C017}"/>
    <cellStyle name="Normal 60 5 2 5" xfId="7483" xr:uid="{00000000-0005-0000-0000-0000481D0000}"/>
    <cellStyle name="Normal 60 5 2 5 3" xfId="22585" xr:uid="{00000000-0005-0000-0000-000046580000}"/>
    <cellStyle name="Normal 60 5 2 5_ESA Table 3A_3H" xfId="41443" xr:uid="{5E11708C-9FAC-4A7C-8681-B335BD07A178}"/>
    <cellStyle name="Normal 60 5 2 7" xfId="17572" xr:uid="{00000000-0005-0000-0000-0000B1440000}"/>
    <cellStyle name="Normal 60 5 2_ESA Table 3A_3H" xfId="41435" xr:uid="{73951479-4A48-46D0-8278-7F1ACCA5BD22}"/>
    <cellStyle name="Normal 60 5 3" xfId="3265" xr:uid="{00000000-0005-0000-0000-0000CE0C0000}"/>
    <cellStyle name="Normal 60 5 3 2" xfId="13339" xr:uid="{00000000-0005-0000-0000-000028340000}"/>
    <cellStyle name="Normal 60 5 3 2 3" xfId="28437" xr:uid="{00000000-0005-0000-0000-0000226F0000}"/>
    <cellStyle name="Normal 60 5 3 2_ESA Table 3A_3H" xfId="41445" xr:uid="{688B3D7B-EED1-4886-AEF9-C38BA3FFC599}"/>
    <cellStyle name="Normal 60 5 3 3" xfId="8319" xr:uid="{00000000-0005-0000-0000-00008C200000}"/>
    <cellStyle name="Normal 60 5 3 3 3" xfId="23420" xr:uid="{00000000-0005-0000-0000-0000895B0000}"/>
    <cellStyle name="Normal 60 5 3 3_ESA Table 3A_3H" xfId="41446" xr:uid="{FEA23E81-390A-4166-A6C1-3A207CB1574F}"/>
    <cellStyle name="Normal 60 5 3 5" xfId="18407" xr:uid="{00000000-0005-0000-0000-0000F4470000}"/>
    <cellStyle name="Normal 60 5 3_ESA Table 3A_3H" xfId="41444" xr:uid="{809940A2-CD5B-4067-B0A3-BAD3C567F1FC}"/>
    <cellStyle name="Normal 60 5 4" xfId="4958" xr:uid="{00000000-0005-0000-0000-00006B130000}"/>
    <cellStyle name="Normal 60 5 4 2" xfId="15010" xr:uid="{00000000-0005-0000-0000-0000AF3A0000}"/>
    <cellStyle name="Normal 60 5 4 2 3" xfId="30108" xr:uid="{00000000-0005-0000-0000-0000A9750000}"/>
    <cellStyle name="Normal 60 5 4 2_ESA Table 3A_3H" xfId="41448" xr:uid="{9895B9A3-D494-407B-9449-4E43EA8DD900}"/>
    <cellStyle name="Normal 60 5 4 3" xfId="9990" xr:uid="{00000000-0005-0000-0000-000013270000}"/>
    <cellStyle name="Normal 60 5 4 3 3" xfId="25091" xr:uid="{00000000-0005-0000-0000-000010620000}"/>
    <cellStyle name="Normal 60 5 4 3_ESA Table 3A_3H" xfId="41449" xr:uid="{FA57F047-5FE3-48EE-98DF-E99E610864AF}"/>
    <cellStyle name="Normal 60 5 4 5" xfId="20078" xr:uid="{00000000-0005-0000-0000-00007B4E0000}"/>
    <cellStyle name="Normal 60 5 4_ESA Table 3A_3H" xfId="41447" xr:uid="{DC514252-0F76-4F71-8A42-67718D8DFF84}"/>
    <cellStyle name="Normal 60 5 5" xfId="11668" xr:uid="{00000000-0005-0000-0000-0000A12D0000}"/>
    <cellStyle name="Normal 60 5 5 3" xfId="26766" xr:uid="{00000000-0005-0000-0000-00009B680000}"/>
    <cellStyle name="Normal 60 5 5_ESA Table 3A_3H" xfId="41450" xr:uid="{5238CA62-DC3D-4D4B-B48C-252D6657D59D}"/>
    <cellStyle name="Normal 60 5 6" xfId="6647" xr:uid="{00000000-0005-0000-0000-0000041A0000}"/>
    <cellStyle name="Normal 60 5 6 3" xfId="21749" xr:uid="{00000000-0005-0000-0000-000002550000}"/>
    <cellStyle name="Normal 60 5 6_ESA Table 3A_3H" xfId="41451" xr:uid="{D3B18687-CAED-4823-9B0D-34A31EAAF09B}"/>
    <cellStyle name="Normal 60 5 8" xfId="16736" xr:uid="{00000000-0005-0000-0000-00006D410000}"/>
    <cellStyle name="Normal 60 5_ESA Table 3A_3H" xfId="41434" xr:uid="{37454826-4A15-466F-8540-0E5D2DE5C73B}"/>
    <cellStyle name="Normal 60 6" xfId="1992" xr:uid="{00000000-0005-0000-0000-0000D5070000}"/>
    <cellStyle name="Normal 60 6 2" xfId="3684" xr:uid="{00000000-0005-0000-0000-0000710E0000}"/>
    <cellStyle name="Normal 60 6 2 2" xfId="13757" xr:uid="{00000000-0005-0000-0000-0000CA350000}"/>
    <cellStyle name="Normal 60 6 2 2 3" xfId="28855" xr:uid="{00000000-0005-0000-0000-0000C4700000}"/>
    <cellStyle name="Normal 60 6 2 2_ESA Table 3A_3H" xfId="41454" xr:uid="{009394E6-2F1B-4F8C-A9FC-B35D525A267A}"/>
    <cellStyle name="Normal 60 6 2 3" xfId="8737" xr:uid="{00000000-0005-0000-0000-00002E220000}"/>
    <cellStyle name="Normal 60 6 2 3 3" xfId="23838" xr:uid="{00000000-0005-0000-0000-00002B5D0000}"/>
    <cellStyle name="Normal 60 6 2 3_ESA Table 3A_3H" xfId="41455" xr:uid="{CE85675F-6A0D-4729-9700-1876773A8A02}"/>
    <cellStyle name="Normal 60 6 2 5" xfId="18825" xr:uid="{00000000-0005-0000-0000-000096490000}"/>
    <cellStyle name="Normal 60 6 2_ESA Table 3A_3H" xfId="41453" xr:uid="{2D191084-A8F0-423A-B57A-57649A8E8BE6}"/>
    <cellStyle name="Normal 60 6 3" xfId="5376" xr:uid="{00000000-0005-0000-0000-00000D150000}"/>
    <cellStyle name="Normal 60 6 3 2" xfId="15428" xr:uid="{00000000-0005-0000-0000-0000513C0000}"/>
    <cellStyle name="Normal 60 6 3 2 3" xfId="30526" xr:uid="{00000000-0005-0000-0000-00004B770000}"/>
    <cellStyle name="Normal 60 6 3 2_ESA Table 3A_3H" xfId="41457" xr:uid="{4A8A3CF6-AD25-48EC-9458-E1FD8CE4FFE0}"/>
    <cellStyle name="Normal 60 6 3 3" xfId="10408" xr:uid="{00000000-0005-0000-0000-0000B5280000}"/>
    <cellStyle name="Normal 60 6 3 3 3" xfId="25509" xr:uid="{00000000-0005-0000-0000-0000B2630000}"/>
    <cellStyle name="Normal 60 6 3 3_ESA Table 3A_3H" xfId="41458" xr:uid="{79A94460-2438-4321-A15F-9E4EDA6A6F29}"/>
    <cellStyle name="Normal 60 6 3 5" xfId="20496" xr:uid="{00000000-0005-0000-0000-00001D500000}"/>
    <cellStyle name="Normal 60 6 3_ESA Table 3A_3H" xfId="41456" xr:uid="{7800E174-9EC8-48C5-8F2F-635050EA7B7D}"/>
    <cellStyle name="Normal 60 6 4" xfId="12086" xr:uid="{00000000-0005-0000-0000-0000432F0000}"/>
    <cellStyle name="Normal 60 6 4 3" xfId="27184" xr:uid="{00000000-0005-0000-0000-00003D6A0000}"/>
    <cellStyle name="Normal 60 6 4_ESA Table 3A_3H" xfId="41459" xr:uid="{26A99F72-93E8-46B2-95E0-EF5A0344263E}"/>
    <cellStyle name="Normal 60 6 5" xfId="7065" xr:uid="{00000000-0005-0000-0000-0000A61B0000}"/>
    <cellStyle name="Normal 60 6 5 3" xfId="22167" xr:uid="{00000000-0005-0000-0000-0000A4560000}"/>
    <cellStyle name="Normal 60 6 5_ESA Table 3A_3H" xfId="41460" xr:uid="{8E6986C7-2CA4-4035-A70F-C11702C311ED}"/>
    <cellStyle name="Normal 60 6 7" xfId="17154" xr:uid="{00000000-0005-0000-0000-00000F430000}"/>
    <cellStyle name="Normal 60 6_ESA Table 3A_3H" xfId="41452" xr:uid="{678C4D93-AA67-498D-9D36-B3CC99037666}"/>
    <cellStyle name="Normal 60 7" xfId="2843" xr:uid="{00000000-0005-0000-0000-0000280B0000}"/>
    <cellStyle name="Normal 60 7 2" xfId="12921" xr:uid="{00000000-0005-0000-0000-000086320000}"/>
    <cellStyle name="Normal 60 7 2 3" xfId="28019" xr:uid="{00000000-0005-0000-0000-0000806D0000}"/>
    <cellStyle name="Normal 60 7 2_ESA Table 3A_3H" xfId="41462" xr:uid="{A2CB3BDB-AB3F-491E-A844-D91DB5FCE980}"/>
    <cellStyle name="Normal 60 7 3" xfId="7901" xr:uid="{00000000-0005-0000-0000-0000EA1E0000}"/>
    <cellStyle name="Normal 60 7 3 3" xfId="23002" xr:uid="{00000000-0005-0000-0000-0000E7590000}"/>
    <cellStyle name="Normal 60 7 3_ESA Table 3A_3H" xfId="41463" xr:uid="{7484C66D-71C0-4C58-8829-624BFABD13EF}"/>
    <cellStyle name="Normal 60 7 5" xfId="17989" xr:uid="{00000000-0005-0000-0000-000052460000}"/>
    <cellStyle name="Normal 60 7_ESA Table 3A_3H" xfId="41461" xr:uid="{73841B2C-1421-4C03-AE90-37247BCE2895}"/>
    <cellStyle name="Normal 60 8" xfId="4537" xr:uid="{00000000-0005-0000-0000-0000C6110000}"/>
    <cellStyle name="Normal 60 8 2" xfId="14592" xr:uid="{00000000-0005-0000-0000-00000D390000}"/>
    <cellStyle name="Normal 60 8 2 3" xfId="29690" xr:uid="{00000000-0005-0000-0000-000007740000}"/>
    <cellStyle name="Normal 60 8 2_ESA Table 3A_3H" xfId="41465" xr:uid="{590F35F3-9002-4EAF-852B-705B58C9D22E}"/>
    <cellStyle name="Normal 60 8 3" xfId="9572" xr:uid="{00000000-0005-0000-0000-000071250000}"/>
    <cellStyle name="Normal 60 8 3 3" xfId="24673" xr:uid="{00000000-0005-0000-0000-00006E600000}"/>
    <cellStyle name="Normal 60 8 3_ESA Table 3A_3H" xfId="41466" xr:uid="{92DC7465-D63F-4C89-9735-7F3D241D81F2}"/>
    <cellStyle name="Normal 60 8 5" xfId="19660" xr:uid="{00000000-0005-0000-0000-0000D94C0000}"/>
    <cellStyle name="Normal 60 8_ESA Table 3A_3H" xfId="41464" xr:uid="{AA964AA4-913F-4E30-9CAD-1FA6DC66A425}"/>
    <cellStyle name="Normal 60 9" xfId="11248" xr:uid="{00000000-0005-0000-0000-0000FD2B0000}"/>
    <cellStyle name="Normal 60 9 3" xfId="26348" xr:uid="{00000000-0005-0000-0000-0000F9660000}"/>
    <cellStyle name="Normal 60 9_ESA Table 3A_3H" xfId="41467" xr:uid="{E3A2D292-D95E-4DAC-ACE3-935844363F2B}"/>
    <cellStyle name="Normal 60_ESA Table 3A_3H" xfId="41181" xr:uid="{FE9BB32A-2F17-494B-850E-60CEB2120208}"/>
    <cellStyle name="Normal 61" xfId="881" xr:uid="{00000000-0005-0000-0000-00007D030000}"/>
    <cellStyle name="Normal 61 2" xfId="882" xr:uid="{00000000-0005-0000-0000-00007E030000}"/>
    <cellStyle name="Normal 62" xfId="883" xr:uid="{00000000-0005-0000-0000-00007F030000}"/>
    <cellStyle name="Normal 62 2" xfId="884" xr:uid="{00000000-0005-0000-0000-000080030000}"/>
    <cellStyle name="Normal 63" xfId="885" xr:uid="{00000000-0005-0000-0000-000081030000}"/>
    <cellStyle name="Normal 64" xfId="886" xr:uid="{00000000-0005-0000-0000-000082030000}"/>
    <cellStyle name="Normal 64 10" xfId="6228" xr:uid="{00000000-0005-0000-0000-000061180000}"/>
    <cellStyle name="Normal 64 10 3" xfId="21332" xr:uid="{00000000-0005-0000-0000-000061530000}"/>
    <cellStyle name="Normal 64 10_ESA Table 3A_3H" xfId="41469" xr:uid="{12802003-9B9A-41FB-8523-96FEF07154EC}"/>
    <cellStyle name="Normal 64 12" xfId="16317" xr:uid="{00000000-0005-0000-0000-0000CA3F0000}"/>
    <cellStyle name="Normal 64 2" xfId="1192" xr:uid="{00000000-0005-0000-0000-0000B5040000}"/>
    <cellStyle name="Normal 64 2 11" xfId="16371" xr:uid="{00000000-0005-0000-0000-000000400000}"/>
    <cellStyle name="Normal 64 2 2" xfId="1300" xr:uid="{00000000-0005-0000-0000-000021050000}"/>
    <cellStyle name="Normal 64 2 2 10" xfId="16475" xr:uid="{00000000-0005-0000-0000-000068400000}"/>
    <cellStyle name="Normal 64 2 2 2" xfId="1517" xr:uid="{00000000-0005-0000-0000-0000FA050000}"/>
    <cellStyle name="Normal 64 2 2 2 2" xfId="1938" xr:uid="{00000000-0005-0000-0000-00009F070000}"/>
    <cellStyle name="Normal 64 2 2 2 2 2" xfId="2777" xr:uid="{00000000-0005-0000-0000-0000E60A0000}"/>
    <cellStyle name="Normal 64 2 2 2 2 2 2" xfId="4467" xr:uid="{00000000-0005-0000-0000-000080110000}"/>
    <cellStyle name="Normal 64 2 2 2 2 2 2 2" xfId="14540" xr:uid="{00000000-0005-0000-0000-0000D9380000}"/>
    <cellStyle name="Normal 64 2 2 2 2 2 2 2 3" xfId="29638" xr:uid="{00000000-0005-0000-0000-0000D3730000}"/>
    <cellStyle name="Normal 64 2 2 2 2 2 2 2_ESA Table 3A_3H" xfId="41476" xr:uid="{61869CC5-99AD-49E3-8FC3-B65F85897AF5}"/>
    <cellStyle name="Normal 64 2 2 2 2 2 2 3" xfId="9520" xr:uid="{00000000-0005-0000-0000-00003D250000}"/>
    <cellStyle name="Normal 64 2 2 2 2 2 2 3 3" xfId="24621" xr:uid="{00000000-0005-0000-0000-00003A600000}"/>
    <cellStyle name="Normal 64 2 2 2 2 2 2 3_ESA Table 3A_3H" xfId="41477" xr:uid="{F9CB02DF-2E7C-47C8-BEAB-BC17938C4126}"/>
    <cellStyle name="Normal 64 2 2 2 2 2 2 5" xfId="19608" xr:uid="{00000000-0005-0000-0000-0000A54C0000}"/>
    <cellStyle name="Normal 64 2 2 2 2 2 2_ESA Table 3A_3H" xfId="41475" xr:uid="{A1E27D65-BCFE-4B30-8B15-26BB8A7CA730}"/>
    <cellStyle name="Normal 64 2 2 2 2 2 3" xfId="6159" xr:uid="{00000000-0005-0000-0000-00001C180000}"/>
    <cellStyle name="Normal 64 2 2 2 2 2 3 2" xfId="16211" xr:uid="{00000000-0005-0000-0000-0000603F0000}"/>
    <cellStyle name="Normal 64 2 2 2 2 2 3 3" xfId="11191" xr:uid="{00000000-0005-0000-0000-0000C42B0000}"/>
    <cellStyle name="Normal 64 2 2 2 2 2 3 3 3" xfId="26292" xr:uid="{00000000-0005-0000-0000-0000C1660000}"/>
    <cellStyle name="Normal 64 2 2 2 2 2 3 3_ESA Table 3A_3H" xfId="41479" xr:uid="{E026BF74-9634-4AA5-89CE-9111A58BC184}"/>
    <cellStyle name="Normal 64 2 2 2 2 2 3 5" xfId="21279" xr:uid="{00000000-0005-0000-0000-00002C530000}"/>
    <cellStyle name="Normal 64 2 2 2 2 2 3_ESA Table 3A_3H" xfId="41478" xr:uid="{36606BBB-FAC2-48ED-963E-7BEF5F780295}"/>
    <cellStyle name="Normal 64 2 2 2 2 2 4" xfId="12869" xr:uid="{00000000-0005-0000-0000-000052320000}"/>
    <cellStyle name="Normal 64 2 2 2 2 2 4 3" xfId="27967" xr:uid="{00000000-0005-0000-0000-00004C6D0000}"/>
    <cellStyle name="Normal 64 2 2 2 2 2 4_ESA Table 3A_3H" xfId="41480" xr:uid="{DE89597A-6ABE-487D-8709-41D19662B260}"/>
    <cellStyle name="Normal 64 2 2 2 2 2 5" xfId="7848" xr:uid="{00000000-0005-0000-0000-0000B51E0000}"/>
    <cellStyle name="Normal 64 2 2 2 2 2 5 3" xfId="22950" xr:uid="{00000000-0005-0000-0000-0000B3590000}"/>
    <cellStyle name="Normal 64 2 2 2 2 2 5_ESA Table 3A_3H" xfId="41481" xr:uid="{161434F5-B79B-45CE-978D-860C53ABB31B}"/>
    <cellStyle name="Normal 64 2 2 2 2 2 7" xfId="17937" xr:uid="{00000000-0005-0000-0000-00001E460000}"/>
    <cellStyle name="Normal 64 2 2 2 2 2_ESA Table 3A_3H" xfId="41474" xr:uid="{2EEB9E64-6DEF-4DD3-AFDB-F979F6DB4145}"/>
    <cellStyle name="Normal 64 2 2 2 2 3" xfId="3630" xr:uid="{00000000-0005-0000-0000-00003B0E0000}"/>
    <cellStyle name="Normal 64 2 2 2 2 3 2" xfId="13704" xr:uid="{00000000-0005-0000-0000-000095350000}"/>
    <cellStyle name="Normal 64 2 2 2 2 3 2 3" xfId="28802" xr:uid="{00000000-0005-0000-0000-00008F700000}"/>
    <cellStyle name="Normal 64 2 2 2 2 3 2_ESA Table 3A_3H" xfId="41483" xr:uid="{9E6AB80C-8F3F-4ED8-BF8B-D2A387F0C8FB}"/>
    <cellStyle name="Normal 64 2 2 2 2 3 3" xfId="8684" xr:uid="{00000000-0005-0000-0000-0000F9210000}"/>
    <cellStyle name="Normal 64 2 2 2 2 3 3 3" xfId="23785" xr:uid="{00000000-0005-0000-0000-0000F65C0000}"/>
    <cellStyle name="Normal 64 2 2 2 2 3 3_ESA Table 3A_3H" xfId="41484" xr:uid="{BD81C244-03AA-4B14-8908-7B62CDDB1932}"/>
    <cellStyle name="Normal 64 2 2 2 2 3 5" xfId="18772" xr:uid="{00000000-0005-0000-0000-000061490000}"/>
    <cellStyle name="Normal 64 2 2 2 2 3_ESA Table 3A_3H" xfId="41482" xr:uid="{CF8981C3-E8B8-42D5-86CE-D44DEEF8B8BB}"/>
    <cellStyle name="Normal 64 2 2 2 2 4" xfId="5323" xr:uid="{00000000-0005-0000-0000-0000D8140000}"/>
    <cellStyle name="Normal 64 2 2 2 2 4 2" xfId="15375" xr:uid="{00000000-0005-0000-0000-00001C3C0000}"/>
    <cellStyle name="Normal 64 2 2 2 2 4 2 3" xfId="30473" xr:uid="{00000000-0005-0000-0000-000016770000}"/>
    <cellStyle name="Normal 64 2 2 2 2 4 2_ESA Table 3A_3H" xfId="41486" xr:uid="{E853F02A-577A-48BA-AE20-05FDE3541D4D}"/>
    <cellStyle name="Normal 64 2 2 2 2 4 3" xfId="10355" xr:uid="{00000000-0005-0000-0000-000080280000}"/>
    <cellStyle name="Normal 64 2 2 2 2 4 3 3" xfId="25456" xr:uid="{00000000-0005-0000-0000-00007D630000}"/>
    <cellStyle name="Normal 64 2 2 2 2 4 3_ESA Table 3A_3H" xfId="41487" xr:uid="{6DD5F926-164F-4177-A1E6-4535FF1F5C89}"/>
    <cellStyle name="Normal 64 2 2 2 2 4 5" xfId="20443" xr:uid="{00000000-0005-0000-0000-0000E84F0000}"/>
    <cellStyle name="Normal 64 2 2 2 2 4_ESA Table 3A_3H" xfId="41485" xr:uid="{533AA266-085F-49D0-AB24-8C488D9AA083}"/>
    <cellStyle name="Normal 64 2 2 2 2 5" xfId="12033" xr:uid="{00000000-0005-0000-0000-00000E2F0000}"/>
    <cellStyle name="Normal 64 2 2 2 2 5 3" xfId="27131" xr:uid="{00000000-0005-0000-0000-0000086A0000}"/>
    <cellStyle name="Normal 64 2 2 2 2 5_ESA Table 3A_3H" xfId="41488" xr:uid="{CC6CCED9-5678-4F2A-AED2-B4C524BF2534}"/>
    <cellStyle name="Normal 64 2 2 2 2 6" xfId="7012" xr:uid="{00000000-0005-0000-0000-0000711B0000}"/>
    <cellStyle name="Normal 64 2 2 2 2 6 3" xfId="22114" xr:uid="{00000000-0005-0000-0000-00006F560000}"/>
    <cellStyle name="Normal 64 2 2 2 2 6_ESA Table 3A_3H" xfId="41489" xr:uid="{E06F33F4-1935-4353-A50F-7ECE33594195}"/>
    <cellStyle name="Normal 64 2 2 2 2 8" xfId="17101" xr:uid="{00000000-0005-0000-0000-0000DA420000}"/>
    <cellStyle name="Normal 64 2 2 2 2_ESA Table 3A_3H" xfId="41473" xr:uid="{2A3504A0-77F0-4CB0-897A-C2D241227641}"/>
    <cellStyle name="Normal 64 2 2 2 3" xfId="2359" xr:uid="{00000000-0005-0000-0000-000044090000}"/>
    <cellStyle name="Normal 64 2 2 2 3 2" xfId="4049" xr:uid="{00000000-0005-0000-0000-0000DE0F0000}"/>
    <cellStyle name="Normal 64 2 2 2 3 2 2" xfId="14122" xr:uid="{00000000-0005-0000-0000-000037370000}"/>
    <cellStyle name="Normal 64 2 2 2 3 2 2 3" xfId="29220" xr:uid="{00000000-0005-0000-0000-000031720000}"/>
    <cellStyle name="Normal 64 2 2 2 3 2 2_ESA Table 3A_3H" xfId="41492" xr:uid="{827EFDF9-81D5-4852-BAEF-FF3D28925D35}"/>
    <cellStyle name="Normal 64 2 2 2 3 2 3" xfId="9102" xr:uid="{00000000-0005-0000-0000-00009B230000}"/>
    <cellStyle name="Normal 64 2 2 2 3 2 3 3" xfId="24203" xr:uid="{00000000-0005-0000-0000-0000985E0000}"/>
    <cellStyle name="Normal 64 2 2 2 3 2 3_ESA Table 3A_3H" xfId="41493" xr:uid="{734F7CDF-1051-4C59-8AA2-B20F03C4F164}"/>
    <cellStyle name="Normal 64 2 2 2 3 2 5" xfId="19190" xr:uid="{00000000-0005-0000-0000-0000034B0000}"/>
    <cellStyle name="Normal 64 2 2 2 3 2_ESA Table 3A_3H" xfId="41491" xr:uid="{4EC27DE4-63A9-420A-BAE8-16C9D7457229}"/>
    <cellStyle name="Normal 64 2 2 2 3 3" xfId="5741" xr:uid="{00000000-0005-0000-0000-00007A160000}"/>
    <cellStyle name="Normal 64 2 2 2 3 3 2" xfId="15793" xr:uid="{00000000-0005-0000-0000-0000BE3D0000}"/>
    <cellStyle name="Normal 64 2 2 2 3 3 2 3" xfId="30891" xr:uid="{00000000-0005-0000-0000-0000B8780000}"/>
    <cellStyle name="Normal 64 2 2 2 3 3 2_ESA Table 3A_3H" xfId="41495" xr:uid="{32BD1FE7-1CC0-4B7B-ADE1-BDE2D64AB240}"/>
    <cellStyle name="Normal 64 2 2 2 3 3 3" xfId="10773" xr:uid="{00000000-0005-0000-0000-0000222A0000}"/>
    <cellStyle name="Normal 64 2 2 2 3 3 3 3" xfId="25874" xr:uid="{00000000-0005-0000-0000-00001F650000}"/>
    <cellStyle name="Normal 64 2 2 2 3 3 3_ESA Table 3A_3H" xfId="41496" xr:uid="{2419A833-9110-475B-8FD8-19F221AE6C3F}"/>
    <cellStyle name="Normal 64 2 2 2 3 3 5" xfId="20861" xr:uid="{00000000-0005-0000-0000-00008A510000}"/>
    <cellStyle name="Normal 64 2 2 2 3 3_ESA Table 3A_3H" xfId="41494" xr:uid="{C57FDF65-E045-4C0B-B6CA-2AF40D2CE465}"/>
    <cellStyle name="Normal 64 2 2 2 3 4" xfId="12451" xr:uid="{00000000-0005-0000-0000-0000B0300000}"/>
    <cellStyle name="Normal 64 2 2 2 3 4 3" xfId="27549" xr:uid="{00000000-0005-0000-0000-0000AA6B0000}"/>
    <cellStyle name="Normal 64 2 2 2 3 4_ESA Table 3A_3H" xfId="41497" xr:uid="{F3984C3B-46E5-46E2-AFE6-9758D0D9A470}"/>
    <cellStyle name="Normal 64 2 2 2 3 5" xfId="7430" xr:uid="{00000000-0005-0000-0000-0000131D0000}"/>
    <cellStyle name="Normal 64 2 2 2 3 5 3" xfId="22532" xr:uid="{00000000-0005-0000-0000-000011580000}"/>
    <cellStyle name="Normal 64 2 2 2 3 5_ESA Table 3A_3H" xfId="41498" xr:uid="{1749F779-A3B3-4CF7-AB8B-772A402E8EA9}"/>
    <cellStyle name="Normal 64 2 2 2 3 7" xfId="17519" xr:uid="{00000000-0005-0000-0000-00007C440000}"/>
    <cellStyle name="Normal 64 2 2 2 3_ESA Table 3A_3H" xfId="41490" xr:uid="{7CE66DF8-9E67-4376-89E7-E64DEF77DB16}"/>
    <cellStyle name="Normal 64 2 2 2 4" xfId="3212" xr:uid="{00000000-0005-0000-0000-0000990C0000}"/>
    <cellStyle name="Normal 64 2 2 2 4 2" xfId="13286" xr:uid="{00000000-0005-0000-0000-0000F3330000}"/>
    <cellStyle name="Normal 64 2 2 2 4 2 3" xfId="28384" xr:uid="{00000000-0005-0000-0000-0000ED6E0000}"/>
    <cellStyle name="Normal 64 2 2 2 4 2_ESA Table 3A_3H" xfId="41500" xr:uid="{366472A7-3D6E-4B1E-B2D7-B2EA0E46D9DA}"/>
    <cellStyle name="Normal 64 2 2 2 4 3" xfId="8266" xr:uid="{00000000-0005-0000-0000-000057200000}"/>
    <cellStyle name="Normal 64 2 2 2 4 3 3" xfId="23367" xr:uid="{00000000-0005-0000-0000-0000545B0000}"/>
    <cellStyle name="Normal 64 2 2 2 4 3_ESA Table 3A_3H" xfId="41501" xr:uid="{BE66E9DC-9F25-4A95-AAEE-34B6115E6F5E}"/>
    <cellStyle name="Normal 64 2 2 2 4 5" xfId="18354" xr:uid="{00000000-0005-0000-0000-0000BF470000}"/>
    <cellStyle name="Normal 64 2 2 2 4_ESA Table 3A_3H" xfId="41499" xr:uid="{EBA9C753-7A33-467B-928B-432770D81B1E}"/>
    <cellStyle name="Normal 64 2 2 2 5" xfId="4905" xr:uid="{00000000-0005-0000-0000-000036130000}"/>
    <cellStyle name="Normal 64 2 2 2 5 2" xfId="14957" xr:uid="{00000000-0005-0000-0000-00007A3A0000}"/>
    <cellStyle name="Normal 64 2 2 2 5 2 3" xfId="30055" xr:uid="{00000000-0005-0000-0000-000074750000}"/>
    <cellStyle name="Normal 64 2 2 2 5 2_ESA Table 3A_3H" xfId="41503" xr:uid="{C38CAB8D-79A5-43CB-B7E4-61F88FE19850}"/>
    <cellStyle name="Normal 64 2 2 2 5 3" xfId="9937" xr:uid="{00000000-0005-0000-0000-0000DE260000}"/>
    <cellStyle name="Normal 64 2 2 2 5 3 3" xfId="25038" xr:uid="{00000000-0005-0000-0000-0000DB610000}"/>
    <cellStyle name="Normal 64 2 2 2 5 3_ESA Table 3A_3H" xfId="41504" xr:uid="{FC81D9C1-80DE-4FCB-BA4A-18A533B418AB}"/>
    <cellStyle name="Normal 64 2 2 2 5 5" xfId="20025" xr:uid="{00000000-0005-0000-0000-0000464E0000}"/>
    <cellStyle name="Normal 64 2 2 2 5_ESA Table 3A_3H" xfId="41502" xr:uid="{6965CAE2-1D04-4DF2-9E0C-5CD0445E7969}"/>
    <cellStyle name="Normal 64 2 2 2 6" xfId="11615" xr:uid="{00000000-0005-0000-0000-00006C2D0000}"/>
    <cellStyle name="Normal 64 2 2 2 6 3" xfId="26713" xr:uid="{00000000-0005-0000-0000-000066680000}"/>
    <cellStyle name="Normal 64 2 2 2 6_ESA Table 3A_3H" xfId="41505" xr:uid="{7C88F9D6-E458-4DA7-8413-4416C82521FF}"/>
    <cellStyle name="Normal 64 2 2 2 7" xfId="6594" xr:uid="{00000000-0005-0000-0000-0000CF190000}"/>
    <cellStyle name="Normal 64 2 2 2 7 3" xfId="21696" xr:uid="{00000000-0005-0000-0000-0000CD540000}"/>
    <cellStyle name="Normal 64 2 2 2 7_ESA Table 3A_3H" xfId="41506" xr:uid="{0118C11E-9FCB-4555-8B84-C339BAB4C9B5}"/>
    <cellStyle name="Normal 64 2 2 2 9" xfId="16683" xr:uid="{00000000-0005-0000-0000-000038410000}"/>
    <cellStyle name="Normal 64 2 2 2_ESA Table 3A_3H" xfId="41472" xr:uid="{6AC1014E-5FD7-4EC9-A022-4BB5A6B4CA69}"/>
    <cellStyle name="Normal 64 2 2 3" xfId="1730" xr:uid="{00000000-0005-0000-0000-0000CF060000}"/>
    <cellStyle name="Normal 64 2 2 3 2" xfId="2569" xr:uid="{00000000-0005-0000-0000-0000160A0000}"/>
    <cellStyle name="Normal 64 2 2 3 2 2" xfId="4259" xr:uid="{00000000-0005-0000-0000-0000B0100000}"/>
    <cellStyle name="Normal 64 2 2 3 2 2 2" xfId="14332" xr:uid="{00000000-0005-0000-0000-000009380000}"/>
    <cellStyle name="Normal 64 2 2 3 2 2 2 3" xfId="29430" xr:uid="{00000000-0005-0000-0000-000003730000}"/>
    <cellStyle name="Normal 64 2 2 3 2 2 2_ESA Table 3A_3H" xfId="41510" xr:uid="{B24B9867-2C20-40B1-9C05-3099E3DDAD13}"/>
    <cellStyle name="Normal 64 2 2 3 2 2 3" xfId="9312" xr:uid="{00000000-0005-0000-0000-00006D240000}"/>
    <cellStyle name="Normal 64 2 2 3 2 2 3 3" xfId="24413" xr:uid="{00000000-0005-0000-0000-00006A5F0000}"/>
    <cellStyle name="Normal 64 2 2 3 2 2 3_ESA Table 3A_3H" xfId="41511" xr:uid="{C00782B3-C1E1-4774-AAA3-4CD4521EFACB}"/>
    <cellStyle name="Normal 64 2 2 3 2 2 5" xfId="19400" xr:uid="{00000000-0005-0000-0000-0000D54B0000}"/>
    <cellStyle name="Normal 64 2 2 3 2 2_ESA Table 3A_3H" xfId="41509" xr:uid="{0B1A76FC-CDBC-45AF-AB90-4C4D849F3DC1}"/>
    <cellStyle name="Normal 64 2 2 3 2 3" xfId="5951" xr:uid="{00000000-0005-0000-0000-00004C170000}"/>
    <cellStyle name="Normal 64 2 2 3 2 3 2" xfId="16003" xr:uid="{00000000-0005-0000-0000-0000903E0000}"/>
    <cellStyle name="Normal 64 2 2 3 2 3 2 3" xfId="31101" xr:uid="{00000000-0005-0000-0000-00008A790000}"/>
    <cellStyle name="Normal 64 2 2 3 2 3 2_ESA Table 3A_3H" xfId="41513" xr:uid="{3EA7F49F-3BE8-453D-91FD-207FE9C2BE6B}"/>
    <cellStyle name="Normal 64 2 2 3 2 3 3" xfId="10983" xr:uid="{00000000-0005-0000-0000-0000F42A0000}"/>
    <cellStyle name="Normal 64 2 2 3 2 3 3 3" xfId="26084" xr:uid="{00000000-0005-0000-0000-0000F1650000}"/>
    <cellStyle name="Normal 64 2 2 3 2 3 3_ESA Table 3A_3H" xfId="41514" xr:uid="{ADC8BCBE-E857-44C6-8493-9A0F8B6A9EA5}"/>
    <cellStyle name="Normal 64 2 2 3 2 3 5" xfId="21071" xr:uid="{00000000-0005-0000-0000-00005C520000}"/>
    <cellStyle name="Normal 64 2 2 3 2 3_ESA Table 3A_3H" xfId="41512" xr:uid="{9E34E5C2-73A6-4851-99DD-1FB82933362A}"/>
    <cellStyle name="Normal 64 2 2 3 2 4" xfId="12661" xr:uid="{00000000-0005-0000-0000-000082310000}"/>
    <cellStyle name="Normal 64 2 2 3 2 4 3" xfId="27759" xr:uid="{00000000-0005-0000-0000-00007C6C0000}"/>
    <cellStyle name="Normal 64 2 2 3 2 4_ESA Table 3A_3H" xfId="41515" xr:uid="{E0653156-43A9-44E7-B223-6BD241C56C33}"/>
    <cellStyle name="Normal 64 2 2 3 2 5" xfId="7640" xr:uid="{00000000-0005-0000-0000-0000E51D0000}"/>
    <cellStyle name="Normal 64 2 2 3 2 5 3" xfId="22742" xr:uid="{00000000-0005-0000-0000-0000E3580000}"/>
    <cellStyle name="Normal 64 2 2 3 2 5_ESA Table 3A_3H" xfId="41516" xr:uid="{AF491B3B-A1FC-43E3-A500-3CD115B79DAF}"/>
    <cellStyle name="Normal 64 2 2 3 2 7" xfId="17729" xr:uid="{00000000-0005-0000-0000-00004E450000}"/>
    <cellStyle name="Normal 64 2 2 3 2_ESA Table 3A_3H" xfId="41508" xr:uid="{6F219697-47D6-4D27-BF48-02F186D68EDB}"/>
    <cellStyle name="Normal 64 2 2 3 3" xfId="3422" xr:uid="{00000000-0005-0000-0000-00006B0D0000}"/>
    <cellStyle name="Normal 64 2 2 3 3 2" xfId="13496" xr:uid="{00000000-0005-0000-0000-0000C5340000}"/>
    <cellStyle name="Normal 64 2 2 3 3 2 3" xfId="28594" xr:uid="{00000000-0005-0000-0000-0000BF6F0000}"/>
    <cellStyle name="Normal 64 2 2 3 3 2_ESA Table 3A_3H" xfId="41518" xr:uid="{8A301CCA-55FD-43EA-8B01-CA531D01E05F}"/>
    <cellStyle name="Normal 64 2 2 3 3 3" xfId="8476" xr:uid="{00000000-0005-0000-0000-000029210000}"/>
    <cellStyle name="Normal 64 2 2 3 3 3 3" xfId="23577" xr:uid="{00000000-0005-0000-0000-0000265C0000}"/>
    <cellStyle name="Normal 64 2 2 3 3 3_ESA Table 3A_3H" xfId="41519" xr:uid="{0D25FFB0-73DC-439D-AB62-50F7E3C9744D}"/>
    <cellStyle name="Normal 64 2 2 3 3 5" xfId="18564" xr:uid="{00000000-0005-0000-0000-000091480000}"/>
    <cellStyle name="Normal 64 2 2 3 3_ESA Table 3A_3H" xfId="41517" xr:uid="{4ACBA9E8-2ECF-441E-B72B-435BFAA954EE}"/>
    <cellStyle name="Normal 64 2 2 3 4" xfId="5115" xr:uid="{00000000-0005-0000-0000-000008140000}"/>
    <cellStyle name="Normal 64 2 2 3 4 2" xfId="15167" xr:uid="{00000000-0005-0000-0000-00004C3B0000}"/>
    <cellStyle name="Normal 64 2 2 3 4 2 3" xfId="30265" xr:uid="{00000000-0005-0000-0000-000046760000}"/>
    <cellStyle name="Normal 64 2 2 3 4 2_ESA Table 3A_3H" xfId="41521" xr:uid="{4F6118DE-E953-43AD-B84B-A3DAEFACDF0C}"/>
    <cellStyle name="Normal 64 2 2 3 4 3" xfId="10147" xr:uid="{00000000-0005-0000-0000-0000B0270000}"/>
    <cellStyle name="Normal 64 2 2 3 4 3 3" xfId="25248" xr:uid="{00000000-0005-0000-0000-0000AD620000}"/>
    <cellStyle name="Normal 64 2 2 3 4 3_ESA Table 3A_3H" xfId="41522" xr:uid="{87DEFA55-A0AB-4082-8207-1545B8FF214D}"/>
    <cellStyle name="Normal 64 2 2 3 4 5" xfId="20235" xr:uid="{00000000-0005-0000-0000-0000184F0000}"/>
    <cellStyle name="Normal 64 2 2 3 4_ESA Table 3A_3H" xfId="41520" xr:uid="{D50C7F2F-33C4-4EDD-B3C7-DF2A26A87FB9}"/>
    <cellStyle name="Normal 64 2 2 3 5" xfId="11825" xr:uid="{00000000-0005-0000-0000-00003E2E0000}"/>
    <cellStyle name="Normal 64 2 2 3 5 3" xfId="26923" xr:uid="{00000000-0005-0000-0000-000038690000}"/>
    <cellStyle name="Normal 64 2 2 3 5_ESA Table 3A_3H" xfId="41523" xr:uid="{7D4CE059-A6CF-46F6-A792-3146B2494D00}"/>
    <cellStyle name="Normal 64 2 2 3 6" xfId="6804" xr:uid="{00000000-0005-0000-0000-0000A11A0000}"/>
    <cellStyle name="Normal 64 2 2 3 6 3" xfId="21906" xr:uid="{00000000-0005-0000-0000-00009F550000}"/>
    <cellStyle name="Normal 64 2 2 3 6_ESA Table 3A_3H" xfId="41524" xr:uid="{01EB7DAA-D58B-4BB7-801E-CF7E469B664D}"/>
    <cellStyle name="Normal 64 2 2 3 8" xfId="16893" xr:uid="{00000000-0005-0000-0000-00000A420000}"/>
    <cellStyle name="Normal 64 2 2 3_ESA Table 3A_3H" xfId="41507" xr:uid="{A36F4C99-A632-4D17-B452-F436F1B29B86}"/>
    <cellStyle name="Normal 64 2 2 4" xfId="2151" xr:uid="{00000000-0005-0000-0000-000074080000}"/>
    <cellStyle name="Normal 64 2 2 4 2" xfId="3841" xr:uid="{00000000-0005-0000-0000-00000E0F0000}"/>
    <cellStyle name="Normal 64 2 2 4 2 2" xfId="13914" xr:uid="{00000000-0005-0000-0000-000067360000}"/>
    <cellStyle name="Normal 64 2 2 4 2 2 3" xfId="29012" xr:uid="{00000000-0005-0000-0000-000061710000}"/>
    <cellStyle name="Normal 64 2 2 4 2 2_ESA Table 3A_3H" xfId="41527" xr:uid="{2B21393F-C606-4F09-97DD-0339CC933D5B}"/>
    <cellStyle name="Normal 64 2 2 4 2 3" xfId="8894" xr:uid="{00000000-0005-0000-0000-0000CB220000}"/>
    <cellStyle name="Normal 64 2 2 4 2 3 3" xfId="23995" xr:uid="{00000000-0005-0000-0000-0000C85D0000}"/>
    <cellStyle name="Normal 64 2 2 4 2 3_ESA Table 3A_3H" xfId="41528" xr:uid="{E4318653-8435-43FE-9FCE-2507FC8B55CA}"/>
    <cellStyle name="Normal 64 2 2 4 2 5" xfId="18982" xr:uid="{00000000-0005-0000-0000-0000334A0000}"/>
    <cellStyle name="Normal 64 2 2 4 2_ESA Table 3A_3H" xfId="41526" xr:uid="{F6180E58-51F2-472B-A2DE-5D05C2AEBBA3}"/>
    <cellStyle name="Normal 64 2 2 4 3" xfId="5533" xr:uid="{00000000-0005-0000-0000-0000AA150000}"/>
    <cellStyle name="Normal 64 2 2 4 3 2" xfId="15585" xr:uid="{00000000-0005-0000-0000-0000EE3C0000}"/>
    <cellStyle name="Normal 64 2 2 4 3 2 3" xfId="30683" xr:uid="{00000000-0005-0000-0000-0000E8770000}"/>
    <cellStyle name="Normal 64 2 2 4 3 2_ESA Table 3A_3H" xfId="41530" xr:uid="{87D2C084-7832-46E2-92F4-9A787A32D03A}"/>
    <cellStyle name="Normal 64 2 2 4 3 3" xfId="10565" xr:uid="{00000000-0005-0000-0000-000052290000}"/>
    <cellStyle name="Normal 64 2 2 4 3 3 3" xfId="25666" xr:uid="{00000000-0005-0000-0000-00004F640000}"/>
    <cellStyle name="Normal 64 2 2 4 3 3_ESA Table 3A_3H" xfId="41531" xr:uid="{F7F499F6-2CFD-47EC-9808-C19148D5FFEA}"/>
    <cellStyle name="Normal 64 2 2 4 3 5" xfId="20653" xr:uid="{00000000-0005-0000-0000-0000BA500000}"/>
    <cellStyle name="Normal 64 2 2 4 3_ESA Table 3A_3H" xfId="41529" xr:uid="{B393653A-F8B0-4111-8093-A9F8757AF2A6}"/>
    <cellStyle name="Normal 64 2 2 4 4" xfId="12243" xr:uid="{00000000-0005-0000-0000-0000E02F0000}"/>
    <cellStyle name="Normal 64 2 2 4 4 3" xfId="27341" xr:uid="{00000000-0005-0000-0000-0000DA6A0000}"/>
    <cellStyle name="Normal 64 2 2 4 4_ESA Table 3A_3H" xfId="41532" xr:uid="{8E0218A9-CD7F-419A-B51E-4746E60BF42F}"/>
    <cellStyle name="Normal 64 2 2 4 5" xfId="7222" xr:uid="{00000000-0005-0000-0000-0000431C0000}"/>
    <cellStyle name="Normal 64 2 2 4 5 3" xfId="22324" xr:uid="{00000000-0005-0000-0000-000041570000}"/>
    <cellStyle name="Normal 64 2 2 4 5_ESA Table 3A_3H" xfId="41533" xr:uid="{9BEE25E8-9FFF-4DEC-A92E-6E4CE1DFD6DD}"/>
    <cellStyle name="Normal 64 2 2 4 7" xfId="17311" xr:uid="{00000000-0005-0000-0000-0000AC430000}"/>
    <cellStyle name="Normal 64 2 2 4_ESA Table 3A_3H" xfId="41525" xr:uid="{66DAAAC7-25DE-4D08-937F-2127146696AC}"/>
    <cellStyle name="Normal 64 2 2 5" xfId="3004" xr:uid="{00000000-0005-0000-0000-0000C90B0000}"/>
    <cellStyle name="Normal 64 2 2 5 2" xfId="13078" xr:uid="{00000000-0005-0000-0000-000023330000}"/>
    <cellStyle name="Normal 64 2 2 5 2 3" xfId="28176" xr:uid="{00000000-0005-0000-0000-00001D6E0000}"/>
    <cellStyle name="Normal 64 2 2 5 2_ESA Table 3A_3H" xfId="41535" xr:uid="{D3A833EB-F91C-4140-8E78-DCC433323573}"/>
    <cellStyle name="Normal 64 2 2 5 3" xfId="8058" xr:uid="{00000000-0005-0000-0000-0000871F0000}"/>
    <cellStyle name="Normal 64 2 2 5 3 3" xfId="23159" xr:uid="{00000000-0005-0000-0000-0000845A0000}"/>
    <cellStyle name="Normal 64 2 2 5 3_ESA Table 3A_3H" xfId="41536" xr:uid="{D71E124B-125E-43C7-B411-01B79586054E}"/>
    <cellStyle name="Normal 64 2 2 5 5" xfId="18146" xr:uid="{00000000-0005-0000-0000-0000EF460000}"/>
    <cellStyle name="Normal 64 2 2 5_ESA Table 3A_3H" xfId="41534" xr:uid="{366E932B-0F16-4D7A-BAA0-4CC02C391F57}"/>
    <cellStyle name="Normal 64 2 2 6" xfId="4697" xr:uid="{00000000-0005-0000-0000-000066120000}"/>
    <cellStyle name="Normal 64 2 2 6 2" xfId="14749" xr:uid="{00000000-0005-0000-0000-0000AA390000}"/>
    <cellStyle name="Normal 64 2 2 6 2 3" xfId="29847" xr:uid="{00000000-0005-0000-0000-0000A4740000}"/>
    <cellStyle name="Normal 64 2 2 6 2_ESA Table 3A_3H" xfId="41538" xr:uid="{D283591F-A427-4D82-89DB-1A0E65A27434}"/>
    <cellStyle name="Normal 64 2 2 6 3" xfId="9729" xr:uid="{00000000-0005-0000-0000-00000E260000}"/>
    <cellStyle name="Normal 64 2 2 6 3 3" xfId="24830" xr:uid="{00000000-0005-0000-0000-00000B610000}"/>
    <cellStyle name="Normal 64 2 2 6 3_ESA Table 3A_3H" xfId="41539" xr:uid="{343FDDD5-FE2B-4358-AE60-28EC6903882F}"/>
    <cellStyle name="Normal 64 2 2 6 5" xfId="19817" xr:uid="{00000000-0005-0000-0000-0000764D0000}"/>
    <cellStyle name="Normal 64 2 2 6_ESA Table 3A_3H" xfId="41537" xr:uid="{FB9DFFF4-EF52-48CB-88E4-D78697FE9495}"/>
    <cellStyle name="Normal 64 2 2 7" xfId="11407" xr:uid="{00000000-0005-0000-0000-00009C2C0000}"/>
    <cellStyle name="Normal 64 2 2 7 3" xfId="26505" xr:uid="{00000000-0005-0000-0000-000096670000}"/>
    <cellStyle name="Normal 64 2 2 7_ESA Table 3A_3H" xfId="41540" xr:uid="{171FBEBD-4052-454C-BDCF-7464ADBA2865}"/>
    <cellStyle name="Normal 64 2 2 8" xfId="6386" xr:uid="{00000000-0005-0000-0000-0000FF180000}"/>
    <cellStyle name="Normal 64 2 2 8 3" xfId="21488" xr:uid="{00000000-0005-0000-0000-0000FD530000}"/>
    <cellStyle name="Normal 64 2 2 8_ESA Table 3A_3H" xfId="41541" xr:uid="{47778757-D076-48A7-87B9-2B5E3CAFD7CE}"/>
    <cellStyle name="Normal 64 2 2_ESA Table 3A_3H" xfId="41471" xr:uid="{C1D59D2E-2983-4FC6-B254-BC388855BFE3}"/>
    <cellStyle name="Normal 64 2 3" xfId="1413" xr:uid="{00000000-0005-0000-0000-000092050000}"/>
    <cellStyle name="Normal 64 2 3 2" xfId="1834" xr:uid="{00000000-0005-0000-0000-000037070000}"/>
    <cellStyle name="Normal 64 2 3 2 2" xfId="2673" xr:uid="{00000000-0005-0000-0000-00007E0A0000}"/>
    <cellStyle name="Normal 64 2 3 2 2 2" xfId="4363" xr:uid="{00000000-0005-0000-0000-000018110000}"/>
    <cellStyle name="Normal 64 2 3 2 2 2 2" xfId="14436" xr:uid="{00000000-0005-0000-0000-000071380000}"/>
    <cellStyle name="Normal 64 2 3 2 2 2 2 3" xfId="29534" xr:uid="{00000000-0005-0000-0000-00006B730000}"/>
    <cellStyle name="Normal 64 2 3 2 2 2 2_ESA Table 3A_3H" xfId="41546" xr:uid="{58526C7B-34EC-4315-A98F-88E5B218AB06}"/>
    <cellStyle name="Normal 64 2 3 2 2 2 3" xfId="9416" xr:uid="{00000000-0005-0000-0000-0000D5240000}"/>
    <cellStyle name="Normal 64 2 3 2 2 2 3 3" xfId="24517" xr:uid="{00000000-0005-0000-0000-0000D25F0000}"/>
    <cellStyle name="Normal 64 2 3 2 2 2 3_ESA Table 3A_3H" xfId="41547" xr:uid="{876CC096-54CC-486B-A679-E5A18FC63834}"/>
    <cellStyle name="Normal 64 2 3 2 2 2 5" xfId="19504" xr:uid="{00000000-0005-0000-0000-00003D4C0000}"/>
    <cellStyle name="Normal 64 2 3 2 2 2_ESA Table 3A_3H" xfId="41545" xr:uid="{6D6FC237-DEE2-43E5-8026-53FF58C1C45D}"/>
    <cellStyle name="Normal 64 2 3 2 2 3" xfId="6055" xr:uid="{00000000-0005-0000-0000-0000B4170000}"/>
    <cellStyle name="Normal 64 2 3 2 2 3 2" xfId="16107" xr:uid="{00000000-0005-0000-0000-0000F83E0000}"/>
    <cellStyle name="Normal 64 2 3 2 2 3 2 3" xfId="31205" xr:uid="{00000000-0005-0000-0000-0000F2790000}"/>
    <cellStyle name="Normal 64 2 3 2 2 3 2_ESA Table 3A_3H" xfId="41549" xr:uid="{82F65D86-3046-4AD8-BDD4-E2EBF582B4AE}"/>
    <cellStyle name="Normal 64 2 3 2 2 3 3" xfId="11087" xr:uid="{00000000-0005-0000-0000-00005C2B0000}"/>
    <cellStyle name="Normal 64 2 3 2 2 3 3 3" xfId="26188" xr:uid="{00000000-0005-0000-0000-000059660000}"/>
    <cellStyle name="Normal 64 2 3 2 2 3 3_ESA Table 3A_3H" xfId="41550" xr:uid="{22C8AFB5-8813-489D-B66E-8B8B5F8E7076}"/>
    <cellStyle name="Normal 64 2 3 2 2 3 5" xfId="21175" xr:uid="{00000000-0005-0000-0000-0000C4520000}"/>
    <cellStyle name="Normal 64 2 3 2 2 3_ESA Table 3A_3H" xfId="41548" xr:uid="{7671D508-79B4-4D5A-A37F-31EE2615A34C}"/>
    <cellStyle name="Normal 64 2 3 2 2 4" xfId="12765" xr:uid="{00000000-0005-0000-0000-0000EA310000}"/>
    <cellStyle name="Normal 64 2 3 2 2 4 3" xfId="27863" xr:uid="{00000000-0005-0000-0000-0000E46C0000}"/>
    <cellStyle name="Normal 64 2 3 2 2 4_ESA Table 3A_3H" xfId="41551" xr:uid="{419BA9A1-8700-4C0A-89AC-3BFFD0A70BBA}"/>
    <cellStyle name="Normal 64 2 3 2 2 5" xfId="7744" xr:uid="{00000000-0005-0000-0000-00004D1E0000}"/>
    <cellStyle name="Normal 64 2 3 2 2 5 3" xfId="22846" xr:uid="{00000000-0005-0000-0000-00004B590000}"/>
    <cellStyle name="Normal 64 2 3 2 2 5_ESA Table 3A_3H" xfId="41552" xr:uid="{829710B3-756B-4C44-96ED-DC56A04143E4}"/>
    <cellStyle name="Normal 64 2 3 2 2 7" xfId="17833" xr:uid="{00000000-0005-0000-0000-0000B6450000}"/>
    <cellStyle name="Normal 64 2 3 2 2_ESA Table 3A_3H" xfId="41544" xr:uid="{E2561479-43B2-4874-B44E-90F062B9DC01}"/>
    <cellStyle name="Normal 64 2 3 2 3" xfId="3526" xr:uid="{00000000-0005-0000-0000-0000D30D0000}"/>
    <cellStyle name="Normal 64 2 3 2 3 2" xfId="13600" xr:uid="{00000000-0005-0000-0000-00002D350000}"/>
    <cellStyle name="Normal 64 2 3 2 3 2 3" xfId="28698" xr:uid="{00000000-0005-0000-0000-000027700000}"/>
    <cellStyle name="Normal 64 2 3 2 3 2_ESA Table 3A_3H" xfId="41554" xr:uid="{92A56007-A725-40D7-87D5-253D9AE0C14C}"/>
    <cellStyle name="Normal 64 2 3 2 3 3" xfId="8580" xr:uid="{00000000-0005-0000-0000-000091210000}"/>
    <cellStyle name="Normal 64 2 3 2 3 3 3" xfId="23681" xr:uid="{00000000-0005-0000-0000-00008E5C0000}"/>
    <cellStyle name="Normal 64 2 3 2 3 3_ESA Table 3A_3H" xfId="41555" xr:uid="{947D31F4-3B50-4196-9D56-77ADB18BC713}"/>
    <cellStyle name="Normal 64 2 3 2 3 5" xfId="18668" xr:uid="{00000000-0005-0000-0000-0000F9480000}"/>
    <cellStyle name="Normal 64 2 3 2 3_ESA Table 3A_3H" xfId="41553" xr:uid="{74A188C5-7660-4836-81CC-3636105F93A4}"/>
    <cellStyle name="Normal 64 2 3 2 4" xfId="5219" xr:uid="{00000000-0005-0000-0000-000070140000}"/>
    <cellStyle name="Normal 64 2 3 2 4 2" xfId="15271" xr:uid="{00000000-0005-0000-0000-0000B43B0000}"/>
    <cellStyle name="Normal 64 2 3 2 4 2 3" xfId="30369" xr:uid="{00000000-0005-0000-0000-0000AE760000}"/>
    <cellStyle name="Normal 64 2 3 2 4 2_ESA Table 3A_3H" xfId="41557" xr:uid="{B162852E-357F-4E94-8960-A34E4013CBE7}"/>
    <cellStyle name="Normal 64 2 3 2 4 3" xfId="10251" xr:uid="{00000000-0005-0000-0000-000018280000}"/>
    <cellStyle name="Normal 64 2 3 2 4 3 3" xfId="25352" xr:uid="{00000000-0005-0000-0000-000015630000}"/>
    <cellStyle name="Normal 64 2 3 2 4 3_ESA Table 3A_3H" xfId="41558" xr:uid="{03ADCEF1-007F-4AF6-826B-1E5B884A226E}"/>
    <cellStyle name="Normal 64 2 3 2 4 5" xfId="20339" xr:uid="{00000000-0005-0000-0000-0000804F0000}"/>
    <cellStyle name="Normal 64 2 3 2 4_ESA Table 3A_3H" xfId="41556" xr:uid="{0F2C7CAE-7B7B-47F5-AE63-07D89A6137E3}"/>
    <cellStyle name="Normal 64 2 3 2 5" xfId="11929" xr:uid="{00000000-0005-0000-0000-0000A62E0000}"/>
    <cellStyle name="Normal 64 2 3 2 5 3" xfId="27027" xr:uid="{00000000-0005-0000-0000-0000A0690000}"/>
    <cellStyle name="Normal 64 2 3 2 5_ESA Table 3A_3H" xfId="41559" xr:uid="{697F2881-E248-410C-9844-372472FF61C2}"/>
    <cellStyle name="Normal 64 2 3 2 6" xfId="6908" xr:uid="{00000000-0005-0000-0000-0000091B0000}"/>
    <cellStyle name="Normal 64 2 3 2 6 3" xfId="22010" xr:uid="{00000000-0005-0000-0000-000007560000}"/>
    <cellStyle name="Normal 64 2 3 2 6_ESA Table 3A_3H" xfId="41560" xr:uid="{D040FD57-7230-4ED0-918F-8EBFE90215C0}"/>
    <cellStyle name="Normal 64 2 3 2 8" xfId="16997" xr:uid="{00000000-0005-0000-0000-000072420000}"/>
    <cellStyle name="Normal 64 2 3 2_ESA Table 3A_3H" xfId="41543" xr:uid="{0DAB6CF5-3B9C-4976-8AA2-CAAA1156DAA9}"/>
    <cellStyle name="Normal 64 2 3 3" xfId="2255" xr:uid="{00000000-0005-0000-0000-0000DC080000}"/>
    <cellStyle name="Normal 64 2 3 3 2" xfId="3945" xr:uid="{00000000-0005-0000-0000-0000760F0000}"/>
    <cellStyle name="Normal 64 2 3 3 2 2" xfId="14018" xr:uid="{00000000-0005-0000-0000-0000CF360000}"/>
    <cellStyle name="Normal 64 2 3 3 2 2 3" xfId="29116" xr:uid="{00000000-0005-0000-0000-0000C9710000}"/>
    <cellStyle name="Normal 64 2 3 3 2 2_ESA Table 3A_3H" xfId="41563" xr:uid="{6AB9C9AA-E18E-492A-B980-5BB4321EA4E8}"/>
    <cellStyle name="Normal 64 2 3 3 2 3" xfId="8998" xr:uid="{00000000-0005-0000-0000-000033230000}"/>
    <cellStyle name="Normal 64 2 3 3 2 3 3" xfId="24099" xr:uid="{00000000-0005-0000-0000-0000305E0000}"/>
    <cellStyle name="Normal 64 2 3 3 2 3_ESA Table 3A_3H" xfId="41564" xr:uid="{6D0FC91D-8872-4410-B568-4E6E5827C409}"/>
    <cellStyle name="Normal 64 2 3 3 2 5" xfId="19086" xr:uid="{00000000-0005-0000-0000-00009B4A0000}"/>
    <cellStyle name="Normal 64 2 3 3 2_ESA Table 3A_3H" xfId="41562" xr:uid="{502E87A9-90DF-44D5-B628-B25DC8310789}"/>
    <cellStyle name="Normal 64 2 3 3 3" xfId="5637" xr:uid="{00000000-0005-0000-0000-000012160000}"/>
    <cellStyle name="Normal 64 2 3 3 3 2" xfId="15689" xr:uid="{00000000-0005-0000-0000-0000563D0000}"/>
    <cellStyle name="Normal 64 2 3 3 3 2 3" xfId="30787" xr:uid="{00000000-0005-0000-0000-000050780000}"/>
    <cellStyle name="Normal 64 2 3 3 3 2_ESA Table 3A_3H" xfId="41566" xr:uid="{F27353CB-85E6-437E-888E-DF74F2659FB8}"/>
    <cellStyle name="Normal 64 2 3 3 3 3" xfId="10669" xr:uid="{00000000-0005-0000-0000-0000BA290000}"/>
    <cellStyle name="Normal 64 2 3 3 3 3 3" xfId="25770" xr:uid="{00000000-0005-0000-0000-0000B7640000}"/>
    <cellStyle name="Normal 64 2 3 3 3 3_ESA Table 3A_3H" xfId="41567" xr:uid="{B6C76ABB-7931-4474-9C8B-FD5254927580}"/>
    <cellStyle name="Normal 64 2 3 3 3 5" xfId="20757" xr:uid="{00000000-0005-0000-0000-000022510000}"/>
    <cellStyle name="Normal 64 2 3 3 3_ESA Table 3A_3H" xfId="41565" xr:uid="{378C9612-9287-4E71-BF76-BBFD29DF8508}"/>
    <cellStyle name="Normal 64 2 3 3 4" xfId="12347" xr:uid="{00000000-0005-0000-0000-000048300000}"/>
    <cellStyle name="Normal 64 2 3 3 4 3" xfId="27445" xr:uid="{00000000-0005-0000-0000-0000426B0000}"/>
    <cellStyle name="Normal 64 2 3 3 4_ESA Table 3A_3H" xfId="41568" xr:uid="{ED6C783E-AEA3-428E-8407-69F8D0CB5755}"/>
    <cellStyle name="Normal 64 2 3 3 5" xfId="7326" xr:uid="{00000000-0005-0000-0000-0000AB1C0000}"/>
    <cellStyle name="Normal 64 2 3 3 5 3" xfId="22428" xr:uid="{00000000-0005-0000-0000-0000A9570000}"/>
    <cellStyle name="Normal 64 2 3 3 5_ESA Table 3A_3H" xfId="41569" xr:uid="{0F81B803-6C1E-420A-9ACB-D9847AF573AB}"/>
    <cellStyle name="Normal 64 2 3 3 7" xfId="17415" xr:uid="{00000000-0005-0000-0000-000014440000}"/>
    <cellStyle name="Normal 64 2 3 3_ESA Table 3A_3H" xfId="41561" xr:uid="{21631618-25E8-42C7-9A42-091C72A433FE}"/>
    <cellStyle name="Normal 64 2 3 4" xfId="3108" xr:uid="{00000000-0005-0000-0000-0000310C0000}"/>
    <cellStyle name="Normal 64 2 3 4 2" xfId="13182" xr:uid="{00000000-0005-0000-0000-00008B330000}"/>
    <cellStyle name="Normal 64 2 3 4 2 3" xfId="28280" xr:uid="{00000000-0005-0000-0000-0000856E0000}"/>
    <cellStyle name="Normal 64 2 3 4 2_ESA Table 3A_3H" xfId="41571" xr:uid="{128A011F-B6DD-4883-85C0-81FBECA22A67}"/>
    <cellStyle name="Normal 64 2 3 4 3" xfId="8162" xr:uid="{00000000-0005-0000-0000-0000EF1F0000}"/>
    <cellStyle name="Normal 64 2 3 4 3 3" xfId="23263" xr:uid="{00000000-0005-0000-0000-0000EC5A0000}"/>
    <cellStyle name="Normal 64 2 3 4 3_ESA Table 3A_3H" xfId="41572" xr:uid="{3733F71F-A9D9-4494-8A3B-E317C00CDCDF}"/>
    <cellStyle name="Normal 64 2 3 4 5" xfId="18250" xr:uid="{00000000-0005-0000-0000-000057470000}"/>
    <cellStyle name="Normal 64 2 3 4_ESA Table 3A_3H" xfId="41570" xr:uid="{73DA1F47-8133-4F10-B931-3A5542234DD9}"/>
    <cellStyle name="Normal 64 2 3 5" xfId="4801" xr:uid="{00000000-0005-0000-0000-0000CE120000}"/>
    <cellStyle name="Normal 64 2 3 5 2" xfId="14853" xr:uid="{00000000-0005-0000-0000-0000123A0000}"/>
    <cellStyle name="Normal 64 2 3 5 2 3" xfId="29951" xr:uid="{00000000-0005-0000-0000-00000C750000}"/>
    <cellStyle name="Normal 64 2 3 5 2_ESA Table 3A_3H" xfId="41574" xr:uid="{31F731A1-9C01-426D-AF5E-E26F0FFA2563}"/>
    <cellStyle name="Normal 64 2 3 5 3" xfId="9833" xr:uid="{00000000-0005-0000-0000-000076260000}"/>
    <cellStyle name="Normal 64 2 3 5 3 3" xfId="24934" xr:uid="{00000000-0005-0000-0000-000073610000}"/>
    <cellStyle name="Normal 64 2 3 5 3_ESA Table 3A_3H" xfId="41575" xr:uid="{2F2E2EDB-ABCB-42B7-959A-BD186EC89402}"/>
    <cellStyle name="Normal 64 2 3 5 5" xfId="19921" xr:uid="{00000000-0005-0000-0000-0000DE4D0000}"/>
    <cellStyle name="Normal 64 2 3 5_ESA Table 3A_3H" xfId="41573" xr:uid="{297FC646-8B21-40B2-BD2A-D7C392235801}"/>
    <cellStyle name="Normal 64 2 3 6" xfId="11511" xr:uid="{00000000-0005-0000-0000-0000042D0000}"/>
    <cellStyle name="Normal 64 2 3 6 3" xfId="26609" xr:uid="{00000000-0005-0000-0000-0000FE670000}"/>
    <cellStyle name="Normal 64 2 3 6_ESA Table 3A_3H" xfId="41576" xr:uid="{E222732A-8E33-4BF4-B53B-D1A5EE24729B}"/>
    <cellStyle name="Normal 64 2 3 7" xfId="6490" xr:uid="{00000000-0005-0000-0000-000067190000}"/>
    <cellStyle name="Normal 64 2 3 7 3" xfId="21592" xr:uid="{00000000-0005-0000-0000-000065540000}"/>
    <cellStyle name="Normal 64 2 3 7_ESA Table 3A_3H" xfId="41577" xr:uid="{BEBBD9B8-9B37-4DBE-9EFC-644790C5D1C9}"/>
    <cellStyle name="Normal 64 2 3 9" xfId="16579" xr:uid="{00000000-0005-0000-0000-0000D0400000}"/>
    <cellStyle name="Normal 64 2 3_ESA Table 3A_3H" xfId="41542" xr:uid="{F146255F-FA66-4B90-8917-2E2656102EA4}"/>
    <cellStyle name="Normal 64 2 4" xfId="1626" xr:uid="{00000000-0005-0000-0000-000067060000}"/>
    <cellStyle name="Normal 64 2 4 2" xfId="2465" xr:uid="{00000000-0005-0000-0000-0000AE090000}"/>
    <cellStyle name="Normal 64 2 4 2 2" xfId="4155" xr:uid="{00000000-0005-0000-0000-000048100000}"/>
    <cellStyle name="Normal 64 2 4 2 2 2" xfId="14228" xr:uid="{00000000-0005-0000-0000-0000A1370000}"/>
    <cellStyle name="Normal 64 2 4 2 2 2 3" xfId="29326" xr:uid="{00000000-0005-0000-0000-00009B720000}"/>
    <cellStyle name="Normal 64 2 4 2 2 2_ESA Table 3A_3H" xfId="41581" xr:uid="{C3B2F3D0-A2A4-40E9-B344-ACAD6FA65C1B}"/>
    <cellStyle name="Normal 64 2 4 2 2 3" xfId="9208" xr:uid="{00000000-0005-0000-0000-000005240000}"/>
    <cellStyle name="Normal 64 2 4 2 2 3 3" xfId="24309" xr:uid="{00000000-0005-0000-0000-0000025F0000}"/>
    <cellStyle name="Normal 64 2 4 2 2 3_ESA Table 3A_3H" xfId="41582" xr:uid="{6D7A0303-1F9A-4FD1-A3DE-65CCB0D1DC38}"/>
    <cellStyle name="Normal 64 2 4 2 2 5" xfId="19296" xr:uid="{00000000-0005-0000-0000-00006D4B0000}"/>
    <cellStyle name="Normal 64 2 4 2 2_ESA Table 3A_3H" xfId="41580" xr:uid="{1E9DAB50-19E9-4AD2-891B-F8B4218FDE61}"/>
    <cellStyle name="Normal 64 2 4 2 3" xfId="5847" xr:uid="{00000000-0005-0000-0000-0000E4160000}"/>
    <cellStyle name="Normal 64 2 4 2 3 2" xfId="15899" xr:uid="{00000000-0005-0000-0000-0000283E0000}"/>
    <cellStyle name="Normal 64 2 4 2 3 2 3" xfId="30997" xr:uid="{00000000-0005-0000-0000-000022790000}"/>
    <cellStyle name="Normal 64 2 4 2 3 2_ESA Table 3A_3H" xfId="41584" xr:uid="{ADC56746-0D18-461E-8C0A-7742BECD137C}"/>
    <cellStyle name="Normal 64 2 4 2 3 3" xfId="10879" xr:uid="{00000000-0005-0000-0000-00008C2A0000}"/>
    <cellStyle name="Normal 64 2 4 2 3 3 3" xfId="25980" xr:uid="{00000000-0005-0000-0000-000089650000}"/>
    <cellStyle name="Normal 64 2 4 2 3 3_ESA Table 3A_3H" xfId="41585" xr:uid="{2E7912D7-13A8-43CA-BE85-1EADD6A9B6BF}"/>
    <cellStyle name="Normal 64 2 4 2 3 5" xfId="20967" xr:uid="{00000000-0005-0000-0000-0000F4510000}"/>
    <cellStyle name="Normal 64 2 4 2 3_ESA Table 3A_3H" xfId="41583" xr:uid="{261565EA-BA17-4D83-9824-9E0D63D278B7}"/>
    <cellStyle name="Normal 64 2 4 2 4" xfId="12557" xr:uid="{00000000-0005-0000-0000-00001A310000}"/>
    <cellStyle name="Normal 64 2 4 2 4 3" xfId="27655" xr:uid="{00000000-0005-0000-0000-0000146C0000}"/>
    <cellStyle name="Normal 64 2 4 2 4_ESA Table 3A_3H" xfId="41586" xr:uid="{EFFA578C-95F7-4C28-A4B8-1D9EB50FDD4D}"/>
    <cellStyle name="Normal 64 2 4 2 5" xfId="7536" xr:uid="{00000000-0005-0000-0000-00007D1D0000}"/>
    <cellStyle name="Normal 64 2 4 2 5 3" xfId="22638" xr:uid="{00000000-0005-0000-0000-00007B580000}"/>
    <cellStyle name="Normal 64 2 4 2 5_ESA Table 3A_3H" xfId="41587" xr:uid="{75F20E07-2924-4C59-8C21-0481F9823EAD}"/>
    <cellStyle name="Normal 64 2 4 2 7" xfId="17625" xr:uid="{00000000-0005-0000-0000-0000E6440000}"/>
    <cellStyle name="Normal 64 2 4 2_ESA Table 3A_3H" xfId="41579" xr:uid="{7418F3FD-4A96-47E5-8EDE-E4FB64EDA542}"/>
    <cellStyle name="Normal 64 2 4 3" xfId="3318" xr:uid="{00000000-0005-0000-0000-0000030D0000}"/>
    <cellStyle name="Normal 64 2 4 3 2" xfId="13392" xr:uid="{00000000-0005-0000-0000-00005D340000}"/>
    <cellStyle name="Normal 64 2 4 3 2 3" xfId="28490" xr:uid="{00000000-0005-0000-0000-0000576F0000}"/>
    <cellStyle name="Normal 64 2 4 3 2_ESA Table 3A_3H" xfId="41589" xr:uid="{CF593538-52F2-4CE9-A2C0-C1A6AF5AD27E}"/>
    <cellStyle name="Normal 64 2 4 3 3" xfId="8372" xr:uid="{00000000-0005-0000-0000-0000C1200000}"/>
    <cellStyle name="Normal 64 2 4 3 3 3" xfId="23473" xr:uid="{00000000-0005-0000-0000-0000BE5B0000}"/>
    <cellStyle name="Normal 64 2 4 3 3_ESA Table 3A_3H" xfId="41590" xr:uid="{D80DBC2F-13A9-4AE8-8953-AC61F661825C}"/>
    <cellStyle name="Normal 64 2 4 3 5" xfId="18460" xr:uid="{00000000-0005-0000-0000-000029480000}"/>
    <cellStyle name="Normal 64 2 4 3_ESA Table 3A_3H" xfId="41588" xr:uid="{271A96D9-801F-4F7F-AB0D-5AFC5B6BA4C5}"/>
    <cellStyle name="Normal 64 2 4 4" xfId="5011" xr:uid="{00000000-0005-0000-0000-0000A0130000}"/>
    <cellStyle name="Normal 64 2 4 4 2" xfId="15063" xr:uid="{00000000-0005-0000-0000-0000E43A0000}"/>
    <cellStyle name="Normal 64 2 4 4 2 3" xfId="30161" xr:uid="{00000000-0005-0000-0000-0000DE750000}"/>
    <cellStyle name="Normal 64 2 4 4 2_ESA Table 3A_3H" xfId="41592" xr:uid="{09B48F57-6782-438E-A206-C6D96BE12468}"/>
    <cellStyle name="Normal 64 2 4 4 3" xfId="10043" xr:uid="{00000000-0005-0000-0000-000048270000}"/>
    <cellStyle name="Normal 64 2 4 4 3 3" xfId="25144" xr:uid="{00000000-0005-0000-0000-000045620000}"/>
    <cellStyle name="Normal 64 2 4 4 3_ESA Table 3A_3H" xfId="41593" xr:uid="{D2B9229B-5041-456E-9316-F785B92CDC4D}"/>
    <cellStyle name="Normal 64 2 4 4 5" xfId="20131" xr:uid="{00000000-0005-0000-0000-0000B04E0000}"/>
    <cellStyle name="Normal 64 2 4 4_ESA Table 3A_3H" xfId="41591" xr:uid="{EA5D0AB9-893F-420D-B1B6-49FF973DC534}"/>
    <cellStyle name="Normal 64 2 4 5" xfId="11721" xr:uid="{00000000-0005-0000-0000-0000D62D0000}"/>
    <cellStyle name="Normal 64 2 4 5 3" xfId="26819" xr:uid="{00000000-0005-0000-0000-0000D0680000}"/>
    <cellStyle name="Normal 64 2 4 5_ESA Table 3A_3H" xfId="41594" xr:uid="{7F711AAD-48B9-4A57-A5FF-73163E9A6B17}"/>
    <cellStyle name="Normal 64 2 4 6" xfId="6700" xr:uid="{00000000-0005-0000-0000-0000391A0000}"/>
    <cellStyle name="Normal 64 2 4 6 3" xfId="21802" xr:uid="{00000000-0005-0000-0000-000037550000}"/>
    <cellStyle name="Normal 64 2 4 6_ESA Table 3A_3H" xfId="41595" xr:uid="{56E1A2FC-2FB7-4174-9112-B43FA25F27C7}"/>
    <cellStyle name="Normal 64 2 4 8" xfId="16789" xr:uid="{00000000-0005-0000-0000-0000A2410000}"/>
    <cellStyle name="Normal 64 2 4_ESA Table 3A_3H" xfId="41578" xr:uid="{20BB1350-09E7-400B-BD24-79EB629659F7}"/>
    <cellStyle name="Normal 64 2 5" xfId="2047" xr:uid="{00000000-0005-0000-0000-00000C080000}"/>
    <cellStyle name="Normal 64 2 5 2" xfId="3737" xr:uid="{00000000-0005-0000-0000-0000A60E0000}"/>
    <cellStyle name="Normal 64 2 5 2 2" xfId="13810" xr:uid="{00000000-0005-0000-0000-0000FF350000}"/>
    <cellStyle name="Normal 64 2 5 2 2 3" xfId="28908" xr:uid="{00000000-0005-0000-0000-0000F9700000}"/>
    <cellStyle name="Normal 64 2 5 2 2_ESA Table 3A_3H" xfId="41598" xr:uid="{5AED46A6-7B9D-4B25-9BE9-B80EFDCA5FA4}"/>
    <cellStyle name="Normal 64 2 5 2 3" xfId="8790" xr:uid="{00000000-0005-0000-0000-000063220000}"/>
    <cellStyle name="Normal 64 2 5 2 3 3" xfId="23891" xr:uid="{00000000-0005-0000-0000-0000605D0000}"/>
    <cellStyle name="Normal 64 2 5 2 3_ESA Table 3A_3H" xfId="41599" xr:uid="{BF37306A-AB7F-45B1-836A-074E3E92D280}"/>
    <cellStyle name="Normal 64 2 5 2 5" xfId="18878" xr:uid="{00000000-0005-0000-0000-0000CB490000}"/>
    <cellStyle name="Normal 64 2 5 2_ESA Table 3A_3H" xfId="41597" xr:uid="{F1CF995B-5043-436D-A145-4D20D0DE1DD2}"/>
    <cellStyle name="Normal 64 2 5 3" xfId="5429" xr:uid="{00000000-0005-0000-0000-000042150000}"/>
    <cellStyle name="Normal 64 2 5 3 2" xfId="15481" xr:uid="{00000000-0005-0000-0000-0000863C0000}"/>
    <cellStyle name="Normal 64 2 5 3 2 3" xfId="30579" xr:uid="{00000000-0005-0000-0000-000080770000}"/>
    <cellStyle name="Normal 64 2 5 3 2_ESA Table 3A_3H" xfId="41601" xr:uid="{67FE83B0-8770-4C62-BF40-83A0B21368DD}"/>
    <cellStyle name="Normal 64 2 5 3 3" xfId="10461" xr:uid="{00000000-0005-0000-0000-0000EA280000}"/>
    <cellStyle name="Normal 64 2 5 3 3 3" xfId="25562" xr:uid="{00000000-0005-0000-0000-0000E7630000}"/>
    <cellStyle name="Normal 64 2 5 3 3_ESA Table 3A_3H" xfId="41602" xr:uid="{B0FEE07B-CF36-40AC-B417-94ADDB4A05FE}"/>
    <cellStyle name="Normal 64 2 5 3 5" xfId="20549" xr:uid="{00000000-0005-0000-0000-000052500000}"/>
    <cellStyle name="Normal 64 2 5 3_ESA Table 3A_3H" xfId="41600" xr:uid="{D598F79B-9486-4725-8E06-889BBEAD1964}"/>
    <cellStyle name="Normal 64 2 5 4" xfId="12139" xr:uid="{00000000-0005-0000-0000-0000782F0000}"/>
    <cellStyle name="Normal 64 2 5 4 3" xfId="27237" xr:uid="{00000000-0005-0000-0000-0000726A0000}"/>
    <cellStyle name="Normal 64 2 5 4_ESA Table 3A_3H" xfId="41603" xr:uid="{53EE4B03-A822-495D-B530-AD5C40537CBB}"/>
    <cellStyle name="Normal 64 2 5 5" xfId="7118" xr:uid="{00000000-0005-0000-0000-0000DB1B0000}"/>
    <cellStyle name="Normal 64 2 5 5 3" xfId="22220" xr:uid="{00000000-0005-0000-0000-0000D9560000}"/>
    <cellStyle name="Normal 64 2 5 5_ESA Table 3A_3H" xfId="41604" xr:uid="{2329F892-8F39-4205-B1DC-F4CECACF8AD1}"/>
    <cellStyle name="Normal 64 2 5 7" xfId="17207" xr:uid="{00000000-0005-0000-0000-000044430000}"/>
    <cellStyle name="Normal 64 2 5_ESA Table 3A_3H" xfId="41596" xr:uid="{73B154D3-3898-4AF6-8373-CA508C7506E4}"/>
    <cellStyle name="Normal 64 2 6" xfId="2900" xr:uid="{00000000-0005-0000-0000-0000610B0000}"/>
    <cellStyle name="Normal 64 2 6 2" xfId="12974" xr:uid="{00000000-0005-0000-0000-0000BB320000}"/>
    <cellStyle name="Normal 64 2 6 2 3" xfId="28072" xr:uid="{00000000-0005-0000-0000-0000B56D0000}"/>
    <cellStyle name="Normal 64 2 6 2_ESA Table 3A_3H" xfId="41606" xr:uid="{ABCCB43A-00C8-4356-AD70-24DFCBAB05DC}"/>
    <cellStyle name="Normal 64 2 6 3" xfId="7954" xr:uid="{00000000-0005-0000-0000-00001F1F0000}"/>
    <cellStyle name="Normal 64 2 6 3 3" xfId="23055" xr:uid="{00000000-0005-0000-0000-00001C5A0000}"/>
    <cellStyle name="Normal 64 2 6 3_ESA Table 3A_3H" xfId="41607" xr:uid="{E5AAEFA3-532D-4B00-9C4B-340397D60C9E}"/>
    <cellStyle name="Normal 64 2 6 5" xfId="18042" xr:uid="{00000000-0005-0000-0000-000087460000}"/>
    <cellStyle name="Normal 64 2 6_ESA Table 3A_3H" xfId="41605" xr:uid="{57C0BB6B-7666-4A53-BE56-D1012EF5D9AA}"/>
    <cellStyle name="Normal 64 2 7" xfId="4593" xr:uid="{00000000-0005-0000-0000-0000FE110000}"/>
    <cellStyle name="Normal 64 2 7 2" xfId="14645" xr:uid="{00000000-0005-0000-0000-000042390000}"/>
    <cellStyle name="Normal 64 2 7 2 3" xfId="29743" xr:uid="{00000000-0005-0000-0000-00003C740000}"/>
    <cellStyle name="Normal 64 2 7 2_ESA Table 3A_3H" xfId="41609" xr:uid="{8AD3392D-66B1-4F89-A607-F8949E58BB12}"/>
    <cellStyle name="Normal 64 2 7 3" xfId="9625" xr:uid="{00000000-0005-0000-0000-0000A6250000}"/>
    <cellStyle name="Normal 64 2 7 3 3" xfId="24726" xr:uid="{00000000-0005-0000-0000-0000A3600000}"/>
    <cellStyle name="Normal 64 2 7 3_ESA Table 3A_3H" xfId="41610" xr:uid="{F3F6F04E-9283-4296-91C6-DC786C011BB5}"/>
    <cellStyle name="Normal 64 2 7 5" xfId="19713" xr:uid="{00000000-0005-0000-0000-00000E4D0000}"/>
    <cellStyle name="Normal 64 2 7_ESA Table 3A_3H" xfId="41608" xr:uid="{4190E0C1-898E-4F81-BEF4-B776F0E15D4E}"/>
    <cellStyle name="Normal 64 2 8" xfId="11303" xr:uid="{00000000-0005-0000-0000-0000342C0000}"/>
    <cellStyle name="Normal 64 2 8 3" xfId="26401" xr:uid="{00000000-0005-0000-0000-00002E670000}"/>
    <cellStyle name="Normal 64 2 8_ESA Table 3A_3H" xfId="41611" xr:uid="{4149DFA1-9E62-4144-B5CA-A7EF5E977CC8}"/>
    <cellStyle name="Normal 64 2 9" xfId="6282" xr:uid="{00000000-0005-0000-0000-000097180000}"/>
    <cellStyle name="Normal 64 2 9 3" xfId="21384" xr:uid="{00000000-0005-0000-0000-000095530000}"/>
    <cellStyle name="Normal 64 2 9_ESA Table 3A_3H" xfId="41612" xr:uid="{84F8E43F-002A-436A-8E1E-5675E22F3541}"/>
    <cellStyle name="Normal 64 2_ESA Table 3A_3H" xfId="41470" xr:uid="{E881BD57-5021-454E-9B36-BB802F7EC75F}"/>
    <cellStyle name="Normal 64 3" xfId="1246" xr:uid="{00000000-0005-0000-0000-0000EB040000}"/>
    <cellStyle name="Normal 64 3 10" xfId="16423" xr:uid="{00000000-0005-0000-0000-000034400000}"/>
    <cellStyle name="Normal 64 3 2" xfId="1465" xr:uid="{00000000-0005-0000-0000-0000C6050000}"/>
    <cellStyle name="Normal 64 3 2 2" xfId="1886" xr:uid="{00000000-0005-0000-0000-00006B070000}"/>
    <cellStyle name="Normal 64 3 2 2 2" xfId="2725" xr:uid="{00000000-0005-0000-0000-0000B20A0000}"/>
    <cellStyle name="Normal 64 3 2 2 2 2" xfId="4415" xr:uid="{00000000-0005-0000-0000-00004C110000}"/>
    <cellStyle name="Normal 64 3 2 2 2 2 2" xfId="14488" xr:uid="{00000000-0005-0000-0000-0000A5380000}"/>
    <cellStyle name="Normal 64 3 2 2 2 2 2 3" xfId="29586" xr:uid="{00000000-0005-0000-0000-00009F730000}"/>
    <cellStyle name="Normal 64 3 2 2 2 2 2_ESA Table 3A_3H" xfId="41618" xr:uid="{74228C95-C750-4203-A591-BBD7EF25FB9A}"/>
    <cellStyle name="Normal 64 3 2 2 2 2 3" xfId="9468" xr:uid="{00000000-0005-0000-0000-000009250000}"/>
    <cellStyle name="Normal 64 3 2 2 2 2 3 3" xfId="24569" xr:uid="{00000000-0005-0000-0000-000006600000}"/>
    <cellStyle name="Normal 64 3 2 2 2 2 3_ESA Table 3A_3H" xfId="41619" xr:uid="{E5E6ED42-31BF-452A-A7B7-3902900C656D}"/>
    <cellStyle name="Normal 64 3 2 2 2 2 5" xfId="19556" xr:uid="{00000000-0005-0000-0000-0000714C0000}"/>
    <cellStyle name="Normal 64 3 2 2 2 2_ESA Table 3A_3H" xfId="41617" xr:uid="{5D71E685-3B24-47A6-A2DE-538F4B501BD3}"/>
    <cellStyle name="Normal 64 3 2 2 2 3" xfId="6107" xr:uid="{00000000-0005-0000-0000-0000E8170000}"/>
    <cellStyle name="Normal 64 3 2 2 2 3 2" xfId="16159" xr:uid="{00000000-0005-0000-0000-00002C3F0000}"/>
    <cellStyle name="Normal 64 3 2 2 2 3 2 3" xfId="31257" xr:uid="{00000000-0005-0000-0000-0000267A0000}"/>
    <cellStyle name="Normal 64 3 2 2 2 3 2_ESA Table 3A_3H" xfId="41621" xr:uid="{C1000077-E60E-4AAA-A1FB-33028B173683}"/>
    <cellStyle name="Normal 64 3 2 2 2 3 3" xfId="11139" xr:uid="{00000000-0005-0000-0000-0000902B0000}"/>
    <cellStyle name="Normal 64 3 2 2 2 3 3 3" xfId="26240" xr:uid="{00000000-0005-0000-0000-00008D660000}"/>
    <cellStyle name="Normal 64 3 2 2 2 3 3_ESA Table 3A_3H" xfId="41622" xr:uid="{0F55E81F-9A6E-448F-B1DC-062B43DF5334}"/>
    <cellStyle name="Normal 64 3 2 2 2 3 5" xfId="21227" xr:uid="{00000000-0005-0000-0000-0000F8520000}"/>
    <cellStyle name="Normal 64 3 2 2 2 3_ESA Table 3A_3H" xfId="41620" xr:uid="{1E7E7EEC-1D89-4586-AC5F-57AA0683A906}"/>
    <cellStyle name="Normal 64 3 2 2 2 4" xfId="12817" xr:uid="{00000000-0005-0000-0000-00001E320000}"/>
    <cellStyle name="Normal 64 3 2 2 2 4 3" xfId="27915" xr:uid="{00000000-0005-0000-0000-0000186D0000}"/>
    <cellStyle name="Normal 64 3 2 2 2 4_ESA Table 3A_3H" xfId="41623" xr:uid="{BB9C82EC-7AC0-4AA9-AE8E-843C0CEB2F93}"/>
    <cellStyle name="Normal 64 3 2 2 2 5" xfId="7796" xr:uid="{00000000-0005-0000-0000-0000811E0000}"/>
    <cellStyle name="Normal 64 3 2 2 2 5 3" xfId="22898" xr:uid="{00000000-0005-0000-0000-00007F590000}"/>
    <cellStyle name="Normal 64 3 2 2 2 5_ESA Table 3A_3H" xfId="41624" xr:uid="{3D4151FC-5CFC-4822-844A-5C1AD2AC640E}"/>
    <cellStyle name="Normal 64 3 2 2 2 7" xfId="17885" xr:uid="{00000000-0005-0000-0000-0000EA450000}"/>
    <cellStyle name="Normal 64 3 2 2 2_ESA Table 3A_3H" xfId="41616" xr:uid="{B2EDF56D-BBE3-4719-93D8-ADA0738BCD66}"/>
    <cellStyle name="Normal 64 3 2 2 3" xfId="3578" xr:uid="{00000000-0005-0000-0000-0000070E0000}"/>
    <cellStyle name="Normal 64 3 2 2 3 2" xfId="13652" xr:uid="{00000000-0005-0000-0000-000061350000}"/>
    <cellStyle name="Normal 64 3 2 2 3 2 3" xfId="28750" xr:uid="{00000000-0005-0000-0000-00005B700000}"/>
    <cellStyle name="Normal 64 3 2 2 3 2_ESA Table 3A_3H" xfId="41626" xr:uid="{B6E466CA-98CA-4006-ACEB-D76AEE7C6ADB}"/>
    <cellStyle name="Normal 64 3 2 2 3 3" xfId="8632" xr:uid="{00000000-0005-0000-0000-0000C5210000}"/>
    <cellStyle name="Normal 64 3 2 2 3 3 3" xfId="23733" xr:uid="{00000000-0005-0000-0000-0000C25C0000}"/>
    <cellStyle name="Normal 64 3 2 2 3 3_ESA Table 3A_3H" xfId="41627" xr:uid="{21099BFA-0ADC-4E0A-AD08-405CD87837F9}"/>
    <cellStyle name="Normal 64 3 2 2 3 5" xfId="18720" xr:uid="{00000000-0005-0000-0000-00002D490000}"/>
    <cellStyle name="Normal 64 3 2 2 3_ESA Table 3A_3H" xfId="41625" xr:uid="{8AFB7DAA-C5C3-443E-9F69-8AAA9F7DC29A}"/>
    <cellStyle name="Normal 64 3 2 2 4" xfId="5271" xr:uid="{00000000-0005-0000-0000-0000A4140000}"/>
    <cellStyle name="Normal 64 3 2 2 4 2" xfId="15323" xr:uid="{00000000-0005-0000-0000-0000E83B0000}"/>
    <cellStyle name="Normal 64 3 2 2 4 2 3" xfId="30421" xr:uid="{00000000-0005-0000-0000-0000E2760000}"/>
    <cellStyle name="Normal 64 3 2 2 4 2_ESA Table 3A_3H" xfId="41629" xr:uid="{37DC6DCA-D08F-4BF0-9797-A7F955D5FD30}"/>
    <cellStyle name="Normal 64 3 2 2 4 3" xfId="10303" xr:uid="{00000000-0005-0000-0000-00004C280000}"/>
    <cellStyle name="Normal 64 3 2 2 4 3 3" xfId="25404" xr:uid="{00000000-0005-0000-0000-000049630000}"/>
    <cellStyle name="Normal 64 3 2 2 4 3_ESA Table 3A_3H" xfId="41630" xr:uid="{E4C5697B-3627-45BE-8F31-544F3111C45D}"/>
    <cellStyle name="Normal 64 3 2 2 4 5" xfId="20391" xr:uid="{00000000-0005-0000-0000-0000B44F0000}"/>
    <cellStyle name="Normal 64 3 2 2 4_ESA Table 3A_3H" xfId="41628" xr:uid="{842B4F64-A8A6-4145-B513-99C20B298792}"/>
    <cellStyle name="Normal 64 3 2 2 5" xfId="11981" xr:uid="{00000000-0005-0000-0000-0000DA2E0000}"/>
    <cellStyle name="Normal 64 3 2 2 5 3" xfId="27079" xr:uid="{00000000-0005-0000-0000-0000D4690000}"/>
    <cellStyle name="Normal 64 3 2 2 5_ESA Table 3A_3H" xfId="41631" xr:uid="{3A1C8360-005D-4FA4-89F5-5693FAD2391C}"/>
    <cellStyle name="Normal 64 3 2 2 6" xfId="6960" xr:uid="{00000000-0005-0000-0000-00003D1B0000}"/>
    <cellStyle name="Normal 64 3 2 2 6 3" xfId="22062" xr:uid="{00000000-0005-0000-0000-00003B560000}"/>
    <cellStyle name="Normal 64 3 2 2 6_ESA Table 3A_3H" xfId="41632" xr:uid="{DB5CB164-8F3C-4468-8EA1-2E4506950931}"/>
    <cellStyle name="Normal 64 3 2 2 8" xfId="17049" xr:uid="{00000000-0005-0000-0000-0000A6420000}"/>
    <cellStyle name="Normal 64 3 2 2_ESA Table 3A_3H" xfId="41615" xr:uid="{6F4CB243-4544-4F11-9DD4-76433C943542}"/>
    <cellStyle name="Normal 64 3 2 3" xfId="2307" xr:uid="{00000000-0005-0000-0000-000010090000}"/>
    <cellStyle name="Normal 64 3 2 3 2" xfId="3997" xr:uid="{00000000-0005-0000-0000-0000AA0F0000}"/>
    <cellStyle name="Normal 64 3 2 3 2 2" xfId="14070" xr:uid="{00000000-0005-0000-0000-000003370000}"/>
    <cellStyle name="Normal 64 3 2 3 2 2 3" xfId="29168" xr:uid="{00000000-0005-0000-0000-0000FD710000}"/>
    <cellStyle name="Normal 64 3 2 3 2 2_ESA Table 3A_3H" xfId="41635" xr:uid="{4A7FA056-1B1A-4287-AC00-CC5606255BC5}"/>
    <cellStyle name="Normal 64 3 2 3 2 3" xfId="9050" xr:uid="{00000000-0005-0000-0000-000067230000}"/>
    <cellStyle name="Normal 64 3 2 3 2 3 3" xfId="24151" xr:uid="{00000000-0005-0000-0000-0000645E0000}"/>
    <cellStyle name="Normal 64 3 2 3 2 3_ESA Table 3A_3H" xfId="41636" xr:uid="{2877647C-6C57-4010-8B10-70404685CB34}"/>
    <cellStyle name="Normal 64 3 2 3 2 5" xfId="19138" xr:uid="{00000000-0005-0000-0000-0000CF4A0000}"/>
    <cellStyle name="Normal 64 3 2 3 2_ESA Table 3A_3H" xfId="41634" xr:uid="{ED5C85EC-EFA5-431E-8396-970C57893D65}"/>
    <cellStyle name="Normal 64 3 2 3 3" xfId="5689" xr:uid="{00000000-0005-0000-0000-000046160000}"/>
    <cellStyle name="Normal 64 3 2 3 3 2" xfId="15741" xr:uid="{00000000-0005-0000-0000-00008A3D0000}"/>
    <cellStyle name="Normal 64 3 2 3 3 2 3" xfId="30839" xr:uid="{00000000-0005-0000-0000-000084780000}"/>
    <cellStyle name="Normal 64 3 2 3 3 2_ESA Table 3A_3H" xfId="41638" xr:uid="{BDCACE41-7824-49C3-BA17-92F9096047D7}"/>
    <cellStyle name="Normal 64 3 2 3 3 3" xfId="10721" xr:uid="{00000000-0005-0000-0000-0000EE290000}"/>
    <cellStyle name="Normal 64 3 2 3 3 3 3" xfId="25822" xr:uid="{00000000-0005-0000-0000-0000EB640000}"/>
    <cellStyle name="Normal 64 3 2 3 3 3_ESA Table 3A_3H" xfId="41639" xr:uid="{4A1C6ED2-435C-4ABE-8DC2-BFA90AB04326}"/>
    <cellStyle name="Normal 64 3 2 3 3 5" xfId="20809" xr:uid="{00000000-0005-0000-0000-000056510000}"/>
    <cellStyle name="Normal 64 3 2 3 3_ESA Table 3A_3H" xfId="41637" xr:uid="{273E10FA-3385-4B98-A36A-EA6D8C870C09}"/>
    <cellStyle name="Normal 64 3 2 3 4" xfId="12399" xr:uid="{00000000-0005-0000-0000-00007C300000}"/>
    <cellStyle name="Normal 64 3 2 3 4 3" xfId="27497" xr:uid="{00000000-0005-0000-0000-0000766B0000}"/>
    <cellStyle name="Normal 64 3 2 3 4_ESA Table 3A_3H" xfId="41640" xr:uid="{FFBF8D38-05CE-4A8A-A620-BFBE6CD7D12D}"/>
    <cellStyle name="Normal 64 3 2 3 5" xfId="7378" xr:uid="{00000000-0005-0000-0000-0000DF1C0000}"/>
    <cellStyle name="Normal 64 3 2 3 5 3" xfId="22480" xr:uid="{00000000-0005-0000-0000-0000DD570000}"/>
    <cellStyle name="Normal 64 3 2 3 5_ESA Table 3A_3H" xfId="41641" xr:uid="{910EA96C-027B-46D8-9277-0AEDC628E5C7}"/>
    <cellStyle name="Normal 64 3 2 3 7" xfId="17467" xr:uid="{00000000-0005-0000-0000-000048440000}"/>
    <cellStyle name="Normal 64 3 2 3_ESA Table 3A_3H" xfId="41633" xr:uid="{522BAA5F-57DF-47EC-ACDE-B7696E78280E}"/>
    <cellStyle name="Normal 64 3 2 4" xfId="3160" xr:uid="{00000000-0005-0000-0000-0000650C0000}"/>
    <cellStyle name="Normal 64 3 2 4 2" xfId="13234" xr:uid="{00000000-0005-0000-0000-0000BF330000}"/>
    <cellStyle name="Normal 64 3 2 4 2 3" xfId="28332" xr:uid="{00000000-0005-0000-0000-0000B96E0000}"/>
    <cellStyle name="Normal 64 3 2 4 2_ESA Table 3A_3H" xfId="41643" xr:uid="{FD2C9810-38B9-424D-BE66-8D83D0902B11}"/>
    <cellStyle name="Normal 64 3 2 4 3" xfId="8214" xr:uid="{00000000-0005-0000-0000-000023200000}"/>
    <cellStyle name="Normal 64 3 2 4 3 3" xfId="23315" xr:uid="{00000000-0005-0000-0000-0000205B0000}"/>
    <cellStyle name="Normal 64 3 2 4 3_ESA Table 3A_3H" xfId="41644" xr:uid="{B3D2BF09-7B32-46AF-AD36-75A89640418C}"/>
    <cellStyle name="Normal 64 3 2 4 5" xfId="18302" xr:uid="{00000000-0005-0000-0000-00008B470000}"/>
    <cellStyle name="Normal 64 3 2 4_ESA Table 3A_3H" xfId="41642" xr:uid="{88B2BB41-9175-4639-8A4B-90B1CB6D7B3E}"/>
    <cellStyle name="Normal 64 3 2 5" xfId="4853" xr:uid="{00000000-0005-0000-0000-000002130000}"/>
    <cellStyle name="Normal 64 3 2 5 2" xfId="14905" xr:uid="{00000000-0005-0000-0000-0000463A0000}"/>
    <cellStyle name="Normal 64 3 2 5 2 3" xfId="30003" xr:uid="{00000000-0005-0000-0000-000040750000}"/>
    <cellStyle name="Normal 64 3 2 5 2_ESA Table 3A_3H" xfId="41646" xr:uid="{BA5085C0-FA39-4446-A91B-59F3A04444FF}"/>
    <cellStyle name="Normal 64 3 2 5 3" xfId="9885" xr:uid="{00000000-0005-0000-0000-0000AA260000}"/>
    <cellStyle name="Normal 64 3 2 5 3 3" xfId="24986" xr:uid="{00000000-0005-0000-0000-0000A7610000}"/>
    <cellStyle name="Normal 64 3 2 5 3_ESA Table 3A_3H" xfId="41647" xr:uid="{3D0EE97C-D08F-4F3D-BC94-861697DA6EA0}"/>
    <cellStyle name="Normal 64 3 2 5 5" xfId="19973" xr:uid="{00000000-0005-0000-0000-0000124E0000}"/>
    <cellStyle name="Normal 64 3 2 5_ESA Table 3A_3H" xfId="41645" xr:uid="{08F31CC7-4F84-4FF8-B8E7-5D7FC591B33E}"/>
    <cellStyle name="Normal 64 3 2 6" xfId="11563" xr:uid="{00000000-0005-0000-0000-0000382D0000}"/>
    <cellStyle name="Normal 64 3 2 6 3" xfId="26661" xr:uid="{00000000-0005-0000-0000-000032680000}"/>
    <cellStyle name="Normal 64 3 2 6_ESA Table 3A_3H" xfId="41648" xr:uid="{A5627B82-D169-4F1B-9B61-5B1629DF024F}"/>
    <cellStyle name="Normal 64 3 2 7" xfId="6542" xr:uid="{00000000-0005-0000-0000-00009B190000}"/>
    <cellStyle name="Normal 64 3 2 7 3" xfId="21644" xr:uid="{00000000-0005-0000-0000-000099540000}"/>
    <cellStyle name="Normal 64 3 2 7_ESA Table 3A_3H" xfId="41649" xr:uid="{5CC86A07-9FB8-4D84-8CA0-17904DDB436F}"/>
    <cellStyle name="Normal 64 3 2 9" xfId="16631" xr:uid="{00000000-0005-0000-0000-000004410000}"/>
    <cellStyle name="Normal 64 3 2_ESA Table 3A_3H" xfId="41614" xr:uid="{23CBAF9A-43D8-49A7-8A81-A7BD9B589D34}"/>
    <cellStyle name="Normal 64 3 3" xfId="1678" xr:uid="{00000000-0005-0000-0000-00009B060000}"/>
    <cellStyle name="Normal 64 3 3 2" xfId="2517" xr:uid="{00000000-0005-0000-0000-0000E2090000}"/>
    <cellStyle name="Normal 64 3 3 2 2" xfId="4207" xr:uid="{00000000-0005-0000-0000-00007C100000}"/>
    <cellStyle name="Normal 64 3 3 2 2 2" xfId="14280" xr:uid="{00000000-0005-0000-0000-0000D5370000}"/>
    <cellStyle name="Normal 64 3 3 2 2 2 3" xfId="29378" xr:uid="{00000000-0005-0000-0000-0000CF720000}"/>
    <cellStyle name="Normal 64 3 3 2 2 2_ESA Table 3A_3H" xfId="41653" xr:uid="{B0BCC2E9-0F4B-4F12-84D5-7049FCA121A1}"/>
    <cellStyle name="Normal 64 3 3 2 2 3" xfId="9260" xr:uid="{00000000-0005-0000-0000-000039240000}"/>
    <cellStyle name="Normal 64 3 3 2 2 3 3" xfId="24361" xr:uid="{00000000-0005-0000-0000-0000365F0000}"/>
    <cellStyle name="Normal 64 3 3 2 2 3_ESA Table 3A_3H" xfId="41654" xr:uid="{D91D5113-D9F7-400A-9863-DE0711E490F6}"/>
    <cellStyle name="Normal 64 3 3 2 2 5" xfId="19348" xr:uid="{00000000-0005-0000-0000-0000A14B0000}"/>
    <cellStyle name="Normal 64 3 3 2 2_ESA Table 3A_3H" xfId="41652" xr:uid="{5E535A95-858F-4038-96A1-057717D483D2}"/>
    <cellStyle name="Normal 64 3 3 2 3" xfId="5899" xr:uid="{00000000-0005-0000-0000-000018170000}"/>
    <cellStyle name="Normal 64 3 3 2 3 2" xfId="15951" xr:uid="{00000000-0005-0000-0000-00005C3E0000}"/>
    <cellStyle name="Normal 64 3 3 2 3 2 3" xfId="31049" xr:uid="{00000000-0005-0000-0000-000056790000}"/>
    <cellStyle name="Normal 64 3 3 2 3 2_ESA Table 3A_3H" xfId="41656" xr:uid="{A46DBC05-7A40-4171-8D2A-7F74FC7EC8CD}"/>
    <cellStyle name="Normal 64 3 3 2 3 3" xfId="10931" xr:uid="{00000000-0005-0000-0000-0000C02A0000}"/>
    <cellStyle name="Normal 64 3 3 2 3 3 3" xfId="26032" xr:uid="{00000000-0005-0000-0000-0000BD650000}"/>
    <cellStyle name="Normal 64 3 3 2 3 3_ESA Table 3A_3H" xfId="41657" xr:uid="{9C02F225-3C6C-41ED-B9D8-BCAE4E430C8D}"/>
    <cellStyle name="Normal 64 3 3 2 3 5" xfId="21019" xr:uid="{00000000-0005-0000-0000-000028520000}"/>
    <cellStyle name="Normal 64 3 3 2 3_ESA Table 3A_3H" xfId="41655" xr:uid="{B6EFD3E8-E308-49C9-A2AA-1BFD90B49925}"/>
    <cellStyle name="Normal 64 3 3 2 4" xfId="12609" xr:uid="{00000000-0005-0000-0000-00004E310000}"/>
    <cellStyle name="Normal 64 3 3 2 4 3" xfId="27707" xr:uid="{00000000-0005-0000-0000-0000486C0000}"/>
    <cellStyle name="Normal 64 3 3 2 4_ESA Table 3A_3H" xfId="41658" xr:uid="{E78E849C-6584-4B4C-ADD3-8A525A4DCB29}"/>
    <cellStyle name="Normal 64 3 3 2 5" xfId="7588" xr:uid="{00000000-0005-0000-0000-0000B11D0000}"/>
    <cellStyle name="Normal 64 3 3 2 5 3" xfId="22690" xr:uid="{00000000-0005-0000-0000-0000AF580000}"/>
    <cellStyle name="Normal 64 3 3 2 5_ESA Table 3A_3H" xfId="41659" xr:uid="{7BDD048D-790B-4CF2-8243-ED4120BA5B55}"/>
    <cellStyle name="Normal 64 3 3 2 7" xfId="17677" xr:uid="{00000000-0005-0000-0000-00001A450000}"/>
    <cellStyle name="Normal 64 3 3 2_ESA Table 3A_3H" xfId="41651" xr:uid="{8F1EB8C2-75B1-43D7-B819-C9565EA0FD29}"/>
    <cellStyle name="Normal 64 3 3 3" xfId="3370" xr:uid="{00000000-0005-0000-0000-0000370D0000}"/>
    <cellStyle name="Normal 64 3 3 3 2" xfId="13444" xr:uid="{00000000-0005-0000-0000-000091340000}"/>
    <cellStyle name="Normal 64 3 3 3 2 3" xfId="28542" xr:uid="{00000000-0005-0000-0000-00008B6F0000}"/>
    <cellStyle name="Normal 64 3 3 3 2_ESA Table 3A_3H" xfId="41661" xr:uid="{6DA9FE6F-9C7E-4BE5-8E68-855480D3BAED}"/>
    <cellStyle name="Normal 64 3 3 3 3" xfId="8424" xr:uid="{00000000-0005-0000-0000-0000F5200000}"/>
    <cellStyle name="Normal 64 3 3 3 3 3" xfId="23525" xr:uid="{00000000-0005-0000-0000-0000F25B0000}"/>
    <cellStyle name="Normal 64 3 3 3 3_ESA Table 3A_3H" xfId="41662" xr:uid="{7A7AA0C3-2B0E-4452-8CBE-77B3911882CB}"/>
    <cellStyle name="Normal 64 3 3 3 5" xfId="18512" xr:uid="{00000000-0005-0000-0000-00005D480000}"/>
    <cellStyle name="Normal 64 3 3 3_ESA Table 3A_3H" xfId="41660" xr:uid="{53ED9C13-A260-41B9-BCEC-EC47699B3DA0}"/>
    <cellStyle name="Normal 64 3 3 4" xfId="5063" xr:uid="{00000000-0005-0000-0000-0000D4130000}"/>
    <cellStyle name="Normal 64 3 3 4 2" xfId="15115" xr:uid="{00000000-0005-0000-0000-0000183B0000}"/>
    <cellStyle name="Normal 64 3 3 4 2 3" xfId="30213" xr:uid="{00000000-0005-0000-0000-000012760000}"/>
    <cellStyle name="Normal 64 3 3 4 2_ESA Table 3A_3H" xfId="41664" xr:uid="{ED37D0DA-7B2F-4937-AB01-89E066EC0A5E}"/>
    <cellStyle name="Normal 64 3 3 4 3" xfId="10095" xr:uid="{00000000-0005-0000-0000-00007C270000}"/>
    <cellStyle name="Normal 64 3 3 4 3 3" xfId="25196" xr:uid="{00000000-0005-0000-0000-000079620000}"/>
    <cellStyle name="Normal 64 3 3 4 3_ESA Table 3A_3H" xfId="41665" xr:uid="{0AB0C1D0-443F-4A51-B8CE-A22A901F02B5}"/>
    <cellStyle name="Normal 64 3 3 4 5" xfId="20183" xr:uid="{00000000-0005-0000-0000-0000E44E0000}"/>
    <cellStyle name="Normal 64 3 3 4_ESA Table 3A_3H" xfId="41663" xr:uid="{7E811E44-67DF-4EC4-8210-82EE22F1DD70}"/>
    <cellStyle name="Normal 64 3 3 5" xfId="11773" xr:uid="{00000000-0005-0000-0000-00000A2E0000}"/>
    <cellStyle name="Normal 64 3 3 5 3" xfId="26871" xr:uid="{00000000-0005-0000-0000-000004690000}"/>
    <cellStyle name="Normal 64 3 3 5_ESA Table 3A_3H" xfId="41666" xr:uid="{DF27BABE-5EEC-40F1-84F3-804B1AF2FA40}"/>
    <cellStyle name="Normal 64 3 3 6" xfId="6752" xr:uid="{00000000-0005-0000-0000-00006D1A0000}"/>
    <cellStyle name="Normal 64 3 3 6 3" xfId="21854" xr:uid="{00000000-0005-0000-0000-00006B550000}"/>
    <cellStyle name="Normal 64 3 3 6_ESA Table 3A_3H" xfId="41667" xr:uid="{D8B24248-D891-47BB-9ED5-18104DC168B8}"/>
    <cellStyle name="Normal 64 3 3 8" xfId="16841" xr:uid="{00000000-0005-0000-0000-0000D6410000}"/>
    <cellStyle name="Normal 64 3 3_ESA Table 3A_3H" xfId="41650" xr:uid="{B4C414B2-FA17-46B9-B55C-E61F2E7AC7CB}"/>
    <cellStyle name="Normal 64 3 4" xfId="2099" xr:uid="{00000000-0005-0000-0000-000040080000}"/>
    <cellStyle name="Normal 64 3 4 2" xfId="3789" xr:uid="{00000000-0005-0000-0000-0000DA0E0000}"/>
    <cellStyle name="Normal 64 3 4 2 2" xfId="13862" xr:uid="{00000000-0005-0000-0000-000033360000}"/>
    <cellStyle name="Normal 64 3 4 2 2 3" xfId="28960" xr:uid="{00000000-0005-0000-0000-00002D710000}"/>
    <cellStyle name="Normal 64 3 4 2 2_ESA Table 3A_3H" xfId="41670" xr:uid="{AC8A9228-AF7C-499F-9202-06E8714E0E4A}"/>
    <cellStyle name="Normal 64 3 4 2 3" xfId="8842" xr:uid="{00000000-0005-0000-0000-000097220000}"/>
    <cellStyle name="Normal 64 3 4 2 3 3" xfId="23943" xr:uid="{00000000-0005-0000-0000-0000945D0000}"/>
    <cellStyle name="Normal 64 3 4 2 3_ESA Table 3A_3H" xfId="41671" xr:uid="{9C9A9D45-0494-45BD-9D06-7346728F9CCA}"/>
    <cellStyle name="Normal 64 3 4 2 5" xfId="18930" xr:uid="{00000000-0005-0000-0000-0000FF490000}"/>
    <cellStyle name="Normal 64 3 4 2_ESA Table 3A_3H" xfId="41669" xr:uid="{8298F1DC-EA78-4A72-A696-1F1D2323D458}"/>
    <cellStyle name="Normal 64 3 4 3" xfId="5481" xr:uid="{00000000-0005-0000-0000-000076150000}"/>
    <cellStyle name="Normal 64 3 4 3 2" xfId="15533" xr:uid="{00000000-0005-0000-0000-0000BA3C0000}"/>
    <cellStyle name="Normal 64 3 4 3 2 3" xfId="30631" xr:uid="{00000000-0005-0000-0000-0000B4770000}"/>
    <cellStyle name="Normal 64 3 4 3 2_ESA Table 3A_3H" xfId="41673" xr:uid="{9480729A-47D2-4C53-9847-2A4B9B41BE60}"/>
    <cellStyle name="Normal 64 3 4 3 3" xfId="10513" xr:uid="{00000000-0005-0000-0000-00001E290000}"/>
    <cellStyle name="Normal 64 3 4 3 3 3" xfId="25614" xr:uid="{00000000-0005-0000-0000-00001B640000}"/>
    <cellStyle name="Normal 64 3 4 3 3_ESA Table 3A_3H" xfId="41674" xr:uid="{2080AFF8-3A2E-46CB-BE62-2F4EB9257B71}"/>
    <cellStyle name="Normal 64 3 4 3 5" xfId="20601" xr:uid="{00000000-0005-0000-0000-000086500000}"/>
    <cellStyle name="Normal 64 3 4 3_ESA Table 3A_3H" xfId="41672" xr:uid="{7DE1DA85-4D6B-4EC2-9316-B8CACDA20EFD}"/>
    <cellStyle name="Normal 64 3 4 4" xfId="12191" xr:uid="{00000000-0005-0000-0000-0000AC2F0000}"/>
    <cellStyle name="Normal 64 3 4 4 3" xfId="27289" xr:uid="{00000000-0005-0000-0000-0000A66A0000}"/>
    <cellStyle name="Normal 64 3 4 4_ESA Table 3A_3H" xfId="41675" xr:uid="{7E2549A9-C4BD-4DA3-8947-9198F981C0D0}"/>
    <cellStyle name="Normal 64 3 4 5" xfId="7170" xr:uid="{00000000-0005-0000-0000-00000F1C0000}"/>
    <cellStyle name="Normal 64 3 4 5 3" xfId="22272" xr:uid="{00000000-0005-0000-0000-00000D570000}"/>
    <cellStyle name="Normal 64 3 4 5_ESA Table 3A_3H" xfId="41676" xr:uid="{73A18474-4199-4C4D-BEFB-4E25B0310D56}"/>
    <cellStyle name="Normal 64 3 4 7" xfId="17259" xr:uid="{00000000-0005-0000-0000-000078430000}"/>
    <cellStyle name="Normal 64 3 4_ESA Table 3A_3H" xfId="41668" xr:uid="{29EEA1B7-0F6C-4E3D-8BBF-40EF38EEDE2F}"/>
    <cellStyle name="Normal 64 3 5" xfId="2952" xr:uid="{00000000-0005-0000-0000-0000950B0000}"/>
    <cellStyle name="Normal 64 3 5 2" xfId="13026" xr:uid="{00000000-0005-0000-0000-0000EF320000}"/>
    <cellStyle name="Normal 64 3 5 2 3" xfId="28124" xr:uid="{00000000-0005-0000-0000-0000E96D0000}"/>
    <cellStyle name="Normal 64 3 5 2_ESA Table 3A_3H" xfId="41678" xr:uid="{0DF40BEB-DD97-4F6C-ADB1-14951A27EF6D}"/>
    <cellStyle name="Normal 64 3 5 3" xfId="8006" xr:uid="{00000000-0005-0000-0000-0000531F0000}"/>
    <cellStyle name="Normal 64 3 5 3 3" xfId="23107" xr:uid="{00000000-0005-0000-0000-0000505A0000}"/>
    <cellStyle name="Normal 64 3 5 3_ESA Table 3A_3H" xfId="41679" xr:uid="{01A57560-95FE-4510-A779-E2A563FD9959}"/>
    <cellStyle name="Normal 64 3 5 5" xfId="18094" xr:uid="{00000000-0005-0000-0000-0000BB460000}"/>
    <cellStyle name="Normal 64 3 5_ESA Table 3A_3H" xfId="41677" xr:uid="{647B32BC-AE28-4E4F-92E5-327B36807C01}"/>
    <cellStyle name="Normal 64 3 6" xfId="4645" xr:uid="{00000000-0005-0000-0000-000032120000}"/>
    <cellStyle name="Normal 64 3 6 2" xfId="14697" xr:uid="{00000000-0005-0000-0000-000076390000}"/>
    <cellStyle name="Normal 64 3 6 2 3" xfId="29795" xr:uid="{00000000-0005-0000-0000-000070740000}"/>
    <cellStyle name="Normal 64 3 6 2_ESA Table 3A_3H" xfId="41681" xr:uid="{955A9C03-47BF-466F-85D3-532571866124}"/>
    <cellStyle name="Normal 64 3 6 3" xfId="9677" xr:uid="{00000000-0005-0000-0000-0000DA250000}"/>
    <cellStyle name="Normal 64 3 6 3 3" xfId="24778" xr:uid="{00000000-0005-0000-0000-0000D7600000}"/>
    <cellStyle name="Normal 64 3 6 3_ESA Table 3A_3H" xfId="41682" xr:uid="{46E524F2-C535-41D6-884A-87D9146B2229}"/>
    <cellStyle name="Normal 64 3 6 5" xfId="19765" xr:uid="{00000000-0005-0000-0000-0000424D0000}"/>
    <cellStyle name="Normal 64 3 6_ESA Table 3A_3H" xfId="41680" xr:uid="{22CB9371-2ED1-4EE9-923D-591EAD2B8CC6}"/>
    <cellStyle name="Normal 64 3 7" xfId="11355" xr:uid="{00000000-0005-0000-0000-0000682C0000}"/>
    <cellStyle name="Normal 64 3 7 3" xfId="26453" xr:uid="{00000000-0005-0000-0000-000062670000}"/>
    <cellStyle name="Normal 64 3 7_ESA Table 3A_3H" xfId="41683" xr:uid="{7F7A1A6E-4CD4-4C06-87F4-BF540189F510}"/>
    <cellStyle name="Normal 64 3 8" xfId="6334" xr:uid="{00000000-0005-0000-0000-0000CB180000}"/>
    <cellStyle name="Normal 64 3 8 3" xfId="21436" xr:uid="{00000000-0005-0000-0000-0000C9530000}"/>
    <cellStyle name="Normal 64 3 8_ESA Table 3A_3H" xfId="41684" xr:uid="{CBB6D9EE-BB6B-441C-873E-6BA40E632B55}"/>
    <cellStyle name="Normal 64 3_ESA Table 3A_3H" xfId="41613" xr:uid="{497A3DC6-E1F5-4C63-8A36-24233DAA04CA}"/>
    <cellStyle name="Normal 64 4" xfId="1359" xr:uid="{00000000-0005-0000-0000-00005C050000}"/>
    <cellStyle name="Normal 64 4 2" xfId="1782" xr:uid="{00000000-0005-0000-0000-000003070000}"/>
    <cellStyle name="Normal 64 4 2 2" xfId="2621" xr:uid="{00000000-0005-0000-0000-00004A0A0000}"/>
    <cellStyle name="Normal 64 4 2 2 2" xfId="4311" xr:uid="{00000000-0005-0000-0000-0000E4100000}"/>
    <cellStyle name="Normal 64 4 2 2 2 2" xfId="14384" xr:uid="{00000000-0005-0000-0000-00003D380000}"/>
    <cellStyle name="Normal 64 4 2 2 2 2 3" xfId="29482" xr:uid="{00000000-0005-0000-0000-000037730000}"/>
    <cellStyle name="Normal 64 4 2 2 2 2_ESA Table 3A_3H" xfId="41689" xr:uid="{6BCA69DA-163A-4D69-BD9E-D9BE08273F62}"/>
    <cellStyle name="Normal 64 4 2 2 2 3" xfId="9364" xr:uid="{00000000-0005-0000-0000-0000A1240000}"/>
    <cellStyle name="Normal 64 4 2 2 2 3 3" xfId="24465" xr:uid="{00000000-0005-0000-0000-00009E5F0000}"/>
    <cellStyle name="Normal 64 4 2 2 2 3_ESA Table 3A_3H" xfId="41690" xr:uid="{96932799-CA82-48F2-B296-EEFB021D7921}"/>
    <cellStyle name="Normal 64 4 2 2 2 5" xfId="19452" xr:uid="{00000000-0005-0000-0000-0000094C0000}"/>
    <cellStyle name="Normal 64 4 2 2 2_ESA Table 3A_3H" xfId="41688" xr:uid="{250E13E8-FAF7-4C22-898A-BE2B6D9D53FB}"/>
    <cellStyle name="Normal 64 4 2 2 3" xfId="6003" xr:uid="{00000000-0005-0000-0000-000080170000}"/>
    <cellStyle name="Normal 64 4 2 2 3 2" xfId="16055" xr:uid="{00000000-0005-0000-0000-0000C43E0000}"/>
    <cellStyle name="Normal 64 4 2 2 3 2 3" xfId="31153" xr:uid="{00000000-0005-0000-0000-0000BE790000}"/>
    <cellStyle name="Normal 64 4 2 2 3 2_ESA Table 3A_3H" xfId="41692" xr:uid="{34F80F01-A158-4F3D-BE40-542AA2A24E9D}"/>
    <cellStyle name="Normal 64 4 2 2 3 3" xfId="11035" xr:uid="{00000000-0005-0000-0000-0000282B0000}"/>
    <cellStyle name="Normal 64 4 2 2 3 3 3" xfId="26136" xr:uid="{00000000-0005-0000-0000-000025660000}"/>
    <cellStyle name="Normal 64 4 2 2 3 3_ESA Table 3A_3H" xfId="41693" xr:uid="{13E757F1-AFB1-4A6D-82FC-48F0F0BF2803}"/>
    <cellStyle name="Normal 64 4 2 2 3 5" xfId="21123" xr:uid="{00000000-0005-0000-0000-000090520000}"/>
    <cellStyle name="Normal 64 4 2 2 3_ESA Table 3A_3H" xfId="41691" xr:uid="{9118BC9C-67EF-4FBF-9B42-DB0F239F45D4}"/>
    <cellStyle name="Normal 64 4 2 2 4" xfId="12713" xr:uid="{00000000-0005-0000-0000-0000B6310000}"/>
    <cellStyle name="Normal 64 4 2 2 4 3" xfId="27811" xr:uid="{00000000-0005-0000-0000-0000B06C0000}"/>
    <cellStyle name="Normal 64 4 2 2 4_ESA Table 3A_3H" xfId="41694" xr:uid="{9BC40D9F-EFB8-485B-B54A-AE7937B12B56}"/>
    <cellStyle name="Normal 64 4 2 2 5" xfId="7692" xr:uid="{00000000-0005-0000-0000-0000191E0000}"/>
    <cellStyle name="Normal 64 4 2 2 5 3" xfId="22794" xr:uid="{00000000-0005-0000-0000-000017590000}"/>
    <cellStyle name="Normal 64 4 2 2 5_ESA Table 3A_3H" xfId="41695" xr:uid="{01ADC12E-54C3-4C95-B2A6-E4BD19BB4F9B}"/>
    <cellStyle name="Normal 64 4 2 2 7" xfId="17781" xr:uid="{00000000-0005-0000-0000-000082450000}"/>
    <cellStyle name="Normal 64 4 2 2_ESA Table 3A_3H" xfId="41687" xr:uid="{F7C5CFF2-77D2-444E-A0AE-9825AF6A630A}"/>
    <cellStyle name="Normal 64 4 2 3" xfId="3474" xr:uid="{00000000-0005-0000-0000-00009F0D0000}"/>
    <cellStyle name="Normal 64 4 2 3 2" xfId="13548" xr:uid="{00000000-0005-0000-0000-0000F9340000}"/>
    <cellStyle name="Normal 64 4 2 3 2 3" xfId="28646" xr:uid="{00000000-0005-0000-0000-0000F36F0000}"/>
    <cellStyle name="Normal 64 4 2 3 2_ESA Table 3A_3H" xfId="41697" xr:uid="{F159A29D-804F-4404-8F05-E081DB1C3949}"/>
    <cellStyle name="Normal 64 4 2 3 3" xfId="8528" xr:uid="{00000000-0005-0000-0000-00005D210000}"/>
    <cellStyle name="Normal 64 4 2 3 3 3" xfId="23629" xr:uid="{00000000-0005-0000-0000-00005A5C0000}"/>
    <cellStyle name="Normal 64 4 2 3 3_ESA Table 3A_3H" xfId="41698" xr:uid="{D65D8C6A-A03C-47E8-B52F-610D04260221}"/>
    <cellStyle name="Normal 64 4 2 3 5" xfId="18616" xr:uid="{00000000-0005-0000-0000-0000C5480000}"/>
    <cellStyle name="Normal 64 4 2 3_ESA Table 3A_3H" xfId="41696" xr:uid="{A2A134FF-2C71-40A3-8B05-609DE81B06CE}"/>
    <cellStyle name="Normal 64 4 2 4" xfId="5167" xr:uid="{00000000-0005-0000-0000-00003C140000}"/>
    <cellStyle name="Normal 64 4 2 4 2" xfId="15219" xr:uid="{00000000-0005-0000-0000-0000803B0000}"/>
    <cellStyle name="Normal 64 4 2 4 2 3" xfId="30317" xr:uid="{00000000-0005-0000-0000-00007A760000}"/>
    <cellStyle name="Normal 64 4 2 4 2_ESA Table 3A_3H" xfId="41700" xr:uid="{FD5CE779-942D-41AC-A221-BB9999B5CCF1}"/>
    <cellStyle name="Normal 64 4 2 4 3" xfId="10199" xr:uid="{00000000-0005-0000-0000-0000E4270000}"/>
    <cellStyle name="Normal 64 4 2 4 3 3" xfId="25300" xr:uid="{00000000-0005-0000-0000-0000E1620000}"/>
    <cellStyle name="Normal 64 4 2 4 3_ESA Table 3A_3H" xfId="41701" xr:uid="{F8CA68B6-0313-4479-9DBE-4D673D7AD31F}"/>
    <cellStyle name="Normal 64 4 2 4 5" xfId="20287" xr:uid="{00000000-0005-0000-0000-00004C4F0000}"/>
    <cellStyle name="Normal 64 4 2 4_ESA Table 3A_3H" xfId="41699" xr:uid="{EEAC8655-6B49-4962-8328-E036FD9A92A3}"/>
    <cellStyle name="Normal 64 4 2 5" xfId="11877" xr:uid="{00000000-0005-0000-0000-0000722E0000}"/>
    <cellStyle name="Normal 64 4 2 5 3" xfId="26975" xr:uid="{00000000-0005-0000-0000-00006C690000}"/>
    <cellStyle name="Normal 64 4 2 5_ESA Table 3A_3H" xfId="41702" xr:uid="{A530FBB5-39E7-455D-A52D-6CEC2B424023}"/>
    <cellStyle name="Normal 64 4 2 6" xfId="6856" xr:uid="{00000000-0005-0000-0000-0000D51A0000}"/>
    <cellStyle name="Normal 64 4 2 6 3" xfId="21958" xr:uid="{00000000-0005-0000-0000-0000D3550000}"/>
    <cellStyle name="Normal 64 4 2 6_ESA Table 3A_3H" xfId="41703" xr:uid="{32C46D1A-16E0-4759-8B49-E021798DEE4C}"/>
    <cellStyle name="Normal 64 4 2 8" xfId="16945" xr:uid="{00000000-0005-0000-0000-00003E420000}"/>
    <cellStyle name="Normal 64 4 2_ESA Table 3A_3H" xfId="41686" xr:uid="{A3269426-8992-4F97-94DC-169BF8245390}"/>
    <cellStyle name="Normal 64 4 3" xfId="2203" xr:uid="{00000000-0005-0000-0000-0000A8080000}"/>
    <cellStyle name="Normal 64 4 3 2" xfId="3893" xr:uid="{00000000-0005-0000-0000-0000420F0000}"/>
    <cellStyle name="Normal 64 4 3 2 2" xfId="13966" xr:uid="{00000000-0005-0000-0000-00009B360000}"/>
    <cellStyle name="Normal 64 4 3 2 2 3" xfId="29064" xr:uid="{00000000-0005-0000-0000-000095710000}"/>
    <cellStyle name="Normal 64 4 3 2 2_ESA Table 3A_3H" xfId="41706" xr:uid="{AD0466B5-6058-48D9-B8D1-AFE844934865}"/>
    <cellStyle name="Normal 64 4 3 2 3" xfId="8946" xr:uid="{00000000-0005-0000-0000-0000FF220000}"/>
    <cellStyle name="Normal 64 4 3 2 3 3" xfId="24047" xr:uid="{00000000-0005-0000-0000-0000FC5D0000}"/>
    <cellStyle name="Normal 64 4 3 2 3_ESA Table 3A_3H" xfId="41707" xr:uid="{046CEE63-6C1C-4953-9F64-0A216B6DB001}"/>
    <cellStyle name="Normal 64 4 3 2 5" xfId="19034" xr:uid="{00000000-0005-0000-0000-0000674A0000}"/>
    <cellStyle name="Normal 64 4 3 2_ESA Table 3A_3H" xfId="41705" xr:uid="{9D7D8FF1-C00E-49E7-9A7E-8B8150735E58}"/>
    <cellStyle name="Normal 64 4 3 3" xfId="5585" xr:uid="{00000000-0005-0000-0000-0000DE150000}"/>
    <cellStyle name="Normal 64 4 3 3 2" xfId="15637" xr:uid="{00000000-0005-0000-0000-0000223D0000}"/>
    <cellStyle name="Normal 64 4 3 3 2 3" xfId="30735" xr:uid="{00000000-0005-0000-0000-00001C780000}"/>
    <cellStyle name="Normal 64 4 3 3 2_ESA Table 3A_3H" xfId="41709" xr:uid="{02F08DA9-AF47-4599-A04C-59E67A0A4584}"/>
    <cellStyle name="Normal 64 4 3 3 3" xfId="10617" xr:uid="{00000000-0005-0000-0000-000086290000}"/>
    <cellStyle name="Normal 64 4 3 3 3 3" xfId="25718" xr:uid="{00000000-0005-0000-0000-000083640000}"/>
    <cellStyle name="Normal 64 4 3 3 3_ESA Table 3A_3H" xfId="41710" xr:uid="{63714AB4-03C4-42C9-AC1B-66BD32E22D20}"/>
    <cellStyle name="Normal 64 4 3 3 5" xfId="20705" xr:uid="{00000000-0005-0000-0000-0000EE500000}"/>
    <cellStyle name="Normal 64 4 3 3_ESA Table 3A_3H" xfId="41708" xr:uid="{AFA6D7AD-DBBE-42FA-9D9F-4F64C3A050CF}"/>
    <cellStyle name="Normal 64 4 3 4" xfId="12295" xr:uid="{00000000-0005-0000-0000-000014300000}"/>
    <cellStyle name="Normal 64 4 3 4 3" xfId="27393" xr:uid="{00000000-0005-0000-0000-00000E6B0000}"/>
    <cellStyle name="Normal 64 4 3 4_ESA Table 3A_3H" xfId="41711" xr:uid="{2E1C53D5-2249-4072-B110-2A0246DC0EA6}"/>
    <cellStyle name="Normal 64 4 3 5" xfId="7274" xr:uid="{00000000-0005-0000-0000-0000771C0000}"/>
    <cellStyle name="Normal 64 4 3 5 3" xfId="22376" xr:uid="{00000000-0005-0000-0000-000075570000}"/>
    <cellStyle name="Normal 64 4 3 5_ESA Table 3A_3H" xfId="41712" xr:uid="{3B0C631D-D3E6-466A-BAA8-AD4D7DDF1C63}"/>
    <cellStyle name="Normal 64 4 3 7" xfId="17363" xr:uid="{00000000-0005-0000-0000-0000E0430000}"/>
    <cellStyle name="Normal 64 4 3_ESA Table 3A_3H" xfId="41704" xr:uid="{194891A4-C626-4D25-A69D-B0BA18F187B3}"/>
    <cellStyle name="Normal 64 4 4" xfId="3056" xr:uid="{00000000-0005-0000-0000-0000FD0B0000}"/>
    <cellStyle name="Normal 64 4 4 2" xfId="13130" xr:uid="{00000000-0005-0000-0000-000057330000}"/>
    <cellStyle name="Normal 64 4 4 2 3" xfId="28228" xr:uid="{00000000-0005-0000-0000-0000516E0000}"/>
    <cellStyle name="Normal 64 4 4 2_ESA Table 3A_3H" xfId="41714" xr:uid="{F5E08D3B-EE90-40B8-A061-113042B4D187}"/>
    <cellStyle name="Normal 64 4 4 3" xfId="8110" xr:uid="{00000000-0005-0000-0000-0000BB1F0000}"/>
    <cellStyle name="Normal 64 4 4 3 3" xfId="23211" xr:uid="{00000000-0005-0000-0000-0000B85A0000}"/>
    <cellStyle name="Normal 64 4 4 3_ESA Table 3A_3H" xfId="41715" xr:uid="{C9C9A319-04C8-4D7F-9810-7392DC7A1429}"/>
    <cellStyle name="Normal 64 4 4 5" xfId="18198" xr:uid="{00000000-0005-0000-0000-000023470000}"/>
    <cellStyle name="Normal 64 4 4_ESA Table 3A_3H" xfId="41713" xr:uid="{927FE827-3D4A-45AF-84B9-D683EFB7EFBD}"/>
    <cellStyle name="Normal 64 4 5" xfId="4749" xr:uid="{00000000-0005-0000-0000-00009A120000}"/>
    <cellStyle name="Normal 64 4 5 2" xfId="14801" xr:uid="{00000000-0005-0000-0000-0000DE390000}"/>
    <cellStyle name="Normal 64 4 5 2 3" xfId="29899" xr:uid="{00000000-0005-0000-0000-0000D8740000}"/>
    <cellStyle name="Normal 64 4 5 2_ESA Table 3A_3H" xfId="41717" xr:uid="{176AD004-CDB5-4C81-AB87-D86A0541FDBE}"/>
    <cellStyle name="Normal 64 4 5 3" xfId="9781" xr:uid="{00000000-0005-0000-0000-000042260000}"/>
    <cellStyle name="Normal 64 4 5 3 3" xfId="24882" xr:uid="{00000000-0005-0000-0000-00003F610000}"/>
    <cellStyle name="Normal 64 4 5 3_ESA Table 3A_3H" xfId="41718" xr:uid="{45C76084-670C-4FFC-B414-19E7C75B3A6B}"/>
    <cellStyle name="Normal 64 4 5 5" xfId="19869" xr:uid="{00000000-0005-0000-0000-0000AA4D0000}"/>
    <cellStyle name="Normal 64 4 5_ESA Table 3A_3H" xfId="41716" xr:uid="{5C4747C2-9693-4B8F-BB2C-D0F2146C69A9}"/>
    <cellStyle name="Normal 64 4 6" xfId="11459" xr:uid="{00000000-0005-0000-0000-0000D02C0000}"/>
    <cellStyle name="Normal 64 4 6 3" xfId="26557" xr:uid="{00000000-0005-0000-0000-0000CA670000}"/>
    <cellStyle name="Normal 64 4 6_ESA Table 3A_3H" xfId="41719" xr:uid="{882AA39A-3240-4AD3-9F23-6C8BA93821B8}"/>
    <cellStyle name="Normal 64 4 7" xfId="6438" xr:uid="{00000000-0005-0000-0000-000033190000}"/>
    <cellStyle name="Normal 64 4 7 3" xfId="21540" xr:uid="{00000000-0005-0000-0000-000031540000}"/>
    <cellStyle name="Normal 64 4 7_ESA Table 3A_3H" xfId="41720" xr:uid="{B0B2EBF0-3DAD-41F9-B732-7EC555C71E80}"/>
    <cellStyle name="Normal 64 4 9" xfId="16527" xr:uid="{00000000-0005-0000-0000-00009C400000}"/>
    <cellStyle name="Normal 64 4_ESA Table 3A_3H" xfId="41685" xr:uid="{A8FD0D8E-3796-4FFE-A6AA-E19B8741D1BE}"/>
    <cellStyle name="Normal 64 5" xfId="1572" xr:uid="{00000000-0005-0000-0000-000031060000}"/>
    <cellStyle name="Normal 64 5 2" xfId="2413" xr:uid="{00000000-0005-0000-0000-00007A090000}"/>
    <cellStyle name="Normal 64 5 2 2" xfId="4103" xr:uid="{00000000-0005-0000-0000-000014100000}"/>
    <cellStyle name="Normal 64 5 2 2 2" xfId="14176" xr:uid="{00000000-0005-0000-0000-00006D370000}"/>
    <cellStyle name="Normal 64 5 2 2 2 3" xfId="29274" xr:uid="{00000000-0005-0000-0000-000067720000}"/>
    <cellStyle name="Normal 64 5 2 2 2_ESA Table 3A_3H" xfId="41724" xr:uid="{AD46D831-6BE0-480A-8925-BB7FC8B29C66}"/>
    <cellStyle name="Normal 64 5 2 2 3" xfId="9156" xr:uid="{00000000-0005-0000-0000-0000D1230000}"/>
    <cellStyle name="Normal 64 5 2 2 3 3" xfId="24257" xr:uid="{00000000-0005-0000-0000-0000CE5E0000}"/>
    <cellStyle name="Normal 64 5 2 2 3_ESA Table 3A_3H" xfId="41725" xr:uid="{1344AF37-958C-44CD-BD6A-833510E87976}"/>
    <cellStyle name="Normal 64 5 2 2 5" xfId="19244" xr:uid="{00000000-0005-0000-0000-0000394B0000}"/>
    <cellStyle name="Normal 64 5 2 2_ESA Table 3A_3H" xfId="41723" xr:uid="{12AACEE4-0DFE-48A9-9B0D-58EA6ACF7D5A}"/>
    <cellStyle name="Normal 64 5 2 3" xfId="5795" xr:uid="{00000000-0005-0000-0000-0000B0160000}"/>
    <cellStyle name="Normal 64 5 2 3 2" xfId="15847" xr:uid="{00000000-0005-0000-0000-0000F43D0000}"/>
    <cellStyle name="Normal 64 5 2 3 2 3" xfId="30945" xr:uid="{00000000-0005-0000-0000-0000EE780000}"/>
    <cellStyle name="Normal 64 5 2 3 2_ESA Table 3A_3H" xfId="41727" xr:uid="{26E0A997-CABD-4EF2-B583-38BB50FAB647}"/>
    <cellStyle name="Normal 64 5 2 3 3" xfId="10827" xr:uid="{00000000-0005-0000-0000-0000582A0000}"/>
    <cellStyle name="Normal 64 5 2 3 3 3" xfId="25928" xr:uid="{00000000-0005-0000-0000-000055650000}"/>
    <cellStyle name="Normal 64 5 2 3 3_ESA Table 3A_3H" xfId="41728" xr:uid="{391CCF60-E301-4EDB-8193-7ED2B87DE739}"/>
    <cellStyle name="Normal 64 5 2 3 5" xfId="20915" xr:uid="{00000000-0005-0000-0000-0000C0510000}"/>
    <cellStyle name="Normal 64 5 2 3_ESA Table 3A_3H" xfId="41726" xr:uid="{F085BCD0-6467-497A-AEC6-B907AD57E495}"/>
    <cellStyle name="Normal 64 5 2 4" xfId="12505" xr:uid="{00000000-0005-0000-0000-0000E6300000}"/>
    <cellStyle name="Normal 64 5 2 4 3" xfId="27603" xr:uid="{00000000-0005-0000-0000-0000E06B0000}"/>
    <cellStyle name="Normal 64 5 2 4_ESA Table 3A_3H" xfId="41729" xr:uid="{CA9E4E99-6FD6-4901-B992-5A85AD1A0CEF}"/>
    <cellStyle name="Normal 64 5 2 5" xfId="7484" xr:uid="{00000000-0005-0000-0000-0000491D0000}"/>
    <cellStyle name="Normal 64 5 2 5 3" xfId="22586" xr:uid="{00000000-0005-0000-0000-000047580000}"/>
    <cellStyle name="Normal 64 5 2 5_ESA Table 3A_3H" xfId="41730" xr:uid="{0E9A89D3-566E-4C00-92BD-E61868BB6B82}"/>
    <cellStyle name="Normal 64 5 2 7" xfId="17573" xr:uid="{00000000-0005-0000-0000-0000B2440000}"/>
    <cellStyle name="Normal 64 5 2_ESA Table 3A_3H" xfId="41722" xr:uid="{0E9E9C4C-6683-4348-8D6B-43B93D0EEEA5}"/>
    <cellStyle name="Normal 64 5 3" xfId="3266" xr:uid="{00000000-0005-0000-0000-0000CF0C0000}"/>
    <cellStyle name="Normal 64 5 3 2" xfId="13340" xr:uid="{00000000-0005-0000-0000-000029340000}"/>
    <cellStyle name="Normal 64 5 3 2 3" xfId="28438" xr:uid="{00000000-0005-0000-0000-0000236F0000}"/>
    <cellStyle name="Normal 64 5 3 2_ESA Table 3A_3H" xfId="41732" xr:uid="{4D50C73F-DD01-456D-8FFC-B510DB318B6C}"/>
    <cellStyle name="Normal 64 5 3 3" xfId="8320" xr:uid="{00000000-0005-0000-0000-00008D200000}"/>
    <cellStyle name="Normal 64 5 3 3 3" xfId="23421" xr:uid="{00000000-0005-0000-0000-00008A5B0000}"/>
    <cellStyle name="Normal 64 5 3 3_ESA Table 3A_3H" xfId="41733" xr:uid="{E8DA92D6-3479-4786-8894-7573798F6D55}"/>
    <cellStyle name="Normal 64 5 3 5" xfId="18408" xr:uid="{00000000-0005-0000-0000-0000F5470000}"/>
    <cellStyle name="Normal 64 5 3_ESA Table 3A_3H" xfId="41731" xr:uid="{C9DBDD06-6CB7-48A9-8C8B-9EC169109ED5}"/>
    <cellStyle name="Normal 64 5 4" xfId="4959" xr:uid="{00000000-0005-0000-0000-00006C130000}"/>
    <cellStyle name="Normal 64 5 4 2" xfId="15011" xr:uid="{00000000-0005-0000-0000-0000B03A0000}"/>
    <cellStyle name="Normal 64 5 4 2 3" xfId="30109" xr:uid="{00000000-0005-0000-0000-0000AA750000}"/>
    <cellStyle name="Normal 64 5 4 2_ESA Table 3A_3H" xfId="41735" xr:uid="{0120BC40-A90E-497F-A5B5-1FA8C09D7D73}"/>
    <cellStyle name="Normal 64 5 4 3" xfId="9991" xr:uid="{00000000-0005-0000-0000-000014270000}"/>
    <cellStyle name="Normal 64 5 4 3 3" xfId="25092" xr:uid="{00000000-0005-0000-0000-000011620000}"/>
    <cellStyle name="Normal 64 5 4 3_ESA Table 3A_3H" xfId="41736" xr:uid="{0E641512-FDED-4592-90AD-0492679C1C0A}"/>
    <cellStyle name="Normal 64 5 4 5" xfId="20079" xr:uid="{00000000-0005-0000-0000-00007C4E0000}"/>
    <cellStyle name="Normal 64 5 4_ESA Table 3A_3H" xfId="41734" xr:uid="{A0BF72FA-13D6-4F72-9541-AA3FADD11A19}"/>
    <cellStyle name="Normal 64 5 5" xfId="11669" xr:uid="{00000000-0005-0000-0000-0000A22D0000}"/>
    <cellStyle name="Normal 64 5 5 3" xfId="26767" xr:uid="{00000000-0005-0000-0000-00009C680000}"/>
    <cellStyle name="Normal 64 5 5_ESA Table 3A_3H" xfId="41737" xr:uid="{458FE3CC-A611-4DCA-A2A5-5E64B80E3D30}"/>
    <cellStyle name="Normal 64 5 6" xfId="6648" xr:uid="{00000000-0005-0000-0000-0000051A0000}"/>
    <cellStyle name="Normal 64 5 6 3" xfId="21750" xr:uid="{00000000-0005-0000-0000-000003550000}"/>
    <cellStyle name="Normal 64 5 6_ESA Table 3A_3H" xfId="41738" xr:uid="{C9895153-B31C-491D-ACC5-336EE2763A04}"/>
    <cellStyle name="Normal 64 5 8" xfId="16737" xr:uid="{00000000-0005-0000-0000-00006E410000}"/>
    <cellStyle name="Normal 64 5_ESA Table 3A_3H" xfId="41721" xr:uid="{255B22C1-AC53-443C-B53B-E5B0B85C7032}"/>
    <cellStyle name="Normal 64 6" xfId="1993" xr:uid="{00000000-0005-0000-0000-0000D6070000}"/>
    <cellStyle name="Normal 64 6 2" xfId="3685" xr:uid="{00000000-0005-0000-0000-0000720E0000}"/>
    <cellStyle name="Normal 64 6 2 2" xfId="13758" xr:uid="{00000000-0005-0000-0000-0000CB350000}"/>
    <cellStyle name="Normal 64 6 2 2 3" xfId="28856" xr:uid="{00000000-0005-0000-0000-0000C5700000}"/>
    <cellStyle name="Normal 64 6 2 2_ESA Table 3A_3H" xfId="41741" xr:uid="{5A174F79-5D6B-4F00-852E-F26388CD4BDE}"/>
    <cellStyle name="Normal 64 6 2 3" xfId="8738" xr:uid="{00000000-0005-0000-0000-00002F220000}"/>
    <cellStyle name="Normal 64 6 2 3 3" xfId="23839" xr:uid="{00000000-0005-0000-0000-00002C5D0000}"/>
    <cellStyle name="Normal 64 6 2 3_ESA Table 3A_3H" xfId="41742" xr:uid="{D454A8EE-F7F9-4AF8-8E84-493D882FB1EE}"/>
    <cellStyle name="Normal 64 6 2 5" xfId="18826" xr:uid="{00000000-0005-0000-0000-000097490000}"/>
    <cellStyle name="Normal 64 6 2_ESA Table 3A_3H" xfId="41740" xr:uid="{D51780FA-D1A6-4C3D-9005-E847C8E1F4BD}"/>
    <cellStyle name="Normal 64 6 3" xfId="5377" xr:uid="{00000000-0005-0000-0000-00000E150000}"/>
    <cellStyle name="Normal 64 6 3 2" xfId="15429" xr:uid="{00000000-0005-0000-0000-0000523C0000}"/>
    <cellStyle name="Normal 64 6 3 2 3" xfId="30527" xr:uid="{00000000-0005-0000-0000-00004C770000}"/>
    <cellStyle name="Normal 64 6 3 2_ESA Table 3A_3H" xfId="41744" xr:uid="{F5EC2C22-6A78-43E5-B6EB-E9EA4EE7392A}"/>
    <cellStyle name="Normal 64 6 3 3" xfId="10409" xr:uid="{00000000-0005-0000-0000-0000B6280000}"/>
    <cellStyle name="Normal 64 6 3 3 3" xfId="25510" xr:uid="{00000000-0005-0000-0000-0000B3630000}"/>
    <cellStyle name="Normal 64 6 3 3_ESA Table 3A_3H" xfId="41745" xr:uid="{3E9E9AD1-66C6-4CDC-AC6F-2BABB4C4FE4E}"/>
    <cellStyle name="Normal 64 6 3 5" xfId="20497" xr:uid="{00000000-0005-0000-0000-00001E500000}"/>
    <cellStyle name="Normal 64 6 3_ESA Table 3A_3H" xfId="41743" xr:uid="{5F406942-8352-42F4-9421-053E883B73F2}"/>
    <cellStyle name="Normal 64 6 4" xfId="12087" xr:uid="{00000000-0005-0000-0000-0000442F0000}"/>
    <cellStyle name="Normal 64 6 4 3" xfId="27185" xr:uid="{00000000-0005-0000-0000-00003E6A0000}"/>
    <cellStyle name="Normal 64 6 4_ESA Table 3A_3H" xfId="41746" xr:uid="{D36923BC-7489-4911-BAB4-793774FDD55A}"/>
    <cellStyle name="Normal 64 6 5" xfId="7066" xr:uid="{00000000-0005-0000-0000-0000A71B0000}"/>
    <cellStyle name="Normal 64 6 5 3" xfId="22168" xr:uid="{00000000-0005-0000-0000-0000A5560000}"/>
    <cellStyle name="Normal 64 6 5_ESA Table 3A_3H" xfId="41747" xr:uid="{359E2BAF-B644-44BD-A8CF-11F65DF10F0D}"/>
    <cellStyle name="Normal 64 6 7" xfId="17155" xr:uid="{00000000-0005-0000-0000-000010430000}"/>
    <cellStyle name="Normal 64 6_ESA Table 3A_3H" xfId="41739" xr:uid="{74F1C6B2-C568-435B-8B9B-DF9DACC9BB82}"/>
    <cellStyle name="Normal 64 7" xfId="2845" xr:uid="{00000000-0005-0000-0000-00002A0B0000}"/>
    <cellStyle name="Normal 64 7 2" xfId="12922" xr:uid="{00000000-0005-0000-0000-000087320000}"/>
    <cellStyle name="Normal 64 7 2 3" xfId="28020" xr:uid="{00000000-0005-0000-0000-0000816D0000}"/>
    <cellStyle name="Normal 64 7 2_ESA Table 3A_3H" xfId="41749" xr:uid="{E91D4252-3F18-471B-B1C0-12653C3CFE38}"/>
    <cellStyle name="Normal 64 7 3" xfId="7902" xr:uid="{00000000-0005-0000-0000-0000EB1E0000}"/>
    <cellStyle name="Normal 64 7 3 3" xfId="23003" xr:uid="{00000000-0005-0000-0000-0000E8590000}"/>
    <cellStyle name="Normal 64 7 3_ESA Table 3A_3H" xfId="41750" xr:uid="{9F42CAD8-136B-4E9F-B1AC-CE23B0F448FC}"/>
    <cellStyle name="Normal 64 7 5" xfId="17990" xr:uid="{00000000-0005-0000-0000-000053460000}"/>
    <cellStyle name="Normal 64 7_ESA Table 3A_3H" xfId="41748" xr:uid="{F36E4DC1-DD4C-4C6E-B02B-1632D1DFBCAE}"/>
    <cellStyle name="Normal 64 8" xfId="4539" xr:uid="{00000000-0005-0000-0000-0000C8110000}"/>
    <cellStyle name="Normal 64 8 2" xfId="14593" xr:uid="{00000000-0005-0000-0000-00000E390000}"/>
    <cellStyle name="Normal 64 8 2 3" xfId="29691" xr:uid="{00000000-0005-0000-0000-000008740000}"/>
    <cellStyle name="Normal 64 8 2_ESA Table 3A_3H" xfId="41752" xr:uid="{CEFB1851-2AAA-4C37-A205-5D32FB78192B}"/>
    <cellStyle name="Normal 64 8 3" xfId="9573" xr:uid="{00000000-0005-0000-0000-000072250000}"/>
    <cellStyle name="Normal 64 8 3 3" xfId="24674" xr:uid="{00000000-0005-0000-0000-00006F600000}"/>
    <cellStyle name="Normal 64 8 3_ESA Table 3A_3H" xfId="41753" xr:uid="{D73FAFB7-843E-46FC-B778-6CC2A4627EB2}"/>
    <cellStyle name="Normal 64 8 5" xfId="19661" xr:uid="{00000000-0005-0000-0000-0000DA4C0000}"/>
    <cellStyle name="Normal 64 8_ESA Table 3A_3H" xfId="41751" xr:uid="{2534B922-0DB4-403E-8270-90AC3D9AFC2A}"/>
    <cellStyle name="Normal 64 9" xfId="11249" xr:uid="{00000000-0005-0000-0000-0000FE2B0000}"/>
    <cellStyle name="Normal 64 9 3" xfId="26349" xr:uid="{00000000-0005-0000-0000-0000FA660000}"/>
    <cellStyle name="Normal 64 9_ESA Table 3A_3H" xfId="41754" xr:uid="{59C488E4-9D0B-41F5-B45C-0D9706CAA296}"/>
    <cellStyle name="Normal 64_ESA Table 3A_3H" xfId="41468" xr:uid="{593C5E95-ED2D-42A8-A390-A6FFA71BC156}"/>
    <cellStyle name="Normal 65" xfId="887" xr:uid="{00000000-0005-0000-0000-000083030000}"/>
    <cellStyle name="Normal 65 10" xfId="6229" xr:uid="{00000000-0005-0000-0000-000062180000}"/>
    <cellStyle name="Normal 65 10 3" xfId="21333" xr:uid="{00000000-0005-0000-0000-000062530000}"/>
    <cellStyle name="Normal 65 10_ESA Table 3A_3H" xfId="41756" xr:uid="{4BCD17E9-71C6-40F9-A5F6-2289F9D226F5}"/>
    <cellStyle name="Normal 65 12" xfId="16318" xr:uid="{00000000-0005-0000-0000-0000CB3F0000}"/>
    <cellStyle name="Normal 65 2" xfId="1193" xr:uid="{00000000-0005-0000-0000-0000B6040000}"/>
    <cellStyle name="Normal 65 2 11" xfId="16372" xr:uid="{00000000-0005-0000-0000-000001400000}"/>
    <cellStyle name="Normal 65 2 2" xfId="1301" xr:uid="{00000000-0005-0000-0000-000022050000}"/>
    <cellStyle name="Normal 65 2 2 10" xfId="16476" xr:uid="{00000000-0005-0000-0000-000069400000}"/>
    <cellStyle name="Normal 65 2 2 2" xfId="1518" xr:uid="{00000000-0005-0000-0000-0000FB050000}"/>
    <cellStyle name="Normal 65 2 2 2 2" xfId="1939" xr:uid="{00000000-0005-0000-0000-0000A0070000}"/>
    <cellStyle name="Normal 65 2 2 2 2 2" xfId="2778" xr:uid="{00000000-0005-0000-0000-0000E70A0000}"/>
    <cellStyle name="Normal 65 2 2 2 2 2 2" xfId="4468" xr:uid="{00000000-0005-0000-0000-000081110000}"/>
    <cellStyle name="Normal 65 2 2 2 2 2 2 2" xfId="14541" xr:uid="{00000000-0005-0000-0000-0000DA380000}"/>
    <cellStyle name="Normal 65 2 2 2 2 2 2 2 3" xfId="29639" xr:uid="{00000000-0005-0000-0000-0000D4730000}"/>
    <cellStyle name="Normal 65 2 2 2 2 2 2 2_ESA Table 3A_3H" xfId="41763" xr:uid="{AAAA771E-4233-4D99-AE25-E955FBD3F363}"/>
    <cellStyle name="Normal 65 2 2 2 2 2 2 3" xfId="9521" xr:uid="{00000000-0005-0000-0000-00003E250000}"/>
    <cellStyle name="Normal 65 2 2 2 2 2 2 3 3" xfId="24622" xr:uid="{00000000-0005-0000-0000-00003B600000}"/>
    <cellStyle name="Normal 65 2 2 2 2 2 2 3_ESA Table 3A_3H" xfId="41764" xr:uid="{7DD613A5-19BB-484F-80B3-1AC3D071102E}"/>
    <cellStyle name="Normal 65 2 2 2 2 2 2 5" xfId="19609" xr:uid="{00000000-0005-0000-0000-0000A64C0000}"/>
    <cellStyle name="Normal 65 2 2 2 2 2 2_ESA Table 3A_3H" xfId="41762" xr:uid="{A252A598-D9D9-44D3-8BAE-31F471E7C57E}"/>
    <cellStyle name="Normal 65 2 2 2 2 2 3" xfId="6160" xr:uid="{00000000-0005-0000-0000-00001D180000}"/>
    <cellStyle name="Normal 65 2 2 2 2 2 3 2" xfId="16212" xr:uid="{00000000-0005-0000-0000-0000613F0000}"/>
    <cellStyle name="Normal 65 2 2 2 2 2 3 3" xfId="11192" xr:uid="{00000000-0005-0000-0000-0000C52B0000}"/>
    <cellStyle name="Normal 65 2 2 2 2 2 3 3 3" xfId="26293" xr:uid="{00000000-0005-0000-0000-0000C2660000}"/>
    <cellStyle name="Normal 65 2 2 2 2 2 3 3_ESA Table 3A_3H" xfId="41766" xr:uid="{863AAFC0-5C10-4F18-A97A-917E2C67DB09}"/>
    <cellStyle name="Normal 65 2 2 2 2 2 3 5" xfId="21280" xr:uid="{00000000-0005-0000-0000-00002D530000}"/>
    <cellStyle name="Normal 65 2 2 2 2 2 3_ESA Table 3A_3H" xfId="41765" xr:uid="{D24642C0-8B2F-4C84-94FC-2A07945E68D2}"/>
    <cellStyle name="Normal 65 2 2 2 2 2 4" xfId="12870" xr:uid="{00000000-0005-0000-0000-000053320000}"/>
    <cellStyle name="Normal 65 2 2 2 2 2 4 3" xfId="27968" xr:uid="{00000000-0005-0000-0000-00004D6D0000}"/>
    <cellStyle name="Normal 65 2 2 2 2 2 4_ESA Table 3A_3H" xfId="41767" xr:uid="{E1568E14-AFD9-4675-A56B-D8F4AA9531F5}"/>
    <cellStyle name="Normal 65 2 2 2 2 2 5" xfId="7849" xr:uid="{00000000-0005-0000-0000-0000B61E0000}"/>
    <cellStyle name="Normal 65 2 2 2 2 2 5 3" xfId="22951" xr:uid="{00000000-0005-0000-0000-0000B4590000}"/>
    <cellStyle name="Normal 65 2 2 2 2 2 5_ESA Table 3A_3H" xfId="41768" xr:uid="{3A1E508D-EFC1-4F0D-9720-106070F36CDD}"/>
    <cellStyle name="Normal 65 2 2 2 2 2 7" xfId="17938" xr:uid="{00000000-0005-0000-0000-00001F460000}"/>
    <cellStyle name="Normal 65 2 2 2 2 2_ESA Table 3A_3H" xfId="41761" xr:uid="{656CEA7C-6660-408D-8D32-0E1713918BE8}"/>
    <cellStyle name="Normal 65 2 2 2 2 3" xfId="3631" xr:uid="{00000000-0005-0000-0000-00003C0E0000}"/>
    <cellStyle name="Normal 65 2 2 2 2 3 2" xfId="13705" xr:uid="{00000000-0005-0000-0000-000096350000}"/>
    <cellStyle name="Normal 65 2 2 2 2 3 2 3" xfId="28803" xr:uid="{00000000-0005-0000-0000-000090700000}"/>
    <cellStyle name="Normal 65 2 2 2 2 3 2_ESA Table 3A_3H" xfId="41770" xr:uid="{5F0F492E-4420-4B9E-9D57-B5998D1B0211}"/>
    <cellStyle name="Normal 65 2 2 2 2 3 3" xfId="8685" xr:uid="{00000000-0005-0000-0000-0000FA210000}"/>
    <cellStyle name="Normal 65 2 2 2 2 3 3 3" xfId="23786" xr:uid="{00000000-0005-0000-0000-0000F75C0000}"/>
    <cellStyle name="Normal 65 2 2 2 2 3 3_ESA Table 3A_3H" xfId="41771" xr:uid="{E9120D05-6D79-4A79-B65E-7A96561E282C}"/>
    <cellStyle name="Normal 65 2 2 2 2 3 5" xfId="18773" xr:uid="{00000000-0005-0000-0000-000062490000}"/>
    <cellStyle name="Normal 65 2 2 2 2 3_ESA Table 3A_3H" xfId="41769" xr:uid="{1B524C10-D8A1-4CAF-B186-95EB33E5D2E2}"/>
    <cellStyle name="Normal 65 2 2 2 2 4" xfId="5324" xr:uid="{00000000-0005-0000-0000-0000D9140000}"/>
    <cellStyle name="Normal 65 2 2 2 2 4 2" xfId="15376" xr:uid="{00000000-0005-0000-0000-00001D3C0000}"/>
    <cellStyle name="Normal 65 2 2 2 2 4 2 3" xfId="30474" xr:uid="{00000000-0005-0000-0000-000017770000}"/>
    <cellStyle name="Normal 65 2 2 2 2 4 2_ESA Table 3A_3H" xfId="41773" xr:uid="{FC278118-E823-438C-AE28-C34E2A3A9DDC}"/>
    <cellStyle name="Normal 65 2 2 2 2 4 3" xfId="10356" xr:uid="{00000000-0005-0000-0000-000081280000}"/>
    <cellStyle name="Normal 65 2 2 2 2 4 3 3" xfId="25457" xr:uid="{00000000-0005-0000-0000-00007E630000}"/>
    <cellStyle name="Normal 65 2 2 2 2 4 3_ESA Table 3A_3H" xfId="41774" xr:uid="{95DC59DB-BB69-4474-AAA4-635DA11E4917}"/>
    <cellStyle name="Normal 65 2 2 2 2 4 5" xfId="20444" xr:uid="{00000000-0005-0000-0000-0000E94F0000}"/>
    <cellStyle name="Normal 65 2 2 2 2 4_ESA Table 3A_3H" xfId="41772" xr:uid="{71DBBF4C-74BF-4E3C-B4F5-A6F5F8BD934B}"/>
    <cellStyle name="Normal 65 2 2 2 2 5" xfId="12034" xr:uid="{00000000-0005-0000-0000-00000F2F0000}"/>
    <cellStyle name="Normal 65 2 2 2 2 5 3" xfId="27132" xr:uid="{00000000-0005-0000-0000-0000096A0000}"/>
    <cellStyle name="Normal 65 2 2 2 2 5_ESA Table 3A_3H" xfId="41775" xr:uid="{74AD1C6B-0897-44BC-99CD-1970D8FC57B5}"/>
    <cellStyle name="Normal 65 2 2 2 2 6" xfId="7013" xr:uid="{00000000-0005-0000-0000-0000721B0000}"/>
    <cellStyle name="Normal 65 2 2 2 2 6 3" xfId="22115" xr:uid="{00000000-0005-0000-0000-000070560000}"/>
    <cellStyle name="Normal 65 2 2 2 2 6_ESA Table 3A_3H" xfId="41776" xr:uid="{871E65BF-F76F-42CE-9BD9-999755CACA46}"/>
    <cellStyle name="Normal 65 2 2 2 2 8" xfId="17102" xr:uid="{00000000-0005-0000-0000-0000DB420000}"/>
    <cellStyle name="Normal 65 2 2 2 2_ESA Table 3A_3H" xfId="41760" xr:uid="{FAEDD64C-8160-4F1C-8ACB-083FBE9E54A1}"/>
    <cellStyle name="Normal 65 2 2 2 3" xfId="2360" xr:uid="{00000000-0005-0000-0000-000045090000}"/>
    <cellStyle name="Normal 65 2 2 2 3 2" xfId="4050" xr:uid="{00000000-0005-0000-0000-0000DF0F0000}"/>
    <cellStyle name="Normal 65 2 2 2 3 2 2" xfId="14123" xr:uid="{00000000-0005-0000-0000-000038370000}"/>
    <cellStyle name="Normal 65 2 2 2 3 2 2 3" xfId="29221" xr:uid="{00000000-0005-0000-0000-000032720000}"/>
    <cellStyle name="Normal 65 2 2 2 3 2 2_ESA Table 3A_3H" xfId="41779" xr:uid="{91818A87-2D46-42DB-9CD0-2C9542315A1E}"/>
    <cellStyle name="Normal 65 2 2 2 3 2 3" xfId="9103" xr:uid="{00000000-0005-0000-0000-00009C230000}"/>
    <cellStyle name="Normal 65 2 2 2 3 2 3 3" xfId="24204" xr:uid="{00000000-0005-0000-0000-0000995E0000}"/>
    <cellStyle name="Normal 65 2 2 2 3 2 3_ESA Table 3A_3H" xfId="41780" xr:uid="{C5067A87-07CF-497B-9208-4F2E132D251A}"/>
    <cellStyle name="Normal 65 2 2 2 3 2 5" xfId="19191" xr:uid="{00000000-0005-0000-0000-0000044B0000}"/>
    <cellStyle name="Normal 65 2 2 2 3 2_ESA Table 3A_3H" xfId="41778" xr:uid="{5477196A-CB15-4075-B642-B3582E3EF99F}"/>
    <cellStyle name="Normal 65 2 2 2 3 3" xfId="5742" xr:uid="{00000000-0005-0000-0000-00007B160000}"/>
    <cellStyle name="Normal 65 2 2 2 3 3 2" xfId="15794" xr:uid="{00000000-0005-0000-0000-0000BF3D0000}"/>
    <cellStyle name="Normal 65 2 2 2 3 3 2 3" xfId="30892" xr:uid="{00000000-0005-0000-0000-0000B9780000}"/>
    <cellStyle name="Normal 65 2 2 2 3 3 2_ESA Table 3A_3H" xfId="41782" xr:uid="{D578066E-F7EB-4A6E-AFD2-A49FA84F0524}"/>
    <cellStyle name="Normal 65 2 2 2 3 3 3" xfId="10774" xr:uid="{00000000-0005-0000-0000-0000232A0000}"/>
    <cellStyle name="Normal 65 2 2 2 3 3 3 3" xfId="25875" xr:uid="{00000000-0005-0000-0000-000020650000}"/>
    <cellStyle name="Normal 65 2 2 2 3 3 3_ESA Table 3A_3H" xfId="41783" xr:uid="{9F022E7A-1BE8-4E37-AD27-6576632CD949}"/>
    <cellStyle name="Normal 65 2 2 2 3 3 5" xfId="20862" xr:uid="{00000000-0005-0000-0000-00008B510000}"/>
    <cellStyle name="Normal 65 2 2 2 3 3_ESA Table 3A_3H" xfId="41781" xr:uid="{A3649094-C869-4FC9-85DE-25FB132C11A4}"/>
    <cellStyle name="Normal 65 2 2 2 3 4" xfId="12452" xr:uid="{00000000-0005-0000-0000-0000B1300000}"/>
    <cellStyle name="Normal 65 2 2 2 3 4 3" xfId="27550" xr:uid="{00000000-0005-0000-0000-0000AB6B0000}"/>
    <cellStyle name="Normal 65 2 2 2 3 4_ESA Table 3A_3H" xfId="41784" xr:uid="{EE705CCB-92AA-45FC-A085-8F5B88CCE071}"/>
    <cellStyle name="Normal 65 2 2 2 3 5" xfId="7431" xr:uid="{00000000-0005-0000-0000-0000141D0000}"/>
    <cellStyle name="Normal 65 2 2 2 3 5 3" xfId="22533" xr:uid="{00000000-0005-0000-0000-000012580000}"/>
    <cellStyle name="Normal 65 2 2 2 3 5_ESA Table 3A_3H" xfId="41785" xr:uid="{118F2C7B-B921-4FFF-8D04-4CC702027197}"/>
    <cellStyle name="Normal 65 2 2 2 3 7" xfId="17520" xr:uid="{00000000-0005-0000-0000-00007D440000}"/>
    <cellStyle name="Normal 65 2 2 2 3_ESA Table 3A_3H" xfId="41777" xr:uid="{55B844AE-74A7-4C98-A873-0FCE6F498976}"/>
    <cellStyle name="Normal 65 2 2 2 4" xfId="3213" xr:uid="{00000000-0005-0000-0000-00009A0C0000}"/>
    <cellStyle name="Normal 65 2 2 2 4 2" xfId="13287" xr:uid="{00000000-0005-0000-0000-0000F4330000}"/>
    <cellStyle name="Normal 65 2 2 2 4 2 3" xfId="28385" xr:uid="{00000000-0005-0000-0000-0000EE6E0000}"/>
    <cellStyle name="Normal 65 2 2 2 4 2_ESA Table 3A_3H" xfId="41787" xr:uid="{DAD2AAC3-70A6-4DA4-9150-DD18AE9D43DF}"/>
    <cellStyle name="Normal 65 2 2 2 4 3" xfId="8267" xr:uid="{00000000-0005-0000-0000-000058200000}"/>
    <cellStyle name="Normal 65 2 2 2 4 3 3" xfId="23368" xr:uid="{00000000-0005-0000-0000-0000555B0000}"/>
    <cellStyle name="Normal 65 2 2 2 4 3_ESA Table 3A_3H" xfId="41788" xr:uid="{98E8B067-0FC1-4F39-92C2-EA6946004FCB}"/>
    <cellStyle name="Normal 65 2 2 2 4 5" xfId="18355" xr:uid="{00000000-0005-0000-0000-0000C0470000}"/>
    <cellStyle name="Normal 65 2 2 2 4_ESA Table 3A_3H" xfId="41786" xr:uid="{8209BFE6-F366-479C-9612-FE7E9F58F2B4}"/>
    <cellStyle name="Normal 65 2 2 2 5" xfId="4906" xr:uid="{00000000-0005-0000-0000-000037130000}"/>
    <cellStyle name="Normal 65 2 2 2 5 2" xfId="14958" xr:uid="{00000000-0005-0000-0000-00007B3A0000}"/>
    <cellStyle name="Normal 65 2 2 2 5 2 3" xfId="30056" xr:uid="{00000000-0005-0000-0000-000075750000}"/>
    <cellStyle name="Normal 65 2 2 2 5 2_ESA Table 3A_3H" xfId="41790" xr:uid="{6F38728D-4FFB-4C6A-AAD3-59E0FA44E717}"/>
    <cellStyle name="Normal 65 2 2 2 5 3" xfId="9938" xr:uid="{00000000-0005-0000-0000-0000DF260000}"/>
    <cellStyle name="Normal 65 2 2 2 5 3 3" xfId="25039" xr:uid="{00000000-0005-0000-0000-0000DC610000}"/>
    <cellStyle name="Normal 65 2 2 2 5 3_ESA Table 3A_3H" xfId="41791" xr:uid="{8C22C46E-D5D6-4974-968F-62BCEEDE6730}"/>
    <cellStyle name="Normal 65 2 2 2 5 5" xfId="20026" xr:uid="{00000000-0005-0000-0000-0000474E0000}"/>
    <cellStyle name="Normal 65 2 2 2 5_ESA Table 3A_3H" xfId="41789" xr:uid="{85CFF41B-D480-4511-BC50-C73215A348ED}"/>
    <cellStyle name="Normal 65 2 2 2 6" xfId="11616" xr:uid="{00000000-0005-0000-0000-00006D2D0000}"/>
    <cellStyle name="Normal 65 2 2 2 6 3" xfId="26714" xr:uid="{00000000-0005-0000-0000-000067680000}"/>
    <cellStyle name="Normal 65 2 2 2 6_ESA Table 3A_3H" xfId="41792" xr:uid="{FAFF65AF-E5C7-43B8-A093-7C169BEFAC91}"/>
    <cellStyle name="Normal 65 2 2 2 7" xfId="6595" xr:uid="{00000000-0005-0000-0000-0000D0190000}"/>
    <cellStyle name="Normal 65 2 2 2 7 3" xfId="21697" xr:uid="{00000000-0005-0000-0000-0000CE540000}"/>
    <cellStyle name="Normal 65 2 2 2 7_ESA Table 3A_3H" xfId="41793" xr:uid="{14D9A7C1-933D-4FF7-BD89-7B0E834F44AD}"/>
    <cellStyle name="Normal 65 2 2 2 9" xfId="16684" xr:uid="{00000000-0005-0000-0000-000039410000}"/>
    <cellStyle name="Normal 65 2 2 2_ESA Table 3A_3H" xfId="41759" xr:uid="{3B2714A2-E306-4801-B10C-DD3BA4D6DF48}"/>
    <cellStyle name="Normal 65 2 2 3" xfId="1731" xr:uid="{00000000-0005-0000-0000-0000D0060000}"/>
    <cellStyle name="Normal 65 2 2 3 2" xfId="2570" xr:uid="{00000000-0005-0000-0000-0000170A0000}"/>
    <cellStyle name="Normal 65 2 2 3 2 2" xfId="4260" xr:uid="{00000000-0005-0000-0000-0000B1100000}"/>
    <cellStyle name="Normal 65 2 2 3 2 2 2" xfId="14333" xr:uid="{00000000-0005-0000-0000-00000A380000}"/>
    <cellStyle name="Normal 65 2 2 3 2 2 2 3" xfId="29431" xr:uid="{00000000-0005-0000-0000-000004730000}"/>
    <cellStyle name="Normal 65 2 2 3 2 2 2_ESA Table 3A_3H" xfId="41797" xr:uid="{898E5EAE-4925-4A94-81F0-4BF99AAB8203}"/>
    <cellStyle name="Normal 65 2 2 3 2 2 3" xfId="9313" xr:uid="{00000000-0005-0000-0000-00006E240000}"/>
    <cellStyle name="Normal 65 2 2 3 2 2 3 3" xfId="24414" xr:uid="{00000000-0005-0000-0000-00006B5F0000}"/>
    <cellStyle name="Normal 65 2 2 3 2 2 3_ESA Table 3A_3H" xfId="41798" xr:uid="{8753D20B-0DE7-49E3-82CC-C56B9B970633}"/>
    <cellStyle name="Normal 65 2 2 3 2 2 5" xfId="19401" xr:uid="{00000000-0005-0000-0000-0000D64B0000}"/>
    <cellStyle name="Normal 65 2 2 3 2 2_ESA Table 3A_3H" xfId="41796" xr:uid="{BD3CA88C-E7D9-4644-B145-E2AE3B562194}"/>
    <cellStyle name="Normal 65 2 2 3 2 3" xfId="5952" xr:uid="{00000000-0005-0000-0000-00004D170000}"/>
    <cellStyle name="Normal 65 2 2 3 2 3 2" xfId="16004" xr:uid="{00000000-0005-0000-0000-0000913E0000}"/>
    <cellStyle name="Normal 65 2 2 3 2 3 2 3" xfId="31102" xr:uid="{00000000-0005-0000-0000-00008B790000}"/>
    <cellStyle name="Normal 65 2 2 3 2 3 2_ESA Table 3A_3H" xfId="41800" xr:uid="{95B92AE3-BA55-42F2-BCC3-A93744A57CA3}"/>
    <cellStyle name="Normal 65 2 2 3 2 3 3" xfId="10984" xr:uid="{00000000-0005-0000-0000-0000F52A0000}"/>
    <cellStyle name="Normal 65 2 2 3 2 3 3 3" xfId="26085" xr:uid="{00000000-0005-0000-0000-0000F2650000}"/>
    <cellStyle name="Normal 65 2 2 3 2 3 3_ESA Table 3A_3H" xfId="41801" xr:uid="{F2209F00-C244-4C70-87D5-B37AC6AC73A8}"/>
    <cellStyle name="Normal 65 2 2 3 2 3 5" xfId="21072" xr:uid="{00000000-0005-0000-0000-00005D520000}"/>
    <cellStyle name="Normal 65 2 2 3 2 3_ESA Table 3A_3H" xfId="41799" xr:uid="{4DBF7728-284C-46CE-8733-74AD1E46A53E}"/>
    <cellStyle name="Normal 65 2 2 3 2 4" xfId="12662" xr:uid="{00000000-0005-0000-0000-000083310000}"/>
    <cellStyle name="Normal 65 2 2 3 2 4 3" xfId="27760" xr:uid="{00000000-0005-0000-0000-00007D6C0000}"/>
    <cellStyle name="Normal 65 2 2 3 2 4_ESA Table 3A_3H" xfId="41802" xr:uid="{98D159ED-C8D9-479E-A94B-FB440AC676B8}"/>
    <cellStyle name="Normal 65 2 2 3 2 5" xfId="7641" xr:uid="{00000000-0005-0000-0000-0000E61D0000}"/>
    <cellStyle name="Normal 65 2 2 3 2 5 3" xfId="22743" xr:uid="{00000000-0005-0000-0000-0000E4580000}"/>
    <cellStyle name="Normal 65 2 2 3 2 5_ESA Table 3A_3H" xfId="41803" xr:uid="{14071D93-9564-47C3-99ED-D9D587BC6763}"/>
    <cellStyle name="Normal 65 2 2 3 2 7" xfId="17730" xr:uid="{00000000-0005-0000-0000-00004F450000}"/>
    <cellStyle name="Normal 65 2 2 3 2_ESA Table 3A_3H" xfId="41795" xr:uid="{58B0F0E3-29F8-4281-92D8-BC9F08931F23}"/>
    <cellStyle name="Normal 65 2 2 3 3" xfId="3423" xr:uid="{00000000-0005-0000-0000-00006C0D0000}"/>
    <cellStyle name="Normal 65 2 2 3 3 2" xfId="13497" xr:uid="{00000000-0005-0000-0000-0000C6340000}"/>
    <cellStyle name="Normal 65 2 2 3 3 2 3" xfId="28595" xr:uid="{00000000-0005-0000-0000-0000C06F0000}"/>
    <cellStyle name="Normal 65 2 2 3 3 2_ESA Table 3A_3H" xfId="41805" xr:uid="{B245CC06-0E8F-4331-95FF-F7C8786CA745}"/>
    <cellStyle name="Normal 65 2 2 3 3 3" xfId="8477" xr:uid="{00000000-0005-0000-0000-00002A210000}"/>
    <cellStyle name="Normal 65 2 2 3 3 3 3" xfId="23578" xr:uid="{00000000-0005-0000-0000-0000275C0000}"/>
    <cellStyle name="Normal 65 2 2 3 3 3_ESA Table 3A_3H" xfId="41806" xr:uid="{2DC72675-4516-47B3-8868-EE7344760B08}"/>
    <cellStyle name="Normal 65 2 2 3 3 5" xfId="18565" xr:uid="{00000000-0005-0000-0000-000092480000}"/>
    <cellStyle name="Normal 65 2 2 3 3_ESA Table 3A_3H" xfId="41804" xr:uid="{AF13D207-64B8-4BF7-B3EB-67E8D80708A3}"/>
    <cellStyle name="Normal 65 2 2 3 4" xfId="5116" xr:uid="{00000000-0005-0000-0000-000009140000}"/>
    <cellStyle name="Normal 65 2 2 3 4 2" xfId="15168" xr:uid="{00000000-0005-0000-0000-00004D3B0000}"/>
    <cellStyle name="Normal 65 2 2 3 4 2 3" xfId="30266" xr:uid="{00000000-0005-0000-0000-000047760000}"/>
    <cellStyle name="Normal 65 2 2 3 4 2_ESA Table 3A_3H" xfId="41808" xr:uid="{2DE1EF0D-AE64-4F64-9AD7-2B6F92A3DC51}"/>
    <cellStyle name="Normal 65 2 2 3 4 3" xfId="10148" xr:uid="{00000000-0005-0000-0000-0000B1270000}"/>
    <cellStyle name="Normal 65 2 2 3 4 3 3" xfId="25249" xr:uid="{00000000-0005-0000-0000-0000AE620000}"/>
    <cellStyle name="Normal 65 2 2 3 4 3_ESA Table 3A_3H" xfId="41809" xr:uid="{5FA8D30E-F2FB-4926-A56F-99E048EC190D}"/>
    <cellStyle name="Normal 65 2 2 3 4 5" xfId="20236" xr:uid="{00000000-0005-0000-0000-0000194F0000}"/>
    <cellStyle name="Normal 65 2 2 3 4_ESA Table 3A_3H" xfId="41807" xr:uid="{8F67C628-EF59-4D41-B958-616BBF0C309A}"/>
    <cellStyle name="Normal 65 2 2 3 5" xfId="11826" xr:uid="{00000000-0005-0000-0000-00003F2E0000}"/>
    <cellStyle name="Normal 65 2 2 3 5 3" xfId="26924" xr:uid="{00000000-0005-0000-0000-000039690000}"/>
    <cellStyle name="Normal 65 2 2 3 5_ESA Table 3A_3H" xfId="41810" xr:uid="{821308DB-47CB-49A1-97C5-19FBB998B0F7}"/>
    <cellStyle name="Normal 65 2 2 3 6" xfId="6805" xr:uid="{00000000-0005-0000-0000-0000A21A0000}"/>
    <cellStyle name="Normal 65 2 2 3 6 3" xfId="21907" xr:uid="{00000000-0005-0000-0000-0000A0550000}"/>
    <cellStyle name="Normal 65 2 2 3 6_ESA Table 3A_3H" xfId="41811" xr:uid="{EFD665B6-27B8-44A5-AEF4-2474500D5FA6}"/>
    <cellStyle name="Normal 65 2 2 3 8" xfId="16894" xr:uid="{00000000-0005-0000-0000-00000B420000}"/>
    <cellStyle name="Normal 65 2 2 3_ESA Table 3A_3H" xfId="41794" xr:uid="{46CC41A6-AF42-4BF2-AFA4-9AB01BA5EEBC}"/>
    <cellStyle name="Normal 65 2 2 4" xfId="2152" xr:uid="{00000000-0005-0000-0000-000075080000}"/>
    <cellStyle name="Normal 65 2 2 4 2" xfId="3842" xr:uid="{00000000-0005-0000-0000-00000F0F0000}"/>
    <cellStyle name="Normal 65 2 2 4 2 2" xfId="13915" xr:uid="{00000000-0005-0000-0000-000068360000}"/>
    <cellStyle name="Normal 65 2 2 4 2 2 3" xfId="29013" xr:uid="{00000000-0005-0000-0000-000062710000}"/>
    <cellStyle name="Normal 65 2 2 4 2 2_ESA Table 3A_3H" xfId="41814" xr:uid="{D6E90A22-5824-418A-9D07-918024CDE15D}"/>
    <cellStyle name="Normal 65 2 2 4 2 3" xfId="8895" xr:uid="{00000000-0005-0000-0000-0000CC220000}"/>
    <cellStyle name="Normal 65 2 2 4 2 3 3" xfId="23996" xr:uid="{00000000-0005-0000-0000-0000C95D0000}"/>
    <cellStyle name="Normal 65 2 2 4 2 3_ESA Table 3A_3H" xfId="41815" xr:uid="{FE6FD10B-4327-447D-A89A-1E0D151ECFE7}"/>
    <cellStyle name="Normal 65 2 2 4 2 5" xfId="18983" xr:uid="{00000000-0005-0000-0000-0000344A0000}"/>
    <cellStyle name="Normal 65 2 2 4 2_ESA Table 3A_3H" xfId="41813" xr:uid="{3021BF53-1811-4981-BA7C-F2E9ACE490C4}"/>
    <cellStyle name="Normal 65 2 2 4 3" xfId="5534" xr:uid="{00000000-0005-0000-0000-0000AB150000}"/>
    <cellStyle name="Normal 65 2 2 4 3 2" xfId="15586" xr:uid="{00000000-0005-0000-0000-0000EF3C0000}"/>
    <cellStyle name="Normal 65 2 2 4 3 2 3" xfId="30684" xr:uid="{00000000-0005-0000-0000-0000E9770000}"/>
    <cellStyle name="Normal 65 2 2 4 3 2_ESA Table 3A_3H" xfId="41817" xr:uid="{467A372F-066C-4B51-B679-BC2F0F94A0D5}"/>
    <cellStyle name="Normal 65 2 2 4 3 3" xfId="10566" xr:uid="{00000000-0005-0000-0000-000053290000}"/>
    <cellStyle name="Normal 65 2 2 4 3 3 3" xfId="25667" xr:uid="{00000000-0005-0000-0000-000050640000}"/>
    <cellStyle name="Normal 65 2 2 4 3 3_ESA Table 3A_3H" xfId="41818" xr:uid="{7DCD5ADC-B194-4950-B0C5-4133174AC141}"/>
    <cellStyle name="Normal 65 2 2 4 3 5" xfId="20654" xr:uid="{00000000-0005-0000-0000-0000BB500000}"/>
    <cellStyle name="Normal 65 2 2 4 3_ESA Table 3A_3H" xfId="41816" xr:uid="{2597F8A3-DA40-44AF-BD3C-1C54D2398FA2}"/>
    <cellStyle name="Normal 65 2 2 4 4" xfId="12244" xr:uid="{00000000-0005-0000-0000-0000E12F0000}"/>
    <cellStyle name="Normal 65 2 2 4 4 3" xfId="27342" xr:uid="{00000000-0005-0000-0000-0000DB6A0000}"/>
    <cellStyle name="Normal 65 2 2 4 4_ESA Table 3A_3H" xfId="41819" xr:uid="{8F755B26-E865-487C-83F6-8F400881BEF1}"/>
    <cellStyle name="Normal 65 2 2 4 5" xfId="7223" xr:uid="{00000000-0005-0000-0000-0000441C0000}"/>
    <cellStyle name="Normal 65 2 2 4 5 3" xfId="22325" xr:uid="{00000000-0005-0000-0000-000042570000}"/>
    <cellStyle name="Normal 65 2 2 4 5_ESA Table 3A_3H" xfId="41820" xr:uid="{9E893B17-F505-4796-97D8-67B6C1F9313C}"/>
    <cellStyle name="Normal 65 2 2 4 7" xfId="17312" xr:uid="{00000000-0005-0000-0000-0000AD430000}"/>
    <cellStyle name="Normal 65 2 2 4_ESA Table 3A_3H" xfId="41812" xr:uid="{D7E4BC7A-2931-49AA-B100-870F63A7B51D}"/>
    <cellStyle name="Normal 65 2 2 5" xfId="3005" xr:uid="{00000000-0005-0000-0000-0000CA0B0000}"/>
    <cellStyle name="Normal 65 2 2 5 2" xfId="13079" xr:uid="{00000000-0005-0000-0000-000024330000}"/>
    <cellStyle name="Normal 65 2 2 5 2 3" xfId="28177" xr:uid="{00000000-0005-0000-0000-00001E6E0000}"/>
    <cellStyle name="Normal 65 2 2 5 2_ESA Table 3A_3H" xfId="41822" xr:uid="{9858D83E-FAD0-4F60-B320-984B7DAA4C9C}"/>
    <cellStyle name="Normal 65 2 2 5 3" xfId="8059" xr:uid="{00000000-0005-0000-0000-0000881F0000}"/>
    <cellStyle name="Normal 65 2 2 5 3 3" xfId="23160" xr:uid="{00000000-0005-0000-0000-0000855A0000}"/>
    <cellStyle name="Normal 65 2 2 5 3_ESA Table 3A_3H" xfId="41823" xr:uid="{854B50A8-5CBC-489F-B2A8-D28BC94829BC}"/>
    <cellStyle name="Normal 65 2 2 5 5" xfId="18147" xr:uid="{00000000-0005-0000-0000-0000F0460000}"/>
    <cellStyle name="Normal 65 2 2 5_ESA Table 3A_3H" xfId="41821" xr:uid="{DFDAFDB7-7FFF-4508-BB19-62A4EB5D46C9}"/>
    <cellStyle name="Normal 65 2 2 6" xfId="4698" xr:uid="{00000000-0005-0000-0000-000067120000}"/>
    <cellStyle name="Normal 65 2 2 6 2" xfId="14750" xr:uid="{00000000-0005-0000-0000-0000AB390000}"/>
    <cellStyle name="Normal 65 2 2 6 2 3" xfId="29848" xr:uid="{00000000-0005-0000-0000-0000A5740000}"/>
    <cellStyle name="Normal 65 2 2 6 2_ESA Table 3A_3H" xfId="41825" xr:uid="{FB594A77-CC48-4FAC-8A98-5C157FFC8497}"/>
    <cellStyle name="Normal 65 2 2 6 3" xfId="9730" xr:uid="{00000000-0005-0000-0000-00000F260000}"/>
    <cellStyle name="Normal 65 2 2 6 3 3" xfId="24831" xr:uid="{00000000-0005-0000-0000-00000C610000}"/>
    <cellStyle name="Normal 65 2 2 6 3_ESA Table 3A_3H" xfId="41826" xr:uid="{5FE03098-B688-4246-BE25-F26A43D89C21}"/>
    <cellStyle name="Normal 65 2 2 6 5" xfId="19818" xr:uid="{00000000-0005-0000-0000-0000774D0000}"/>
    <cellStyle name="Normal 65 2 2 6_ESA Table 3A_3H" xfId="41824" xr:uid="{380ACCE9-1105-494B-9067-13CDB6F6A5C3}"/>
    <cellStyle name="Normal 65 2 2 7" xfId="11408" xr:uid="{00000000-0005-0000-0000-00009D2C0000}"/>
    <cellStyle name="Normal 65 2 2 7 3" xfId="26506" xr:uid="{00000000-0005-0000-0000-000097670000}"/>
    <cellStyle name="Normal 65 2 2 7_ESA Table 3A_3H" xfId="41827" xr:uid="{B26E7752-284B-4060-B160-54CD598B0CC1}"/>
    <cellStyle name="Normal 65 2 2 8" xfId="6387" xr:uid="{00000000-0005-0000-0000-000000190000}"/>
    <cellStyle name="Normal 65 2 2 8 3" xfId="21489" xr:uid="{00000000-0005-0000-0000-0000FE530000}"/>
    <cellStyle name="Normal 65 2 2 8_ESA Table 3A_3H" xfId="41828" xr:uid="{F80F5849-68A1-4884-B348-8CE6764E443D}"/>
    <cellStyle name="Normal 65 2 2_ESA Table 3A_3H" xfId="41758" xr:uid="{C7443EE8-6A1D-4179-AD9B-DA973ABCD1A8}"/>
    <cellStyle name="Normal 65 2 3" xfId="1414" xr:uid="{00000000-0005-0000-0000-000093050000}"/>
    <cellStyle name="Normal 65 2 3 2" xfId="1835" xr:uid="{00000000-0005-0000-0000-000038070000}"/>
    <cellStyle name="Normal 65 2 3 2 2" xfId="2674" xr:uid="{00000000-0005-0000-0000-00007F0A0000}"/>
    <cellStyle name="Normal 65 2 3 2 2 2" xfId="4364" xr:uid="{00000000-0005-0000-0000-000019110000}"/>
    <cellStyle name="Normal 65 2 3 2 2 2 2" xfId="14437" xr:uid="{00000000-0005-0000-0000-000072380000}"/>
    <cellStyle name="Normal 65 2 3 2 2 2 2 3" xfId="29535" xr:uid="{00000000-0005-0000-0000-00006C730000}"/>
    <cellStyle name="Normal 65 2 3 2 2 2 2_ESA Table 3A_3H" xfId="41833" xr:uid="{E1835398-8DE0-4344-BF78-D18B9C2B1359}"/>
    <cellStyle name="Normal 65 2 3 2 2 2 3" xfId="9417" xr:uid="{00000000-0005-0000-0000-0000D6240000}"/>
    <cellStyle name="Normal 65 2 3 2 2 2 3 3" xfId="24518" xr:uid="{00000000-0005-0000-0000-0000D35F0000}"/>
    <cellStyle name="Normal 65 2 3 2 2 2 3_ESA Table 3A_3H" xfId="41834" xr:uid="{965DFF52-4ADE-4DA3-83DD-6B52EC0D250F}"/>
    <cellStyle name="Normal 65 2 3 2 2 2 5" xfId="19505" xr:uid="{00000000-0005-0000-0000-00003E4C0000}"/>
    <cellStyle name="Normal 65 2 3 2 2 2_ESA Table 3A_3H" xfId="41832" xr:uid="{394E32EB-8E55-463D-81D9-D174C6D8BC55}"/>
    <cellStyle name="Normal 65 2 3 2 2 3" xfId="6056" xr:uid="{00000000-0005-0000-0000-0000B5170000}"/>
    <cellStyle name="Normal 65 2 3 2 2 3 2" xfId="16108" xr:uid="{00000000-0005-0000-0000-0000F93E0000}"/>
    <cellStyle name="Normal 65 2 3 2 2 3 2 3" xfId="31206" xr:uid="{00000000-0005-0000-0000-0000F3790000}"/>
    <cellStyle name="Normal 65 2 3 2 2 3 2_ESA Table 3A_3H" xfId="41836" xr:uid="{F01EC2B3-D1CB-4AAE-BB2E-8A51880C067D}"/>
    <cellStyle name="Normal 65 2 3 2 2 3 3" xfId="11088" xr:uid="{00000000-0005-0000-0000-00005D2B0000}"/>
    <cellStyle name="Normal 65 2 3 2 2 3 3 3" xfId="26189" xr:uid="{00000000-0005-0000-0000-00005A660000}"/>
    <cellStyle name="Normal 65 2 3 2 2 3 3_ESA Table 3A_3H" xfId="41837" xr:uid="{CA64EB2D-6EB8-4ACD-97DE-6950FE97E234}"/>
    <cellStyle name="Normal 65 2 3 2 2 3 5" xfId="21176" xr:uid="{00000000-0005-0000-0000-0000C5520000}"/>
    <cellStyle name="Normal 65 2 3 2 2 3_ESA Table 3A_3H" xfId="41835" xr:uid="{8E2AC087-FA3D-40EB-A567-A7600670888D}"/>
    <cellStyle name="Normal 65 2 3 2 2 4" xfId="12766" xr:uid="{00000000-0005-0000-0000-0000EB310000}"/>
    <cellStyle name="Normal 65 2 3 2 2 4 3" xfId="27864" xr:uid="{00000000-0005-0000-0000-0000E56C0000}"/>
    <cellStyle name="Normal 65 2 3 2 2 4_ESA Table 3A_3H" xfId="41838" xr:uid="{B1564803-E3F4-40B8-AFCF-3F131DC53391}"/>
    <cellStyle name="Normal 65 2 3 2 2 5" xfId="7745" xr:uid="{00000000-0005-0000-0000-00004E1E0000}"/>
    <cellStyle name="Normal 65 2 3 2 2 5 3" xfId="22847" xr:uid="{00000000-0005-0000-0000-00004C590000}"/>
    <cellStyle name="Normal 65 2 3 2 2 5_ESA Table 3A_3H" xfId="41839" xr:uid="{68393D75-7645-45EC-B36E-263B4850D746}"/>
    <cellStyle name="Normal 65 2 3 2 2 7" xfId="17834" xr:uid="{00000000-0005-0000-0000-0000B7450000}"/>
    <cellStyle name="Normal 65 2 3 2 2_ESA Table 3A_3H" xfId="41831" xr:uid="{D5847E90-8F47-4514-B05B-D3EF0106F078}"/>
    <cellStyle name="Normal 65 2 3 2 3" xfId="3527" xr:uid="{00000000-0005-0000-0000-0000D40D0000}"/>
    <cellStyle name="Normal 65 2 3 2 3 2" xfId="13601" xr:uid="{00000000-0005-0000-0000-00002E350000}"/>
    <cellStyle name="Normal 65 2 3 2 3 2 3" xfId="28699" xr:uid="{00000000-0005-0000-0000-000028700000}"/>
    <cellStyle name="Normal 65 2 3 2 3 2_ESA Table 3A_3H" xfId="41841" xr:uid="{401A7901-8B57-4033-8B86-32CAF9A5F61D}"/>
    <cellStyle name="Normal 65 2 3 2 3 3" xfId="8581" xr:uid="{00000000-0005-0000-0000-000092210000}"/>
    <cellStyle name="Normal 65 2 3 2 3 3 3" xfId="23682" xr:uid="{00000000-0005-0000-0000-00008F5C0000}"/>
    <cellStyle name="Normal 65 2 3 2 3 3_ESA Table 3A_3H" xfId="41842" xr:uid="{21240726-BE4A-4E17-9E4E-EF0150FCE726}"/>
    <cellStyle name="Normal 65 2 3 2 3 5" xfId="18669" xr:uid="{00000000-0005-0000-0000-0000FA480000}"/>
    <cellStyle name="Normal 65 2 3 2 3_ESA Table 3A_3H" xfId="41840" xr:uid="{0679E4C5-1B89-4E34-A99B-DEE9499D7842}"/>
    <cellStyle name="Normal 65 2 3 2 4" xfId="5220" xr:uid="{00000000-0005-0000-0000-000071140000}"/>
    <cellStyle name="Normal 65 2 3 2 4 2" xfId="15272" xr:uid="{00000000-0005-0000-0000-0000B53B0000}"/>
    <cellStyle name="Normal 65 2 3 2 4 2 3" xfId="30370" xr:uid="{00000000-0005-0000-0000-0000AF760000}"/>
    <cellStyle name="Normal 65 2 3 2 4 2_ESA Table 3A_3H" xfId="41844" xr:uid="{DF889F9E-831C-4201-A956-AA86C39D00F7}"/>
    <cellStyle name="Normal 65 2 3 2 4 3" xfId="10252" xr:uid="{00000000-0005-0000-0000-000019280000}"/>
    <cellStyle name="Normal 65 2 3 2 4 3 3" xfId="25353" xr:uid="{00000000-0005-0000-0000-000016630000}"/>
    <cellStyle name="Normal 65 2 3 2 4 3_ESA Table 3A_3H" xfId="41845" xr:uid="{BA84D512-410A-4FD8-967A-53D5C9C38D0B}"/>
    <cellStyle name="Normal 65 2 3 2 4 5" xfId="20340" xr:uid="{00000000-0005-0000-0000-0000814F0000}"/>
    <cellStyle name="Normal 65 2 3 2 4_ESA Table 3A_3H" xfId="41843" xr:uid="{EE3A1FA4-4A31-4323-BC02-B7DC9FDEDED7}"/>
    <cellStyle name="Normal 65 2 3 2 5" xfId="11930" xr:uid="{00000000-0005-0000-0000-0000A72E0000}"/>
    <cellStyle name="Normal 65 2 3 2 5 3" xfId="27028" xr:uid="{00000000-0005-0000-0000-0000A1690000}"/>
    <cellStyle name="Normal 65 2 3 2 5_ESA Table 3A_3H" xfId="41846" xr:uid="{4E790807-DB52-4137-B47B-E6D000DAA7F4}"/>
    <cellStyle name="Normal 65 2 3 2 6" xfId="6909" xr:uid="{00000000-0005-0000-0000-00000A1B0000}"/>
    <cellStyle name="Normal 65 2 3 2 6 3" xfId="22011" xr:uid="{00000000-0005-0000-0000-000008560000}"/>
    <cellStyle name="Normal 65 2 3 2 6_ESA Table 3A_3H" xfId="41847" xr:uid="{6087DE9C-EA75-499C-8D71-46428822C35A}"/>
    <cellStyle name="Normal 65 2 3 2 8" xfId="16998" xr:uid="{00000000-0005-0000-0000-000073420000}"/>
    <cellStyle name="Normal 65 2 3 2_ESA Table 3A_3H" xfId="41830" xr:uid="{F8FA5990-18E4-47CA-9FD6-5180291329D9}"/>
    <cellStyle name="Normal 65 2 3 3" xfId="2256" xr:uid="{00000000-0005-0000-0000-0000DD080000}"/>
    <cellStyle name="Normal 65 2 3 3 2" xfId="3946" xr:uid="{00000000-0005-0000-0000-0000770F0000}"/>
    <cellStyle name="Normal 65 2 3 3 2 2" xfId="14019" xr:uid="{00000000-0005-0000-0000-0000D0360000}"/>
    <cellStyle name="Normal 65 2 3 3 2 2 3" xfId="29117" xr:uid="{00000000-0005-0000-0000-0000CA710000}"/>
    <cellStyle name="Normal 65 2 3 3 2 2_ESA Table 3A_3H" xfId="41850" xr:uid="{3BD4D396-DC80-47E5-A2B5-D1B6F93AD4A5}"/>
    <cellStyle name="Normal 65 2 3 3 2 3" xfId="8999" xr:uid="{00000000-0005-0000-0000-000034230000}"/>
    <cellStyle name="Normal 65 2 3 3 2 3 3" xfId="24100" xr:uid="{00000000-0005-0000-0000-0000315E0000}"/>
    <cellStyle name="Normal 65 2 3 3 2 3_ESA Table 3A_3H" xfId="41851" xr:uid="{A7FDDFFE-C045-486D-AB8B-0BFD5AA02914}"/>
    <cellStyle name="Normal 65 2 3 3 2 5" xfId="19087" xr:uid="{00000000-0005-0000-0000-00009C4A0000}"/>
    <cellStyle name="Normal 65 2 3 3 2_ESA Table 3A_3H" xfId="41849" xr:uid="{1D645F8E-6E85-4D4F-855E-9CF79111329E}"/>
    <cellStyle name="Normal 65 2 3 3 3" xfId="5638" xr:uid="{00000000-0005-0000-0000-000013160000}"/>
    <cellStyle name="Normal 65 2 3 3 3 2" xfId="15690" xr:uid="{00000000-0005-0000-0000-0000573D0000}"/>
    <cellStyle name="Normal 65 2 3 3 3 2 3" xfId="30788" xr:uid="{00000000-0005-0000-0000-000051780000}"/>
    <cellStyle name="Normal 65 2 3 3 3 2_ESA Table 3A_3H" xfId="41853" xr:uid="{19F89E23-91E1-4B13-B729-3549B1A5069F}"/>
    <cellStyle name="Normal 65 2 3 3 3 3" xfId="10670" xr:uid="{00000000-0005-0000-0000-0000BB290000}"/>
    <cellStyle name="Normal 65 2 3 3 3 3 3" xfId="25771" xr:uid="{00000000-0005-0000-0000-0000B8640000}"/>
    <cellStyle name="Normal 65 2 3 3 3 3_ESA Table 3A_3H" xfId="41854" xr:uid="{6CC673E4-5BC1-4619-9781-3A92B25C3C5B}"/>
    <cellStyle name="Normal 65 2 3 3 3 5" xfId="20758" xr:uid="{00000000-0005-0000-0000-000023510000}"/>
    <cellStyle name="Normal 65 2 3 3 3_ESA Table 3A_3H" xfId="41852" xr:uid="{C4134E9C-39AA-425F-8A4C-A55E6D7785FE}"/>
    <cellStyle name="Normal 65 2 3 3 4" xfId="12348" xr:uid="{00000000-0005-0000-0000-000049300000}"/>
    <cellStyle name="Normal 65 2 3 3 4 3" xfId="27446" xr:uid="{00000000-0005-0000-0000-0000436B0000}"/>
    <cellStyle name="Normal 65 2 3 3 4_ESA Table 3A_3H" xfId="41855" xr:uid="{55257D2D-DECA-4B4A-B151-304904AA9D0B}"/>
    <cellStyle name="Normal 65 2 3 3 5" xfId="7327" xr:uid="{00000000-0005-0000-0000-0000AC1C0000}"/>
    <cellStyle name="Normal 65 2 3 3 5 3" xfId="22429" xr:uid="{00000000-0005-0000-0000-0000AA570000}"/>
    <cellStyle name="Normal 65 2 3 3 5_ESA Table 3A_3H" xfId="41856" xr:uid="{D8D959B3-3085-421E-AF64-63B23A3D9EC0}"/>
    <cellStyle name="Normal 65 2 3 3 7" xfId="17416" xr:uid="{00000000-0005-0000-0000-000015440000}"/>
    <cellStyle name="Normal 65 2 3 3_ESA Table 3A_3H" xfId="41848" xr:uid="{055BAEA9-3D0A-42FE-B3B3-0A50DDF20343}"/>
    <cellStyle name="Normal 65 2 3 4" xfId="3109" xr:uid="{00000000-0005-0000-0000-0000320C0000}"/>
    <cellStyle name="Normal 65 2 3 4 2" xfId="13183" xr:uid="{00000000-0005-0000-0000-00008C330000}"/>
    <cellStyle name="Normal 65 2 3 4 2 3" xfId="28281" xr:uid="{00000000-0005-0000-0000-0000866E0000}"/>
    <cellStyle name="Normal 65 2 3 4 2_ESA Table 3A_3H" xfId="41858" xr:uid="{432AB4E9-4509-41B0-A985-8839816D4430}"/>
    <cellStyle name="Normal 65 2 3 4 3" xfId="8163" xr:uid="{00000000-0005-0000-0000-0000F01F0000}"/>
    <cellStyle name="Normal 65 2 3 4 3 3" xfId="23264" xr:uid="{00000000-0005-0000-0000-0000ED5A0000}"/>
    <cellStyle name="Normal 65 2 3 4 3_ESA Table 3A_3H" xfId="41859" xr:uid="{4A0754EE-54F1-405F-BDF7-8FB8FEA3E239}"/>
    <cellStyle name="Normal 65 2 3 4 5" xfId="18251" xr:uid="{00000000-0005-0000-0000-000058470000}"/>
    <cellStyle name="Normal 65 2 3 4_ESA Table 3A_3H" xfId="41857" xr:uid="{76099009-B5DD-4F17-B94C-576A34CD457E}"/>
    <cellStyle name="Normal 65 2 3 5" xfId="4802" xr:uid="{00000000-0005-0000-0000-0000CF120000}"/>
    <cellStyle name="Normal 65 2 3 5 2" xfId="14854" xr:uid="{00000000-0005-0000-0000-0000133A0000}"/>
    <cellStyle name="Normal 65 2 3 5 2 3" xfId="29952" xr:uid="{00000000-0005-0000-0000-00000D750000}"/>
    <cellStyle name="Normal 65 2 3 5 2_ESA Table 3A_3H" xfId="41861" xr:uid="{CE0F4C20-5586-4088-B9CF-C0435F501627}"/>
    <cellStyle name="Normal 65 2 3 5 3" xfId="9834" xr:uid="{00000000-0005-0000-0000-000077260000}"/>
    <cellStyle name="Normal 65 2 3 5 3 3" xfId="24935" xr:uid="{00000000-0005-0000-0000-000074610000}"/>
    <cellStyle name="Normal 65 2 3 5 3_ESA Table 3A_3H" xfId="41862" xr:uid="{88E3DDF6-5C63-4A43-ACAA-956D6D6B2BE6}"/>
    <cellStyle name="Normal 65 2 3 5 5" xfId="19922" xr:uid="{00000000-0005-0000-0000-0000DF4D0000}"/>
    <cellStyle name="Normal 65 2 3 5_ESA Table 3A_3H" xfId="41860" xr:uid="{36275ACE-87B3-46FC-B61B-29ACDB27F16B}"/>
    <cellStyle name="Normal 65 2 3 6" xfId="11512" xr:uid="{00000000-0005-0000-0000-0000052D0000}"/>
    <cellStyle name="Normal 65 2 3 6 3" xfId="26610" xr:uid="{00000000-0005-0000-0000-0000FF670000}"/>
    <cellStyle name="Normal 65 2 3 6_ESA Table 3A_3H" xfId="41863" xr:uid="{B469C761-873F-461E-9481-11E4A77EB6C9}"/>
    <cellStyle name="Normal 65 2 3 7" xfId="6491" xr:uid="{00000000-0005-0000-0000-000068190000}"/>
    <cellStyle name="Normal 65 2 3 7 3" xfId="21593" xr:uid="{00000000-0005-0000-0000-000066540000}"/>
    <cellStyle name="Normal 65 2 3 7_ESA Table 3A_3H" xfId="41864" xr:uid="{A8B43E90-388B-444B-BE6E-723968EE3B93}"/>
    <cellStyle name="Normal 65 2 3 9" xfId="16580" xr:uid="{00000000-0005-0000-0000-0000D1400000}"/>
    <cellStyle name="Normal 65 2 3_ESA Table 3A_3H" xfId="41829" xr:uid="{395CB2E3-FB4C-44AA-B01B-4600AEF09296}"/>
    <cellStyle name="Normal 65 2 4" xfId="1627" xr:uid="{00000000-0005-0000-0000-000068060000}"/>
    <cellStyle name="Normal 65 2 4 2" xfId="2466" xr:uid="{00000000-0005-0000-0000-0000AF090000}"/>
    <cellStyle name="Normal 65 2 4 2 2" xfId="4156" xr:uid="{00000000-0005-0000-0000-000049100000}"/>
    <cellStyle name="Normal 65 2 4 2 2 2" xfId="14229" xr:uid="{00000000-0005-0000-0000-0000A2370000}"/>
    <cellStyle name="Normal 65 2 4 2 2 2 3" xfId="29327" xr:uid="{00000000-0005-0000-0000-00009C720000}"/>
    <cellStyle name="Normal 65 2 4 2 2 2_ESA Table 3A_3H" xfId="41868" xr:uid="{18A1068B-60C4-4C4A-BB4D-48721CA4E6BB}"/>
    <cellStyle name="Normal 65 2 4 2 2 3" xfId="9209" xr:uid="{00000000-0005-0000-0000-000006240000}"/>
    <cellStyle name="Normal 65 2 4 2 2 3 3" xfId="24310" xr:uid="{00000000-0005-0000-0000-0000035F0000}"/>
    <cellStyle name="Normal 65 2 4 2 2 3_ESA Table 3A_3H" xfId="41869" xr:uid="{A2AE6E1C-C170-4814-BB0D-ADDFAB5639CE}"/>
    <cellStyle name="Normal 65 2 4 2 2 5" xfId="19297" xr:uid="{00000000-0005-0000-0000-00006E4B0000}"/>
    <cellStyle name="Normal 65 2 4 2 2_ESA Table 3A_3H" xfId="41867" xr:uid="{9E0E77E9-CCD0-4007-9C6B-1B7C9A7E9D05}"/>
    <cellStyle name="Normal 65 2 4 2 3" xfId="5848" xr:uid="{00000000-0005-0000-0000-0000E5160000}"/>
    <cellStyle name="Normal 65 2 4 2 3 2" xfId="15900" xr:uid="{00000000-0005-0000-0000-0000293E0000}"/>
    <cellStyle name="Normal 65 2 4 2 3 2 3" xfId="30998" xr:uid="{00000000-0005-0000-0000-000023790000}"/>
    <cellStyle name="Normal 65 2 4 2 3 2_ESA Table 3A_3H" xfId="41871" xr:uid="{2859FE74-4B80-4848-9A83-C91F48BB268C}"/>
    <cellStyle name="Normal 65 2 4 2 3 3" xfId="10880" xr:uid="{00000000-0005-0000-0000-00008D2A0000}"/>
    <cellStyle name="Normal 65 2 4 2 3 3 3" xfId="25981" xr:uid="{00000000-0005-0000-0000-00008A650000}"/>
    <cellStyle name="Normal 65 2 4 2 3 3_ESA Table 3A_3H" xfId="41872" xr:uid="{199611B6-EC1F-4FED-B6B6-2E388099F26D}"/>
    <cellStyle name="Normal 65 2 4 2 3 5" xfId="20968" xr:uid="{00000000-0005-0000-0000-0000F5510000}"/>
    <cellStyle name="Normal 65 2 4 2 3_ESA Table 3A_3H" xfId="41870" xr:uid="{DDC25A1A-08C3-405A-852F-2EA64AEB5703}"/>
    <cellStyle name="Normal 65 2 4 2 4" xfId="12558" xr:uid="{00000000-0005-0000-0000-00001B310000}"/>
    <cellStyle name="Normal 65 2 4 2 4 3" xfId="27656" xr:uid="{00000000-0005-0000-0000-0000156C0000}"/>
    <cellStyle name="Normal 65 2 4 2 4_ESA Table 3A_3H" xfId="41873" xr:uid="{C75D77C2-B96B-40E5-B2B0-DC254FFB6238}"/>
    <cellStyle name="Normal 65 2 4 2 5" xfId="7537" xr:uid="{00000000-0005-0000-0000-00007E1D0000}"/>
    <cellStyle name="Normal 65 2 4 2 5 3" xfId="22639" xr:uid="{00000000-0005-0000-0000-00007C580000}"/>
    <cellStyle name="Normal 65 2 4 2 5_ESA Table 3A_3H" xfId="41874" xr:uid="{1F1C812F-D79A-4CDE-B769-24B2A36DB4A9}"/>
    <cellStyle name="Normal 65 2 4 2 7" xfId="17626" xr:uid="{00000000-0005-0000-0000-0000E7440000}"/>
    <cellStyle name="Normal 65 2 4 2_ESA Table 3A_3H" xfId="41866" xr:uid="{728CAEB9-BFA5-4008-9A09-D530936C6C22}"/>
    <cellStyle name="Normal 65 2 4 3" xfId="3319" xr:uid="{00000000-0005-0000-0000-0000040D0000}"/>
    <cellStyle name="Normal 65 2 4 3 2" xfId="13393" xr:uid="{00000000-0005-0000-0000-00005E340000}"/>
    <cellStyle name="Normal 65 2 4 3 2 3" xfId="28491" xr:uid="{00000000-0005-0000-0000-0000586F0000}"/>
    <cellStyle name="Normal 65 2 4 3 2_ESA Table 3A_3H" xfId="41876" xr:uid="{8D7127ED-4722-4DBF-987D-D19BECAEBCD4}"/>
    <cellStyle name="Normal 65 2 4 3 3" xfId="8373" xr:uid="{00000000-0005-0000-0000-0000C2200000}"/>
    <cellStyle name="Normal 65 2 4 3 3 3" xfId="23474" xr:uid="{00000000-0005-0000-0000-0000BF5B0000}"/>
    <cellStyle name="Normal 65 2 4 3 3_ESA Table 3A_3H" xfId="41877" xr:uid="{5B830480-17BF-4367-849D-292AF05F6F5C}"/>
    <cellStyle name="Normal 65 2 4 3 5" xfId="18461" xr:uid="{00000000-0005-0000-0000-00002A480000}"/>
    <cellStyle name="Normal 65 2 4 3_ESA Table 3A_3H" xfId="41875" xr:uid="{F3315247-AAC2-4BBB-8136-6B7AAF2CCB83}"/>
    <cellStyle name="Normal 65 2 4 4" xfId="5012" xr:uid="{00000000-0005-0000-0000-0000A1130000}"/>
    <cellStyle name="Normal 65 2 4 4 2" xfId="15064" xr:uid="{00000000-0005-0000-0000-0000E53A0000}"/>
    <cellStyle name="Normal 65 2 4 4 2 3" xfId="30162" xr:uid="{00000000-0005-0000-0000-0000DF750000}"/>
    <cellStyle name="Normal 65 2 4 4 2_ESA Table 3A_3H" xfId="41879" xr:uid="{5C2D8D4A-5B5E-443E-BB08-0744921080BA}"/>
    <cellStyle name="Normal 65 2 4 4 3" xfId="10044" xr:uid="{00000000-0005-0000-0000-000049270000}"/>
    <cellStyle name="Normal 65 2 4 4 3 3" xfId="25145" xr:uid="{00000000-0005-0000-0000-000046620000}"/>
    <cellStyle name="Normal 65 2 4 4 3_ESA Table 3A_3H" xfId="41880" xr:uid="{2F737C81-6476-45D4-9DF0-57404ED79FE5}"/>
    <cellStyle name="Normal 65 2 4 4 5" xfId="20132" xr:uid="{00000000-0005-0000-0000-0000B14E0000}"/>
    <cellStyle name="Normal 65 2 4 4_ESA Table 3A_3H" xfId="41878" xr:uid="{DBF83186-B398-4D57-941C-CCB14460356B}"/>
    <cellStyle name="Normal 65 2 4 5" xfId="11722" xr:uid="{00000000-0005-0000-0000-0000D72D0000}"/>
    <cellStyle name="Normal 65 2 4 5 3" xfId="26820" xr:uid="{00000000-0005-0000-0000-0000D1680000}"/>
    <cellStyle name="Normal 65 2 4 5_ESA Table 3A_3H" xfId="41881" xr:uid="{CD1EC907-783F-4821-9233-CD39AF4302A1}"/>
    <cellStyle name="Normal 65 2 4 6" xfId="6701" xr:uid="{00000000-0005-0000-0000-00003A1A0000}"/>
    <cellStyle name="Normal 65 2 4 6 3" xfId="21803" xr:uid="{00000000-0005-0000-0000-000038550000}"/>
    <cellStyle name="Normal 65 2 4 6_ESA Table 3A_3H" xfId="41882" xr:uid="{E6ADA1D4-5992-49FF-86FB-8F9780A72A3A}"/>
    <cellStyle name="Normal 65 2 4 8" xfId="16790" xr:uid="{00000000-0005-0000-0000-0000A3410000}"/>
    <cellStyle name="Normal 65 2 4_ESA Table 3A_3H" xfId="41865" xr:uid="{6E4181BD-FC50-481A-B408-44ABA66EBB8D}"/>
    <cellStyle name="Normal 65 2 5" xfId="2048" xr:uid="{00000000-0005-0000-0000-00000D080000}"/>
    <cellStyle name="Normal 65 2 5 2" xfId="3738" xr:uid="{00000000-0005-0000-0000-0000A70E0000}"/>
    <cellStyle name="Normal 65 2 5 2 2" xfId="13811" xr:uid="{00000000-0005-0000-0000-000000360000}"/>
    <cellStyle name="Normal 65 2 5 2 2 3" xfId="28909" xr:uid="{00000000-0005-0000-0000-0000FA700000}"/>
    <cellStyle name="Normal 65 2 5 2 2_ESA Table 3A_3H" xfId="41885" xr:uid="{9968A6FA-BC67-46ED-90F5-34B73307F47D}"/>
    <cellStyle name="Normal 65 2 5 2 3" xfId="8791" xr:uid="{00000000-0005-0000-0000-000064220000}"/>
    <cellStyle name="Normal 65 2 5 2 3 3" xfId="23892" xr:uid="{00000000-0005-0000-0000-0000615D0000}"/>
    <cellStyle name="Normal 65 2 5 2 3_ESA Table 3A_3H" xfId="41886" xr:uid="{DFAB1367-E275-4AE1-9630-4C4D6AD5C143}"/>
    <cellStyle name="Normal 65 2 5 2 5" xfId="18879" xr:uid="{00000000-0005-0000-0000-0000CC490000}"/>
    <cellStyle name="Normal 65 2 5 2_ESA Table 3A_3H" xfId="41884" xr:uid="{47318591-360A-41D8-A9F2-701C47388AA4}"/>
    <cellStyle name="Normal 65 2 5 3" xfId="5430" xr:uid="{00000000-0005-0000-0000-000043150000}"/>
    <cellStyle name="Normal 65 2 5 3 2" xfId="15482" xr:uid="{00000000-0005-0000-0000-0000873C0000}"/>
    <cellStyle name="Normal 65 2 5 3 2 3" xfId="30580" xr:uid="{00000000-0005-0000-0000-000081770000}"/>
    <cellStyle name="Normal 65 2 5 3 2_ESA Table 3A_3H" xfId="41888" xr:uid="{C7EF8390-E45C-46C1-9425-CC6FA6154A73}"/>
    <cellStyle name="Normal 65 2 5 3 3" xfId="10462" xr:uid="{00000000-0005-0000-0000-0000EB280000}"/>
    <cellStyle name="Normal 65 2 5 3 3 3" xfId="25563" xr:uid="{00000000-0005-0000-0000-0000E8630000}"/>
    <cellStyle name="Normal 65 2 5 3 3_ESA Table 3A_3H" xfId="41889" xr:uid="{15BAC1C6-ABE3-40D0-8F0E-971C236B7E6C}"/>
    <cellStyle name="Normal 65 2 5 3 5" xfId="20550" xr:uid="{00000000-0005-0000-0000-000053500000}"/>
    <cellStyle name="Normal 65 2 5 3_ESA Table 3A_3H" xfId="41887" xr:uid="{B304139A-1801-4776-A701-36F8722A0550}"/>
    <cellStyle name="Normal 65 2 5 4" xfId="12140" xr:uid="{00000000-0005-0000-0000-0000792F0000}"/>
    <cellStyle name="Normal 65 2 5 4 3" xfId="27238" xr:uid="{00000000-0005-0000-0000-0000736A0000}"/>
    <cellStyle name="Normal 65 2 5 4_ESA Table 3A_3H" xfId="41890" xr:uid="{CBEDFE50-C515-4DE2-9065-ED80157C8E82}"/>
    <cellStyle name="Normal 65 2 5 5" xfId="7119" xr:uid="{00000000-0005-0000-0000-0000DC1B0000}"/>
    <cellStyle name="Normal 65 2 5 5 3" xfId="22221" xr:uid="{00000000-0005-0000-0000-0000DA560000}"/>
    <cellStyle name="Normal 65 2 5 5_ESA Table 3A_3H" xfId="41891" xr:uid="{D661FE97-A4CC-419B-A17C-886667A867CC}"/>
    <cellStyle name="Normal 65 2 5 7" xfId="17208" xr:uid="{00000000-0005-0000-0000-000045430000}"/>
    <cellStyle name="Normal 65 2 5_ESA Table 3A_3H" xfId="41883" xr:uid="{3AC49A2C-3E4B-4362-95C2-1C844A3237F9}"/>
    <cellStyle name="Normal 65 2 6" xfId="2901" xr:uid="{00000000-0005-0000-0000-0000620B0000}"/>
    <cellStyle name="Normal 65 2 6 2" xfId="12975" xr:uid="{00000000-0005-0000-0000-0000BC320000}"/>
    <cellStyle name="Normal 65 2 6 2 3" xfId="28073" xr:uid="{00000000-0005-0000-0000-0000B66D0000}"/>
    <cellStyle name="Normal 65 2 6 2_ESA Table 3A_3H" xfId="41893" xr:uid="{9616A2A5-EC95-4519-A3E4-936F7E71566E}"/>
    <cellStyle name="Normal 65 2 6 3" xfId="7955" xr:uid="{00000000-0005-0000-0000-0000201F0000}"/>
    <cellStyle name="Normal 65 2 6 3 3" xfId="23056" xr:uid="{00000000-0005-0000-0000-00001D5A0000}"/>
    <cellStyle name="Normal 65 2 6 3_ESA Table 3A_3H" xfId="41894" xr:uid="{319A4D80-1FCC-4E15-9B7D-8C99A80DDCA7}"/>
    <cellStyle name="Normal 65 2 6 5" xfId="18043" xr:uid="{00000000-0005-0000-0000-000088460000}"/>
    <cellStyle name="Normal 65 2 6_ESA Table 3A_3H" xfId="41892" xr:uid="{171C3262-A630-4367-A05E-AD185F77F17B}"/>
    <cellStyle name="Normal 65 2 7" xfId="4594" xr:uid="{00000000-0005-0000-0000-0000FF110000}"/>
    <cellStyle name="Normal 65 2 7 2" xfId="14646" xr:uid="{00000000-0005-0000-0000-000043390000}"/>
    <cellStyle name="Normal 65 2 7 2 3" xfId="29744" xr:uid="{00000000-0005-0000-0000-00003D740000}"/>
    <cellStyle name="Normal 65 2 7 2_ESA Table 3A_3H" xfId="41896" xr:uid="{3673DA4E-BBA3-44A8-ADE1-28AB483B0D6C}"/>
    <cellStyle name="Normal 65 2 7 3" xfId="9626" xr:uid="{00000000-0005-0000-0000-0000A7250000}"/>
    <cellStyle name="Normal 65 2 7 3 3" xfId="24727" xr:uid="{00000000-0005-0000-0000-0000A4600000}"/>
    <cellStyle name="Normal 65 2 7 3_ESA Table 3A_3H" xfId="41897" xr:uid="{114B4E5B-D7FD-4D8D-B7D7-1465881A7EDE}"/>
    <cellStyle name="Normal 65 2 7 5" xfId="19714" xr:uid="{00000000-0005-0000-0000-00000F4D0000}"/>
    <cellStyle name="Normal 65 2 7_ESA Table 3A_3H" xfId="41895" xr:uid="{7260F15B-0388-459E-88BE-4B8CCF4B31F3}"/>
    <cellStyle name="Normal 65 2 8" xfId="11304" xr:uid="{00000000-0005-0000-0000-0000352C0000}"/>
    <cellStyle name="Normal 65 2 8 3" xfId="26402" xr:uid="{00000000-0005-0000-0000-00002F670000}"/>
    <cellStyle name="Normal 65 2 8_ESA Table 3A_3H" xfId="41898" xr:uid="{4DC74EDE-903B-4B10-A8A3-CC118D8F0C47}"/>
    <cellStyle name="Normal 65 2 9" xfId="6283" xr:uid="{00000000-0005-0000-0000-000098180000}"/>
    <cellStyle name="Normal 65 2 9 3" xfId="21385" xr:uid="{00000000-0005-0000-0000-000096530000}"/>
    <cellStyle name="Normal 65 2 9_ESA Table 3A_3H" xfId="41899" xr:uid="{677650AC-23F3-452D-8A20-77B41F24CA43}"/>
    <cellStyle name="Normal 65 2_ESA Table 3A_3H" xfId="41757" xr:uid="{66223ACC-C223-4262-9A3E-92CCA9EF25CD}"/>
    <cellStyle name="Normal 65 3" xfId="1247" xr:uid="{00000000-0005-0000-0000-0000EC040000}"/>
    <cellStyle name="Normal 65 3 10" xfId="16424" xr:uid="{00000000-0005-0000-0000-000035400000}"/>
    <cellStyle name="Normal 65 3 2" xfId="1466" xr:uid="{00000000-0005-0000-0000-0000C7050000}"/>
    <cellStyle name="Normal 65 3 2 2" xfId="1887" xr:uid="{00000000-0005-0000-0000-00006C070000}"/>
    <cellStyle name="Normal 65 3 2 2 2" xfId="2726" xr:uid="{00000000-0005-0000-0000-0000B30A0000}"/>
    <cellStyle name="Normal 65 3 2 2 2 2" xfId="4416" xr:uid="{00000000-0005-0000-0000-00004D110000}"/>
    <cellStyle name="Normal 65 3 2 2 2 2 2" xfId="14489" xr:uid="{00000000-0005-0000-0000-0000A6380000}"/>
    <cellStyle name="Normal 65 3 2 2 2 2 2 3" xfId="29587" xr:uid="{00000000-0005-0000-0000-0000A0730000}"/>
    <cellStyle name="Normal 65 3 2 2 2 2 2_ESA Table 3A_3H" xfId="41905" xr:uid="{CA3C7268-3FB0-4389-A3FC-763EE961E348}"/>
    <cellStyle name="Normal 65 3 2 2 2 2 3" xfId="9469" xr:uid="{00000000-0005-0000-0000-00000A250000}"/>
    <cellStyle name="Normal 65 3 2 2 2 2 3 3" xfId="24570" xr:uid="{00000000-0005-0000-0000-000007600000}"/>
    <cellStyle name="Normal 65 3 2 2 2 2 3_ESA Table 3A_3H" xfId="41906" xr:uid="{627904C3-446E-4D78-8051-721F102945FD}"/>
    <cellStyle name="Normal 65 3 2 2 2 2 5" xfId="19557" xr:uid="{00000000-0005-0000-0000-0000724C0000}"/>
    <cellStyle name="Normal 65 3 2 2 2 2_ESA Table 3A_3H" xfId="41904" xr:uid="{62166CB0-C48D-4B73-A2E6-56084972ABB2}"/>
    <cellStyle name="Normal 65 3 2 2 2 3" xfId="6108" xr:uid="{00000000-0005-0000-0000-0000E9170000}"/>
    <cellStyle name="Normal 65 3 2 2 2 3 2" xfId="16160" xr:uid="{00000000-0005-0000-0000-00002D3F0000}"/>
    <cellStyle name="Normal 65 3 2 2 2 3 2 3" xfId="31258" xr:uid="{00000000-0005-0000-0000-0000277A0000}"/>
    <cellStyle name="Normal 65 3 2 2 2 3 2_ESA Table 3A_3H" xfId="41908" xr:uid="{64316E87-A5E9-4A3C-9A22-85E071D4CA31}"/>
    <cellStyle name="Normal 65 3 2 2 2 3 3" xfId="11140" xr:uid="{00000000-0005-0000-0000-0000912B0000}"/>
    <cellStyle name="Normal 65 3 2 2 2 3 3 3" xfId="26241" xr:uid="{00000000-0005-0000-0000-00008E660000}"/>
    <cellStyle name="Normal 65 3 2 2 2 3 3_ESA Table 3A_3H" xfId="41909" xr:uid="{D3858C71-3C01-4248-A88E-8FAA85E52044}"/>
    <cellStyle name="Normal 65 3 2 2 2 3 5" xfId="21228" xr:uid="{00000000-0005-0000-0000-0000F9520000}"/>
    <cellStyle name="Normal 65 3 2 2 2 3_ESA Table 3A_3H" xfId="41907" xr:uid="{FE032189-6209-462F-A155-302A044C58AE}"/>
    <cellStyle name="Normal 65 3 2 2 2 4" xfId="12818" xr:uid="{00000000-0005-0000-0000-00001F320000}"/>
    <cellStyle name="Normal 65 3 2 2 2 4 3" xfId="27916" xr:uid="{00000000-0005-0000-0000-0000196D0000}"/>
    <cellStyle name="Normal 65 3 2 2 2 4_ESA Table 3A_3H" xfId="41910" xr:uid="{026DBA24-3B45-4047-B6C7-BBF1CFC6450B}"/>
    <cellStyle name="Normal 65 3 2 2 2 5" xfId="7797" xr:uid="{00000000-0005-0000-0000-0000821E0000}"/>
    <cellStyle name="Normal 65 3 2 2 2 5 3" xfId="22899" xr:uid="{00000000-0005-0000-0000-000080590000}"/>
    <cellStyle name="Normal 65 3 2 2 2 5_ESA Table 3A_3H" xfId="41911" xr:uid="{53BB8072-99F9-4502-A818-692D04D45808}"/>
    <cellStyle name="Normal 65 3 2 2 2 7" xfId="17886" xr:uid="{00000000-0005-0000-0000-0000EB450000}"/>
    <cellStyle name="Normal 65 3 2 2 2_ESA Table 3A_3H" xfId="41903" xr:uid="{0BB12EA0-6856-4077-84E0-CFB96FD239EE}"/>
    <cellStyle name="Normal 65 3 2 2 3" xfId="3579" xr:uid="{00000000-0005-0000-0000-0000080E0000}"/>
    <cellStyle name="Normal 65 3 2 2 3 2" xfId="13653" xr:uid="{00000000-0005-0000-0000-000062350000}"/>
    <cellStyle name="Normal 65 3 2 2 3 2 3" xfId="28751" xr:uid="{00000000-0005-0000-0000-00005C700000}"/>
    <cellStyle name="Normal 65 3 2 2 3 2_ESA Table 3A_3H" xfId="41913" xr:uid="{0201ED1A-05D5-43C1-B3B5-CB746587B69D}"/>
    <cellStyle name="Normal 65 3 2 2 3 3" xfId="8633" xr:uid="{00000000-0005-0000-0000-0000C6210000}"/>
    <cellStyle name="Normal 65 3 2 2 3 3 3" xfId="23734" xr:uid="{00000000-0005-0000-0000-0000C35C0000}"/>
    <cellStyle name="Normal 65 3 2 2 3 3_ESA Table 3A_3H" xfId="41914" xr:uid="{8544A8A9-BD35-4363-B417-71F504B38A8A}"/>
    <cellStyle name="Normal 65 3 2 2 3 5" xfId="18721" xr:uid="{00000000-0005-0000-0000-00002E490000}"/>
    <cellStyle name="Normal 65 3 2 2 3_ESA Table 3A_3H" xfId="41912" xr:uid="{AF276979-BF49-4123-AE38-7026425292BB}"/>
    <cellStyle name="Normal 65 3 2 2 4" xfId="5272" xr:uid="{00000000-0005-0000-0000-0000A5140000}"/>
    <cellStyle name="Normal 65 3 2 2 4 2" xfId="15324" xr:uid="{00000000-0005-0000-0000-0000E93B0000}"/>
    <cellStyle name="Normal 65 3 2 2 4 2 3" xfId="30422" xr:uid="{00000000-0005-0000-0000-0000E3760000}"/>
    <cellStyle name="Normal 65 3 2 2 4 2_ESA Table 3A_3H" xfId="41916" xr:uid="{500A7C27-835A-48C8-BD71-D60D0623824D}"/>
    <cellStyle name="Normal 65 3 2 2 4 3" xfId="10304" xr:uid="{00000000-0005-0000-0000-00004D280000}"/>
    <cellStyle name="Normal 65 3 2 2 4 3 3" xfId="25405" xr:uid="{00000000-0005-0000-0000-00004A630000}"/>
    <cellStyle name="Normal 65 3 2 2 4 3_ESA Table 3A_3H" xfId="41917" xr:uid="{F8EC1517-A4BB-401B-921C-D9336B5B7BBD}"/>
    <cellStyle name="Normal 65 3 2 2 4 5" xfId="20392" xr:uid="{00000000-0005-0000-0000-0000B54F0000}"/>
    <cellStyle name="Normal 65 3 2 2 4_ESA Table 3A_3H" xfId="41915" xr:uid="{B036D4F2-E8D3-4616-9278-14DE4AAFAD27}"/>
    <cellStyle name="Normal 65 3 2 2 5" xfId="11982" xr:uid="{00000000-0005-0000-0000-0000DB2E0000}"/>
    <cellStyle name="Normal 65 3 2 2 5 3" xfId="27080" xr:uid="{00000000-0005-0000-0000-0000D5690000}"/>
    <cellStyle name="Normal 65 3 2 2 5_ESA Table 3A_3H" xfId="41918" xr:uid="{46ADFAE7-BBB6-4B86-ADE5-B1732924F001}"/>
    <cellStyle name="Normal 65 3 2 2 6" xfId="6961" xr:uid="{00000000-0005-0000-0000-00003E1B0000}"/>
    <cellStyle name="Normal 65 3 2 2 6 3" xfId="22063" xr:uid="{00000000-0005-0000-0000-00003C560000}"/>
    <cellStyle name="Normal 65 3 2 2 6_ESA Table 3A_3H" xfId="41919" xr:uid="{4D8ADAEA-9A1E-46A6-839C-06CDCD363B90}"/>
    <cellStyle name="Normal 65 3 2 2 8" xfId="17050" xr:uid="{00000000-0005-0000-0000-0000A7420000}"/>
    <cellStyle name="Normal 65 3 2 2_ESA Table 3A_3H" xfId="41902" xr:uid="{85804390-11B6-41F2-8F2F-159F521F8E45}"/>
    <cellStyle name="Normal 65 3 2 3" xfId="2308" xr:uid="{00000000-0005-0000-0000-000011090000}"/>
    <cellStyle name="Normal 65 3 2 3 2" xfId="3998" xr:uid="{00000000-0005-0000-0000-0000AB0F0000}"/>
    <cellStyle name="Normal 65 3 2 3 2 2" xfId="14071" xr:uid="{00000000-0005-0000-0000-000004370000}"/>
    <cellStyle name="Normal 65 3 2 3 2 2 3" xfId="29169" xr:uid="{00000000-0005-0000-0000-0000FE710000}"/>
    <cellStyle name="Normal 65 3 2 3 2 2_ESA Table 3A_3H" xfId="41922" xr:uid="{2A4DA7A7-12F9-4948-B205-7BADEBD370FA}"/>
    <cellStyle name="Normal 65 3 2 3 2 3" xfId="9051" xr:uid="{00000000-0005-0000-0000-000068230000}"/>
    <cellStyle name="Normal 65 3 2 3 2 3 3" xfId="24152" xr:uid="{00000000-0005-0000-0000-0000655E0000}"/>
    <cellStyle name="Normal 65 3 2 3 2 3_ESA Table 3A_3H" xfId="41923" xr:uid="{E1439D3F-7636-41C9-8AA3-EF1127D120FE}"/>
    <cellStyle name="Normal 65 3 2 3 2 5" xfId="19139" xr:uid="{00000000-0005-0000-0000-0000D04A0000}"/>
    <cellStyle name="Normal 65 3 2 3 2_ESA Table 3A_3H" xfId="41921" xr:uid="{D5249E12-A3BF-44EA-AFA5-FA639D0AFFB9}"/>
    <cellStyle name="Normal 65 3 2 3 3" xfId="5690" xr:uid="{00000000-0005-0000-0000-000047160000}"/>
    <cellStyle name="Normal 65 3 2 3 3 2" xfId="15742" xr:uid="{00000000-0005-0000-0000-00008B3D0000}"/>
    <cellStyle name="Normal 65 3 2 3 3 2 3" xfId="30840" xr:uid="{00000000-0005-0000-0000-000085780000}"/>
    <cellStyle name="Normal 65 3 2 3 3 2_ESA Table 3A_3H" xfId="41925" xr:uid="{8477BC59-EA6E-4BC3-8579-84C757973773}"/>
    <cellStyle name="Normal 65 3 2 3 3 3" xfId="10722" xr:uid="{00000000-0005-0000-0000-0000EF290000}"/>
    <cellStyle name="Normal 65 3 2 3 3 3 3" xfId="25823" xr:uid="{00000000-0005-0000-0000-0000EC640000}"/>
    <cellStyle name="Normal 65 3 2 3 3 3_ESA Table 3A_3H" xfId="41926" xr:uid="{898985A5-1BDA-4B59-B586-37FF82CB261B}"/>
    <cellStyle name="Normal 65 3 2 3 3 5" xfId="20810" xr:uid="{00000000-0005-0000-0000-000057510000}"/>
    <cellStyle name="Normal 65 3 2 3 3_ESA Table 3A_3H" xfId="41924" xr:uid="{D02D6FC2-EEAD-440B-9675-AF56699153C3}"/>
    <cellStyle name="Normal 65 3 2 3 4" xfId="12400" xr:uid="{00000000-0005-0000-0000-00007D300000}"/>
    <cellStyle name="Normal 65 3 2 3 4 3" xfId="27498" xr:uid="{00000000-0005-0000-0000-0000776B0000}"/>
    <cellStyle name="Normal 65 3 2 3 4_ESA Table 3A_3H" xfId="41927" xr:uid="{A45939C2-2D40-4642-87FB-9D734C3EE387}"/>
    <cellStyle name="Normal 65 3 2 3 5" xfId="7379" xr:uid="{00000000-0005-0000-0000-0000E01C0000}"/>
    <cellStyle name="Normal 65 3 2 3 5 3" xfId="22481" xr:uid="{00000000-0005-0000-0000-0000DE570000}"/>
    <cellStyle name="Normal 65 3 2 3 5_ESA Table 3A_3H" xfId="41928" xr:uid="{8E3BC314-CA1B-4B52-BE50-6845A3884788}"/>
    <cellStyle name="Normal 65 3 2 3 7" xfId="17468" xr:uid="{00000000-0005-0000-0000-000049440000}"/>
    <cellStyle name="Normal 65 3 2 3_ESA Table 3A_3H" xfId="41920" xr:uid="{7371DF2D-0016-467C-A729-CEA56A596624}"/>
    <cellStyle name="Normal 65 3 2 4" xfId="3161" xr:uid="{00000000-0005-0000-0000-0000660C0000}"/>
    <cellStyle name="Normal 65 3 2 4 2" xfId="13235" xr:uid="{00000000-0005-0000-0000-0000C0330000}"/>
    <cellStyle name="Normal 65 3 2 4 2 3" xfId="28333" xr:uid="{00000000-0005-0000-0000-0000BA6E0000}"/>
    <cellStyle name="Normal 65 3 2 4 2_ESA Table 3A_3H" xfId="41930" xr:uid="{7F91D803-D318-4940-9CEE-D6C4E8EFFC1B}"/>
    <cellStyle name="Normal 65 3 2 4 3" xfId="8215" xr:uid="{00000000-0005-0000-0000-000024200000}"/>
    <cellStyle name="Normal 65 3 2 4 3 3" xfId="23316" xr:uid="{00000000-0005-0000-0000-0000215B0000}"/>
    <cellStyle name="Normal 65 3 2 4 3_ESA Table 3A_3H" xfId="41931" xr:uid="{73772C79-B9B6-4A29-87C4-262F58A1C01F}"/>
    <cellStyle name="Normal 65 3 2 4 5" xfId="18303" xr:uid="{00000000-0005-0000-0000-00008C470000}"/>
    <cellStyle name="Normal 65 3 2 4_ESA Table 3A_3H" xfId="41929" xr:uid="{184CE2E4-FB3D-40B9-9B06-2BE12D582305}"/>
    <cellStyle name="Normal 65 3 2 5" xfId="4854" xr:uid="{00000000-0005-0000-0000-000003130000}"/>
    <cellStyle name="Normal 65 3 2 5 2" xfId="14906" xr:uid="{00000000-0005-0000-0000-0000473A0000}"/>
    <cellStyle name="Normal 65 3 2 5 2 3" xfId="30004" xr:uid="{00000000-0005-0000-0000-000041750000}"/>
    <cellStyle name="Normal 65 3 2 5 2_ESA Table 3A_3H" xfId="41933" xr:uid="{DE7E6459-A565-48C8-92EC-200DB5EE5800}"/>
    <cellStyle name="Normal 65 3 2 5 3" xfId="9886" xr:uid="{00000000-0005-0000-0000-0000AB260000}"/>
    <cellStyle name="Normal 65 3 2 5 3 3" xfId="24987" xr:uid="{00000000-0005-0000-0000-0000A8610000}"/>
    <cellStyle name="Normal 65 3 2 5 3_ESA Table 3A_3H" xfId="41934" xr:uid="{B0E09DD9-8303-4D1B-8B73-E6358A2E2D3C}"/>
    <cellStyle name="Normal 65 3 2 5 5" xfId="19974" xr:uid="{00000000-0005-0000-0000-0000134E0000}"/>
    <cellStyle name="Normal 65 3 2 5_ESA Table 3A_3H" xfId="41932" xr:uid="{368A59A3-2BE9-4DD1-941F-488A74F91A81}"/>
    <cellStyle name="Normal 65 3 2 6" xfId="11564" xr:uid="{00000000-0005-0000-0000-0000392D0000}"/>
    <cellStyle name="Normal 65 3 2 6 3" xfId="26662" xr:uid="{00000000-0005-0000-0000-000033680000}"/>
    <cellStyle name="Normal 65 3 2 6_ESA Table 3A_3H" xfId="41935" xr:uid="{02B41F47-6254-4715-9377-480D69F880FD}"/>
    <cellStyle name="Normal 65 3 2 7" xfId="6543" xr:uid="{00000000-0005-0000-0000-00009C190000}"/>
    <cellStyle name="Normal 65 3 2 7 3" xfId="21645" xr:uid="{00000000-0005-0000-0000-00009A540000}"/>
    <cellStyle name="Normal 65 3 2 7_ESA Table 3A_3H" xfId="41936" xr:uid="{D182CDBF-8900-4368-8AE4-907B7D8B012F}"/>
    <cellStyle name="Normal 65 3 2 9" xfId="16632" xr:uid="{00000000-0005-0000-0000-000005410000}"/>
    <cellStyle name="Normal 65 3 2_ESA Table 3A_3H" xfId="41901" xr:uid="{990CA435-ECE9-4AA1-912E-400F9B028920}"/>
    <cellStyle name="Normal 65 3 3" xfId="1679" xr:uid="{00000000-0005-0000-0000-00009C060000}"/>
    <cellStyle name="Normal 65 3 3 2" xfId="2518" xr:uid="{00000000-0005-0000-0000-0000E3090000}"/>
    <cellStyle name="Normal 65 3 3 2 2" xfId="4208" xr:uid="{00000000-0005-0000-0000-00007D100000}"/>
    <cellStyle name="Normal 65 3 3 2 2 2" xfId="14281" xr:uid="{00000000-0005-0000-0000-0000D6370000}"/>
    <cellStyle name="Normal 65 3 3 2 2 2 3" xfId="29379" xr:uid="{00000000-0005-0000-0000-0000D0720000}"/>
    <cellStyle name="Normal 65 3 3 2 2 2_ESA Table 3A_3H" xfId="41940" xr:uid="{61050F3B-2A9A-496C-AC6A-667B5C17EEA3}"/>
    <cellStyle name="Normal 65 3 3 2 2 3" xfId="9261" xr:uid="{00000000-0005-0000-0000-00003A240000}"/>
    <cellStyle name="Normal 65 3 3 2 2 3 3" xfId="24362" xr:uid="{00000000-0005-0000-0000-0000375F0000}"/>
    <cellStyle name="Normal 65 3 3 2 2 3_ESA Table 3A_3H" xfId="41941" xr:uid="{5231042C-D7EA-4277-A2A4-7BD3663E4FAF}"/>
    <cellStyle name="Normal 65 3 3 2 2 5" xfId="19349" xr:uid="{00000000-0005-0000-0000-0000A24B0000}"/>
    <cellStyle name="Normal 65 3 3 2 2_ESA Table 3A_3H" xfId="41939" xr:uid="{02879852-F651-4A9C-985C-7BF6A10F0748}"/>
    <cellStyle name="Normal 65 3 3 2 3" xfId="5900" xr:uid="{00000000-0005-0000-0000-000019170000}"/>
    <cellStyle name="Normal 65 3 3 2 3 2" xfId="15952" xr:uid="{00000000-0005-0000-0000-00005D3E0000}"/>
    <cellStyle name="Normal 65 3 3 2 3 2 3" xfId="31050" xr:uid="{00000000-0005-0000-0000-000057790000}"/>
    <cellStyle name="Normal 65 3 3 2 3 2_ESA Table 3A_3H" xfId="41943" xr:uid="{08A8280C-83A7-4E45-9218-55D4FC3DA4E8}"/>
    <cellStyle name="Normal 65 3 3 2 3 3" xfId="10932" xr:uid="{00000000-0005-0000-0000-0000C12A0000}"/>
    <cellStyle name="Normal 65 3 3 2 3 3 3" xfId="26033" xr:uid="{00000000-0005-0000-0000-0000BE650000}"/>
    <cellStyle name="Normal 65 3 3 2 3 3_ESA Table 3A_3H" xfId="41944" xr:uid="{6076610A-3C9D-4A18-9F3C-A504EE529CEB}"/>
    <cellStyle name="Normal 65 3 3 2 3 5" xfId="21020" xr:uid="{00000000-0005-0000-0000-000029520000}"/>
    <cellStyle name="Normal 65 3 3 2 3_ESA Table 3A_3H" xfId="41942" xr:uid="{195F48DA-0A7D-45C7-908E-BBC10FAFBFC3}"/>
    <cellStyle name="Normal 65 3 3 2 4" xfId="12610" xr:uid="{00000000-0005-0000-0000-00004F310000}"/>
    <cellStyle name="Normal 65 3 3 2 4 3" xfId="27708" xr:uid="{00000000-0005-0000-0000-0000496C0000}"/>
    <cellStyle name="Normal 65 3 3 2 4_ESA Table 3A_3H" xfId="41945" xr:uid="{32775003-33C7-4209-936B-3ADEC3AC8361}"/>
    <cellStyle name="Normal 65 3 3 2 5" xfId="7589" xr:uid="{00000000-0005-0000-0000-0000B21D0000}"/>
    <cellStyle name="Normal 65 3 3 2 5 3" xfId="22691" xr:uid="{00000000-0005-0000-0000-0000B0580000}"/>
    <cellStyle name="Normal 65 3 3 2 5_ESA Table 3A_3H" xfId="41946" xr:uid="{264B9B9E-6E54-4507-BE8C-6F5C7B92D718}"/>
    <cellStyle name="Normal 65 3 3 2 7" xfId="17678" xr:uid="{00000000-0005-0000-0000-00001B450000}"/>
    <cellStyle name="Normal 65 3 3 2_ESA Table 3A_3H" xfId="41938" xr:uid="{F6C06A1D-422B-4405-AB84-639440085008}"/>
    <cellStyle name="Normal 65 3 3 3" xfId="3371" xr:uid="{00000000-0005-0000-0000-0000380D0000}"/>
    <cellStyle name="Normal 65 3 3 3 2" xfId="13445" xr:uid="{00000000-0005-0000-0000-000092340000}"/>
    <cellStyle name="Normal 65 3 3 3 2 3" xfId="28543" xr:uid="{00000000-0005-0000-0000-00008C6F0000}"/>
    <cellStyle name="Normal 65 3 3 3 2_ESA Table 3A_3H" xfId="41948" xr:uid="{18DBB2AE-3F50-49FA-8DDE-130E6A9A867E}"/>
    <cellStyle name="Normal 65 3 3 3 3" xfId="8425" xr:uid="{00000000-0005-0000-0000-0000F6200000}"/>
    <cellStyle name="Normal 65 3 3 3 3 3" xfId="23526" xr:uid="{00000000-0005-0000-0000-0000F35B0000}"/>
    <cellStyle name="Normal 65 3 3 3 3_ESA Table 3A_3H" xfId="41949" xr:uid="{EBD55155-3325-499E-A293-C567F4ABC212}"/>
    <cellStyle name="Normal 65 3 3 3 5" xfId="18513" xr:uid="{00000000-0005-0000-0000-00005E480000}"/>
    <cellStyle name="Normal 65 3 3 3_ESA Table 3A_3H" xfId="41947" xr:uid="{BED5C3FE-9E84-4D5F-9EAA-8673CE04A482}"/>
    <cellStyle name="Normal 65 3 3 4" xfId="5064" xr:uid="{00000000-0005-0000-0000-0000D5130000}"/>
    <cellStyle name="Normal 65 3 3 4 2" xfId="15116" xr:uid="{00000000-0005-0000-0000-0000193B0000}"/>
    <cellStyle name="Normal 65 3 3 4 2 3" xfId="30214" xr:uid="{00000000-0005-0000-0000-000013760000}"/>
    <cellStyle name="Normal 65 3 3 4 2_ESA Table 3A_3H" xfId="41951" xr:uid="{1E527A9C-1F2D-45F4-AEE0-32625BED2AC3}"/>
    <cellStyle name="Normal 65 3 3 4 3" xfId="10096" xr:uid="{00000000-0005-0000-0000-00007D270000}"/>
    <cellStyle name="Normal 65 3 3 4 3 3" xfId="25197" xr:uid="{00000000-0005-0000-0000-00007A620000}"/>
    <cellStyle name="Normal 65 3 3 4 3_ESA Table 3A_3H" xfId="41952" xr:uid="{A4E2F26C-4856-40A2-8B4D-7E63E884F057}"/>
    <cellStyle name="Normal 65 3 3 4 5" xfId="20184" xr:uid="{00000000-0005-0000-0000-0000E54E0000}"/>
    <cellStyle name="Normal 65 3 3 4_ESA Table 3A_3H" xfId="41950" xr:uid="{A8DA824D-37F4-41D6-B635-BF2A0A7AAE3D}"/>
    <cellStyle name="Normal 65 3 3 5" xfId="11774" xr:uid="{00000000-0005-0000-0000-00000B2E0000}"/>
    <cellStyle name="Normal 65 3 3 5 3" xfId="26872" xr:uid="{00000000-0005-0000-0000-000005690000}"/>
    <cellStyle name="Normal 65 3 3 5_ESA Table 3A_3H" xfId="41953" xr:uid="{9F966B49-ED4E-491C-9ADE-264A59E8F5D6}"/>
    <cellStyle name="Normal 65 3 3 6" xfId="6753" xr:uid="{00000000-0005-0000-0000-00006E1A0000}"/>
    <cellStyle name="Normal 65 3 3 6 3" xfId="21855" xr:uid="{00000000-0005-0000-0000-00006C550000}"/>
    <cellStyle name="Normal 65 3 3 6_ESA Table 3A_3H" xfId="41954" xr:uid="{6B84118D-3672-44CF-A7B3-E09403BF09E5}"/>
    <cellStyle name="Normal 65 3 3 8" xfId="16842" xr:uid="{00000000-0005-0000-0000-0000D7410000}"/>
    <cellStyle name="Normal 65 3 3_ESA Table 3A_3H" xfId="41937" xr:uid="{6D83CD2B-0E2A-4D0D-893E-E26270D100AB}"/>
    <cellStyle name="Normal 65 3 4" xfId="2100" xr:uid="{00000000-0005-0000-0000-000041080000}"/>
    <cellStyle name="Normal 65 3 4 2" xfId="3790" xr:uid="{00000000-0005-0000-0000-0000DB0E0000}"/>
    <cellStyle name="Normal 65 3 4 2 2" xfId="13863" xr:uid="{00000000-0005-0000-0000-000034360000}"/>
    <cellStyle name="Normal 65 3 4 2 2 3" xfId="28961" xr:uid="{00000000-0005-0000-0000-00002E710000}"/>
    <cellStyle name="Normal 65 3 4 2 2_ESA Table 3A_3H" xfId="41957" xr:uid="{B45EC87F-5AF9-44B6-BFC4-9E0CE2C6F477}"/>
    <cellStyle name="Normal 65 3 4 2 3" xfId="8843" xr:uid="{00000000-0005-0000-0000-000098220000}"/>
    <cellStyle name="Normal 65 3 4 2 3 3" xfId="23944" xr:uid="{00000000-0005-0000-0000-0000955D0000}"/>
    <cellStyle name="Normal 65 3 4 2 3_ESA Table 3A_3H" xfId="41958" xr:uid="{621F78E5-7080-4AD3-867C-B3EC0B9CCD3A}"/>
    <cellStyle name="Normal 65 3 4 2 5" xfId="18931" xr:uid="{00000000-0005-0000-0000-0000004A0000}"/>
    <cellStyle name="Normal 65 3 4 2_ESA Table 3A_3H" xfId="41956" xr:uid="{A5E3697C-D616-43D4-BC7F-390D016FAC27}"/>
    <cellStyle name="Normal 65 3 4 3" xfId="5482" xr:uid="{00000000-0005-0000-0000-000077150000}"/>
    <cellStyle name="Normal 65 3 4 3 2" xfId="15534" xr:uid="{00000000-0005-0000-0000-0000BB3C0000}"/>
    <cellStyle name="Normal 65 3 4 3 2 3" xfId="30632" xr:uid="{00000000-0005-0000-0000-0000B5770000}"/>
    <cellStyle name="Normal 65 3 4 3 2_ESA Table 3A_3H" xfId="41960" xr:uid="{A2E591EC-FAE7-42BD-8F7B-B781938135A0}"/>
    <cellStyle name="Normal 65 3 4 3 3" xfId="10514" xr:uid="{00000000-0005-0000-0000-00001F290000}"/>
    <cellStyle name="Normal 65 3 4 3 3 3" xfId="25615" xr:uid="{00000000-0005-0000-0000-00001C640000}"/>
    <cellStyle name="Normal 65 3 4 3 3_ESA Table 3A_3H" xfId="41961" xr:uid="{020FDAFE-B8BD-4CF9-ABAD-B33A17854A72}"/>
    <cellStyle name="Normal 65 3 4 3 5" xfId="20602" xr:uid="{00000000-0005-0000-0000-000087500000}"/>
    <cellStyle name="Normal 65 3 4 3_ESA Table 3A_3H" xfId="41959" xr:uid="{8B5FF804-557B-40E4-8367-259CEDB47F7C}"/>
    <cellStyle name="Normal 65 3 4 4" xfId="12192" xr:uid="{00000000-0005-0000-0000-0000AD2F0000}"/>
    <cellStyle name="Normal 65 3 4 4 3" xfId="27290" xr:uid="{00000000-0005-0000-0000-0000A76A0000}"/>
    <cellStyle name="Normal 65 3 4 4_ESA Table 3A_3H" xfId="41962" xr:uid="{6AF94CC3-40DB-411A-A211-118B522F128E}"/>
    <cellStyle name="Normal 65 3 4 5" xfId="7171" xr:uid="{00000000-0005-0000-0000-0000101C0000}"/>
    <cellStyle name="Normal 65 3 4 5 3" xfId="22273" xr:uid="{00000000-0005-0000-0000-00000E570000}"/>
    <cellStyle name="Normal 65 3 4 5_ESA Table 3A_3H" xfId="41963" xr:uid="{B02CC104-0BE6-45A3-970E-7347CB6DAC8B}"/>
    <cellStyle name="Normal 65 3 4 7" xfId="17260" xr:uid="{00000000-0005-0000-0000-000079430000}"/>
    <cellStyle name="Normal 65 3 4_ESA Table 3A_3H" xfId="41955" xr:uid="{92FE3229-8083-4D3B-A72D-BDC89BC5CEC7}"/>
    <cellStyle name="Normal 65 3 5" xfId="2953" xr:uid="{00000000-0005-0000-0000-0000960B0000}"/>
    <cellStyle name="Normal 65 3 5 2" xfId="13027" xr:uid="{00000000-0005-0000-0000-0000F0320000}"/>
    <cellStyle name="Normal 65 3 5 2 3" xfId="28125" xr:uid="{00000000-0005-0000-0000-0000EA6D0000}"/>
    <cellStyle name="Normal 65 3 5 2_ESA Table 3A_3H" xfId="41965" xr:uid="{7DDD79A4-87C8-4E38-809C-CC31D473A272}"/>
    <cellStyle name="Normal 65 3 5 3" xfId="8007" xr:uid="{00000000-0005-0000-0000-0000541F0000}"/>
    <cellStyle name="Normal 65 3 5 3 3" xfId="23108" xr:uid="{00000000-0005-0000-0000-0000515A0000}"/>
    <cellStyle name="Normal 65 3 5 3_ESA Table 3A_3H" xfId="41966" xr:uid="{A2C6B438-2541-4BAD-B293-CED146D38FDB}"/>
    <cellStyle name="Normal 65 3 5 5" xfId="18095" xr:uid="{00000000-0005-0000-0000-0000BC460000}"/>
    <cellStyle name="Normal 65 3 5_ESA Table 3A_3H" xfId="41964" xr:uid="{5D963E78-7B63-4673-9B7F-F3EC9DF141E0}"/>
    <cellStyle name="Normal 65 3 6" xfId="4646" xr:uid="{00000000-0005-0000-0000-000033120000}"/>
    <cellStyle name="Normal 65 3 6 2" xfId="14698" xr:uid="{00000000-0005-0000-0000-000077390000}"/>
    <cellStyle name="Normal 65 3 6 2 3" xfId="29796" xr:uid="{00000000-0005-0000-0000-000071740000}"/>
    <cellStyle name="Normal 65 3 6 2_ESA Table 3A_3H" xfId="41968" xr:uid="{79B1B464-B93A-4612-BE10-300EB080D2E3}"/>
    <cellStyle name="Normal 65 3 6 3" xfId="9678" xr:uid="{00000000-0005-0000-0000-0000DB250000}"/>
    <cellStyle name="Normal 65 3 6 3 3" xfId="24779" xr:uid="{00000000-0005-0000-0000-0000D8600000}"/>
    <cellStyle name="Normal 65 3 6 3_ESA Table 3A_3H" xfId="41969" xr:uid="{E0B136BE-161B-4202-83D6-96E61BCFE868}"/>
    <cellStyle name="Normal 65 3 6 5" xfId="19766" xr:uid="{00000000-0005-0000-0000-0000434D0000}"/>
    <cellStyle name="Normal 65 3 6_ESA Table 3A_3H" xfId="41967" xr:uid="{5FF86EC9-4BEE-4893-851E-831930776106}"/>
    <cellStyle name="Normal 65 3 7" xfId="11356" xr:uid="{00000000-0005-0000-0000-0000692C0000}"/>
    <cellStyle name="Normal 65 3 7 3" xfId="26454" xr:uid="{00000000-0005-0000-0000-000063670000}"/>
    <cellStyle name="Normal 65 3 7_ESA Table 3A_3H" xfId="41970" xr:uid="{08077EA4-27A4-49AB-A038-C56B86268DC6}"/>
    <cellStyle name="Normal 65 3 8" xfId="6335" xr:uid="{00000000-0005-0000-0000-0000CC180000}"/>
    <cellStyle name="Normal 65 3 8 3" xfId="21437" xr:uid="{00000000-0005-0000-0000-0000CA530000}"/>
    <cellStyle name="Normal 65 3 8_ESA Table 3A_3H" xfId="41971" xr:uid="{4DCEEA1B-2639-4DE8-9B28-8B9145BD770D}"/>
    <cellStyle name="Normal 65 3_ESA Table 3A_3H" xfId="41900" xr:uid="{BAB48985-A392-42D8-A8EF-CB3AE65EBF3E}"/>
    <cellStyle name="Normal 65 4" xfId="1360" xr:uid="{00000000-0005-0000-0000-00005D050000}"/>
    <cellStyle name="Normal 65 4 2" xfId="1783" xr:uid="{00000000-0005-0000-0000-000004070000}"/>
    <cellStyle name="Normal 65 4 2 2" xfId="2622" xr:uid="{00000000-0005-0000-0000-00004B0A0000}"/>
    <cellStyle name="Normal 65 4 2 2 2" xfId="4312" xr:uid="{00000000-0005-0000-0000-0000E5100000}"/>
    <cellStyle name="Normal 65 4 2 2 2 2" xfId="14385" xr:uid="{00000000-0005-0000-0000-00003E380000}"/>
    <cellStyle name="Normal 65 4 2 2 2 2 3" xfId="29483" xr:uid="{00000000-0005-0000-0000-000038730000}"/>
    <cellStyle name="Normal 65 4 2 2 2 2_ESA Table 3A_3H" xfId="41976" xr:uid="{C984096C-5DB9-4A69-9ED7-8781E59B9FC9}"/>
    <cellStyle name="Normal 65 4 2 2 2 3" xfId="9365" xr:uid="{00000000-0005-0000-0000-0000A2240000}"/>
    <cellStyle name="Normal 65 4 2 2 2 3 3" xfId="24466" xr:uid="{00000000-0005-0000-0000-00009F5F0000}"/>
    <cellStyle name="Normal 65 4 2 2 2 3_ESA Table 3A_3H" xfId="41977" xr:uid="{B4669D8D-EFC4-4828-926D-04D7019BE792}"/>
    <cellStyle name="Normal 65 4 2 2 2 5" xfId="19453" xr:uid="{00000000-0005-0000-0000-00000A4C0000}"/>
    <cellStyle name="Normal 65 4 2 2 2_ESA Table 3A_3H" xfId="41975" xr:uid="{B544BCE3-B11B-4794-8269-07DB8A581E0D}"/>
    <cellStyle name="Normal 65 4 2 2 3" xfId="6004" xr:uid="{00000000-0005-0000-0000-000081170000}"/>
    <cellStyle name="Normal 65 4 2 2 3 2" xfId="16056" xr:uid="{00000000-0005-0000-0000-0000C53E0000}"/>
    <cellStyle name="Normal 65 4 2 2 3 2 3" xfId="31154" xr:uid="{00000000-0005-0000-0000-0000BF790000}"/>
    <cellStyle name="Normal 65 4 2 2 3 2_ESA Table 3A_3H" xfId="41979" xr:uid="{7BDE346D-6EF4-4050-A527-7D54B42E3112}"/>
    <cellStyle name="Normal 65 4 2 2 3 3" xfId="11036" xr:uid="{00000000-0005-0000-0000-0000292B0000}"/>
    <cellStyle name="Normal 65 4 2 2 3 3 3" xfId="26137" xr:uid="{00000000-0005-0000-0000-000026660000}"/>
    <cellStyle name="Normal 65 4 2 2 3 3_ESA Table 3A_3H" xfId="41980" xr:uid="{3F5F44B3-723D-4442-A393-7669F2CF92CA}"/>
    <cellStyle name="Normal 65 4 2 2 3 5" xfId="21124" xr:uid="{00000000-0005-0000-0000-000091520000}"/>
    <cellStyle name="Normal 65 4 2 2 3_ESA Table 3A_3H" xfId="41978" xr:uid="{057E3FF6-3D29-4CE0-8198-99423985BC6A}"/>
    <cellStyle name="Normal 65 4 2 2 4" xfId="12714" xr:uid="{00000000-0005-0000-0000-0000B7310000}"/>
    <cellStyle name="Normal 65 4 2 2 4 3" xfId="27812" xr:uid="{00000000-0005-0000-0000-0000B16C0000}"/>
    <cellStyle name="Normal 65 4 2 2 4_ESA Table 3A_3H" xfId="41981" xr:uid="{E2C9DBB3-E357-4BA6-AC3B-9BA726105358}"/>
    <cellStyle name="Normal 65 4 2 2 5" xfId="7693" xr:uid="{00000000-0005-0000-0000-00001A1E0000}"/>
    <cellStyle name="Normal 65 4 2 2 5 3" xfId="22795" xr:uid="{00000000-0005-0000-0000-000018590000}"/>
    <cellStyle name="Normal 65 4 2 2 5_ESA Table 3A_3H" xfId="41982" xr:uid="{67E52CEF-591E-4CC7-B1A5-FB33EB7AD65D}"/>
    <cellStyle name="Normal 65 4 2 2 7" xfId="17782" xr:uid="{00000000-0005-0000-0000-000083450000}"/>
    <cellStyle name="Normal 65 4 2 2_ESA Table 3A_3H" xfId="41974" xr:uid="{03320872-74E3-49FF-A37C-44408E5150D6}"/>
    <cellStyle name="Normal 65 4 2 3" xfId="3475" xr:uid="{00000000-0005-0000-0000-0000A00D0000}"/>
    <cellStyle name="Normal 65 4 2 3 2" xfId="13549" xr:uid="{00000000-0005-0000-0000-0000FA340000}"/>
    <cellStyle name="Normal 65 4 2 3 2 3" xfId="28647" xr:uid="{00000000-0005-0000-0000-0000F46F0000}"/>
    <cellStyle name="Normal 65 4 2 3 2_ESA Table 3A_3H" xfId="41984" xr:uid="{E3ADC752-5EBC-4CC1-8801-CE139549ABFE}"/>
    <cellStyle name="Normal 65 4 2 3 3" xfId="8529" xr:uid="{00000000-0005-0000-0000-00005E210000}"/>
    <cellStyle name="Normal 65 4 2 3 3 3" xfId="23630" xr:uid="{00000000-0005-0000-0000-00005B5C0000}"/>
    <cellStyle name="Normal 65 4 2 3 3_ESA Table 3A_3H" xfId="41985" xr:uid="{5A8DF741-935A-4B3A-9675-A92D3EDC7CEA}"/>
    <cellStyle name="Normal 65 4 2 3 5" xfId="18617" xr:uid="{00000000-0005-0000-0000-0000C6480000}"/>
    <cellStyle name="Normal 65 4 2 3_ESA Table 3A_3H" xfId="41983" xr:uid="{536AB191-3308-436B-9594-9F6445CD617E}"/>
    <cellStyle name="Normal 65 4 2 4" xfId="5168" xr:uid="{00000000-0005-0000-0000-00003D140000}"/>
    <cellStyle name="Normal 65 4 2 4 2" xfId="15220" xr:uid="{00000000-0005-0000-0000-0000813B0000}"/>
    <cellStyle name="Normal 65 4 2 4 2 3" xfId="30318" xr:uid="{00000000-0005-0000-0000-00007B760000}"/>
    <cellStyle name="Normal 65 4 2 4 2_ESA Table 3A_3H" xfId="41987" xr:uid="{03D4E8F8-67C4-4675-ACED-D64F8674D4A6}"/>
    <cellStyle name="Normal 65 4 2 4 3" xfId="10200" xr:uid="{00000000-0005-0000-0000-0000E5270000}"/>
    <cellStyle name="Normal 65 4 2 4 3 3" xfId="25301" xr:uid="{00000000-0005-0000-0000-0000E2620000}"/>
    <cellStyle name="Normal 65 4 2 4 3_ESA Table 3A_3H" xfId="41988" xr:uid="{90396657-9B6D-41E6-8059-B240018D88EF}"/>
    <cellStyle name="Normal 65 4 2 4 5" xfId="20288" xr:uid="{00000000-0005-0000-0000-00004D4F0000}"/>
    <cellStyle name="Normal 65 4 2 4_ESA Table 3A_3H" xfId="41986" xr:uid="{085B0F03-63A3-4DA3-A544-A2C146B6A46B}"/>
    <cellStyle name="Normal 65 4 2 5" xfId="11878" xr:uid="{00000000-0005-0000-0000-0000732E0000}"/>
    <cellStyle name="Normal 65 4 2 5 3" xfId="26976" xr:uid="{00000000-0005-0000-0000-00006D690000}"/>
    <cellStyle name="Normal 65 4 2 5_ESA Table 3A_3H" xfId="41989" xr:uid="{4AE27C42-007A-401F-9D97-06678833002D}"/>
    <cellStyle name="Normal 65 4 2 6" xfId="6857" xr:uid="{00000000-0005-0000-0000-0000D61A0000}"/>
    <cellStyle name="Normal 65 4 2 6 3" xfId="21959" xr:uid="{00000000-0005-0000-0000-0000D4550000}"/>
    <cellStyle name="Normal 65 4 2 6_ESA Table 3A_3H" xfId="41990" xr:uid="{AB08634B-AE4D-4CAF-A718-E30D471CFFDF}"/>
    <cellStyle name="Normal 65 4 2 8" xfId="16946" xr:uid="{00000000-0005-0000-0000-00003F420000}"/>
    <cellStyle name="Normal 65 4 2_ESA Table 3A_3H" xfId="41973" xr:uid="{C1DBEF1E-5ADD-4EDE-844D-2B8C00A2B8F5}"/>
    <cellStyle name="Normal 65 4 3" xfId="2204" xr:uid="{00000000-0005-0000-0000-0000A9080000}"/>
    <cellStyle name="Normal 65 4 3 2" xfId="3894" xr:uid="{00000000-0005-0000-0000-0000430F0000}"/>
    <cellStyle name="Normal 65 4 3 2 2" xfId="13967" xr:uid="{00000000-0005-0000-0000-00009C360000}"/>
    <cellStyle name="Normal 65 4 3 2 2 3" xfId="29065" xr:uid="{00000000-0005-0000-0000-000096710000}"/>
    <cellStyle name="Normal 65 4 3 2 2_ESA Table 3A_3H" xfId="41993" xr:uid="{866A9804-6EC9-4296-BD5C-9F5EDF966FBD}"/>
    <cellStyle name="Normal 65 4 3 2 3" xfId="8947" xr:uid="{00000000-0005-0000-0000-000000230000}"/>
    <cellStyle name="Normal 65 4 3 2 3 3" xfId="24048" xr:uid="{00000000-0005-0000-0000-0000FD5D0000}"/>
    <cellStyle name="Normal 65 4 3 2 3_ESA Table 3A_3H" xfId="41994" xr:uid="{6308DDD2-3BF1-4F21-AD4A-409180AAFF03}"/>
    <cellStyle name="Normal 65 4 3 2 5" xfId="19035" xr:uid="{00000000-0005-0000-0000-0000684A0000}"/>
    <cellStyle name="Normal 65 4 3 2_ESA Table 3A_3H" xfId="41992" xr:uid="{DA71B9C7-549D-48D4-96E5-4CF4D6AEB391}"/>
    <cellStyle name="Normal 65 4 3 3" xfId="5586" xr:uid="{00000000-0005-0000-0000-0000DF150000}"/>
    <cellStyle name="Normal 65 4 3 3 2" xfId="15638" xr:uid="{00000000-0005-0000-0000-0000233D0000}"/>
    <cellStyle name="Normal 65 4 3 3 2 3" xfId="30736" xr:uid="{00000000-0005-0000-0000-00001D780000}"/>
    <cellStyle name="Normal 65 4 3 3 2_ESA Table 3A_3H" xfId="41996" xr:uid="{37341CCD-DB4E-4036-91CA-5434C5AB0EDF}"/>
    <cellStyle name="Normal 65 4 3 3 3" xfId="10618" xr:uid="{00000000-0005-0000-0000-000087290000}"/>
    <cellStyle name="Normal 65 4 3 3 3 3" xfId="25719" xr:uid="{00000000-0005-0000-0000-000084640000}"/>
    <cellStyle name="Normal 65 4 3 3 3_ESA Table 3A_3H" xfId="41997" xr:uid="{CC732FDC-3CBE-4A8F-981F-2ECE201DB06A}"/>
    <cellStyle name="Normal 65 4 3 3 5" xfId="20706" xr:uid="{00000000-0005-0000-0000-0000EF500000}"/>
    <cellStyle name="Normal 65 4 3 3_ESA Table 3A_3H" xfId="41995" xr:uid="{37F17C85-2CBB-44BF-B11F-9EE668098824}"/>
    <cellStyle name="Normal 65 4 3 4" xfId="12296" xr:uid="{00000000-0005-0000-0000-000015300000}"/>
    <cellStyle name="Normal 65 4 3 4 3" xfId="27394" xr:uid="{00000000-0005-0000-0000-00000F6B0000}"/>
    <cellStyle name="Normal 65 4 3 4_ESA Table 3A_3H" xfId="41998" xr:uid="{1FE00BF9-C4CE-4A3F-885A-85FF957F3813}"/>
    <cellStyle name="Normal 65 4 3 5" xfId="7275" xr:uid="{00000000-0005-0000-0000-0000781C0000}"/>
    <cellStyle name="Normal 65 4 3 5 3" xfId="22377" xr:uid="{00000000-0005-0000-0000-000076570000}"/>
    <cellStyle name="Normal 65 4 3 5_ESA Table 3A_3H" xfId="41999" xr:uid="{B4932EB7-2E60-41A3-AF97-A08939A994AA}"/>
    <cellStyle name="Normal 65 4 3 7" xfId="17364" xr:uid="{00000000-0005-0000-0000-0000E1430000}"/>
    <cellStyle name="Normal 65 4 3_ESA Table 3A_3H" xfId="41991" xr:uid="{C51A9C25-2431-489F-9F4E-868B0237BEE1}"/>
    <cellStyle name="Normal 65 4 4" xfId="3057" xr:uid="{00000000-0005-0000-0000-0000FE0B0000}"/>
    <cellStyle name="Normal 65 4 4 2" xfId="13131" xr:uid="{00000000-0005-0000-0000-000058330000}"/>
    <cellStyle name="Normal 65 4 4 2 3" xfId="28229" xr:uid="{00000000-0005-0000-0000-0000526E0000}"/>
    <cellStyle name="Normal 65 4 4 2_ESA Table 3A_3H" xfId="42001" xr:uid="{244D47B6-891B-4037-869D-9AA9C789BDE4}"/>
    <cellStyle name="Normal 65 4 4 3" xfId="8111" xr:uid="{00000000-0005-0000-0000-0000BC1F0000}"/>
    <cellStyle name="Normal 65 4 4 3 3" xfId="23212" xr:uid="{00000000-0005-0000-0000-0000B95A0000}"/>
    <cellStyle name="Normal 65 4 4 3_ESA Table 3A_3H" xfId="42002" xr:uid="{D0AB1D3D-CA89-4A73-8865-C2D3E2AA67ED}"/>
    <cellStyle name="Normal 65 4 4 5" xfId="18199" xr:uid="{00000000-0005-0000-0000-000024470000}"/>
    <cellStyle name="Normal 65 4 4_ESA Table 3A_3H" xfId="42000" xr:uid="{01620F32-20AB-4BB0-A24D-0963DEE93244}"/>
    <cellStyle name="Normal 65 4 5" xfId="4750" xr:uid="{00000000-0005-0000-0000-00009B120000}"/>
    <cellStyle name="Normal 65 4 5 2" xfId="14802" xr:uid="{00000000-0005-0000-0000-0000DF390000}"/>
    <cellStyle name="Normal 65 4 5 2 3" xfId="29900" xr:uid="{00000000-0005-0000-0000-0000D9740000}"/>
    <cellStyle name="Normal 65 4 5 2_ESA Table 3A_3H" xfId="42004" xr:uid="{6193A102-1900-4053-B93A-BD3975F3701A}"/>
    <cellStyle name="Normal 65 4 5 3" xfId="9782" xr:uid="{00000000-0005-0000-0000-000043260000}"/>
    <cellStyle name="Normal 65 4 5 3 3" xfId="24883" xr:uid="{00000000-0005-0000-0000-000040610000}"/>
    <cellStyle name="Normal 65 4 5 3_ESA Table 3A_3H" xfId="42005" xr:uid="{95E0A819-B67A-47DC-BB66-F1373FA3EF8A}"/>
    <cellStyle name="Normal 65 4 5 5" xfId="19870" xr:uid="{00000000-0005-0000-0000-0000AB4D0000}"/>
    <cellStyle name="Normal 65 4 5_ESA Table 3A_3H" xfId="42003" xr:uid="{103141B4-AD87-460D-A22A-70AEE60E5C72}"/>
    <cellStyle name="Normal 65 4 6" xfId="11460" xr:uid="{00000000-0005-0000-0000-0000D12C0000}"/>
    <cellStyle name="Normal 65 4 6 3" xfId="26558" xr:uid="{00000000-0005-0000-0000-0000CB670000}"/>
    <cellStyle name="Normal 65 4 6_ESA Table 3A_3H" xfId="42006" xr:uid="{E30C61C5-3A80-48F7-8A82-64A2E459A799}"/>
    <cellStyle name="Normal 65 4 7" xfId="6439" xr:uid="{00000000-0005-0000-0000-000034190000}"/>
    <cellStyle name="Normal 65 4 7 3" xfId="21541" xr:uid="{00000000-0005-0000-0000-000032540000}"/>
    <cellStyle name="Normal 65 4 7_ESA Table 3A_3H" xfId="42007" xr:uid="{1D744AF2-387A-46B5-AB64-B8EBC7C603AF}"/>
    <cellStyle name="Normal 65 4 9" xfId="16528" xr:uid="{00000000-0005-0000-0000-00009D400000}"/>
    <cellStyle name="Normal 65 4_ESA Table 3A_3H" xfId="41972" xr:uid="{106BA221-9948-480C-869E-69E84D59E55D}"/>
    <cellStyle name="Normal 65 5" xfId="1573" xr:uid="{00000000-0005-0000-0000-000032060000}"/>
    <cellStyle name="Normal 65 5 2" xfId="2414" xr:uid="{00000000-0005-0000-0000-00007B090000}"/>
    <cellStyle name="Normal 65 5 2 2" xfId="4104" xr:uid="{00000000-0005-0000-0000-000015100000}"/>
    <cellStyle name="Normal 65 5 2 2 2" xfId="14177" xr:uid="{00000000-0005-0000-0000-00006E370000}"/>
    <cellStyle name="Normal 65 5 2 2 2 3" xfId="29275" xr:uid="{00000000-0005-0000-0000-000068720000}"/>
    <cellStyle name="Normal 65 5 2 2 2_ESA Table 3A_3H" xfId="42011" xr:uid="{BEF42BF8-7336-4D02-AA00-483C927C468F}"/>
    <cellStyle name="Normal 65 5 2 2 3" xfId="9157" xr:uid="{00000000-0005-0000-0000-0000D2230000}"/>
    <cellStyle name="Normal 65 5 2 2 3 3" xfId="24258" xr:uid="{00000000-0005-0000-0000-0000CF5E0000}"/>
    <cellStyle name="Normal 65 5 2 2 3_ESA Table 3A_3H" xfId="42012" xr:uid="{F34A5453-DC9E-4515-8D2F-950A2DBF7946}"/>
    <cellStyle name="Normal 65 5 2 2 5" xfId="19245" xr:uid="{00000000-0005-0000-0000-00003A4B0000}"/>
    <cellStyle name="Normal 65 5 2 2_ESA Table 3A_3H" xfId="42010" xr:uid="{073C2A52-0BF2-42CB-B2B9-6AF63036B0EF}"/>
    <cellStyle name="Normal 65 5 2 3" xfId="5796" xr:uid="{00000000-0005-0000-0000-0000B1160000}"/>
    <cellStyle name="Normal 65 5 2 3 2" xfId="15848" xr:uid="{00000000-0005-0000-0000-0000F53D0000}"/>
    <cellStyle name="Normal 65 5 2 3 2 3" xfId="30946" xr:uid="{00000000-0005-0000-0000-0000EF780000}"/>
    <cellStyle name="Normal 65 5 2 3 2_ESA Table 3A_3H" xfId="42014" xr:uid="{92D659D6-46B4-41D4-9513-3FB9B3AD1A53}"/>
    <cellStyle name="Normal 65 5 2 3 3" xfId="10828" xr:uid="{00000000-0005-0000-0000-0000592A0000}"/>
    <cellStyle name="Normal 65 5 2 3 3 3" xfId="25929" xr:uid="{00000000-0005-0000-0000-000056650000}"/>
    <cellStyle name="Normal 65 5 2 3 3_ESA Table 3A_3H" xfId="42015" xr:uid="{7440BA48-7525-4319-9E37-EE9A2E0433EE}"/>
    <cellStyle name="Normal 65 5 2 3 5" xfId="20916" xr:uid="{00000000-0005-0000-0000-0000C1510000}"/>
    <cellStyle name="Normal 65 5 2 3_ESA Table 3A_3H" xfId="42013" xr:uid="{793C8662-5C9D-4B5B-BEA7-A0EE84B0A83B}"/>
    <cellStyle name="Normal 65 5 2 4" xfId="12506" xr:uid="{00000000-0005-0000-0000-0000E7300000}"/>
    <cellStyle name="Normal 65 5 2 4 3" xfId="27604" xr:uid="{00000000-0005-0000-0000-0000E16B0000}"/>
    <cellStyle name="Normal 65 5 2 4_ESA Table 3A_3H" xfId="42016" xr:uid="{941943B3-B216-47DD-A71D-E0089B90F1B4}"/>
    <cellStyle name="Normal 65 5 2 5" xfId="7485" xr:uid="{00000000-0005-0000-0000-00004A1D0000}"/>
    <cellStyle name="Normal 65 5 2 5 3" xfId="22587" xr:uid="{00000000-0005-0000-0000-000048580000}"/>
    <cellStyle name="Normal 65 5 2 5_ESA Table 3A_3H" xfId="42017" xr:uid="{D01A56E3-DD75-410B-8B14-2A9BFF0F5238}"/>
    <cellStyle name="Normal 65 5 2 7" xfId="17574" xr:uid="{00000000-0005-0000-0000-0000B3440000}"/>
    <cellStyle name="Normal 65 5 2_ESA Table 3A_3H" xfId="42009" xr:uid="{BD370A0F-814E-408F-8228-7E1DC5538554}"/>
    <cellStyle name="Normal 65 5 3" xfId="3267" xr:uid="{00000000-0005-0000-0000-0000D00C0000}"/>
    <cellStyle name="Normal 65 5 3 2" xfId="13341" xr:uid="{00000000-0005-0000-0000-00002A340000}"/>
    <cellStyle name="Normal 65 5 3 2 3" xfId="28439" xr:uid="{00000000-0005-0000-0000-0000246F0000}"/>
    <cellStyle name="Normal 65 5 3 2_ESA Table 3A_3H" xfId="42019" xr:uid="{32E55586-FDBB-404A-841A-F8627E3E4DBF}"/>
    <cellStyle name="Normal 65 5 3 3" xfId="8321" xr:uid="{00000000-0005-0000-0000-00008E200000}"/>
    <cellStyle name="Normal 65 5 3 3 3" xfId="23422" xr:uid="{00000000-0005-0000-0000-00008B5B0000}"/>
    <cellStyle name="Normal 65 5 3 3_ESA Table 3A_3H" xfId="42020" xr:uid="{0CE50389-2E15-492F-9BFB-2327F47A53A5}"/>
    <cellStyle name="Normal 65 5 3 5" xfId="18409" xr:uid="{00000000-0005-0000-0000-0000F6470000}"/>
    <cellStyle name="Normal 65 5 3_ESA Table 3A_3H" xfId="42018" xr:uid="{07394BF2-13B4-4B02-8C8D-D45FBA308207}"/>
    <cellStyle name="Normal 65 5 4" xfId="4960" xr:uid="{00000000-0005-0000-0000-00006D130000}"/>
    <cellStyle name="Normal 65 5 4 2" xfId="15012" xr:uid="{00000000-0005-0000-0000-0000B13A0000}"/>
    <cellStyle name="Normal 65 5 4 2 3" xfId="30110" xr:uid="{00000000-0005-0000-0000-0000AB750000}"/>
    <cellStyle name="Normal 65 5 4 2_ESA Table 3A_3H" xfId="42022" xr:uid="{7DAF353D-BA87-48B1-AA45-D1030A700640}"/>
    <cellStyle name="Normal 65 5 4 3" xfId="9992" xr:uid="{00000000-0005-0000-0000-000015270000}"/>
    <cellStyle name="Normal 65 5 4 3 3" xfId="25093" xr:uid="{00000000-0005-0000-0000-000012620000}"/>
    <cellStyle name="Normal 65 5 4 3_ESA Table 3A_3H" xfId="42023" xr:uid="{933F2C0F-D69B-474E-860A-0C305C1E7BBF}"/>
    <cellStyle name="Normal 65 5 4 5" xfId="20080" xr:uid="{00000000-0005-0000-0000-00007D4E0000}"/>
    <cellStyle name="Normal 65 5 4_ESA Table 3A_3H" xfId="42021" xr:uid="{5B0D949C-8B91-4814-9241-59C17C5186E9}"/>
    <cellStyle name="Normal 65 5 5" xfId="11670" xr:uid="{00000000-0005-0000-0000-0000A32D0000}"/>
    <cellStyle name="Normal 65 5 5 3" xfId="26768" xr:uid="{00000000-0005-0000-0000-00009D680000}"/>
    <cellStyle name="Normal 65 5 5_ESA Table 3A_3H" xfId="42024" xr:uid="{A6473084-7011-4F75-B9D2-8346F7F10E3E}"/>
    <cellStyle name="Normal 65 5 6" xfId="6649" xr:uid="{00000000-0005-0000-0000-0000061A0000}"/>
    <cellStyle name="Normal 65 5 6 3" xfId="21751" xr:uid="{00000000-0005-0000-0000-000004550000}"/>
    <cellStyle name="Normal 65 5 6_ESA Table 3A_3H" xfId="42025" xr:uid="{84E1C0B6-EA38-4148-99A1-4526C88ACF0B}"/>
    <cellStyle name="Normal 65 5 8" xfId="16738" xr:uid="{00000000-0005-0000-0000-00006F410000}"/>
    <cellStyle name="Normal 65 5_ESA Table 3A_3H" xfId="42008" xr:uid="{9AB43D12-266D-4927-B7D2-F53BDDDB89A4}"/>
    <cellStyle name="Normal 65 6" xfId="1994" xr:uid="{00000000-0005-0000-0000-0000D7070000}"/>
    <cellStyle name="Normal 65 6 2" xfId="3686" xr:uid="{00000000-0005-0000-0000-0000730E0000}"/>
    <cellStyle name="Normal 65 6 2 2" xfId="13759" xr:uid="{00000000-0005-0000-0000-0000CC350000}"/>
    <cellStyle name="Normal 65 6 2 2 3" xfId="28857" xr:uid="{00000000-0005-0000-0000-0000C6700000}"/>
    <cellStyle name="Normal 65 6 2 2_ESA Table 3A_3H" xfId="42028" xr:uid="{6B67C149-D45C-4788-8DA9-B5BDBD8836B1}"/>
    <cellStyle name="Normal 65 6 2 3" xfId="8739" xr:uid="{00000000-0005-0000-0000-000030220000}"/>
    <cellStyle name="Normal 65 6 2 3 3" xfId="23840" xr:uid="{00000000-0005-0000-0000-00002D5D0000}"/>
    <cellStyle name="Normal 65 6 2 3_ESA Table 3A_3H" xfId="42029" xr:uid="{8F187F2A-4FB3-4E8A-A158-75B61D3E9C6C}"/>
    <cellStyle name="Normal 65 6 2 5" xfId="18827" xr:uid="{00000000-0005-0000-0000-000098490000}"/>
    <cellStyle name="Normal 65 6 2_ESA Table 3A_3H" xfId="42027" xr:uid="{18BA0B8F-E19A-4324-A582-87E53C62065D}"/>
    <cellStyle name="Normal 65 6 3" xfId="5378" xr:uid="{00000000-0005-0000-0000-00000F150000}"/>
    <cellStyle name="Normal 65 6 3 2" xfId="15430" xr:uid="{00000000-0005-0000-0000-0000533C0000}"/>
    <cellStyle name="Normal 65 6 3 2 3" xfId="30528" xr:uid="{00000000-0005-0000-0000-00004D770000}"/>
    <cellStyle name="Normal 65 6 3 2_ESA Table 3A_3H" xfId="42031" xr:uid="{7D1E2EF4-B7AB-45B9-AEC6-4B25A862AD17}"/>
    <cellStyle name="Normal 65 6 3 3" xfId="10410" xr:uid="{00000000-0005-0000-0000-0000B7280000}"/>
    <cellStyle name="Normal 65 6 3 3 3" xfId="25511" xr:uid="{00000000-0005-0000-0000-0000B4630000}"/>
    <cellStyle name="Normal 65 6 3 3_ESA Table 3A_3H" xfId="42032" xr:uid="{C79B60A8-0675-4FCC-8D70-CCC74DC95558}"/>
    <cellStyle name="Normal 65 6 3 5" xfId="20498" xr:uid="{00000000-0005-0000-0000-00001F500000}"/>
    <cellStyle name="Normal 65 6 3_ESA Table 3A_3H" xfId="42030" xr:uid="{5E1B680E-A6D7-4B98-8EEA-0A5162E3D230}"/>
    <cellStyle name="Normal 65 6 4" xfId="12088" xr:uid="{00000000-0005-0000-0000-0000452F0000}"/>
    <cellStyle name="Normal 65 6 4 3" xfId="27186" xr:uid="{00000000-0005-0000-0000-00003F6A0000}"/>
    <cellStyle name="Normal 65 6 4_ESA Table 3A_3H" xfId="42033" xr:uid="{5DD746FA-74A1-472F-9A70-7DE86C5839EF}"/>
    <cellStyle name="Normal 65 6 5" xfId="7067" xr:uid="{00000000-0005-0000-0000-0000A81B0000}"/>
    <cellStyle name="Normal 65 6 5 3" xfId="22169" xr:uid="{00000000-0005-0000-0000-0000A6560000}"/>
    <cellStyle name="Normal 65 6 5_ESA Table 3A_3H" xfId="42034" xr:uid="{4088A6CC-D5EF-412F-BE1A-EFEE96F2B148}"/>
    <cellStyle name="Normal 65 6 7" xfId="17156" xr:uid="{00000000-0005-0000-0000-000011430000}"/>
    <cellStyle name="Normal 65 6_ESA Table 3A_3H" xfId="42026" xr:uid="{7C76F355-B1E9-4479-A7DB-CAD7ECC48A88}"/>
    <cellStyle name="Normal 65 7" xfId="2846" xr:uid="{00000000-0005-0000-0000-00002B0B0000}"/>
    <cellStyle name="Normal 65 7 2" xfId="12923" xr:uid="{00000000-0005-0000-0000-000088320000}"/>
    <cellStyle name="Normal 65 7 2 3" xfId="28021" xr:uid="{00000000-0005-0000-0000-0000826D0000}"/>
    <cellStyle name="Normal 65 7 2_ESA Table 3A_3H" xfId="42036" xr:uid="{5BA6994F-E8BE-475B-A395-016AB2ADF49D}"/>
    <cellStyle name="Normal 65 7 3" xfId="7903" xr:uid="{00000000-0005-0000-0000-0000EC1E0000}"/>
    <cellStyle name="Normal 65 7 3 3" xfId="23004" xr:uid="{00000000-0005-0000-0000-0000E9590000}"/>
    <cellStyle name="Normal 65 7 3_ESA Table 3A_3H" xfId="42037" xr:uid="{59A077E2-CDDE-4D6B-8622-4B3FFB40BA86}"/>
    <cellStyle name="Normal 65 7 5" xfId="17991" xr:uid="{00000000-0005-0000-0000-000054460000}"/>
    <cellStyle name="Normal 65 7_ESA Table 3A_3H" xfId="42035" xr:uid="{21158A6A-7D0C-4FE1-9585-8714C8506525}"/>
    <cellStyle name="Normal 65 8" xfId="4540" xr:uid="{00000000-0005-0000-0000-0000C9110000}"/>
    <cellStyle name="Normal 65 8 2" xfId="14594" xr:uid="{00000000-0005-0000-0000-00000F390000}"/>
    <cellStyle name="Normal 65 8 2 3" xfId="29692" xr:uid="{00000000-0005-0000-0000-000009740000}"/>
    <cellStyle name="Normal 65 8 2_ESA Table 3A_3H" xfId="42039" xr:uid="{3709B7FD-1744-4DED-A641-3A8ADDDFF0CD}"/>
    <cellStyle name="Normal 65 8 3" xfId="9574" xr:uid="{00000000-0005-0000-0000-000073250000}"/>
    <cellStyle name="Normal 65 8 3 3" xfId="24675" xr:uid="{00000000-0005-0000-0000-000070600000}"/>
    <cellStyle name="Normal 65 8 3_ESA Table 3A_3H" xfId="42040" xr:uid="{12FA8EE5-6158-4D2D-B4A7-212F49E7194E}"/>
    <cellStyle name="Normal 65 8 5" xfId="19662" xr:uid="{00000000-0005-0000-0000-0000DB4C0000}"/>
    <cellStyle name="Normal 65 8_ESA Table 3A_3H" xfId="42038" xr:uid="{D5CE08D8-6497-4CB7-BB32-953C1DF324BD}"/>
    <cellStyle name="Normal 65 9" xfId="11250" xr:uid="{00000000-0005-0000-0000-0000FF2B0000}"/>
    <cellStyle name="Normal 65 9 3" xfId="26350" xr:uid="{00000000-0005-0000-0000-0000FB660000}"/>
    <cellStyle name="Normal 65 9_ESA Table 3A_3H" xfId="42041" xr:uid="{52993A83-4D30-4AC6-871D-0AAB2802DB64}"/>
    <cellStyle name="Normal 65_ESA Table 3A_3H" xfId="41755" xr:uid="{FEDC7258-33E2-4FAF-AFEF-4235D6DA499C}"/>
    <cellStyle name="Normal 66" xfId="888" xr:uid="{00000000-0005-0000-0000-000084030000}"/>
    <cellStyle name="Normal 66 10" xfId="6230" xr:uid="{00000000-0005-0000-0000-000063180000}"/>
    <cellStyle name="Normal 66 10 3" xfId="21334" xr:uid="{00000000-0005-0000-0000-000063530000}"/>
    <cellStyle name="Normal 66 10_ESA Table 3A_3H" xfId="42043" xr:uid="{2529B358-7C7E-4821-9909-B905362CC0E9}"/>
    <cellStyle name="Normal 66 12" xfId="16319" xr:uid="{00000000-0005-0000-0000-0000CC3F0000}"/>
    <cellStyle name="Normal 66 2" xfId="1194" xr:uid="{00000000-0005-0000-0000-0000B7040000}"/>
    <cellStyle name="Normal 66 2 11" xfId="16373" xr:uid="{00000000-0005-0000-0000-000002400000}"/>
    <cellStyle name="Normal 66 2 2" xfId="1302" xr:uid="{00000000-0005-0000-0000-000023050000}"/>
    <cellStyle name="Normal 66 2 2 10" xfId="16477" xr:uid="{00000000-0005-0000-0000-00006A400000}"/>
    <cellStyle name="Normal 66 2 2 2" xfId="1519" xr:uid="{00000000-0005-0000-0000-0000FC050000}"/>
    <cellStyle name="Normal 66 2 2 2 2" xfId="1940" xr:uid="{00000000-0005-0000-0000-0000A1070000}"/>
    <cellStyle name="Normal 66 2 2 2 2 2" xfId="2779" xr:uid="{00000000-0005-0000-0000-0000E80A0000}"/>
    <cellStyle name="Normal 66 2 2 2 2 2 2" xfId="4469" xr:uid="{00000000-0005-0000-0000-000082110000}"/>
    <cellStyle name="Normal 66 2 2 2 2 2 2 2" xfId="14542" xr:uid="{00000000-0005-0000-0000-0000DB380000}"/>
    <cellStyle name="Normal 66 2 2 2 2 2 2 2 3" xfId="29640" xr:uid="{00000000-0005-0000-0000-0000D5730000}"/>
    <cellStyle name="Normal 66 2 2 2 2 2 2 2_ESA Table 3A_3H" xfId="42050" xr:uid="{0E4646D6-E623-4CF2-A529-8FF1E4115049}"/>
    <cellStyle name="Normal 66 2 2 2 2 2 2 3" xfId="9522" xr:uid="{00000000-0005-0000-0000-00003F250000}"/>
    <cellStyle name="Normal 66 2 2 2 2 2 2 3 3" xfId="24623" xr:uid="{00000000-0005-0000-0000-00003C600000}"/>
    <cellStyle name="Normal 66 2 2 2 2 2 2 3_ESA Table 3A_3H" xfId="42051" xr:uid="{E9E057E1-E1A8-4394-AE14-6400F2DC5754}"/>
    <cellStyle name="Normal 66 2 2 2 2 2 2 5" xfId="19610" xr:uid="{00000000-0005-0000-0000-0000A74C0000}"/>
    <cellStyle name="Normal 66 2 2 2 2 2 2_ESA Table 3A_3H" xfId="42049" xr:uid="{1C650FE9-F1FD-4022-99E9-B1BD87CC83F4}"/>
    <cellStyle name="Normal 66 2 2 2 2 2 3" xfId="6161" xr:uid="{00000000-0005-0000-0000-00001E180000}"/>
    <cellStyle name="Normal 66 2 2 2 2 2 3 2" xfId="16213" xr:uid="{00000000-0005-0000-0000-0000623F0000}"/>
    <cellStyle name="Normal 66 2 2 2 2 2 3 3" xfId="11193" xr:uid="{00000000-0005-0000-0000-0000C62B0000}"/>
    <cellStyle name="Normal 66 2 2 2 2 2 3 3 3" xfId="26294" xr:uid="{00000000-0005-0000-0000-0000C3660000}"/>
    <cellStyle name="Normal 66 2 2 2 2 2 3 3_ESA Table 3A_3H" xfId="42053" xr:uid="{D44F2516-494D-4AA2-90F5-D0D5A7F4D18A}"/>
    <cellStyle name="Normal 66 2 2 2 2 2 3 5" xfId="21281" xr:uid="{00000000-0005-0000-0000-00002E530000}"/>
    <cellStyle name="Normal 66 2 2 2 2 2 3_ESA Table 3A_3H" xfId="42052" xr:uid="{B9F84660-A771-4F09-9F14-42EE3FB4A39D}"/>
    <cellStyle name="Normal 66 2 2 2 2 2 4" xfId="12871" xr:uid="{00000000-0005-0000-0000-000054320000}"/>
    <cellStyle name="Normal 66 2 2 2 2 2 4 3" xfId="27969" xr:uid="{00000000-0005-0000-0000-00004E6D0000}"/>
    <cellStyle name="Normal 66 2 2 2 2 2 4_ESA Table 3A_3H" xfId="42054" xr:uid="{09698642-2B61-43D1-A70B-3A8823F23F09}"/>
    <cellStyle name="Normal 66 2 2 2 2 2 5" xfId="7850" xr:uid="{00000000-0005-0000-0000-0000B71E0000}"/>
    <cellStyle name="Normal 66 2 2 2 2 2 5 3" xfId="22952" xr:uid="{00000000-0005-0000-0000-0000B5590000}"/>
    <cellStyle name="Normal 66 2 2 2 2 2 5_ESA Table 3A_3H" xfId="42055" xr:uid="{7B47C1D9-462E-4385-A1B8-97E465C40819}"/>
    <cellStyle name="Normal 66 2 2 2 2 2 7" xfId="17939" xr:uid="{00000000-0005-0000-0000-000020460000}"/>
    <cellStyle name="Normal 66 2 2 2 2 2_ESA Table 3A_3H" xfId="42048" xr:uid="{151C3677-215B-4410-8BAD-20482094F851}"/>
    <cellStyle name="Normal 66 2 2 2 2 3" xfId="3632" xr:uid="{00000000-0005-0000-0000-00003D0E0000}"/>
    <cellStyle name="Normal 66 2 2 2 2 3 2" xfId="13706" xr:uid="{00000000-0005-0000-0000-000097350000}"/>
    <cellStyle name="Normal 66 2 2 2 2 3 2 3" xfId="28804" xr:uid="{00000000-0005-0000-0000-000091700000}"/>
    <cellStyle name="Normal 66 2 2 2 2 3 2_ESA Table 3A_3H" xfId="42057" xr:uid="{ECD8F116-3CC3-4569-9C87-69532D946445}"/>
    <cellStyle name="Normal 66 2 2 2 2 3 3" xfId="8686" xr:uid="{00000000-0005-0000-0000-0000FB210000}"/>
    <cellStyle name="Normal 66 2 2 2 2 3 3 3" xfId="23787" xr:uid="{00000000-0005-0000-0000-0000F85C0000}"/>
    <cellStyle name="Normal 66 2 2 2 2 3 3_ESA Table 3A_3H" xfId="42058" xr:uid="{DF160EB1-F240-4788-8F1A-18093EF133C4}"/>
    <cellStyle name="Normal 66 2 2 2 2 3 5" xfId="18774" xr:uid="{00000000-0005-0000-0000-000063490000}"/>
    <cellStyle name="Normal 66 2 2 2 2 3_ESA Table 3A_3H" xfId="42056" xr:uid="{4EAADE1C-3098-4BD4-8916-FEF686D9532A}"/>
    <cellStyle name="Normal 66 2 2 2 2 4" xfId="5325" xr:uid="{00000000-0005-0000-0000-0000DA140000}"/>
    <cellStyle name="Normal 66 2 2 2 2 4 2" xfId="15377" xr:uid="{00000000-0005-0000-0000-00001E3C0000}"/>
    <cellStyle name="Normal 66 2 2 2 2 4 2 3" xfId="30475" xr:uid="{00000000-0005-0000-0000-000018770000}"/>
    <cellStyle name="Normal 66 2 2 2 2 4 2_ESA Table 3A_3H" xfId="42060" xr:uid="{DC207A80-840F-44BA-8E72-88A1F6562E6C}"/>
    <cellStyle name="Normal 66 2 2 2 2 4 3" xfId="10357" xr:uid="{00000000-0005-0000-0000-000082280000}"/>
    <cellStyle name="Normal 66 2 2 2 2 4 3 3" xfId="25458" xr:uid="{00000000-0005-0000-0000-00007F630000}"/>
    <cellStyle name="Normal 66 2 2 2 2 4 3_ESA Table 3A_3H" xfId="42061" xr:uid="{5F3BF518-AB56-43A2-BA78-E8B3057B9582}"/>
    <cellStyle name="Normal 66 2 2 2 2 4 5" xfId="20445" xr:uid="{00000000-0005-0000-0000-0000EA4F0000}"/>
    <cellStyle name="Normal 66 2 2 2 2 4_ESA Table 3A_3H" xfId="42059" xr:uid="{2F942C3E-5632-40A6-BAB1-95BBB39B4E35}"/>
    <cellStyle name="Normal 66 2 2 2 2 5" xfId="12035" xr:uid="{00000000-0005-0000-0000-0000102F0000}"/>
    <cellStyle name="Normal 66 2 2 2 2 5 3" xfId="27133" xr:uid="{00000000-0005-0000-0000-00000A6A0000}"/>
    <cellStyle name="Normal 66 2 2 2 2 5_ESA Table 3A_3H" xfId="42062" xr:uid="{B9BE2DD6-1170-42F4-A718-7BEC9ED8D84E}"/>
    <cellStyle name="Normal 66 2 2 2 2 6" xfId="7014" xr:uid="{00000000-0005-0000-0000-0000731B0000}"/>
    <cellStyle name="Normal 66 2 2 2 2 6 3" xfId="22116" xr:uid="{00000000-0005-0000-0000-000071560000}"/>
    <cellStyle name="Normal 66 2 2 2 2 6_ESA Table 3A_3H" xfId="42063" xr:uid="{24C3BA77-EB72-47E4-9AA8-799FC92976F1}"/>
    <cellStyle name="Normal 66 2 2 2 2 8" xfId="17103" xr:uid="{00000000-0005-0000-0000-0000DC420000}"/>
    <cellStyle name="Normal 66 2 2 2 2_ESA Table 3A_3H" xfId="42047" xr:uid="{E5065395-91E4-4AF6-B14C-DB40B313188B}"/>
    <cellStyle name="Normal 66 2 2 2 3" xfId="2361" xr:uid="{00000000-0005-0000-0000-000046090000}"/>
    <cellStyle name="Normal 66 2 2 2 3 2" xfId="4051" xr:uid="{00000000-0005-0000-0000-0000E00F0000}"/>
    <cellStyle name="Normal 66 2 2 2 3 2 2" xfId="14124" xr:uid="{00000000-0005-0000-0000-000039370000}"/>
    <cellStyle name="Normal 66 2 2 2 3 2 2 3" xfId="29222" xr:uid="{00000000-0005-0000-0000-000033720000}"/>
    <cellStyle name="Normal 66 2 2 2 3 2 2_ESA Table 3A_3H" xfId="42066" xr:uid="{94637FD2-8C36-4817-AA8C-3C00D832C140}"/>
    <cellStyle name="Normal 66 2 2 2 3 2 3" xfId="9104" xr:uid="{00000000-0005-0000-0000-00009D230000}"/>
    <cellStyle name="Normal 66 2 2 2 3 2 3 3" xfId="24205" xr:uid="{00000000-0005-0000-0000-00009A5E0000}"/>
    <cellStyle name="Normal 66 2 2 2 3 2 3_ESA Table 3A_3H" xfId="42067" xr:uid="{C7FDFBC8-22BC-4E95-AAEB-B7AB5C77705E}"/>
    <cellStyle name="Normal 66 2 2 2 3 2 5" xfId="19192" xr:uid="{00000000-0005-0000-0000-0000054B0000}"/>
    <cellStyle name="Normal 66 2 2 2 3 2_ESA Table 3A_3H" xfId="42065" xr:uid="{FB9E5E39-6714-453C-8164-B0A7D1386878}"/>
    <cellStyle name="Normal 66 2 2 2 3 3" xfId="5743" xr:uid="{00000000-0005-0000-0000-00007C160000}"/>
    <cellStyle name="Normal 66 2 2 2 3 3 2" xfId="15795" xr:uid="{00000000-0005-0000-0000-0000C03D0000}"/>
    <cellStyle name="Normal 66 2 2 2 3 3 2 3" xfId="30893" xr:uid="{00000000-0005-0000-0000-0000BA780000}"/>
    <cellStyle name="Normal 66 2 2 2 3 3 2_ESA Table 3A_3H" xfId="42069" xr:uid="{7B6BD093-0C16-4D1B-9478-6690DA6E4751}"/>
    <cellStyle name="Normal 66 2 2 2 3 3 3" xfId="10775" xr:uid="{00000000-0005-0000-0000-0000242A0000}"/>
    <cellStyle name="Normal 66 2 2 2 3 3 3 3" xfId="25876" xr:uid="{00000000-0005-0000-0000-000021650000}"/>
    <cellStyle name="Normal 66 2 2 2 3 3 3_ESA Table 3A_3H" xfId="42070" xr:uid="{18154A44-C388-4676-94BB-B2CCECD67A5C}"/>
    <cellStyle name="Normal 66 2 2 2 3 3 5" xfId="20863" xr:uid="{00000000-0005-0000-0000-00008C510000}"/>
    <cellStyle name="Normal 66 2 2 2 3 3_ESA Table 3A_3H" xfId="42068" xr:uid="{10D2560E-2F49-49B8-801A-51B9EC3DFBD2}"/>
    <cellStyle name="Normal 66 2 2 2 3 4" xfId="12453" xr:uid="{00000000-0005-0000-0000-0000B2300000}"/>
    <cellStyle name="Normal 66 2 2 2 3 4 3" xfId="27551" xr:uid="{00000000-0005-0000-0000-0000AC6B0000}"/>
    <cellStyle name="Normal 66 2 2 2 3 4_ESA Table 3A_3H" xfId="42071" xr:uid="{375EA45D-784E-469D-87FF-64BA23415B36}"/>
    <cellStyle name="Normal 66 2 2 2 3 5" xfId="7432" xr:uid="{00000000-0005-0000-0000-0000151D0000}"/>
    <cellStyle name="Normal 66 2 2 2 3 5 3" xfId="22534" xr:uid="{00000000-0005-0000-0000-000013580000}"/>
    <cellStyle name="Normal 66 2 2 2 3 5_ESA Table 3A_3H" xfId="42072" xr:uid="{F69C13D9-FDB7-425A-8027-37E81B7D6507}"/>
    <cellStyle name="Normal 66 2 2 2 3 7" xfId="17521" xr:uid="{00000000-0005-0000-0000-00007E440000}"/>
    <cellStyle name="Normal 66 2 2 2 3_ESA Table 3A_3H" xfId="42064" xr:uid="{7B68E611-1F34-4714-B1EF-D7B9BCDB2B51}"/>
    <cellStyle name="Normal 66 2 2 2 4" xfId="3214" xr:uid="{00000000-0005-0000-0000-00009B0C0000}"/>
    <cellStyle name="Normal 66 2 2 2 4 2" xfId="13288" xr:uid="{00000000-0005-0000-0000-0000F5330000}"/>
    <cellStyle name="Normal 66 2 2 2 4 2 3" xfId="28386" xr:uid="{00000000-0005-0000-0000-0000EF6E0000}"/>
    <cellStyle name="Normal 66 2 2 2 4 2_ESA Table 3A_3H" xfId="42074" xr:uid="{4CD95971-26C2-4420-A054-998AC23C2A27}"/>
    <cellStyle name="Normal 66 2 2 2 4 3" xfId="8268" xr:uid="{00000000-0005-0000-0000-000059200000}"/>
    <cellStyle name="Normal 66 2 2 2 4 3 3" xfId="23369" xr:uid="{00000000-0005-0000-0000-0000565B0000}"/>
    <cellStyle name="Normal 66 2 2 2 4 3_ESA Table 3A_3H" xfId="42075" xr:uid="{D3FC3E72-208B-4181-A0A3-E9861A603EED}"/>
    <cellStyle name="Normal 66 2 2 2 4 5" xfId="18356" xr:uid="{00000000-0005-0000-0000-0000C1470000}"/>
    <cellStyle name="Normal 66 2 2 2 4_ESA Table 3A_3H" xfId="42073" xr:uid="{B12048CD-8D40-4D5A-A3B0-EDE8E3FBAD98}"/>
    <cellStyle name="Normal 66 2 2 2 5" xfId="4907" xr:uid="{00000000-0005-0000-0000-000038130000}"/>
    <cellStyle name="Normal 66 2 2 2 5 2" xfId="14959" xr:uid="{00000000-0005-0000-0000-00007C3A0000}"/>
    <cellStyle name="Normal 66 2 2 2 5 2 3" xfId="30057" xr:uid="{00000000-0005-0000-0000-000076750000}"/>
    <cellStyle name="Normal 66 2 2 2 5 2_ESA Table 3A_3H" xfId="42077" xr:uid="{F294FB54-1E6A-4C17-BFC6-EAEC8DD091DB}"/>
    <cellStyle name="Normal 66 2 2 2 5 3" xfId="9939" xr:uid="{00000000-0005-0000-0000-0000E0260000}"/>
    <cellStyle name="Normal 66 2 2 2 5 3 3" xfId="25040" xr:uid="{00000000-0005-0000-0000-0000DD610000}"/>
    <cellStyle name="Normal 66 2 2 2 5 3_ESA Table 3A_3H" xfId="42078" xr:uid="{686441CE-B0AC-44AE-B433-A77D5E33CA8E}"/>
    <cellStyle name="Normal 66 2 2 2 5 5" xfId="20027" xr:uid="{00000000-0005-0000-0000-0000484E0000}"/>
    <cellStyle name="Normal 66 2 2 2 5_ESA Table 3A_3H" xfId="42076" xr:uid="{1B5052CF-6BBE-44DD-9183-5224648BEFEC}"/>
    <cellStyle name="Normal 66 2 2 2 6" xfId="11617" xr:uid="{00000000-0005-0000-0000-00006E2D0000}"/>
    <cellStyle name="Normal 66 2 2 2 6 3" xfId="26715" xr:uid="{00000000-0005-0000-0000-000068680000}"/>
    <cellStyle name="Normal 66 2 2 2 6_ESA Table 3A_3H" xfId="42079" xr:uid="{54A6E92D-CE3D-43D9-B253-CF2BA4AEBCCF}"/>
    <cellStyle name="Normal 66 2 2 2 7" xfId="6596" xr:uid="{00000000-0005-0000-0000-0000D1190000}"/>
    <cellStyle name="Normal 66 2 2 2 7 3" xfId="21698" xr:uid="{00000000-0005-0000-0000-0000CF540000}"/>
    <cellStyle name="Normal 66 2 2 2 7_ESA Table 3A_3H" xfId="42080" xr:uid="{7508D9D3-24E3-46D3-94DA-1D49FC3582B3}"/>
    <cellStyle name="Normal 66 2 2 2 9" xfId="16685" xr:uid="{00000000-0005-0000-0000-00003A410000}"/>
    <cellStyle name="Normal 66 2 2 2_ESA Table 3A_3H" xfId="42046" xr:uid="{C02A43BE-7914-4388-A21D-9F6BDC4AC6D8}"/>
    <cellStyle name="Normal 66 2 2 3" xfId="1732" xr:uid="{00000000-0005-0000-0000-0000D1060000}"/>
    <cellStyle name="Normal 66 2 2 3 2" xfId="2571" xr:uid="{00000000-0005-0000-0000-0000180A0000}"/>
    <cellStyle name="Normal 66 2 2 3 2 2" xfId="4261" xr:uid="{00000000-0005-0000-0000-0000B2100000}"/>
    <cellStyle name="Normal 66 2 2 3 2 2 2" xfId="14334" xr:uid="{00000000-0005-0000-0000-00000B380000}"/>
    <cellStyle name="Normal 66 2 2 3 2 2 2 3" xfId="29432" xr:uid="{00000000-0005-0000-0000-000005730000}"/>
    <cellStyle name="Normal 66 2 2 3 2 2 2_ESA Table 3A_3H" xfId="42084" xr:uid="{CB606390-E3AC-4720-8EC1-DD6A4662C4BB}"/>
    <cellStyle name="Normal 66 2 2 3 2 2 3" xfId="9314" xr:uid="{00000000-0005-0000-0000-00006F240000}"/>
    <cellStyle name="Normal 66 2 2 3 2 2 3 3" xfId="24415" xr:uid="{00000000-0005-0000-0000-00006C5F0000}"/>
    <cellStyle name="Normal 66 2 2 3 2 2 3_ESA Table 3A_3H" xfId="42085" xr:uid="{D9ED7978-F304-42EE-8DDA-2A74EB4C7CA0}"/>
    <cellStyle name="Normal 66 2 2 3 2 2 5" xfId="19402" xr:uid="{00000000-0005-0000-0000-0000D74B0000}"/>
    <cellStyle name="Normal 66 2 2 3 2 2_ESA Table 3A_3H" xfId="42083" xr:uid="{1D25809E-A318-4302-863A-E7536A5DF910}"/>
    <cellStyle name="Normal 66 2 2 3 2 3" xfId="5953" xr:uid="{00000000-0005-0000-0000-00004E170000}"/>
    <cellStyle name="Normal 66 2 2 3 2 3 2" xfId="16005" xr:uid="{00000000-0005-0000-0000-0000923E0000}"/>
    <cellStyle name="Normal 66 2 2 3 2 3 2 3" xfId="31103" xr:uid="{00000000-0005-0000-0000-00008C790000}"/>
    <cellStyle name="Normal 66 2 2 3 2 3 2_ESA Table 3A_3H" xfId="42087" xr:uid="{F7A0254B-4278-4B31-8EA3-A68648BB0616}"/>
    <cellStyle name="Normal 66 2 2 3 2 3 3" xfId="10985" xr:uid="{00000000-0005-0000-0000-0000F62A0000}"/>
    <cellStyle name="Normal 66 2 2 3 2 3 3 3" xfId="26086" xr:uid="{00000000-0005-0000-0000-0000F3650000}"/>
    <cellStyle name="Normal 66 2 2 3 2 3 3_ESA Table 3A_3H" xfId="42088" xr:uid="{2E0CC483-DBE9-4804-9F24-B5692AA381BB}"/>
    <cellStyle name="Normal 66 2 2 3 2 3 5" xfId="21073" xr:uid="{00000000-0005-0000-0000-00005E520000}"/>
    <cellStyle name="Normal 66 2 2 3 2 3_ESA Table 3A_3H" xfId="42086" xr:uid="{E2544B50-D509-4B3D-BD2F-8E2C75DEDB50}"/>
    <cellStyle name="Normal 66 2 2 3 2 4" xfId="12663" xr:uid="{00000000-0005-0000-0000-000084310000}"/>
    <cellStyle name="Normal 66 2 2 3 2 4 3" xfId="27761" xr:uid="{00000000-0005-0000-0000-00007E6C0000}"/>
    <cellStyle name="Normal 66 2 2 3 2 4_ESA Table 3A_3H" xfId="42089" xr:uid="{BAB31540-7654-4F3D-A149-D13428F16B1A}"/>
    <cellStyle name="Normal 66 2 2 3 2 5" xfId="7642" xr:uid="{00000000-0005-0000-0000-0000E71D0000}"/>
    <cellStyle name="Normal 66 2 2 3 2 5 3" xfId="22744" xr:uid="{00000000-0005-0000-0000-0000E5580000}"/>
    <cellStyle name="Normal 66 2 2 3 2 5_ESA Table 3A_3H" xfId="42090" xr:uid="{84F5F438-C4DD-426A-893C-85F7D2468DF1}"/>
    <cellStyle name="Normal 66 2 2 3 2 7" xfId="17731" xr:uid="{00000000-0005-0000-0000-000050450000}"/>
    <cellStyle name="Normal 66 2 2 3 2_ESA Table 3A_3H" xfId="42082" xr:uid="{8909F3B6-D194-4C5E-923D-831CF6E0865E}"/>
    <cellStyle name="Normal 66 2 2 3 3" xfId="3424" xr:uid="{00000000-0005-0000-0000-00006D0D0000}"/>
    <cellStyle name="Normal 66 2 2 3 3 2" xfId="13498" xr:uid="{00000000-0005-0000-0000-0000C7340000}"/>
    <cellStyle name="Normal 66 2 2 3 3 2 3" xfId="28596" xr:uid="{00000000-0005-0000-0000-0000C16F0000}"/>
    <cellStyle name="Normal 66 2 2 3 3 2_ESA Table 3A_3H" xfId="42092" xr:uid="{C63A04BC-A00D-4BBC-B71C-4AFB05243D28}"/>
    <cellStyle name="Normal 66 2 2 3 3 3" xfId="8478" xr:uid="{00000000-0005-0000-0000-00002B210000}"/>
    <cellStyle name="Normal 66 2 2 3 3 3 3" xfId="23579" xr:uid="{00000000-0005-0000-0000-0000285C0000}"/>
    <cellStyle name="Normal 66 2 2 3 3 3_ESA Table 3A_3H" xfId="42093" xr:uid="{C9029F75-918F-4C18-B241-B39F49618FC7}"/>
    <cellStyle name="Normal 66 2 2 3 3 5" xfId="18566" xr:uid="{00000000-0005-0000-0000-000093480000}"/>
    <cellStyle name="Normal 66 2 2 3 3_ESA Table 3A_3H" xfId="42091" xr:uid="{ADE1066B-E0D3-40A2-8E84-21C5C0386FD9}"/>
    <cellStyle name="Normal 66 2 2 3 4" xfId="5117" xr:uid="{00000000-0005-0000-0000-00000A140000}"/>
    <cellStyle name="Normal 66 2 2 3 4 2" xfId="15169" xr:uid="{00000000-0005-0000-0000-00004E3B0000}"/>
    <cellStyle name="Normal 66 2 2 3 4 2 3" xfId="30267" xr:uid="{00000000-0005-0000-0000-000048760000}"/>
    <cellStyle name="Normal 66 2 2 3 4 2_ESA Table 3A_3H" xfId="42095" xr:uid="{208D64B9-30F4-41FA-962B-204813BB246E}"/>
    <cellStyle name="Normal 66 2 2 3 4 3" xfId="10149" xr:uid="{00000000-0005-0000-0000-0000B2270000}"/>
    <cellStyle name="Normal 66 2 2 3 4 3 3" xfId="25250" xr:uid="{00000000-0005-0000-0000-0000AF620000}"/>
    <cellStyle name="Normal 66 2 2 3 4 3_ESA Table 3A_3H" xfId="42096" xr:uid="{5C583407-CE27-47DA-AF38-EDFC4F1EEB88}"/>
    <cellStyle name="Normal 66 2 2 3 4 5" xfId="20237" xr:uid="{00000000-0005-0000-0000-00001A4F0000}"/>
    <cellStyle name="Normal 66 2 2 3 4_ESA Table 3A_3H" xfId="42094" xr:uid="{CB203A8E-5797-44B2-A40B-501C1AA62FF1}"/>
    <cellStyle name="Normal 66 2 2 3 5" xfId="11827" xr:uid="{00000000-0005-0000-0000-0000402E0000}"/>
    <cellStyle name="Normal 66 2 2 3 5 3" xfId="26925" xr:uid="{00000000-0005-0000-0000-00003A690000}"/>
    <cellStyle name="Normal 66 2 2 3 5_ESA Table 3A_3H" xfId="42097" xr:uid="{48AF88AD-D91E-41C7-A14C-AB9D1DFDC35F}"/>
    <cellStyle name="Normal 66 2 2 3 6" xfId="6806" xr:uid="{00000000-0005-0000-0000-0000A31A0000}"/>
    <cellStyle name="Normal 66 2 2 3 6 3" xfId="21908" xr:uid="{00000000-0005-0000-0000-0000A1550000}"/>
    <cellStyle name="Normal 66 2 2 3 6_ESA Table 3A_3H" xfId="42098" xr:uid="{9F8AB581-9EC0-4EB5-8437-C6760E65DE07}"/>
    <cellStyle name="Normal 66 2 2 3 8" xfId="16895" xr:uid="{00000000-0005-0000-0000-00000C420000}"/>
    <cellStyle name="Normal 66 2 2 3_ESA Table 3A_3H" xfId="42081" xr:uid="{F4EF826C-AE96-4EC5-8A7E-2299E0980C9A}"/>
    <cellStyle name="Normal 66 2 2 4" xfId="2153" xr:uid="{00000000-0005-0000-0000-000076080000}"/>
    <cellStyle name="Normal 66 2 2 4 2" xfId="3843" xr:uid="{00000000-0005-0000-0000-0000100F0000}"/>
    <cellStyle name="Normal 66 2 2 4 2 2" xfId="13916" xr:uid="{00000000-0005-0000-0000-000069360000}"/>
    <cellStyle name="Normal 66 2 2 4 2 2 3" xfId="29014" xr:uid="{00000000-0005-0000-0000-000063710000}"/>
    <cellStyle name="Normal 66 2 2 4 2 2_ESA Table 3A_3H" xfId="42101" xr:uid="{5F4B5FCD-9ED3-45C6-A427-656B17E36CE4}"/>
    <cellStyle name="Normal 66 2 2 4 2 3" xfId="8896" xr:uid="{00000000-0005-0000-0000-0000CD220000}"/>
    <cellStyle name="Normal 66 2 2 4 2 3 3" xfId="23997" xr:uid="{00000000-0005-0000-0000-0000CA5D0000}"/>
    <cellStyle name="Normal 66 2 2 4 2 3_ESA Table 3A_3H" xfId="42102" xr:uid="{6F2F587A-8492-4545-B1F2-FFA5E736519C}"/>
    <cellStyle name="Normal 66 2 2 4 2 5" xfId="18984" xr:uid="{00000000-0005-0000-0000-0000354A0000}"/>
    <cellStyle name="Normal 66 2 2 4 2_ESA Table 3A_3H" xfId="42100" xr:uid="{2AEBC6B9-DA6C-4F01-888E-73AD9FD65E81}"/>
    <cellStyle name="Normal 66 2 2 4 3" xfId="5535" xr:uid="{00000000-0005-0000-0000-0000AC150000}"/>
    <cellStyle name="Normal 66 2 2 4 3 2" xfId="15587" xr:uid="{00000000-0005-0000-0000-0000F03C0000}"/>
    <cellStyle name="Normal 66 2 2 4 3 2 3" xfId="30685" xr:uid="{00000000-0005-0000-0000-0000EA770000}"/>
    <cellStyle name="Normal 66 2 2 4 3 2_ESA Table 3A_3H" xfId="42104" xr:uid="{A0D8D0D2-E436-4D56-A50F-FD4AA1B24507}"/>
    <cellStyle name="Normal 66 2 2 4 3 3" xfId="10567" xr:uid="{00000000-0005-0000-0000-000054290000}"/>
    <cellStyle name="Normal 66 2 2 4 3 3 3" xfId="25668" xr:uid="{00000000-0005-0000-0000-000051640000}"/>
    <cellStyle name="Normal 66 2 2 4 3 3_ESA Table 3A_3H" xfId="42105" xr:uid="{F85C786C-A691-4CA6-8406-856AA960B8AA}"/>
    <cellStyle name="Normal 66 2 2 4 3 5" xfId="20655" xr:uid="{00000000-0005-0000-0000-0000BC500000}"/>
    <cellStyle name="Normal 66 2 2 4 3_ESA Table 3A_3H" xfId="42103" xr:uid="{129F367A-B9DC-41EC-9A17-A246D1634956}"/>
    <cellStyle name="Normal 66 2 2 4 4" xfId="12245" xr:uid="{00000000-0005-0000-0000-0000E22F0000}"/>
    <cellStyle name="Normal 66 2 2 4 4 3" xfId="27343" xr:uid="{00000000-0005-0000-0000-0000DC6A0000}"/>
    <cellStyle name="Normal 66 2 2 4 4_ESA Table 3A_3H" xfId="42106" xr:uid="{D548EB82-1199-44BA-A330-2376C2896A83}"/>
    <cellStyle name="Normal 66 2 2 4 5" xfId="7224" xr:uid="{00000000-0005-0000-0000-0000451C0000}"/>
    <cellStyle name="Normal 66 2 2 4 5 3" xfId="22326" xr:uid="{00000000-0005-0000-0000-000043570000}"/>
    <cellStyle name="Normal 66 2 2 4 5_ESA Table 3A_3H" xfId="42107" xr:uid="{E495514A-8E0A-42CD-A319-D51E23D6D2FD}"/>
    <cellStyle name="Normal 66 2 2 4 7" xfId="17313" xr:uid="{00000000-0005-0000-0000-0000AE430000}"/>
    <cellStyle name="Normal 66 2 2 4_ESA Table 3A_3H" xfId="42099" xr:uid="{889BF82D-B5C3-4D69-94C8-5EF839AAA2E5}"/>
    <cellStyle name="Normal 66 2 2 5" xfId="3006" xr:uid="{00000000-0005-0000-0000-0000CB0B0000}"/>
    <cellStyle name="Normal 66 2 2 5 2" xfId="13080" xr:uid="{00000000-0005-0000-0000-000025330000}"/>
    <cellStyle name="Normal 66 2 2 5 2 3" xfId="28178" xr:uid="{00000000-0005-0000-0000-00001F6E0000}"/>
    <cellStyle name="Normal 66 2 2 5 2_ESA Table 3A_3H" xfId="42109" xr:uid="{92E3DE4C-F9A6-4AA8-A33D-82984BFFBC02}"/>
    <cellStyle name="Normal 66 2 2 5 3" xfId="8060" xr:uid="{00000000-0005-0000-0000-0000891F0000}"/>
    <cellStyle name="Normal 66 2 2 5 3 3" xfId="23161" xr:uid="{00000000-0005-0000-0000-0000865A0000}"/>
    <cellStyle name="Normal 66 2 2 5 3_ESA Table 3A_3H" xfId="42110" xr:uid="{7240AD72-42BF-44A1-AB4D-B234319950EB}"/>
    <cellStyle name="Normal 66 2 2 5 5" xfId="18148" xr:uid="{00000000-0005-0000-0000-0000F1460000}"/>
    <cellStyle name="Normal 66 2 2 5_ESA Table 3A_3H" xfId="42108" xr:uid="{7AD93D2B-0683-40C2-B8FC-27B7C2662414}"/>
    <cellStyle name="Normal 66 2 2 6" xfId="4699" xr:uid="{00000000-0005-0000-0000-000068120000}"/>
    <cellStyle name="Normal 66 2 2 6 2" xfId="14751" xr:uid="{00000000-0005-0000-0000-0000AC390000}"/>
    <cellStyle name="Normal 66 2 2 6 2 3" xfId="29849" xr:uid="{00000000-0005-0000-0000-0000A6740000}"/>
    <cellStyle name="Normal 66 2 2 6 2_ESA Table 3A_3H" xfId="42112" xr:uid="{192FE8C2-8E52-4B60-8F73-49FF97987291}"/>
    <cellStyle name="Normal 66 2 2 6 3" xfId="9731" xr:uid="{00000000-0005-0000-0000-000010260000}"/>
    <cellStyle name="Normal 66 2 2 6 3 3" xfId="24832" xr:uid="{00000000-0005-0000-0000-00000D610000}"/>
    <cellStyle name="Normal 66 2 2 6 3_ESA Table 3A_3H" xfId="42113" xr:uid="{44975D1D-C9B8-4979-B7B4-6E89A2061B72}"/>
    <cellStyle name="Normal 66 2 2 6 5" xfId="19819" xr:uid="{00000000-0005-0000-0000-0000784D0000}"/>
    <cellStyle name="Normal 66 2 2 6_ESA Table 3A_3H" xfId="42111" xr:uid="{82A9B058-DE2C-4626-9ABF-6DFC305A6F3E}"/>
    <cellStyle name="Normal 66 2 2 7" xfId="11409" xr:uid="{00000000-0005-0000-0000-00009E2C0000}"/>
    <cellStyle name="Normal 66 2 2 7 3" xfId="26507" xr:uid="{00000000-0005-0000-0000-000098670000}"/>
    <cellStyle name="Normal 66 2 2 7_ESA Table 3A_3H" xfId="42114" xr:uid="{D0025910-D070-4EEC-9146-F25056C1D61A}"/>
    <cellStyle name="Normal 66 2 2 8" xfId="6388" xr:uid="{00000000-0005-0000-0000-000001190000}"/>
    <cellStyle name="Normal 66 2 2 8 3" xfId="21490" xr:uid="{00000000-0005-0000-0000-0000FF530000}"/>
    <cellStyle name="Normal 66 2 2 8_ESA Table 3A_3H" xfId="42115" xr:uid="{5B1FE6E5-8681-4D41-BF32-F55D508C67BE}"/>
    <cellStyle name="Normal 66 2 2_ESA Table 3A_3H" xfId="42045" xr:uid="{9E7557F4-2498-4351-9C1F-51D4EDE0C18E}"/>
    <cellStyle name="Normal 66 2 3" xfId="1415" xr:uid="{00000000-0005-0000-0000-000094050000}"/>
    <cellStyle name="Normal 66 2 3 2" xfId="1836" xr:uid="{00000000-0005-0000-0000-000039070000}"/>
    <cellStyle name="Normal 66 2 3 2 2" xfId="2675" xr:uid="{00000000-0005-0000-0000-0000800A0000}"/>
    <cellStyle name="Normal 66 2 3 2 2 2" xfId="4365" xr:uid="{00000000-0005-0000-0000-00001A110000}"/>
    <cellStyle name="Normal 66 2 3 2 2 2 2" xfId="14438" xr:uid="{00000000-0005-0000-0000-000073380000}"/>
    <cellStyle name="Normal 66 2 3 2 2 2 2 3" xfId="29536" xr:uid="{00000000-0005-0000-0000-00006D730000}"/>
    <cellStyle name="Normal 66 2 3 2 2 2 2_ESA Table 3A_3H" xfId="42120" xr:uid="{8D1D2AD1-DFB4-469D-B746-E73B90DF63C1}"/>
    <cellStyle name="Normal 66 2 3 2 2 2 3" xfId="9418" xr:uid="{00000000-0005-0000-0000-0000D7240000}"/>
    <cellStyle name="Normal 66 2 3 2 2 2 3 3" xfId="24519" xr:uid="{00000000-0005-0000-0000-0000D45F0000}"/>
    <cellStyle name="Normal 66 2 3 2 2 2 3_ESA Table 3A_3H" xfId="42121" xr:uid="{9C9BFB9A-9D34-45B1-A493-2EE597B9B0C6}"/>
    <cellStyle name="Normal 66 2 3 2 2 2 5" xfId="19506" xr:uid="{00000000-0005-0000-0000-00003F4C0000}"/>
    <cellStyle name="Normal 66 2 3 2 2 2_ESA Table 3A_3H" xfId="42119" xr:uid="{83ACF7B1-5469-4EA4-A8F5-A52343B3568C}"/>
    <cellStyle name="Normal 66 2 3 2 2 3" xfId="6057" xr:uid="{00000000-0005-0000-0000-0000B6170000}"/>
    <cellStyle name="Normal 66 2 3 2 2 3 2" xfId="16109" xr:uid="{00000000-0005-0000-0000-0000FA3E0000}"/>
    <cellStyle name="Normal 66 2 3 2 2 3 2 3" xfId="31207" xr:uid="{00000000-0005-0000-0000-0000F4790000}"/>
    <cellStyle name="Normal 66 2 3 2 2 3 2_ESA Table 3A_3H" xfId="42123" xr:uid="{D2D40F40-782C-469E-8667-5E60FBF9F08C}"/>
    <cellStyle name="Normal 66 2 3 2 2 3 3" xfId="11089" xr:uid="{00000000-0005-0000-0000-00005E2B0000}"/>
    <cellStyle name="Normal 66 2 3 2 2 3 3 3" xfId="26190" xr:uid="{00000000-0005-0000-0000-00005B660000}"/>
    <cellStyle name="Normal 66 2 3 2 2 3 3_ESA Table 3A_3H" xfId="42124" xr:uid="{A184A382-06E8-4CD6-8A10-229DF71D56E7}"/>
    <cellStyle name="Normal 66 2 3 2 2 3 5" xfId="21177" xr:uid="{00000000-0005-0000-0000-0000C6520000}"/>
    <cellStyle name="Normal 66 2 3 2 2 3_ESA Table 3A_3H" xfId="42122" xr:uid="{72547986-BA56-42CC-8D1C-6EA9866EC52B}"/>
    <cellStyle name="Normal 66 2 3 2 2 4" xfId="12767" xr:uid="{00000000-0005-0000-0000-0000EC310000}"/>
    <cellStyle name="Normal 66 2 3 2 2 4 3" xfId="27865" xr:uid="{00000000-0005-0000-0000-0000E66C0000}"/>
    <cellStyle name="Normal 66 2 3 2 2 4_ESA Table 3A_3H" xfId="42125" xr:uid="{0282D609-E928-4D45-9616-3E61851BBFB6}"/>
    <cellStyle name="Normal 66 2 3 2 2 5" xfId="7746" xr:uid="{00000000-0005-0000-0000-00004F1E0000}"/>
    <cellStyle name="Normal 66 2 3 2 2 5 3" xfId="22848" xr:uid="{00000000-0005-0000-0000-00004D590000}"/>
    <cellStyle name="Normal 66 2 3 2 2 5_ESA Table 3A_3H" xfId="42126" xr:uid="{6B6B8DD7-5A8D-4917-9B32-E8F1C65D1D99}"/>
    <cellStyle name="Normal 66 2 3 2 2 7" xfId="17835" xr:uid="{00000000-0005-0000-0000-0000B8450000}"/>
    <cellStyle name="Normal 66 2 3 2 2_ESA Table 3A_3H" xfId="42118" xr:uid="{A19DBCDA-9E65-4231-B7D6-242EF46517E2}"/>
    <cellStyle name="Normal 66 2 3 2 3" xfId="3528" xr:uid="{00000000-0005-0000-0000-0000D50D0000}"/>
    <cellStyle name="Normal 66 2 3 2 3 2" xfId="13602" xr:uid="{00000000-0005-0000-0000-00002F350000}"/>
    <cellStyle name="Normal 66 2 3 2 3 2 3" xfId="28700" xr:uid="{00000000-0005-0000-0000-000029700000}"/>
    <cellStyle name="Normal 66 2 3 2 3 2_ESA Table 3A_3H" xfId="42128" xr:uid="{A1512F17-C09B-4A35-920B-DA40AC7876ED}"/>
    <cellStyle name="Normal 66 2 3 2 3 3" xfId="8582" xr:uid="{00000000-0005-0000-0000-000093210000}"/>
    <cellStyle name="Normal 66 2 3 2 3 3 3" xfId="23683" xr:uid="{00000000-0005-0000-0000-0000905C0000}"/>
    <cellStyle name="Normal 66 2 3 2 3 3_ESA Table 3A_3H" xfId="42129" xr:uid="{D843F8F0-4789-4917-A683-0F4241BC6E7F}"/>
    <cellStyle name="Normal 66 2 3 2 3 5" xfId="18670" xr:uid="{00000000-0005-0000-0000-0000FB480000}"/>
    <cellStyle name="Normal 66 2 3 2 3_ESA Table 3A_3H" xfId="42127" xr:uid="{E85961A2-4894-484B-A963-791F2D0428B8}"/>
    <cellStyle name="Normal 66 2 3 2 4" xfId="5221" xr:uid="{00000000-0005-0000-0000-000072140000}"/>
    <cellStyle name="Normal 66 2 3 2 4 2" xfId="15273" xr:uid="{00000000-0005-0000-0000-0000B63B0000}"/>
    <cellStyle name="Normal 66 2 3 2 4 2 3" xfId="30371" xr:uid="{00000000-0005-0000-0000-0000B0760000}"/>
    <cellStyle name="Normal 66 2 3 2 4 2_ESA Table 3A_3H" xfId="42131" xr:uid="{8366E058-12A8-4873-8426-3AAC0CF5090B}"/>
    <cellStyle name="Normal 66 2 3 2 4 3" xfId="10253" xr:uid="{00000000-0005-0000-0000-00001A280000}"/>
    <cellStyle name="Normal 66 2 3 2 4 3 3" xfId="25354" xr:uid="{00000000-0005-0000-0000-000017630000}"/>
    <cellStyle name="Normal 66 2 3 2 4 3_ESA Table 3A_3H" xfId="42132" xr:uid="{F47AD677-3BB3-4B42-9D0A-98D1205628A9}"/>
    <cellStyle name="Normal 66 2 3 2 4 5" xfId="20341" xr:uid="{00000000-0005-0000-0000-0000824F0000}"/>
    <cellStyle name="Normal 66 2 3 2 4_ESA Table 3A_3H" xfId="42130" xr:uid="{EC336B17-361B-4942-B305-D436F384AADB}"/>
    <cellStyle name="Normal 66 2 3 2 5" xfId="11931" xr:uid="{00000000-0005-0000-0000-0000A82E0000}"/>
    <cellStyle name="Normal 66 2 3 2 5 3" xfId="27029" xr:uid="{00000000-0005-0000-0000-0000A2690000}"/>
    <cellStyle name="Normal 66 2 3 2 5_ESA Table 3A_3H" xfId="42133" xr:uid="{3C0444EE-DD68-442D-BCF1-9B02466054F1}"/>
    <cellStyle name="Normal 66 2 3 2 6" xfId="6910" xr:uid="{00000000-0005-0000-0000-00000B1B0000}"/>
    <cellStyle name="Normal 66 2 3 2 6 3" xfId="22012" xr:uid="{00000000-0005-0000-0000-000009560000}"/>
    <cellStyle name="Normal 66 2 3 2 6_ESA Table 3A_3H" xfId="42134" xr:uid="{ACEFB7DD-1A0D-4140-B1F6-57FC6396B12F}"/>
    <cellStyle name="Normal 66 2 3 2 8" xfId="16999" xr:uid="{00000000-0005-0000-0000-000074420000}"/>
    <cellStyle name="Normal 66 2 3 2_ESA Table 3A_3H" xfId="42117" xr:uid="{33A7396F-0C89-4E31-B6D2-5414FE86E89B}"/>
    <cellStyle name="Normal 66 2 3 3" xfId="2257" xr:uid="{00000000-0005-0000-0000-0000DE080000}"/>
    <cellStyle name="Normal 66 2 3 3 2" xfId="3947" xr:uid="{00000000-0005-0000-0000-0000780F0000}"/>
    <cellStyle name="Normal 66 2 3 3 2 2" xfId="14020" xr:uid="{00000000-0005-0000-0000-0000D1360000}"/>
    <cellStyle name="Normal 66 2 3 3 2 2 3" xfId="29118" xr:uid="{00000000-0005-0000-0000-0000CB710000}"/>
    <cellStyle name="Normal 66 2 3 3 2 2_ESA Table 3A_3H" xfId="42137" xr:uid="{0FEC4E74-B971-469D-A0EC-9E2394194617}"/>
    <cellStyle name="Normal 66 2 3 3 2 3" xfId="9000" xr:uid="{00000000-0005-0000-0000-000035230000}"/>
    <cellStyle name="Normal 66 2 3 3 2 3 3" xfId="24101" xr:uid="{00000000-0005-0000-0000-0000325E0000}"/>
    <cellStyle name="Normal 66 2 3 3 2 3_ESA Table 3A_3H" xfId="42138" xr:uid="{D6A42EE9-9C3A-4901-86C9-076F9AAFC74C}"/>
    <cellStyle name="Normal 66 2 3 3 2 5" xfId="19088" xr:uid="{00000000-0005-0000-0000-00009D4A0000}"/>
    <cellStyle name="Normal 66 2 3 3 2_ESA Table 3A_3H" xfId="42136" xr:uid="{58DF90C5-4288-43EF-8A26-60A8FC6AE182}"/>
    <cellStyle name="Normal 66 2 3 3 3" xfId="5639" xr:uid="{00000000-0005-0000-0000-000014160000}"/>
    <cellStyle name="Normal 66 2 3 3 3 2" xfId="15691" xr:uid="{00000000-0005-0000-0000-0000583D0000}"/>
    <cellStyle name="Normal 66 2 3 3 3 2 3" xfId="30789" xr:uid="{00000000-0005-0000-0000-000052780000}"/>
    <cellStyle name="Normal 66 2 3 3 3 2_ESA Table 3A_3H" xfId="42140" xr:uid="{0A7F96EC-B263-498B-890D-A2D7E8B0E2F3}"/>
    <cellStyle name="Normal 66 2 3 3 3 3" xfId="10671" xr:uid="{00000000-0005-0000-0000-0000BC290000}"/>
    <cellStyle name="Normal 66 2 3 3 3 3 3" xfId="25772" xr:uid="{00000000-0005-0000-0000-0000B9640000}"/>
    <cellStyle name="Normal 66 2 3 3 3 3_ESA Table 3A_3H" xfId="42141" xr:uid="{C449E828-DE0E-4CC0-8F35-318DE4E0050B}"/>
    <cellStyle name="Normal 66 2 3 3 3 5" xfId="20759" xr:uid="{00000000-0005-0000-0000-000024510000}"/>
    <cellStyle name="Normal 66 2 3 3 3_ESA Table 3A_3H" xfId="42139" xr:uid="{02097AB8-193B-4110-91C3-3FE9AEA20F09}"/>
    <cellStyle name="Normal 66 2 3 3 4" xfId="12349" xr:uid="{00000000-0005-0000-0000-00004A300000}"/>
    <cellStyle name="Normal 66 2 3 3 4 3" xfId="27447" xr:uid="{00000000-0005-0000-0000-0000446B0000}"/>
    <cellStyle name="Normal 66 2 3 3 4_ESA Table 3A_3H" xfId="42142" xr:uid="{EFCD5446-6776-4DF9-9FA4-33C172BAD404}"/>
    <cellStyle name="Normal 66 2 3 3 5" xfId="7328" xr:uid="{00000000-0005-0000-0000-0000AD1C0000}"/>
    <cellStyle name="Normal 66 2 3 3 5 3" xfId="22430" xr:uid="{00000000-0005-0000-0000-0000AB570000}"/>
    <cellStyle name="Normal 66 2 3 3 5_ESA Table 3A_3H" xfId="42143" xr:uid="{C6B8C56C-3F0A-4096-9877-C08D981B3ACB}"/>
    <cellStyle name="Normal 66 2 3 3 7" xfId="17417" xr:uid="{00000000-0005-0000-0000-000016440000}"/>
    <cellStyle name="Normal 66 2 3 3_ESA Table 3A_3H" xfId="42135" xr:uid="{AAFC2C26-8ABD-4D97-91CC-31DAAC0F8787}"/>
    <cellStyle name="Normal 66 2 3 4" xfId="3110" xr:uid="{00000000-0005-0000-0000-0000330C0000}"/>
    <cellStyle name="Normal 66 2 3 4 2" xfId="13184" xr:uid="{00000000-0005-0000-0000-00008D330000}"/>
    <cellStyle name="Normal 66 2 3 4 2 3" xfId="28282" xr:uid="{00000000-0005-0000-0000-0000876E0000}"/>
    <cellStyle name="Normal 66 2 3 4 2_ESA Table 3A_3H" xfId="42145" xr:uid="{D6782067-A4EC-4837-A897-918095669762}"/>
    <cellStyle name="Normal 66 2 3 4 3" xfId="8164" xr:uid="{00000000-0005-0000-0000-0000F11F0000}"/>
    <cellStyle name="Normal 66 2 3 4 3 3" xfId="23265" xr:uid="{00000000-0005-0000-0000-0000EE5A0000}"/>
    <cellStyle name="Normal 66 2 3 4 3_ESA Table 3A_3H" xfId="42146" xr:uid="{9118DC3B-CF31-45CE-9B62-AF9E2B330829}"/>
    <cellStyle name="Normal 66 2 3 4 5" xfId="18252" xr:uid="{00000000-0005-0000-0000-000059470000}"/>
    <cellStyle name="Normal 66 2 3 4_ESA Table 3A_3H" xfId="42144" xr:uid="{BA08EE33-3403-4ED1-8850-7B9DB22FD249}"/>
    <cellStyle name="Normal 66 2 3 5" xfId="4803" xr:uid="{00000000-0005-0000-0000-0000D0120000}"/>
    <cellStyle name="Normal 66 2 3 5 2" xfId="14855" xr:uid="{00000000-0005-0000-0000-0000143A0000}"/>
    <cellStyle name="Normal 66 2 3 5 2 3" xfId="29953" xr:uid="{00000000-0005-0000-0000-00000E750000}"/>
    <cellStyle name="Normal 66 2 3 5 2_ESA Table 3A_3H" xfId="42148" xr:uid="{0C4550AE-E507-4759-8A2D-DB4374CE8394}"/>
    <cellStyle name="Normal 66 2 3 5 3" xfId="9835" xr:uid="{00000000-0005-0000-0000-000078260000}"/>
    <cellStyle name="Normal 66 2 3 5 3 3" xfId="24936" xr:uid="{00000000-0005-0000-0000-000075610000}"/>
    <cellStyle name="Normal 66 2 3 5 3_ESA Table 3A_3H" xfId="42149" xr:uid="{ABE2DD10-D2EC-452E-840A-4018282C9B8C}"/>
    <cellStyle name="Normal 66 2 3 5 5" xfId="19923" xr:uid="{00000000-0005-0000-0000-0000E04D0000}"/>
    <cellStyle name="Normal 66 2 3 5_ESA Table 3A_3H" xfId="42147" xr:uid="{CDA221AD-4048-4BD3-A554-B928D0C883AF}"/>
    <cellStyle name="Normal 66 2 3 6" xfId="11513" xr:uid="{00000000-0005-0000-0000-0000062D0000}"/>
    <cellStyle name="Normal 66 2 3 6 3" xfId="26611" xr:uid="{00000000-0005-0000-0000-000000680000}"/>
    <cellStyle name="Normal 66 2 3 6_ESA Table 3A_3H" xfId="42150" xr:uid="{94F92AD3-8F9B-426D-BBD2-64EF6F9270AF}"/>
    <cellStyle name="Normal 66 2 3 7" xfId="6492" xr:uid="{00000000-0005-0000-0000-000069190000}"/>
    <cellStyle name="Normal 66 2 3 7 3" xfId="21594" xr:uid="{00000000-0005-0000-0000-000067540000}"/>
    <cellStyle name="Normal 66 2 3 7_ESA Table 3A_3H" xfId="42151" xr:uid="{4B1CE309-3EF8-4912-AE23-EFFA4E07DC83}"/>
    <cellStyle name="Normal 66 2 3 9" xfId="16581" xr:uid="{00000000-0005-0000-0000-0000D2400000}"/>
    <cellStyle name="Normal 66 2 3_ESA Table 3A_3H" xfId="42116" xr:uid="{EBE358E0-FB30-46E8-A3A9-553D5E888786}"/>
    <cellStyle name="Normal 66 2 4" xfId="1628" xr:uid="{00000000-0005-0000-0000-000069060000}"/>
    <cellStyle name="Normal 66 2 4 2" xfId="2467" xr:uid="{00000000-0005-0000-0000-0000B0090000}"/>
    <cellStyle name="Normal 66 2 4 2 2" xfId="4157" xr:uid="{00000000-0005-0000-0000-00004A100000}"/>
    <cellStyle name="Normal 66 2 4 2 2 2" xfId="14230" xr:uid="{00000000-0005-0000-0000-0000A3370000}"/>
    <cellStyle name="Normal 66 2 4 2 2 2 3" xfId="29328" xr:uid="{00000000-0005-0000-0000-00009D720000}"/>
    <cellStyle name="Normal 66 2 4 2 2 2_ESA Table 3A_3H" xfId="42155" xr:uid="{701D0D57-64B4-4396-98EC-CBE8C73E61CE}"/>
    <cellStyle name="Normal 66 2 4 2 2 3" xfId="9210" xr:uid="{00000000-0005-0000-0000-000007240000}"/>
    <cellStyle name="Normal 66 2 4 2 2 3 3" xfId="24311" xr:uid="{00000000-0005-0000-0000-0000045F0000}"/>
    <cellStyle name="Normal 66 2 4 2 2 3_ESA Table 3A_3H" xfId="42156" xr:uid="{1670DF11-BB51-42E0-9302-AC7F4A118187}"/>
    <cellStyle name="Normal 66 2 4 2 2 5" xfId="19298" xr:uid="{00000000-0005-0000-0000-00006F4B0000}"/>
    <cellStyle name="Normal 66 2 4 2 2_ESA Table 3A_3H" xfId="42154" xr:uid="{0A035E36-9E85-4507-BDEB-C89AE36F4706}"/>
    <cellStyle name="Normal 66 2 4 2 3" xfId="5849" xr:uid="{00000000-0005-0000-0000-0000E6160000}"/>
    <cellStyle name="Normal 66 2 4 2 3 2" xfId="15901" xr:uid="{00000000-0005-0000-0000-00002A3E0000}"/>
    <cellStyle name="Normal 66 2 4 2 3 2 3" xfId="30999" xr:uid="{00000000-0005-0000-0000-000024790000}"/>
    <cellStyle name="Normal 66 2 4 2 3 2_ESA Table 3A_3H" xfId="42158" xr:uid="{6582E9C6-1CDA-4687-9EBA-8FBCF8CD26B6}"/>
    <cellStyle name="Normal 66 2 4 2 3 3" xfId="10881" xr:uid="{00000000-0005-0000-0000-00008E2A0000}"/>
    <cellStyle name="Normal 66 2 4 2 3 3 3" xfId="25982" xr:uid="{00000000-0005-0000-0000-00008B650000}"/>
    <cellStyle name="Normal 66 2 4 2 3 3_ESA Table 3A_3H" xfId="42159" xr:uid="{AAB58557-F13B-4AC0-859D-843C1A108048}"/>
    <cellStyle name="Normal 66 2 4 2 3 5" xfId="20969" xr:uid="{00000000-0005-0000-0000-0000F6510000}"/>
    <cellStyle name="Normal 66 2 4 2 3_ESA Table 3A_3H" xfId="42157" xr:uid="{7104E3DF-0AE4-4F08-BC9D-C871CCFEDC55}"/>
    <cellStyle name="Normal 66 2 4 2 4" xfId="12559" xr:uid="{00000000-0005-0000-0000-00001C310000}"/>
    <cellStyle name="Normal 66 2 4 2 4 3" xfId="27657" xr:uid="{00000000-0005-0000-0000-0000166C0000}"/>
    <cellStyle name="Normal 66 2 4 2 4_ESA Table 3A_3H" xfId="42160" xr:uid="{15A5CD1B-724D-46D0-994D-8003029B8D8A}"/>
    <cellStyle name="Normal 66 2 4 2 5" xfId="7538" xr:uid="{00000000-0005-0000-0000-00007F1D0000}"/>
    <cellStyle name="Normal 66 2 4 2 5 3" xfId="22640" xr:uid="{00000000-0005-0000-0000-00007D580000}"/>
    <cellStyle name="Normal 66 2 4 2 5_ESA Table 3A_3H" xfId="42161" xr:uid="{B9DB63EB-17C5-4701-85C6-F2E6DDC39F8E}"/>
    <cellStyle name="Normal 66 2 4 2 7" xfId="17627" xr:uid="{00000000-0005-0000-0000-0000E8440000}"/>
    <cellStyle name="Normal 66 2 4 2_ESA Table 3A_3H" xfId="42153" xr:uid="{3BD5028D-3901-4450-87CC-805716792BA4}"/>
    <cellStyle name="Normal 66 2 4 3" xfId="3320" xr:uid="{00000000-0005-0000-0000-0000050D0000}"/>
    <cellStyle name="Normal 66 2 4 3 2" xfId="13394" xr:uid="{00000000-0005-0000-0000-00005F340000}"/>
    <cellStyle name="Normal 66 2 4 3 2 3" xfId="28492" xr:uid="{00000000-0005-0000-0000-0000596F0000}"/>
    <cellStyle name="Normal 66 2 4 3 2_ESA Table 3A_3H" xfId="42163" xr:uid="{41896B5D-A41C-46BD-96F5-C76099DD0194}"/>
    <cellStyle name="Normal 66 2 4 3 3" xfId="8374" xr:uid="{00000000-0005-0000-0000-0000C3200000}"/>
    <cellStyle name="Normal 66 2 4 3 3 3" xfId="23475" xr:uid="{00000000-0005-0000-0000-0000C05B0000}"/>
    <cellStyle name="Normal 66 2 4 3 3_ESA Table 3A_3H" xfId="42164" xr:uid="{D156C360-F491-43A3-9E1A-A8D305413B96}"/>
    <cellStyle name="Normal 66 2 4 3 5" xfId="18462" xr:uid="{00000000-0005-0000-0000-00002B480000}"/>
    <cellStyle name="Normal 66 2 4 3_ESA Table 3A_3H" xfId="42162" xr:uid="{7DE8B29E-20D7-4204-9F3B-8554FDC77344}"/>
    <cellStyle name="Normal 66 2 4 4" xfId="5013" xr:uid="{00000000-0005-0000-0000-0000A2130000}"/>
    <cellStyle name="Normal 66 2 4 4 2" xfId="15065" xr:uid="{00000000-0005-0000-0000-0000E63A0000}"/>
    <cellStyle name="Normal 66 2 4 4 2 3" xfId="30163" xr:uid="{00000000-0005-0000-0000-0000E0750000}"/>
    <cellStyle name="Normal 66 2 4 4 2_ESA Table 3A_3H" xfId="42166" xr:uid="{25FA5F94-443F-468A-8A26-53F5CDDF6E56}"/>
    <cellStyle name="Normal 66 2 4 4 3" xfId="10045" xr:uid="{00000000-0005-0000-0000-00004A270000}"/>
    <cellStyle name="Normal 66 2 4 4 3 3" xfId="25146" xr:uid="{00000000-0005-0000-0000-000047620000}"/>
    <cellStyle name="Normal 66 2 4 4 3_ESA Table 3A_3H" xfId="42167" xr:uid="{56D880A4-4676-4121-9ACD-37A65B6317CC}"/>
    <cellStyle name="Normal 66 2 4 4 5" xfId="20133" xr:uid="{00000000-0005-0000-0000-0000B24E0000}"/>
    <cellStyle name="Normal 66 2 4 4_ESA Table 3A_3H" xfId="42165" xr:uid="{33892C86-37DF-4776-8B37-B7703190BDD4}"/>
    <cellStyle name="Normal 66 2 4 5" xfId="11723" xr:uid="{00000000-0005-0000-0000-0000D82D0000}"/>
    <cellStyle name="Normal 66 2 4 5 3" xfId="26821" xr:uid="{00000000-0005-0000-0000-0000D2680000}"/>
    <cellStyle name="Normal 66 2 4 5_ESA Table 3A_3H" xfId="42168" xr:uid="{06EB9562-9031-4B8C-93ED-0DC021392DA8}"/>
    <cellStyle name="Normal 66 2 4 6" xfId="6702" xr:uid="{00000000-0005-0000-0000-00003B1A0000}"/>
    <cellStyle name="Normal 66 2 4 6 3" xfId="21804" xr:uid="{00000000-0005-0000-0000-000039550000}"/>
    <cellStyle name="Normal 66 2 4 6_ESA Table 3A_3H" xfId="42169" xr:uid="{A70CAFD8-3143-4C3A-9460-E1531B799383}"/>
    <cellStyle name="Normal 66 2 4 8" xfId="16791" xr:uid="{00000000-0005-0000-0000-0000A4410000}"/>
    <cellStyle name="Normal 66 2 4_ESA Table 3A_3H" xfId="42152" xr:uid="{82D94FA7-1761-4BE6-9653-5F3E43C12879}"/>
    <cellStyle name="Normal 66 2 5" xfId="2049" xr:uid="{00000000-0005-0000-0000-00000E080000}"/>
    <cellStyle name="Normal 66 2 5 2" xfId="3739" xr:uid="{00000000-0005-0000-0000-0000A80E0000}"/>
    <cellStyle name="Normal 66 2 5 2 2" xfId="13812" xr:uid="{00000000-0005-0000-0000-000001360000}"/>
    <cellStyle name="Normal 66 2 5 2 2 3" xfId="28910" xr:uid="{00000000-0005-0000-0000-0000FB700000}"/>
    <cellStyle name="Normal 66 2 5 2 2_ESA Table 3A_3H" xfId="42172" xr:uid="{242DB4BC-1990-4CE4-96A7-501E52D9E823}"/>
    <cellStyle name="Normal 66 2 5 2 3" xfId="8792" xr:uid="{00000000-0005-0000-0000-000065220000}"/>
    <cellStyle name="Normal 66 2 5 2 3 3" xfId="23893" xr:uid="{00000000-0005-0000-0000-0000625D0000}"/>
    <cellStyle name="Normal 66 2 5 2 3_ESA Table 3A_3H" xfId="42173" xr:uid="{403B9F18-3245-45EB-AF1B-1FDFAE51DCF5}"/>
    <cellStyle name="Normal 66 2 5 2 5" xfId="18880" xr:uid="{00000000-0005-0000-0000-0000CD490000}"/>
    <cellStyle name="Normal 66 2 5 2_ESA Table 3A_3H" xfId="42171" xr:uid="{A32E9667-4F9A-4C23-AE06-30E734A14B9F}"/>
    <cellStyle name="Normal 66 2 5 3" xfId="5431" xr:uid="{00000000-0005-0000-0000-000044150000}"/>
    <cellStyle name="Normal 66 2 5 3 2" xfId="15483" xr:uid="{00000000-0005-0000-0000-0000883C0000}"/>
    <cellStyle name="Normal 66 2 5 3 2 3" xfId="30581" xr:uid="{00000000-0005-0000-0000-000082770000}"/>
    <cellStyle name="Normal 66 2 5 3 2_ESA Table 3A_3H" xfId="42175" xr:uid="{6FF32E21-8FAA-458F-80A4-AF270A9877C0}"/>
    <cellStyle name="Normal 66 2 5 3 3" xfId="10463" xr:uid="{00000000-0005-0000-0000-0000EC280000}"/>
    <cellStyle name="Normal 66 2 5 3 3 3" xfId="25564" xr:uid="{00000000-0005-0000-0000-0000E9630000}"/>
    <cellStyle name="Normal 66 2 5 3 3_ESA Table 3A_3H" xfId="42176" xr:uid="{03E0C7E5-C0DF-4E53-8345-CDA3DADFFAFB}"/>
    <cellStyle name="Normal 66 2 5 3 5" xfId="20551" xr:uid="{00000000-0005-0000-0000-000054500000}"/>
    <cellStyle name="Normal 66 2 5 3_ESA Table 3A_3H" xfId="42174" xr:uid="{16CCE235-341B-4A6D-A1B3-DBBDBEE3FA73}"/>
    <cellStyle name="Normal 66 2 5 4" xfId="12141" xr:uid="{00000000-0005-0000-0000-00007A2F0000}"/>
    <cellStyle name="Normal 66 2 5 4 3" xfId="27239" xr:uid="{00000000-0005-0000-0000-0000746A0000}"/>
    <cellStyle name="Normal 66 2 5 4_ESA Table 3A_3H" xfId="42177" xr:uid="{79A415AA-F14A-4B46-9D6F-BAEC93728009}"/>
    <cellStyle name="Normal 66 2 5 5" xfId="7120" xr:uid="{00000000-0005-0000-0000-0000DD1B0000}"/>
    <cellStyle name="Normal 66 2 5 5 3" xfId="22222" xr:uid="{00000000-0005-0000-0000-0000DB560000}"/>
    <cellStyle name="Normal 66 2 5 5_ESA Table 3A_3H" xfId="42178" xr:uid="{6566E263-E677-4C31-8181-8663BA588D93}"/>
    <cellStyle name="Normal 66 2 5 7" xfId="17209" xr:uid="{00000000-0005-0000-0000-000046430000}"/>
    <cellStyle name="Normal 66 2 5_ESA Table 3A_3H" xfId="42170" xr:uid="{77F204A3-242F-42AF-B128-FBFF453BEE73}"/>
    <cellStyle name="Normal 66 2 6" xfId="2902" xr:uid="{00000000-0005-0000-0000-0000630B0000}"/>
    <cellStyle name="Normal 66 2 6 2" xfId="12976" xr:uid="{00000000-0005-0000-0000-0000BD320000}"/>
    <cellStyle name="Normal 66 2 6 2 3" xfId="28074" xr:uid="{00000000-0005-0000-0000-0000B76D0000}"/>
    <cellStyle name="Normal 66 2 6 2_ESA Table 3A_3H" xfId="42180" xr:uid="{998D46C0-D76E-4A88-8306-678CF3473B3A}"/>
    <cellStyle name="Normal 66 2 6 3" xfId="7956" xr:uid="{00000000-0005-0000-0000-0000211F0000}"/>
    <cellStyle name="Normal 66 2 6 3 3" xfId="23057" xr:uid="{00000000-0005-0000-0000-00001E5A0000}"/>
    <cellStyle name="Normal 66 2 6 3_ESA Table 3A_3H" xfId="42181" xr:uid="{95A9BB7B-502B-4D7E-969A-F0A8FCC311D6}"/>
    <cellStyle name="Normal 66 2 6 5" xfId="18044" xr:uid="{00000000-0005-0000-0000-000089460000}"/>
    <cellStyle name="Normal 66 2 6_ESA Table 3A_3H" xfId="42179" xr:uid="{94F666FE-800E-4298-92B4-F8572E28DF10}"/>
    <cellStyle name="Normal 66 2 7" xfId="4595" xr:uid="{00000000-0005-0000-0000-000000120000}"/>
    <cellStyle name="Normal 66 2 7 2" xfId="14647" xr:uid="{00000000-0005-0000-0000-000044390000}"/>
    <cellStyle name="Normal 66 2 7 2 3" xfId="29745" xr:uid="{00000000-0005-0000-0000-00003E740000}"/>
    <cellStyle name="Normal 66 2 7 2_ESA Table 3A_3H" xfId="42183" xr:uid="{68175A3D-5B20-4BD5-AB6C-3E344DF40117}"/>
    <cellStyle name="Normal 66 2 7 3" xfId="9627" xr:uid="{00000000-0005-0000-0000-0000A8250000}"/>
    <cellStyle name="Normal 66 2 7 3 3" xfId="24728" xr:uid="{00000000-0005-0000-0000-0000A5600000}"/>
    <cellStyle name="Normal 66 2 7 3_ESA Table 3A_3H" xfId="42184" xr:uid="{82B70B7D-FAE6-45DC-BFFD-0D6CF6BBC23B}"/>
    <cellStyle name="Normal 66 2 7 5" xfId="19715" xr:uid="{00000000-0005-0000-0000-0000104D0000}"/>
    <cellStyle name="Normal 66 2 7_ESA Table 3A_3H" xfId="42182" xr:uid="{CF20D069-4681-41DA-93A3-62E484EF489E}"/>
    <cellStyle name="Normal 66 2 8" xfId="11305" xr:uid="{00000000-0005-0000-0000-0000362C0000}"/>
    <cellStyle name="Normal 66 2 8 3" xfId="26403" xr:uid="{00000000-0005-0000-0000-000030670000}"/>
    <cellStyle name="Normal 66 2 8_ESA Table 3A_3H" xfId="42185" xr:uid="{CEBC990F-EE76-49CC-82D1-7A4B198E69F7}"/>
    <cellStyle name="Normal 66 2 9" xfId="6284" xr:uid="{00000000-0005-0000-0000-000099180000}"/>
    <cellStyle name="Normal 66 2 9 3" xfId="21386" xr:uid="{00000000-0005-0000-0000-000097530000}"/>
    <cellStyle name="Normal 66 2 9_ESA Table 3A_3H" xfId="42186" xr:uid="{73CE7C60-2E28-4AD1-BB5E-4E4000F3B64A}"/>
    <cellStyle name="Normal 66 2_ESA Table 3A_3H" xfId="42044" xr:uid="{797668CA-5D25-4839-9B11-3F062B1F7B5F}"/>
    <cellStyle name="Normal 66 3" xfId="1248" xr:uid="{00000000-0005-0000-0000-0000ED040000}"/>
    <cellStyle name="Normal 66 3 10" xfId="16425" xr:uid="{00000000-0005-0000-0000-000036400000}"/>
    <cellStyle name="Normal 66 3 2" xfId="1467" xr:uid="{00000000-0005-0000-0000-0000C8050000}"/>
    <cellStyle name="Normal 66 3 2 2" xfId="1888" xr:uid="{00000000-0005-0000-0000-00006D070000}"/>
    <cellStyle name="Normal 66 3 2 2 2" xfId="2727" xr:uid="{00000000-0005-0000-0000-0000B40A0000}"/>
    <cellStyle name="Normal 66 3 2 2 2 2" xfId="4417" xr:uid="{00000000-0005-0000-0000-00004E110000}"/>
    <cellStyle name="Normal 66 3 2 2 2 2 2" xfId="14490" xr:uid="{00000000-0005-0000-0000-0000A7380000}"/>
    <cellStyle name="Normal 66 3 2 2 2 2 2 3" xfId="29588" xr:uid="{00000000-0005-0000-0000-0000A1730000}"/>
    <cellStyle name="Normal 66 3 2 2 2 2 2_ESA Table 3A_3H" xfId="42192" xr:uid="{858144EC-7680-4665-85FD-4132A17979DF}"/>
    <cellStyle name="Normal 66 3 2 2 2 2 3" xfId="9470" xr:uid="{00000000-0005-0000-0000-00000B250000}"/>
    <cellStyle name="Normal 66 3 2 2 2 2 3 3" xfId="24571" xr:uid="{00000000-0005-0000-0000-000008600000}"/>
    <cellStyle name="Normal 66 3 2 2 2 2 3_ESA Table 3A_3H" xfId="42193" xr:uid="{9DEC844D-82E0-4FF9-9CB2-89695E09634B}"/>
    <cellStyle name="Normal 66 3 2 2 2 2 5" xfId="19558" xr:uid="{00000000-0005-0000-0000-0000734C0000}"/>
    <cellStyle name="Normal 66 3 2 2 2 2_ESA Table 3A_3H" xfId="42191" xr:uid="{2B507975-3FDE-4C8A-B1DE-2BD087EDF21C}"/>
    <cellStyle name="Normal 66 3 2 2 2 3" xfId="6109" xr:uid="{00000000-0005-0000-0000-0000EA170000}"/>
    <cellStyle name="Normal 66 3 2 2 2 3 2" xfId="16161" xr:uid="{00000000-0005-0000-0000-00002E3F0000}"/>
    <cellStyle name="Normal 66 3 2 2 2 3 2 3" xfId="31259" xr:uid="{00000000-0005-0000-0000-0000287A0000}"/>
    <cellStyle name="Normal 66 3 2 2 2 3 2_ESA Table 3A_3H" xfId="42195" xr:uid="{F07A6699-A448-440F-876F-02D2AB343B0E}"/>
    <cellStyle name="Normal 66 3 2 2 2 3 3" xfId="11141" xr:uid="{00000000-0005-0000-0000-0000922B0000}"/>
    <cellStyle name="Normal 66 3 2 2 2 3 3 3" xfId="26242" xr:uid="{00000000-0005-0000-0000-00008F660000}"/>
    <cellStyle name="Normal 66 3 2 2 2 3 3_ESA Table 3A_3H" xfId="42196" xr:uid="{FF6A756F-AF7B-4377-858B-F1A41DB0A369}"/>
    <cellStyle name="Normal 66 3 2 2 2 3 5" xfId="21229" xr:uid="{00000000-0005-0000-0000-0000FA520000}"/>
    <cellStyle name="Normal 66 3 2 2 2 3_ESA Table 3A_3H" xfId="42194" xr:uid="{1DF16FC4-1CE1-4D07-9FDE-7B0D47C2650E}"/>
    <cellStyle name="Normal 66 3 2 2 2 4" xfId="12819" xr:uid="{00000000-0005-0000-0000-000020320000}"/>
    <cellStyle name="Normal 66 3 2 2 2 4 3" xfId="27917" xr:uid="{00000000-0005-0000-0000-00001A6D0000}"/>
    <cellStyle name="Normal 66 3 2 2 2 4_ESA Table 3A_3H" xfId="42197" xr:uid="{1E52BEF5-73AC-4DAA-9035-4706942A0E1B}"/>
    <cellStyle name="Normal 66 3 2 2 2 5" xfId="7798" xr:uid="{00000000-0005-0000-0000-0000831E0000}"/>
    <cellStyle name="Normal 66 3 2 2 2 5 3" xfId="22900" xr:uid="{00000000-0005-0000-0000-000081590000}"/>
    <cellStyle name="Normal 66 3 2 2 2 5_ESA Table 3A_3H" xfId="42198" xr:uid="{EE9ED520-13FD-414F-8BE1-97A016BF6A31}"/>
    <cellStyle name="Normal 66 3 2 2 2 7" xfId="17887" xr:uid="{00000000-0005-0000-0000-0000EC450000}"/>
    <cellStyle name="Normal 66 3 2 2 2_ESA Table 3A_3H" xfId="42190" xr:uid="{C254E20A-9BD3-454B-93C4-83DCC60DC45F}"/>
    <cellStyle name="Normal 66 3 2 2 3" xfId="3580" xr:uid="{00000000-0005-0000-0000-0000090E0000}"/>
    <cellStyle name="Normal 66 3 2 2 3 2" xfId="13654" xr:uid="{00000000-0005-0000-0000-000063350000}"/>
    <cellStyle name="Normal 66 3 2 2 3 2 3" xfId="28752" xr:uid="{00000000-0005-0000-0000-00005D700000}"/>
    <cellStyle name="Normal 66 3 2 2 3 2_ESA Table 3A_3H" xfId="42200" xr:uid="{5928E4B9-6A5F-4BDC-992C-B0C0C980D947}"/>
    <cellStyle name="Normal 66 3 2 2 3 3" xfId="8634" xr:uid="{00000000-0005-0000-0000-0000C7210000}"/>
    <cellStyle name="Normal 66 3 2 2 3 3 3" xfId="23735" xr:uid="{00000000-0005-0000-0000-0000C45C0000}"/>
    <cellStyle name="Normal 66 3 2 2 3 3_ESA Table 3A_3H" xfId="42201" xr:uid="{EC614D79-E9C6-4E25-A098-EB12FA707D8C}"/>
    <cellStyle name="Normal 66 3 2 2 3 5" xfId="18722" xr:uid="{00000000-0005-0000-0000-00002F490000}"/>
    <cellStyle name="Normal 66 3 2 2 3_ESA Table 3A_3H" xfId="42199" xr:uid="{DC638054-3ADA-460E-9202-702FA0A94D22}"/>
    <cellStyle name="Normal 66 3 2 2 4" xfId="5273" xr:uid="{00000000-0005-0000-0000-0000A6140000}"/>
    <cellStyle name="Normal 66 3 2 2 4 2" xfId="15325" xr:uid="{00000000-0005-0000-0000-0000EA3B0000}"/>
    <cellStyle name="Normal 66 3 2 2 4 2 3" xfId="30423" xr:uid="{00000000-0005-0000-0000-0000E4760000}"/>
    <cellStyle name="Normal 66 3 2 2 4 2_ESA Table 3A_3H" xfId="42203" xr:uid="{E4D5C914-3CE8-46C5-9FB3-6DE03A6EC451}"/>
    <cellStyle name="Normal 66 3 2 2 4 3" xfId="10305" xr:uid="{00000000-0005-0000-0000-00004E280000}"/>
    <cellStyle name="Normal 66 3 2 2 4 3 3" xfId="25406" xr:uid="{00000000-0005-0000-0000-00004B630000}"/>
    <cellStyle name="Normal 66 3 2 2 4 3_ESA Table 3A_3H" xfId="42204" xr:uid="{AD1F5A1B-88CE-425E-9AE4-7F0A8375922B}"/>
    <cellStyle name="Normal 66 3 2 2 4 5" xfId="20393" xr:uid="{00000000-0005-0000-0000-0000B64F0000}"/>
    <cellStyle name="Normal 66 3 2 2 4_ESA Table 3A_3H" xfId="42202" xr:uid="{E8D81A08-3EB0-43E3-B67B-62A14A5951C0}"/>
    <cellStyle name="Normal 66 3 2 2 5" xfId="11983" xr:uid="{00000000-0005-0000-0000-0000DC2E0000}"/>
    <cellStyle name="Normal 66 3 2 2 5 3" xfId="27081" xr:uid="{00000000-0005-0000-0000-0000D6690000}"/>
    <cellStyle name="Normal 66 3 2 2 5_ESA Table 3A_3H" xfId="42205" xr:uid="{50A58694-8984-466D-8838-F145528CA995}"/>
    <cellStyle name="Normal 66 3 2 2 6" xfId="6962" xr:uid="{00000000-0005-0000-0000-00003F1B0000}"/>
    <cellStyle name="Normal 66 3 2 2 6 3" xfId="22064" xr:uid="{00000000-0005-0000-0000-00003D560000}"/>
    <cellStyle name="Normal 66 3 2 2 6_ESA Table 3A_3H" xfId="42206" xr:uid="{59955301-73F6-4742-868F-893DE04C94FE}"/>
    <cellStyle name="Normal 66 3 2 2 8" xfId="17051" xr:uid="{00000000-0005-0000-0000-0000A8420000}"/>
    <cellStyle name="Normal 66 3 2 2_ESA Table 3A_3H" xfId="42189" xr:uid="{6818FE3E-860A-42D4-B7CC-594B73E23A8C}"/>
    <cellStyle name="Normal 66 3 2 3" xfId="2309" xr:uid="{00000000-0005-0000-0000-000012090000}"/>
    <cellStyle name="Normal 66 3 2 3 2" xfId="3999" xr:uid="{00000000-0005-0000-0000-0000AC0F0000}"/>
    <cellStyle name="Normal 66 3 2 3 2 2" xfId="14072" xr:uid="{00000000-0005-0000-0000-000005370000}"/>
    <cellStyle name="Normal 66 3 2 3 2 2 3" xfId="29170" xr:uid="{00000000-0005-0000-0000-0000FF710000}"/>
    <cellStyle name="Normal 66 3 2 3 2 2_ESA Table 3A_3H" xfId="42209" xr:uid="{40F49093-24AD-4C6B-AE55-04D107C09A5F}"/>
    <cellStyle name="Normal 66 3 2 3 2 3" xfId="9052" xr:uid="{00000000-0005-0000-0000-000069230000}"/>
    <cellStyle name="Normal 66 3 2 3 2 3 3" xfId="24153" xr:uid="{00000000-0005-0000-0000-0000665E0000}"/>
    <cellStyle name="Normal 66 3 2 3 2 3_ESA Table 3A_3H" xfId="42210" xr:uid="{B3C16F27-16E5-40DE-AADE-4DD3AB8D1E81}"/>
    <cellStyle name="Normal 66 3 2 3 2 5" xfId="19140" xr:uid="{00000000-0005-0000-0000-0000D14A0000}"/>
    <cellStyle name="Normal 66 3 2 3 2_ESA Table 3A_3H" xfId="42208" xr:uid="{3C848B28-1DA6-4F04-8BED-AFE73EB64509}"/>
    <cellStyle name="Normal 66 3 2 3 3" xfId="5691" xr:uid="{00000000-0005-0000-0000-000048160000}"/>
    <cellStyle name="Normal 66 3 2 3 3 2" xfId="15743" xr:uid="{00000000-0005-0000-0000-00008C3D0000}"/>
    <cellStyle name="Normal 66 3 2 3 3 2 3" xfId="30841" xr:uid="{00000000-0005-0000-0000-000086780000}"/>
    <cellStyle name="Normal 66 3 2 3 3 2_ESA Table 3A_3H" xfId="42212" xr:uid="{E83DFDDF-B9AE-4048-BA4E-38CA88D04E90}"/>
    <cellStyle name="Normal 66 3 2 3 3 3" xfId="10723" xr:uid="{00000000-0005-0000-0000-0000F0290000}"/>
    <cellStyle name="Normal 66 3 2 3 3 3 3" xfId="25824" xr:uid="{00000000-0005-0000-0000-0000ED640000}"/>
    <cellStyle name="Normal 66 3 2 3 3 3_ESA Table 3A_3H" xfId="42213" xr:uid="{B3773E17-0714-4B69-ADA9-2D9BC1547B38}"/>
    <cellStyle name="Normal 66 3 2 3 3 5" xfId="20811" xr:uid="{00000000-0005-0000-0000-000058510000}"/>
    <cellStyle name="Normal 66 3 2 3 3_ESA Table 3A_3H" xfId="42211" xr:uid="{5D96C0C1-4C28-43E1-A358-1D983FDD8CE2}"/>
    <cellStyle name="Normal 66 3 2 3 4" xfId="12401" xr:uid="{00000000-0005-0000-0000-00007E300000}"/>
    <cellStyle name="Normal 66 3 2 3 4 3" xfId="27499" xr:uid="{00000000-0005-0000-0000-0000786B0000}"/>
    <cellStyle name="Normal 66 3 2 3 4_ESA Table 3A_3H" xfId="42214" xr:uid="{C667A690-EE98-4CC3-98BB-82D31178EF47}"/>
    <cellStyle name="Normal 66 3 2 3 5" xfId="7380" xr:uid="{00000000-0005-0000-0000-0000E11C0000}"/>
    <cellStyle name="Normal 66 3 2 3 5 3" xfId="22482" xr:uid="{00000000-0005-0000-0000-0000DF570000}"/>
    <cellStyle name="Normal 66 3 2 3 5_ESA Table 3A_3H" xfId="42215" xr:uid="{8358B35A-870E-4815-835E-EDBF0F03BAD8}"/>
    <cellStyle name="Normal 66 3 2 3 7" xfId="17469" xr:uid="{00000000-0005-0000-0000-00004A440000}"/>
    <cellStyle name="Normal 66 3 2 3_ESA Table 3A_3H" xfId="42207" xr:uid="{B32EABD4-9E5E-458D-AFD0-26A85EDE16DC}"/>
    <cellStyle name="Normal 66 3 2 4" xfId="3162" xr:uid="{00000000-0005-0000-0000-0000670C0000}"/>
    <cellStyle name="Normal 66 3 2 4 2" xfId="13236" xr:uid="{00000000-0005-0000-0000-0000C1330000}"/>
    <cellStyle name="Normal 66 3 2 4 2 3" xfId="28334" xr:uid="{00000000-0005-0000-0000-0000BB6E0000}"/>
    <cellStyle name="Normal 66 3 2 4 2_ESA Table 3A_3H" xfId="42217" xr:uid="{138A6CBB-7A7A-41E5-92D2-7DD91402D9A7}"/>
    <cellStyle name="Normal 66 3 2 4 3" xfId="8216" xr:uid="{00000000-0005-0000-0000-000025200000}"/>
    <cellStyle name="Normal 66 3 2 4 3 3" xfId="23317" xr:uid="{00000000-0005-0000-0000-0000225B0000}"/>
    <cellStyle name="Normal 66 3 2 4 3_ESA Table 3A_3H" xfId="42218" xr:uid="{0BD0AB33-17A0-4F60-8431-C7790A999917}"/>
    <cellStyle name="Normal 66 3 2 4 5" xfId="18304" xr:uid="{00000000-0005-0000-0000-00008D470000}"/>
    <cellStyle name="Normal 66 3 2 4_ESA Table 3A_3H" xfId="42216" xr:uid="{33039CE0-2D48-4303-ABDA-DE92711B91DB}"/>
    <cellStyle name="Normal 66 3 2 5" xfId="4855" xr:uid="{00000000-0005-0000-0000-000004130000}"/>
    <cellStyle name="Normal 66 3 2 5 2" xfId="14907" xr:uid="{00000000-0005-0000-0000-0000483A0000}"/>
    <cellStyle name="Normal 66 3 2 5 2 3" xfId="30005" xr:uid="{00000000-0005-0000-0000-000042750000}"/>
    <cellStyle name="Normal 66 3 2 5 2_ESA Table 3A_3H" xfId="42220" xr:uid="{6E4B61AC-56B2-4C74-8DF6-C896074AEA46}"/>
    <cellStyle name="Normal 66 3 2 5 3" xfId="9887" xr:uid="{00000000-0005-0000-0000-0000AC260000}"/>
    <cellStyle name="Normal 66 3 2 5 3 3" xfId="24988" xr:uid="{00000000-0005-0000-0000-0000A9610000}"/>
    <cellStyle name="Normal 66 3 2 5 3_ESA Table 3A_3H" xfId="42221" xr:uid="{ED22CBE0-C41D-43E4-A6EE-DCC29527CC44}"/>
    <cellStyle name="Normal 66 3 2 5 5" xfId="19975" xr:uid="{00000000-0005-0000-0000-0000144E0000}"/>
    <cellStyle name="Normal 66 3 2 5_ESA Table 3A_3H" xfId="42219" xr:uid="{AD501CF5-825B-4A79-B809-80751A58EB8E}"/>
    <cellStyle name="Normal 66 3 2 6" xfId="11565" xr:uid="{00000000-0005-0000-0000-00003A2D0000}"/>
    <cellStyle name="Normal 66 3 2 6 3" xfId="26663" xr:uid="{00000000-0005-0000-0000-000034680000}"/>
    <cellStyle name="Normal 66 3 2 6_ESA Table 3A_3H" xfId="42222" xr:uid="{571E94D9-E070-48F0-A0B8-2BF3D011E4A2}"/>
    <cellStyle name="Normal 66 3 2 7" xfId="6544" xr:uid="{00000000-0005-0000-0000-00009D190000}"/>
    <cellStyle name="Normal 66 3 2 7 3" xfId="21646" xr:uid="{00000000-0005-0000-0000-00009B540000}"/>
    <cellStyle name="Normal 66 3 2 7_ESA Table 3A_3H" xfId="42223" xr:uid="{24D5C132-4622-4A46-96BE-C46CCA398A07}"/>
    <cellStyle name="Normal 66 3 2 9" xfId="16633" xr:uid="{00000000-0005-0000-0000-000006410000}"/>
    <cellStyle name="Normal 66 3 2_ESA Table 3A_3H" xfId="42188" xr:uid="{01D22846-1B15-49E8-9FCE-BD8AFEDB0474}"/>
    <cellStyle name="Normal 66 3 3" xfId="1680" xr:uid="{00000000-0005-0000-0000-00009D060000}"/>
    <cellStyle name="Normal 66 3 3 2" xfId="2519" xr:uid="{00000000-0005-0000-0000-0000E4090000}"/>
    <cellStyle name="Normal 66 3 3 2 2" xfId="4209" xr:uid="{00000000-0005-0000-0000-00007E100000}"/>
    <cellStyle name="Normal 66 3 3 2 2 2" xfId="14282" xr:uid="{00000000-0005-0000-0000-0000D7370000}"/>
    <cellStyle name="Normal 66 3 3 2 2 2 3" xfId="29380" xr:uid="{00000000-0005-0000-0000-0000D1720000}"/>
    <cellStyle name="Normal 66 3 3 2 2 2_ESA Table 3A_3H" xfId="42227" xr:uid="{30E00299-2E68-4863-8FA6-C4391F0C81B0}"/>
    <cellStyle name="Normal 66 3 3 2 2 3" xfId="9262" xr:uid="{00000000-0005-0000-0000-00003B240000}"/>
    <cellStyle name="Normal 66 3 3 2 2 3 3" xfId="24363" xr:uid="{00000000-0005-0000-0000-0000385F0000}"/>
    <cellStyle name="Normal 66 3 3 2 2 3_ESA Table 3A_3H" xfId="42228" xr:uid="{CEDA532F-12C5-4D54-AB7B-BBA19A2FA075}"/>
    <cellStyle name="Normal 66 3 3 2 2 5" xfId="19350" xr:uid="{00000000-0005-0000-0000-0000A34B0000}"/>
    <cellStyle name="Normal 66 3 3 2 2_ESA Table 3A_3H" xfId="42226" xr:uid="{CBDFC374-C2BF-47F6-A176-C816E1477139}"/>
    <cellStyle name="Normal 66 3 3 2 3" xfId="5901" xr:uid="{00000000-0005-0000-0000-00001A170000}"/>
    <cellStyle name="Normal 66 3 3 2 3 2" xfId="15953" xr:uid="{00000000-0005-0000-0000-00005E3E0000}"/>
    <cellStyle name="Normal 66 3 3 2 3 2 3" xfId="31051" xr:uid="{00000000-0005-0000-0000-000058790000}"/>
    <cellStyle name="Normal 66 3 3 2 3 2_ESA Table 3A_3H" xfId="42230" xr:uid="{9E56EFC9-C0D4-4527-91FE-9A808C83EE1A}"/>
    <cellStyle name="Normal 66 3 3 2 3 3" xfId="10933" xr:uid="{00000000-0005-0000-0000-0000C22A0000}"/>
    <cellStyle name="Normal 66 3 3 2 3 3 3" xfId="26034" xr:uid="{00000000-0005-0000-0000-0000BF650000}"/>
    <cellStyle name="Normal 66 3 3 2 3 3_ESA Table 3A_3H" xfId="42231" xr:uid="{1E96B417-B8ED-4A8E-9433-F4418ECD0B5C}"/>
    <cellStyle name="Normal 66 3 3 2 3 5" xfId="21021" xr:uid="{00000000-0005-0000-0000-00002A520000}"/>
    <cellStyle name="Normal 66 3 3 2 3_ESA Table 3A_3H" xfId="42229" xr:uid="{04DCA738-7714-41D4-8660-1444F8F18EC2}"/>
    <cellStyle name="Normal 66 3 3 2 4" xfId="12611" xr:uid="{00000000-0005-0000-0000-000050310000}"/>
    <cellStyle name="Normal 66 3 3 2 4 3" xfId="27709" xr:uid="{00000000-0005-0000-0000-00004A6C0000}"/>
    <cellStyle name="Normal 66 3 3 2 4_ESA Table 3A_3H" xfId="42232" xr:uid="{B184166A-2F09-4D77-B4D0-05087EC52226}"/>
    <cellStyle name="Normal 66 3 3 2 5" xfId="7590" xr:uid="{00000000-0005-0000-0000-0000B31D0000}"/>
    <cellStyle name="Normal 66 3 3 2 5 3" xfId="22692" xr:uid="{00000000-0005-0000-0000-0000B1580000}"/>
    <cellStyle name="Normal 66 3 3 2 5_ESA Table 3A_3H" xfId="42233" xr:uid="{8E42EFB3-EFB5-4203-A956-D9F95A9860A7}"/>
    <cellStyle name="Normal 66 3 3 2 7" xfId="17679" xr:uid="{00000000-0005-0000-0000-00001C450000}"/>
    <cellStyle name="Normal 66 3 3 2_ESA Table 3A_3H" xfId="42225" xr:uid="{F7ECA8B2-D26A-42FD-B2CF-7FB5A68A6390}"/>
    <cellStyle name="Normal 66 3 3 3" xfId="3372" xr:uid="{00000000-0005-0000-0000-0000390D0000}"/>
    <cellStyle name="Normal 66 3 3 3 2" xfId="13446" xr:uid="{00000000-0005-0000-0000-000093340000}"/>
    <cellStyle name="Normal 66 3 3 3 2 3" xfId="28544" xr:uid="{00000000-0005-0000-0000-00008D6F0000}"/>
    <cellStyle name="Normal 66 3 3 3 2_ESA Table 3A_3H" xfId="42235" xr:uid="{0AD5B915-8696-4CC1-8DF8-6A5531EB7AF1}"/>
    <cellStyle name="Normal 66 3 3 3 3" xfId="8426" xr:uid="{00000000-0005-0000-0000-0000F7200000}"/>
    <cellStyle name="Normal 66 3 3 3 3 3" xfId="23527" xr:uid="{00000000-0005-0000-0000-0000F45B0000}"/>
    <cellStyle name="Normal 66 3 3 3 3_ESA Table 3A_3H" xfId="42236" xr:uid="{8280A7CD-9B85-4BE2-8297-FD23EB2E6A51}"/>
    <cellStyle name="Normal 66 3 3 3 5" xfId="18514" xr:uid="{00000000-0005-0000-0000-00005F480000}"/>
    <cellStyle name="Normal 66 3 3 3_ESA Table 3A_3H" xfId="42234" xr:uid="{555D45D5-A3E5-401A-B90F-8F6A41511A92}"/>
    <cellStyle name="Normal 66 3 3 4" xfId="5065" xr:uid="{00000000-0005-0000-0000-0000D6130000}"/>
    <cellStyle name="Normal 66 3 3 4 2" xfId="15117" xr:uid="{00000000-0005-0000-0000-00001A3B0000}"/>
    <cellStyle name="Normal 66 3 3 4 2 3" xfId="30215" xr:uid="{00000000-0005-0000-0000-000014760000}"/>
    <cellStyle name="Normal 66 3 3 4 2_ESA Table 3A_3H" xfId="42238" xr:uid="{9032F2C0-A439-4794-A6FF-104D3114D437}"/>
    <cellStyle name="Normal 66 3 3 4 3" xfId="10097" xr:uid="{00000000-0005-0000-0000-00007E270000}"/>
    <cellStyle name="Normal 66 3 3 4 3 3" xfId="25198" xr:uid="{00000000-0005-0000-0000-00007B620000}"/>
    <cellStyle name="Normal 66 3 3 4 3_ESA Table 3A_3H" xfId="42239" xr:uid="{A27919E7-EC55-45A3-842D-AC8D0E72DC9E}"/>
    <cellStyle name="Normal 66 3 3 4 5" xfId="20185" xr:uid="{00000000-0005-0000-0000-0000E64E0000}"/>
    <cellStyle name="Normal 66 3 3 4_ESA Table 3A_3H" xfId="42237" xr:uid="{DC7FB01C-DADE-45B4-B090-E1751E523B50}"/>
    <cellStyle name="Normal 66 3 3 5" xfId="11775" xr:uid="{00000000-0005-0000-0000-00000C2E0000}"/>
    <cellStyle name="Normal 66 3 3 5 3" xfId="26873" xr:uid="{00000000-0005-0000-0000-000006690000}"/>
    <cellStyle name="Normal 66 3 3 5_ESA Table 3A_3H" xfId="42240" xr:uid="{8D8EB5B6-02CF-4AC7-8581-2E6A52D6D3B2}"/>
    <cellStyle name="Normal 66 3 3 6" xfId="6754" xr:uid="{00000000-0005-0000-0000-00006F1A0000}"/>
    <cellStyle name="Normal 66 3 3 6 3" xfId="21856" xr:uid="{00000000-0005-0000-0000-00006D550000}"/>
    <cellStyle name="Normal 66 3 3 6_ESA Table 3A_3H" xfId="42241" xr:uid="{2872FF4E-4DDE-4D5E-9420-0FA4AEBA71E3}"/>
    <cellStyle name="Normal 66 3 3 8" xfId="16843" xr:uid="{00000000-0005-0000-0000-0000D8410000}"/>
    <cellStyle name="Normal 66 3 3_ESA Table 3A_3H" xfId="42224" xr:uid="{49A99923-F0A4-487D-8F1A-5430D1BB4CAA}"/>
    <cellStyle name="Normal 66 3 4" xfId="2101" xr:uid="{00000000-0005-0000-0000-000042080000}"/>
    <cellStyle name="Normal 66 3 4 2" xfId="3791" xr:uid="{00000000-0005-0000-0000-0000DC0E0000}"/>
    <cellStyle name="Normal 66 3 4 2 2" xfId="13864" xr:uid="{00000000-0005-0000-0000-000035360000}"/>
    <cellStyle name="Normal 66 3 4 2 2 3" xfId="28962" xr:uid="{00000000-0005-0000-0000-00002F710000}"/>
    <cellStyle name="Normal 66 3 4 2 2_ESA Table 3A_3H" xfId="42244" xr:uid="{8CAD281E-C0F3-4F1A-B62D-9511E4B892A1}"/>
    <cellStyle name="Normal 66 3 4 2 3" xfId="8844" xr:uid="{00000000-0005-0000-0000-000099220000}"/>
    <cellStyle name="Normal 66 3 4 2 3 3" xfId="23945" xr:uid="{00000000-0005-0000-0000-0000965D0000}"/>
    <cellStyle name="Normal 66 3 4 2 3_ESA Table 3A_3H" xfId="42245" xr:uid="{2F936295-67A6-4B87-BA32-E118558247B6}"/>
    <cellStyle name="Normal 66 3 4 2 5" xfId="18932" xr:uid="{00000000-0005-0000-0000-0000014A0000}"/>
    <cellStyle name="Normal 66 3 4 2_ESA Table 3A_3H" xfId="42243" xr:uid="{9352262B-80DB-400F-9D1B-A33AD99F2A77}"/>
    <cellStyle name="Normal 66 3 4 3" xfId="5483" xr:uid="{00000000-0005-0000-0000-000078150000}"/>
    <cellStyle name="Normal 66 3 4 3 2" xfId="15535" xr:uid="{00000000-0005-0000-0000-0000BC3C0000}"/>
    <cellStyle name="Normal 66 3 4 3 2 3" xfId="30633" xr:uid="{00000000-0005-0000-0000-0000B6770000}"/>
    <cellStyle name="Normal 66 3 4 3 2_ESA Table 3A_3H" xfId="42247" xr:uid="{7348BC0A-9612-4A6F-B65B-03577AE5E085}"/>
    <cellStyle name="Normal 66 3 4 3 3" xfId="10515" xr:uid="{00000000-0005-0000-0000-000020290000}"/>
    <cellStyle name="Normal 66 3 4 3 3 3" xfId="25616" xr:uid="{00000000-0005-0000-0000-00001D640000}"/>
    <cellStyle name="Normal 66 3 4 3 3_ESA Table 3A_3H" xfId="42248" xr:uid="{8251FAFE-C2AB-4279-8903-766882C70A92}"/>
    <cellStyle name="Normal 66 3 4 3 5" xfId="20603" xr:uid="{00000000-0005-0000-0000-000088500000}"/>
    <cellStyle name="Normal 66 3 4 3_ESA Table 3A_3H" xfId="42246" xr:uid="{2DD4314E-D6CB-4711-9C6C-732814CB2BF9}"/>
    <cellStyle name="Normal 66 3 4 4" xfId="12193" xr:uid="{00000000-0005-0000-0000-0000AE2F0000}"/>
    <cellStyle name="Normal 66 3 4 4 3" xfId="27291" xr:uid="{00000000-0005-0000-0000-0000A86A0000}"/>
    <cellStyle name="Normal 66 3 4 4_ESA Table 3A_3H" xfId="42249" xr:uid="{6359ABA3-DE8B-4789-961E-540B094397A3}"/>
    <cellStyle name="Normal 66 3 4 5" xfId="7172" xr:uid="{00000000-0005-0000-0000-0000111C0000}"/>
    <cellStyle name="Normal 66 3 4 5 3" xfId="22274" xr:uid="{00000000-0005-0000-0000-00000F570000}"/>
    <cellStyle name="Normal 66 3 4 5_ESA Table 3A_3H" xfId="42250" xr:uid="{565D4EA2-D71E-45F0-A8F8-4FB69C14CB8F}"/>
    <cellStyle name="Normal 66 3 4 7" xfId="17261" xr:uid="{00000000-0005-0000-0000-00007A430000}"/>
    <cellStyle name="Normal 66 3 4_ESA Table 3A_3H" xfId="42242" xr:uid="{657505F6-691A-4449-8845-B474B5CEBAE8}"/>
    <cellStyle name="Normal 66 3 5" xfId="2954" xr:uid="{00000000-0005-0000-0000-0000970B0000}"/>
    <cellStyle name="Normal 66 3 5 2" xfId="13028" xr:uid="{00000000-0005-0000-0000-0000F1320000}"/>
    <cellStyle name="Normal 66 3 5 2 3" xfId="28126" xr:uid="{00000000-0005-0000-0000-0000EB6D0000}"/>
    <cellStyle name="Normal 66 3 5 2_ESA Table 3A_3H" xfId="42252" xr:uid="{6698F6E1-A0AA-445D-A863-FA1702D2EB8C}"/>
    <cellStyle name="Normal 66 3 5 3" xfId="8008" xr:uid="{00000000-0005-0000-0000-0000551F0000}"/>
    <cellStyle name="Normal 66 3 5 3 3" xfId="23109" xr:uid="{00000000-0005-0000-0000-0000525A0000}"/>
    <cellStyle name="Normal 66 3 5 3_ESA Table 3A_3H" xfId="42253" xr:uid="{0E79E32C-1A1C-43F7-AE42-74264B978F11}"/>
    <cellStyle name="Normal 66 3 5 5" xfId="18096" xr:uid="{00000000-0005-0000-0000-0000BD460000}"/>
    <cellStyle name="Normal 66 3 5_ESA Table 3A_3H" xfId="42251" xr:uid="{E5205B5E-3024-4185-B5B4-7BD0201921EB}"/>
    <cellStyle name="Normal 66 3 6" xfId="4647" xr:uid="{00000000-0005-0000-0000-000034120000}"/>
    <cellStyle name="Normal 66 3 6 2" xfId="14699" xr:uid="{00000000-0005-0000-0000-000078390000}"/>
    <cellStyle name="Normal 66 3 6 2 3" xfId="29797" xr:uid="{00000000-0005-0000-0000-000072740000}"/>
    <cellStyle name="Normal 66 3 6 2_ESA Table 3A_3H" xfId="42255" xr:uid="{40FB3156-4D29-4D21-A097-4A6F0F70B6F0}"/>
    <cellStyle name="Normal 66 3 6 3" xfId="9679" xr:uid="{00000000-0005-0000-0000-0000DC250000}"/>
    <cellStyle name="Normal 66 3 6 3 3" xfId="24780" xr:uid="{00000000-0005-0000-0000-0000D9600000}"/>
    <cellStyle name="Normal 66 3 6 3_ESA Table 3A_3H" xfId="42256" xr:uid="{2B1FA3A9-97F6-4972-A1BF-893E4D7EAE40}"/>
    <cellStyle name="Normal 66 3 6 5" xfId="19767" xr:uid="{00000000-0005-0000-0000-0000444D0000}"/>
    <cellStyle name="Normal 66 3 6_ESA Table 3A_3H" xfId="42254" xr:uid="{160B1213-1388-41B6-9530-5D48A18645DA}"/>
    <cellStyle name="Normal 66 3 7" xfId="11357" xr:uid="{00000000-0005-0000-0000-00006A2C0000}"/>
    <cellStyle name="Normal 66 3 7 3" xfId="26455" xr:uid="{00000000-0005-0000-0000-000064670000}"/>
    <cellStyle name="Normal 66 3 7_ESA Table 3A_3H" xfId="42257" xr:uid="{2993805C-EB55-45FD-BF5E-23CC2AE48820}"/>
    <cellStyle name="Normal 66 3 8" xfId="6336" xr:uid="{00000000-0005-0000-0000-0000CD180000}"/>
    <cellStyle name="Normal 66 3 8 3" xfId="21438" xr:uid="{00000000-0005-0000-0000-0000CB530000}"/>
    <cellStyle name="Normal 66 3 8_ESA Table 3A_3H" xfId="42258" xr:uid="{456E934A-53B1-4CC5-AA85-5736E62A31BD}"/>
    <cellStyle name="Normal 66 3_ESA Table 3A_3H" xfId="42187" xr:uid="{CDA21575-7BCF-4367-8ECB-76E19420A687}"/>
    <cellStyle name="Normal 66 4" xfId="1361" xr:uid="{00000000-0005-0000-0000-00005E050000}"/>
    <cellStyle name="Normal 66 4 2" xfId="1784" xr:uid="{00000000-0005-0000-0000-000005070000}"/>
    <cellStyle name="Normal 66 4 2 2" xfId="2623" xr:uid="{00000000-0005-0000-0000-00004C0A0000}"/>
    <cellStyle name="Normal 66 4 2 2 2" xfId="4313" xr:uid="{00000000-0005-0000-0000-0000E6100000}"/>
    <cellStyle name="Normal 66 4 2 2 2 2" xfId="14386" xr:uid="{00000000-0005-0000-0000-00003F380000}"/>
    <cellStyle name="Normal 66 4 2 2 2 2 3" xfId="29484" xr:uid="{00000000-0005-0000-0000-000039730000}"/>
    <cellStyle name="Normal 66 4 2 2 2 2_ESA Table 3A_3H" xfId="42263" xr:uid="{92AE00B0-013B-4470-B8E1-8115C3480386}"/>
    <cellStyle name="Normal 66 4 2 2 2 3" xfId="9366" xr:uid="{00000000-0005-0000-0000-0000A3240000}"/>
    <cellStyle name="Normal 66 4 2 2 2 3 3" xfId="24467" xr:uid="{00000000-0005-0000-0000-0000A05F0000}"/>
    <cellStyle name="Normal 66 4 2 2 2 3_ESA Table 3A_3H" xfId="42264" xr:uid="{2D5A8B3A-10C7-49A0-8848-F19CAE70C474}"/>
    <cellStyle name="Normal 66 4 2 2 2 5" xfId="19454" xr:uid="{00000000-0005-0000-0000-00000B4C0000}"/>
    <cellStyle name="Normal 66 4 2 2 2_ESA Table 3A_3H" xfId="42262" xr:uid="{4ECC9777-9AEB-41C2-B958-0F773D635065}"/>
    <cellStyle name="Normal 66 4 2 2 3" xfId="6005" xr:uid="{00000000-0005-0000-0000-000082170000}"/>
    <cellStyle name="Normal 66 4 2 2 3 2" xfId="16057" xr:uid="{00000000-0005-0000-0000-0000C63E0000}"/>
    <cellStyle name="Normal 66 4 2 2 3 2 3" xfId="31155" xr:uid="{00000000-0005-0000-0000-0000C0790000}"/>
    <cellStyle name="Normal 66 4 2 2 3 2_ESA Table 3A_3H" xfId="42266" xr:uid="{F2C555A0-D20E-43FF-ABC4-E1EC87118DB6}"/>
    <cellStyle name="Normal 66 4 2 2 3 3" xfId="11037" xr:uid="{00000000-0005-0000-0000-00002A2B0000}"/>
    <cellStyle name="Normal 66 4 2 2 3 3 3" xfId="26138" xr:uid="{00000000-0005-0000-0000-000027660000}"/>
    <cellStyle name="Normal 66 4 2 2 3 3_ESA Table 3A_3H" xfId="42267" xr:uid="{55B80B60-4577-4DFE-B9A6-D9DE983FB436}"/>
    <cellStyle name="Normal 66 4 2 2 3 5" xfId="21125" xr:uid="{00000000-0005-0000-0000-000092520000}"/>
    <cellStyle name="Normal 66 4 2 2 3_ESA Table 3A_3H" xfId="42265" xr:uid="{2E230297-F9DF-4025-ACE6-8A6C580DC064}"/>
    <cellStyle name="Normal 66 4 2 2 4" xfId="12715" xr:uid="{00000000-0005-0000-0000-0000B8310000}"/>
    <cellStyle name="Normal 66 4 2 2 4 3" xfId="27813" xr:uid="{00000000-0005-0000-0000-0000B26C0000}"/>
    <cellStyle name="Normal 66 4 2 2 4_ESA Table 3A_3H" xfId="42268" xr:uid="{B934693D-FAEC-4660-BA60-F4F0613EC1B2}"/>
    <cellStyle name="Normal 66 4 2 2 5" xfId="7694" xr:uid="{00000000-0005-0000-0000-00001B1E0000}"/>
    <cellStyle name="Normal 66 4 2 2 5 3" xfId="22796" xr:uid="{00000000-0005-0000-0000-000019590000}"/>
    <cellStyle name="Normal 66 4 2 2 5_ESA Table 3A_3H" xfId="42269" xr:uid="{29798049-EE6B-40F0-9BD3-07EA06490409}"/>
    <cellStyle name="Normal 66 4 2 2 7" xfId="17783" xr:uid="{00000000-0005-0000-0000-000084450000}"/>
    <cellStyle name="Normal 66 4 2 2_ESA Table 3A_3H" xfId="42261" xr:uid="{057F50DC-41D4-4D8B-AF66-1BD0F7D71054}"/>
    <cellStyle name="Normal 66 4 2 3" xfId="3476" xr:uid="{00000000-0005-0000-0000-0000A10D0000}"/>
    <cellStyle name="Normal 66 4 2 3 2" xfId="13550" xr:uid="{00000000-0005-0000-0000-0000FB340000}"/>
    <cellStyle name="Normal 66 4 2 3 2 3" xfId="28648" xr:uid="{00000000-0005-0000-0000-0000F56F0000}"/>
    <cellStyle name="Normal 66 4 2 3 2_ESA Table 3A_3H" xfId="42271" xr:uid="{010CFF69-D1C6-4397-98B3-F31036599B72}"/>
    <cellStyle name="Normal 66 4 2 3 3" xfId="8530" xr:uid="{00000000-0005-0000-0000-00005F210000}"/>
    <cellStyle name="Normal 66 4 2 3 3 3" xfId="23631" xr:uid="{00000000-0005-0000-0000-00005C5C0000}"/>
    <cellStyle name="Normal 66 4 2 3 3_ESA Table 3A_3H" xfId="42272" xr:uid="{0267173C-4973-4B80-9424-0F8666633CE9}"/>
    <cellStyle name="Normal 66 4 2 3 5" xfId="18618" xr:uid="{00000000-0005-0000-0000-0000C7480000}"/>
    <cellStyle name="Normal 66 4 2 3_ESA Table 3A_3H" xfId="42270" xr:uid="{B415BCD6-5B3F-4720-AADE-FE922958A495}"/>
    <cellStyle name="Normal 66 4 2 4" xfId="5169" xr:uid="{00000000-0005-0000-0000-00003E140000}"/>
    <cellStyle name="Normal 66 4 2 4 2" xfId="15221" xr:uid="{00000000-0005-0000-0000-0000823B0000}"/>
    <cellStyle name="Normal 66 4 2 4 2 3" xfId="30319" xr:uid="{00000000-0005-0000-0000-00007C760000}"/>
    <cellStyle name="Normal 66 4 2 4 2_ESA Table 3A_3H" xfId="42274" xr:uid="{458B98A6-FF54-4A24-8F70-4E274AECDDD5}"/>
    <cellStyle name="Normal 66 4 2 4 3" xfId="10201" xr:uid="{00000000-0005-0000-0000-0000E6270000}"/>
    <cellStyle name="Normal 66 4 2 4 3 3" xfId="25302" xr:uid="{00000000-0005-0000-0000-0000E3620000}"/>
    <cellStyle name="Normal 66 4 2 4 3_ESA Table 3A_3H" xfId="42275" xr:uid="{309959F6-E690-4E37-9BEC-7D8C6E1C1FAF}"/>
    <cellStyle name="Normal 66 4 2 4 5" xfId="20289" xr:uid="{00000000-0005-0000-0000-00004E4F0000}"/>
    <cellStyle name="Normal 66 4 2 4_ESA Table 3A_3H" xfId="42273" xr:uid="{BA905C88-75BE-45BB-ACAD-DC6653D149E8}"/>
    <cellStyle name="Normal 66 4 2 5" xfId="11879" xr:uid="{00000000-0005-0000-0000-0000742E0000}"/>
    <cellStyle name="Normal 66 4 2 5 3" xfId="26977" xr:uid="{00000000-0005-0000-0000-00006E690000}"/>
    <cellStyle name="Normal 66 4 2 5_ESA Table 3A_3H" xfId="42276" xr:uid="{AE9B6FFC-DA41-4CB4-8325-68E91BE66983}"/>
    <cellStyle name="Normal 66 4 2 6" xfId="6858" xr:uid="{00000000-0005-0000-0000-0000D71A0000}"/>
    <cellStyle name="Normal 66 4 2 6 3" xfId="21960" xr:uid="{00000000-0005-0000-0000-0000D5550000}"/>
    <cellStyle name="Normal 66 4 2 6_ESA Table 3A_3H" xfId="42277" xr:uid="{920E6565-6EC7-4B29-9512-7E58034BC71F}"/>
    <cellStyle name="Normal 66 4 2 8" xfId="16947" xr:uid="{00000000-0005-0000-0000-000040420000}"/>
    <cellStyle name="Normal 66 4 2_ESA Table 3A_3H" xfId="42260" xr:uid="{F05F0ACB-3B58-42E6-9F99-3A85B66E2211}"/>
    <cellStyle name="Normal 66 4 3" xfId="2205" xr:uid="{00000000-0005-0000-0000-0000AA080000}"/>
    <cellStyle name="Normal 66 4 3 2" xfId="3895" xr:uid="{00000000-0005-0000-0000-0000440F0000}"/>
    <cellStyle name="Normal 66 4 3 2 2" xfId="13968" xr:uid="{00000000-0005-0000-0000-00009D360000}"/>
    <cellStyle name="Normal 66 4 3 2 2 3" xfId="29066" xr:uid="{00000000-0005-0000-0000-000097710000}"/>
    <cellStyle name="Normal 66 4 3 2 2_ESA Table 3A_3H" xfId="42280" xr:uid="{CDE3D8BB-53EB-47D0-9255-1E129B62E97D}"/>
    <cellStyle name="Normal 66 4 3 2 3" xfId="8948" xr:uid="{00000000-0005-0000-0000-000001230000}"/>
    <cellStyle name="Normal 66 4 3 2 3 3" xfId="24049" xr:uid="{00000000-0005-0000-0000-0000FE5D0000}"/>
    <cellStyle name="Normal 66 4 3 2 3_ESA Table 3A_3H" xfId="42281" xr:uid="{10AF9F4C-015A-4B1B-81AE-A106D4D5A3CE}"/>
    <cellStyle name="Normal 66 4 3 2 5" xfId="19036" xr:uid="{00000000-0005-0000-0000-0000694A0000}"/>
    <cellStyle name="Normal 66 4 3 2_ESA Table 3A_3H" xfId="42279" xr:uid="{5486AC83-DCEE-47B7-AA34-B50340B33B98}"/>
    <cellStyle name="Normal 66 4 3 3" xfId="5587" xr:uid="{00000000-0005-0000-0000-0000E0150000}"/>
    <cellStyle name="Normal 66 4 3 3 2" xfId="15639" xr:uid="{00000000-0005-0000-0000-0000243D0000}"/>
    <cellStyle name="Normal 66 4 3 3 2 3" xfId="30737" xr:uid="{00000000-0005-0000-0000-00001E780000}"/>
    <cellStyle name="Normal 66 4 3 3 2_ESA Table 3A_3H" xfId="42283" xr:uid="{1B655536-6996-4CDF-BFEA-34405B71283B}"/>
    <cellStyle name="Normal 66 4 3 3 3" xfId="10619" xr:uid="{00000000-0005-0000-0000-000088290000}"/>
    <cellStyle name="Normal 66 4 3 3 3 3" xfId="25720" xr:uid="{00000000-0005-0000-0000-000085640000}"/>
    <cellStyle name="Normal 66 4 3 3 3_ESA Table 3A_3H" xfId="42284" xr:uid="{86DCA3F3-F99B-4E6F-9C35-384B8E9DF3BB}"/>
    <cellStyle name="Normal 66 4 3 3 5" xfId="20707" xr:uid="{00000000-0005-0000-0000-0000F0500000}"/>
    <cellStyle name="Normal 66 4 3 3_ESA Table 3A_3H" xfId="42282" xr:uid="{FB90F38C-FD22-445D-9C11-08A6E01ABF1B}"/>
    <cellStyle name="Normal 66 4 3 4" xfId="12297" xr:uid="{00000000-0005-0000-0000-000016300000}"/>
    <cellStyle name="Normal 66 4 3 4 3" xfId="27395" xr:uid="{00000000-0005-0000-0000-0000106B0000}"/>
    <cellStyle name="Normal 66 4 3 4_ESA Table 3A_3H" xfId="42285" xr:uid="{45BB894D-93ED-46C1-8CAC-C8C612AC5468}"/>
    <cellStyle name="Normal 66 4 3 5" xfId="7276" xr:uid="{00000000-0005-0000-0000-0000791C0000}"/>
    <cellStyle name="Normal 66 4 3 5 3" xfId="22378" xr:uid="{00000000-0005-0000-0000-000077570000}"/>
    <cellStyle name="Normal 66 4 3 5_ESA Table 3A_3H" xfId="42286" xr:uid="{647C22B5-5433-47E1-AE20-140526053748}"/>
    <cellStyle name="Normal 66 4 3 7" xfId="17365" xr:uid="{00000000-0005-0000-0000-0000E2430000}"/>
    <cellStyle name="Normal 66 4 3_ESA Table 3A_3H" xfId="42278" xr:uid="{4540D3BB-C10C-42C6-BDE8-AC3F663770D6}"/>
    <cellStyle name="Normal 66 4 4" xfId="3058" xr:uid="{00000000-0005-0000-0000-0000FF0B0000}"/>
    <cellStyle name="Normal 66 4 4 2" xfId="13132" xr:uid="{00000000-0005-0000-0000-000059330000}"/>
    <cellStyle name="Normal 66 4 4 2 3" xfId="28230" xr:uid="{00000000-0005-0000-0000-0000536E0000}"/>
    <cellStyle name="Normal 66 4 4 2_ESA Table 3A_3H" xfId="42288" xr:uid="{793129E1-311F-4257-961B-DB98B242AC56}"/>
    <cellStyle name="Normal 66 4 4 3" xfId="8112" xr:uid="{00000000-0005-0000-0000-0000BD1F0000}"/>
    <cellStyle name="Normal 66 4 4 3 3" xfId="23213" xr:uid="{00000000-0005-0000-0000-0000BA5A0000}"/>
    <cellStyle name="Normal 66 4 4 3_ESA Table 3A_3H" xfId="42289" xr:uid="{069DB474-5A1E-4451-802B-ACA1ACDB0405}"/>
    <cellStyle name="Normal 66 4 4 5" xfId="18200" xr:uid="{00000000-0005-0000-0000-000025470000}"/>
    <cellStyle name="Normal 66 4 4_ESA Table 3A_3H" xfId="42287" xr:uid="{1550D428-7959-49E7-9B9A-5478B03A86C6}"/>
    <cellStyle name="Normal 66 4 5" xfId="4751" xr:uid="{00000000-0005-0000-0000-00009C120000}"/>
    <cellStyle name="Normal 66 4 5 2" xfId="14803" xr:uid="{00000000-0005-0000-0000-0000E0390000}"/>
    <cellStyle name="Normal 66 4 5 2 3" xfId="29901" xr:uid="{00000000-0005-0000-0000-0000DA740000}"/>
    <cellStyle name="Normal 66 4 5 2_ESA Table 3A_3H" xfId="42291" xr:uid="{0B5E1BB6-4F27-48B7-9436-14918AB120DC}"/>
    <cellStyle name="Normal 66 4 5 3" xfId="9783" xr:uid="{00000000-0005-0000-0000-000044260000}"/>
    <cellStyle name="Normal 66 4 5 3 3" xfId="24884" xr:uid="{00000000-0005-0000-0000-000041610000}"/>
    <cellStyle name="Normal 66 4 5 3_ESA Table 3A_3H" xfId="42292" xr:uid="{429CE5FF-96F5-4E80-AD30-0B654B70D69A}"/>
    <cellStyle name="Normal 66 4 5 5" xfId="19871" xr:uid="{00000000-0005-0000-0000-0000AC4D0000}"/>
    <cellStyle name="Normal 66 4 5_ESA Table 3A_3H" xfId="42290" xr:uid="{2EC6FD8B-E94D-46F6-B8A5-9A1963250058}"/>
    <cellStyle name="Normal 66 4 6" xfId="11461" xr:uid="{00000000-0005-0000-0000-0000D22C0000}"/>
    <cellStyle name="Normal 66 4 6 3" xfId="26559" xr:uid="{00000000-0005-0000-0000-0000CC670000}"/>
    <cellStyle name="Normal 66 4 6_ESA Table 3A_3H" xfId="42293" xr:uid="{AF8004D2-F659-471D-9288-C6BF4CD398A0}"/>
    <cellStyle name="Normal 66 4 7" xfId="6440" xr:uid="{00000000-0005-0000-0000-000035190000}"/>
    <cellStyle name="Normal 66 4 7 3" xfId="21542" xr:uid="{00000000-0005-0000-0000-000033540000}"/>
    <cellStyle name="Normal 66 4 7_ESA Table 3A_3H" xfId="42294" xr:uid="{E0F3104F-553C-4929-9CC6-4BFC8196C161}"/>
    <cellStyle name="Normal 66 4 9" xfId="16529" xr:uid="{00000000-0005-0000-0000-00009E400000}"/>
    <cellStyle name="Normal 66 4_ESA Table 3A_3H" xfId="42259" xr:uid="{0D0631DB-DBB9-4406-B9DB-D145CB60FEE8}"/>
    <cellStyle name="Normal 66 5" xfId="1574" xr:uid="{00000000-0005-0000-0000-000033060000}"/>
    <cellStyle name="Normal 66 5 2" xfId="2415" xr:uid="{00000000-0005-0000-0000-00007C090000}"/>
    <cellStyle name="Normal 66 5 2 2" xfId="4105" xr:uid="{00000000-0005-0000-0000-000016100000}"/>
    <cellStyle name="Normal 66 5 2 2 2" xfId="14178" xr:uid="{00000000-0005-0000-0000-00006F370000}"/>
    <cellStyle name="Normal 66 5 2 2 2 3" xfId="29276" xr:uid="{00000000-0005-0000-0000-000069720000}"/>
    <cellStyle name="Normal 66 5 2 2 2_ESA Table 3A_3H" xfId="42298" xr:uid="{C2284B24-DDD2-4EA9-BF6C-1BC68C4697BF}"/>
    <cellStyle name="Normal 66 5 2 2 3" xfId="9158" xr:uid="{00000000-0005-0000-0000-0000D3230000}"/>
    <cellStyle name="Normal 66 5 2 2 3 3" xfId="24259" xr:uid="{00000000-0005-0000-0000-0000D05E0000}"/>
    <cellStyle name="Normal 66 5 2 2 3_ESA Table 3A_3H" xfId="42299" xr:uid="{51DDEA0F-46DE-4283-B4F8-E72234882E80}"/>
    <cellStyle name="Normal 66 5 2 2 5" xfId="19246" xr:uid="{00000000-0005-0000-0000-00003B4B0000}"/>
    <cellStyle name="Normal 66 5 2 2_ESA Table 3A_3H" xfId="42297" xr:uid="{1ADB5F47-4E0F-48F4-8461-96949D985A7F}"/>
    <cellStyle name="Normal 66 5 2 3" xfId="5797" xr:uid="{00000000-0005-0000-0000-0000B2160000}"/>
    <cellStyle name="Normal 66 5 2 3 2" xfId="15849" xr:uid="{00000000-0005-0000-0000-0000F63D0000}"/>
    <cellStyle name="Normal 66 5 2 3 2 3" xfId="30947" xr:uid="{00000000-0005-0000-0000-0000F0780000}"/>
    <cellStyle name="Normal 66 5 2 3 2_ESA Table 3A_3H" xfId="42301" xr:uid="{D0C7C703-8272-4410-A6B2-552283A8AE19}"/>
    <cellStyle name="Normal 66 5 2 3 3" xfId="10829" xr:uid="{00000000-0005-0000-0000-00005A2A0000}"/>
    <cellStyle name="Normal 66 5 2 3 3 3" xfId="25930" xr:uid="{00000000-0005-0000-0000-000057650000}"/>
    <cellStyle name="Normal 66 5 2 3 3_ESA Table 3A_3H" xfId="42302" xr:uid="{FE9F4080-9357-4712-97C9-4E12890465A0}"/>
    <cellStyle name="Normal 66 5 2 3 5" xfId="20917" xr:uid="{00000000-0005-0000-0000-0000C2510000}"/>
    <cellStyle name="Normal 66 5 2 3_ESA Table 3A_3H" xfId="42300" xr:uid="{912239F1-24A5-431D-9895-FD4704D016D5}"/>
    <cellStyle name="Normal 66 5 2 4" xfId="12507" xr:uid="{00000000-0005-0000-0000-0000E8300000}"/>
    <cellStyle name="Normal 66 5 2 4 3" xfId="27605" xr:uid="{00000000-0005-0000-0000-0000E26B0000}"/>
    <cellStyle name="Normal 66 5 2 4_ESA Table 3A_3H" xfId="42303" xr:uid="{5391B27E-1F55-4FA9-93ED-D27679A18B40}"/>
    <cellStyle name="Normal 66 5 2 5" xfId="7486" xr:uid="{00000000-0005-0000-0000-00004B1D0000}"/>
    <cellStyle name="Normal 66 5 2 5 3" xfId="22588" xr:uid="{00000000-0005-0000-0000-000049580000}"/>
    <cellStyle name="Normal 66 5 2 5_ESA Table 3A_3H" xfId="42304" xr:uid="{CF01A6C1-9D24-48D5-A488-7E20DE7AEC65}"/>
    <cellStyle name="Normal 66 5 2 7" xfId="17575" xr:uid="{00000000-0005-0000-0000-0000B4440000}"/>
    <cellStyle name="Normal 66 5 2_ESA Table 3A_3H" xfId="42296" xr:uid="{4157A899-0A7D-4F34-9387-1D29256348CD}"/>
    <cellStyle name="Normal 66 5 3" xfId="3268" xr:uid="{00000000-0005-0000-0000-0000D10C0000}"/>
    <cellStyle name="Normal 66 5 3 2" xfId="13342" xr:uid="{00000000-0005-0000-0000-00002B340000}"/>
    <cellStyle name="Normal 66 5 3 2 3" xfId="28440" xr:uid="{00000000-0005-0000-0000-0000256F0000}"/>
    <cellStyle name="Normal 66 5 3 2_ESA Table 3A_3H" xfId="42306" xr:uid="{B284B8E7-2763-4CEE-ACAB-BB02722265D2}"/>
    <cellStyle name="Normal 66 5 3 3" xfId="8322" xr:uid="{00000000-0005-0000-0000-00008F200000}"/>
    <cellStyle name="Normal 66 5 3 3 3" xfId="23423" xr:uid="{00000000-0005-0000-0000-00008C5B0000}"/>
    <cellStyle name="Normal 66 5 3 3_ESA Table 3A_3H" xfId="42307" xr:uid="{B2854A04-7D9B-4340-A869-DE41A4982046}"/>
    <cellStyle name="Normal 66 5 3 5" xfId="18410" xr:uid="{00000000-0005-0000-0000-0000F7470000}"/>
    <cellStyle name="Normal 66 5 3_ESA Table 3A_3H" xfId="42305" xr:uid="{2C0A2E89-1501-4A02-AC20-55788F06EC85}"/>
    <cellStyle name="Normal 66 5 4" xfId="4961" xr:uid="{00000000-0005-0000-0000-00006E130000}"/>
    <cellStyle name="Normal 66 5 4 2" xfId="15013" xr:uid="{00000000-0005-0000-0000-0000B23A0000}"/>
    <cellStyle name="Normal 66 5 4 2 3" xfId="30111" xr:uid="{00000000-0005-0000-0000-0000AC750000}"/>
    <cellStyle name="Normal 66 5 4 2_ESA Table 3A_3H" xfId="42309" xr:uid="{5A76F850-C4C0-4E97-B8A4-D573FD2064BC}"/>
    <cellStyle name="Normal 66 5 4 3" xfId="9993" xr:uid="{00000000-0005-0000-0000-000016270000}"/>
    <cellStyle name="Normal 66 5 4 3 3" xfId="25094" xr:uid="{00000000-0005-0000-0000-000013620000}"/>
    <cellStyle name="Normal 66 5 4 3_ESA Table 3A_3H" xfId="42310" xr:uid="{057714C6-7420-4B5C-908F-E0D410356E3A}"/>
    <cellStyle name="Normal 66 5 4 5" xfId="20081" xr:uid="{00000000-0005-0000-0000-00007E4E0000}"/>
    <cellStyle name="Normal 66 5 4_ESA Table 3A_3H" xfId="42308" xr:uid="{5EC2697E-FAF9-4870-9782-A7C1410903C0}"/>
    <cellStyle name="Normal 66 5 5" xfId="11671" xr:uid="{00000000-0005-0000-0000-0000A42D0000}"/>
    <cellStyle name="Normal 66 5 5 3" xfId="26769" xr:uid="{00000000-0005-0000-0000-00009E680000}"/>
    <cellStyle name="Normal 66 5 5_ESA Table 3A_3H" xfId="42311" xr:uid="{0F1527F8-C9A8-4E7C-A212-78FB215157AD}"/>
    <cellStyle name="Normal 66 5 6" xfId="6650" xr:uid="{00000000-0005-0000-0000-0000071A0000}"/>
    <cellStyle name="Normal 66 5 6 3" xfId="21752" xr:uid="{00000000-0005-0000-0000-000005550000}"/>
    <cellStyle name="Normal 66 5 6_ESA Table 3A_3H" xfId="42312" xr:uid="{69345013-DBE9-4486-8503-CBD5D004E534}"/>
    <cellStyle name="Normal 66 5 8" xfId="16739" xr:uid="{00000000-0005-0000-0000-000070410000}"/>
    <cellStyle name="Normal 66 5_ESA Table 3A_3H" xfId="42295" xr:uid="{113570C7-5172-45BC-AF6A-8ED1607AD084}"/>
    <cellStyle name="Normal 66 6" xfId="1995" xr:uid="{00000000-0005-0000-0000-0000D8070000}"/>
    <cellStyle name="Normal 66 6 2" xfId="3687" xr:uid="{00000000-0005-0000-0000-0000740E0000}"/>
    <cellStyle name="Normal 66 6 2 2" xfId="13760" xr:uid="{00000000-0005-0000-0000-0000CD350000}"/>
    <cellStyle name="Normal 66 6 2 2 3" xfId="28858" xr:uid="{00000000-0005-0000-0000-0000C7700000}"/>
    <cellStyle name="Normal 66 6 2 2_ESA Table 3A_3H" xfId="42315" xr:uid="{4E007BC8-0605-4A4D-B39A-EE264735960F}"/>
    <cellStyle name="Normal 66 6 2 3" xfId="8740" xr:uid="{00000000-0005-0000-0000-000031220000}"/>
    <cellStyle name="Normal 66 6 2 3 3" xfId="23841" xr:uid="{00000000-0005-0000-0000-00002E5D0000}"/>
    <cellStyle name="Normal 66 6 2 3_ESA Table 3A_3H" xfId="42316" xr:uid="{C5F30613-48B7-4AF2-80E2-14168E6FFB8F}"/>
    <cellStyle name="Normal 66 6 2 5" xfId="18828" xr:uid="{00000000-0005-0000-0000-000099490000}"/>
    <cellStyle name="Normal 66 6 2_ESA Table 3A_3H" xfId="42314" xr:uid="{454F728A-D005-487E-8BF3-0646CCBFB323}"/>
    <cellStyle name="Normal 66 6 3" xfId="5379" xr:uid="{00000000-0005-0000-0000-000010150000}"/>
    <cellStyle name="Normal 66 6 3 2" xfId="15431" xr:uid="{00000000-0005-0000-0000-0000543C0000}"/>
    <cellStyle name="Normal 66 6 3 2 3" xfId="30529" xr:uid="{00000000-0005-0000-0000-00004E770000}"/>
    <cellStyle name="Normal 66 6 3 2_ESA Table 3A_3H" xfId="42318" xr:uid="{28A31896-25D4-44CF-9499-92065BECA444}"/>
    <cellStyle name="Normal 66 6 3 3" xfId="10411" xr:uid="{00000000-0005-0000-0000-0000B8280000}"/>
    <cellStyle name="Normal 66 6 3 3 3" xfId="25512" xr:uid="{00000000-0005-0000-0000-0000B5630000}"/>
    <cellStyle name="Normal 66 6 3 3_ESA Table 3A_3H" xfId="42319" xr:uid="{E8CA7A54-6665-4B04-B7B9-43EBFABED3D6}"/>
    <cellStyle name="Normal 66 6 3 5" xfId="20499" xr:uid="{00000000-0005-0000-0000-000020500000}"/>
    <cellStyle name="Normal 66 6 3_ESA Table 3A_3H" xfId="42317" xr:uid="{2C2B1EBC-9712-4A8D-A261-175BBE46B747}"/>
    <cellStyle name="Normal 66 6 4" xfId="12089" xr:uid="{00000000-0005-0000-0000-0000462F0000}"/>
    <cellStyle name="Normal 66 6 4 3" xfId="27187" xr:uid="{00000000-0005-0000-0000-0000406A0000}"/>
    <cellStyle name="Normal 66 6 4_ESA Table 3A_3H" xfId="42320" xr:uid="{AF86B0A9-8C8F-4E29-A1B8-32F4832DF8F6}"/>
    <cellStyle name="Normal 66 6 5" xfId="7068" xr:uid="{00000000-0005-0000-0000-0000A91B0000}"/>
    <cellStyle name="Normal 66 6 5 3" xfId="22170" xr:uid="{00000000-0005-0000-0000-0000A7560000}"/>
    <cellStyle name="Normal 66 6 5_ESA Table 3A_3H" xfId="42321" xr:uid="{2813505A-4F13-465F-BF98-21F096D20EA6}"/>
    <cellStyle name="Normal 66 6 7" xfId="17157" xr:uid="{00000000-0005-0000-0000-000012430000}"/>
    <cellStyle name="Normal 66 6_ESA Table 3A_3H" xfId="42313" xr:uid="{40DDDAEA-77A6-42C6-8DC2-3414B86C8259}"/>
    <cellStyle name="Normal 66 7" xfId="2847" xr:uid="{00000000-0005-0000-0000-00002C0B0000}"/>
    <cellStyle name="Normal 66 7 2" xfId="12924" xr:uid="{00000000-0005-0000-0000-000089320000}"/>
    <cellStyle name="Normal 66 7 2 3" xfId="28022" xr:uid="{00000000-0005-0000-0000-0000836D0000}"/>
    <cellStyle name="Normal 66 7 2_ESA Table 3A_3H" xfId="42323" xr:uid="{C805026D-5BC0-4DD1-973D-8DAC43AD54E4}"/>
    <cellStyle name="Normal 66 7 3" xfId="7904" xr:uid="{00000000-0005-0000-0000-0000ED1E0000}"/>
    <cellStyle name="Normal 66 7 3 3" xfId="23005" xr:uid="{00000000-0005-0000-0000-0000EA590000}"/>
    <cellStyle name="Normal 66 7 3_ESA Table 3A_3H" xfId="42324" xr:uid="{A7D99E13-A50B-4A7F-A2B7-4CFF07493044}"/>
    <cellStyle name="Normal 66 7 5" xfId="17992" xr:uid="{00000000-0005-0000-0000-000055460000}"/>
    <cellStyle name="Normal 66 7_ESA Table 3A_3H" xfId="42322" xr:uid="{5524D20C-B65E-4D97-9E0A-5E832BB2437B}"/>
    <cellStyle name="Normal 66 8" xfId="4541" xr:uid="{00000000-0005-0000-0000-0000CA110000}"/>
    <cellStyle name="Normal 66 8 2" xfId="14595" xr:uid="{00000000-0005-0000-0000-000010390000}"/>
    <cellStyle name="Normal 66 8 2 3" xfId="29693" xr:uid="{00000000-0005-0000-0000-00000A740000}"/>
    <cellStyle name="Normal 66 8 2_ESA Table 3A_3H" xfId="42326" xr:uid="{3547D89C-A472-4A96-84AA-E20D642D9C27}"/>
    <cellStyle name="Normal 66 8 3" xfId="9575" xr:uid="{00000000-0005-0000-0000-000074250000}"/>
    <cellStyle name="Normal 66 8 3 3" xfId="24676" xr:uid="{00000000-0005-0000-0000-000071600000}"/>
    <cellStyle name="Normal 66 8 3_ESA Table 3A_3H" xfId="42327" xr:uid="{5539E6F1-1005-48E6-908F-02F3569105A7}"/>
    <cellStyle name="Normal 66 8 5" xfId="19663" xr:uid="{00000000-0005-0000-0000-0000DC4C0000}"/>
    <cellStyle name="Normal 66 8_ESA Table 3A_3H" xfId="42325" xr:uid="{11068A93-2F9B-453F-90E5-3E3530368D93}"/>
    <cellStyle name="Normal 66 9" xfId="11251" xr:uid="{00000000-0005-0000-0000-0000002C0000}"/>
    <cellStyle name="Normal 66 9 3" xfId="26351" xr:uid="{00000000-0005-0000-0000-0000FC660000}"/>
    <cellStyle name="Normal 66 9_ESA Table 3A_3H" xfId="42328" xr:uid="{86A6AEEA-A829-4C05-A7C4-9706F00ABFF5}"/>
    <cellStyle name="Normal 66_ESA Table 3A_3H" xfId="42042" xr:uid="{32B3706E-F13D-402C-B614-9EFCFD20415B}"/>
    <cellStyle name="Normal 67" xfId="889" xr:uid="{00000000-0005-0000-0000-000085030000}"/>
    <cellStyle name="Normal 67 10" xfId="6231" xr:uid="{00000000-0005-0000-0000-000064180000}"/>
    <cellStyle name="Normal 67 10 3" xfId="21335" xr:uid="{00000000-0005-0000-0000-000064530000}"/>
    <cellStyle name="Normal 67 10_ESA Table 3A_3H" xfId="42330" xr:uid="{C6E97C98-EADF-4DE2-B78D-19099B580D5A}"/>
    <cellStyle name="Normal 67 12" xfId="16320" xr:uid="{00000000-0005-0000-0000-0000CD3F0000}"/>
    <cellStyle name="Normal 67 2" xfId="1195" xr:uid="{00000000-0005-0000-0000-0000B8040000}"/>
    <cellStyle name="Normal 67 2 11" xfId="16374" xr:uid="{00000000-0005-0000-0000-000003400000}"/>
    <cellStyle name="Normal 67 2 2" xfId="1303" xr:uid="{00000000-0005-0000-0000-000024050000}"/>
    <cellStyle name="Normal 67 2 2 10" xfId="16478" xr:uid="{00000000-0005-0000-0000-00006B400000}"/>
    <cellStyle name="Normal 67 2 2 2" xfId="1520" xr:uid="{00000000-0005-0000-0000-0000FD050000}"/>
    <cellStyle name="Normal 67 2 2 2 2" xfId="1941" xr:uid="{00000000-0005-0000-0000-0000A2070000}"/>
    <cellStyle name="Normal 67 2 2 2 2 2" xfId="2780" xr:uid="{00000000-0005-0000-0000-0000E90A0000}"/>
    <cellStyle name="Normal 67 2 2 2 2 2 2" xfId="4470" xr:uid="{00000000-0005-0000-0000-000083110000}"/>
    <cellStyle name="Normal 67 2 2 2 2 2 2 2" xfId="14543" xr:uid="{00000000-0005-0000-0000-0000DC380000}"/>
    <cellStyle name="Normal 67 2 2 2 2 2 2 2 3" xfId="29641" xr:uid="{00000000-0005-0000-0000-0000D6730000}"/>
    <cellStyle name="Normal 67 2 2 2 2 2 2 2_ESA Table 3A_3H" xfId="42337" xr:uid="{B54A350C-44C6-4F7C-A1DC-D935D7EBF5AF}"/>
    <cellStyle name="Normal 67 2 2 2 2 2 2 3" xfId="9523" xr:uid="{00000000-0005-0000-0000-000040250000}"/>
    <cellStyle name="Normal 67 2 2 2 2 2 2 3 3" xfId="24624" xr:uid="{00000000-0005-0000-0000-00003D600000}"/>
    <cellStyle name="Normal 67 2 2 2 2 2 2 3_ESA Table 3A_3H" xfId="42338" xr:uid="{12E9AE46-0944-4078-91D6-1D7BD6BD0CDB}"/>
    <cellStyle name="Normal 67 2 2 2 2 2 2 5" xfId="19611" xr:uid="{00000000-0005-0000-0000-0000A84C0000}"/>
    <cellStyle name="Normal 67 2 2 2 2 2 2_ESA Table 3A_3H" xfId="42336" xr:uid="{A51B8FDA-0959-4968-874A-C47649DDE19E}"/>
    <cellStyle name="Normal 67 2 2 2 2 2 3" xfId="6162" xr:uid="{00000000-0005-0000-0000-00001F180000}"/>
    <cellStyle name="Normal 67 2 2 2 2 2 3 2" xfId="16214" xr:uid="{00000000-0005-0000-0000-0000633F0000}"/>
    <cellStyle name="Normal 67 2 2 2 2 2 3 3" xfId="11194" xr:uid="{00000000-0005-0000-0000-0000C72B0000}"/>
    <cellStyle name="Normal 67 2 2 2 2 2 3 3 3" xfId="26295" xr:uid="{00000000-0005-0000-0000-0000C4660000}"/>
    <cellStyle name="Normal 67 2 2 2 2 2 3 3_ESA Table 3A_3H" xfId="42340" xr:uid="{588E670E-0F76-4945-A55C-D095E6FD2ABD}"/>
    <cellStyle name="Normal 67 2 2 2 2 2 3 5" xfId="21282" xr:uid="{00000000-0005-0000-0000-00002F530000}"/>
    <cellStyle name="Normal 67 2 2 2 2 2 3_ESA Table 3A_3H" xfId="42339" xr:uid="{C625CE16-A2BA-4F11-A8DD-607D0B30DC5D}"/>
    <cellStyle name="Normal 67 2 2 2 2 2 4" xfId="12872" xr:uid="{00000000-0005-0000-0000-000055320000}"/>
    <cellStyle name="Normal 67 2 2 2 2 2 4 3" xfId="27970" xr:uid="{00000000-0005-0000-0000-00004F6D0000}"/>
    <cellStyle name="Normal 67 2 2 2 2 2 4_ESA Table 3A_3H" xfId="42341" xr:uid="{3CEA1E19-C2CC-43AA-8E08-7FA2BCF9DAA4}"/>
    <cellStyle name="Normal 67 2 2 2 2 2 5" xfId="7851" xr:uid="{00000000-0005-0000-0000-0000B81E0000}"/>
    <cellStyle name="Normal 67 2 2 2 2 2 5 3" xfId="22953" xr:uid="{00000000-0005-0000-0000-0000B6590000}"/>
    <cellStyle name="Normal 67 2 2 2 2 2 5_ESA Table 3A_3H" xfId="42342" xr:uid="{7ED6223B-41B0-4E2C-A9D1-0EE55BA3D22D}"/>
    <cellStyle name="Normal 67 2 2 2 2 2 7" xfId="17940" xr:uid="{00000000-0005-0000-0000-000021460000}"/>
    <cellStyle name="Normal 67 2 2 2 2 2_ESA Table 3A_3H" xfId="42335" xr:uid="{14FA79B0-873D-45AB-90D0-CE0138727FD0}"/>
    <cellStyle name="Normal 67 2 2 2 2 3" xfId="3633" xr:uid="{00000000-0005-0000-0000-00003E0E0000}"/>
    <cellStyle name="Normal 67 2 2 2 2 3 2" xfId="13707" xr:uid="{00000000-0005-0000-0000-000098350000}"/>
    <cellStyle name="Normal 67 2 2 2 2 3 2 3" xfId="28805" xr:uid="{00000000-0005-0000-0000-000092700000}"/>
    <cellStyle name="Normal 67 2 2 2 2 3 2_ESA Table 3A_3H" xfId="42344" xr:uid="{386D1E6B-B78D-474F-B8EA-EF9CDA5C3074}"/>
    <cellStyle name="Normal 67 2 2 2 2 3 3" xfId="8687" xr:uid="{00000000-0005-0000-0000-0000FC210000}"/>
    <cellStyle name="Normal 67 2 2 2 2 3 3 3" xfId="23788" xr:uid="{00000000-0005-0000-0000-0000F95C0000}"/>
    <cellStyle name="Normal 67 2 2 2 2 3 3_ESA Table 3A_3H" xfId="42345" xr:uid="{2943BD88-DF06-4ECB-A5E6-ACA5F8D401F7}"/>
    <cellStyle name="Normal 67 2 2 2 2 3 5" xfId="18775" xr:uid="{00000000-0005-0000-0000-000064490000}"/>
    <cellStyle name="Normal 67 2 2 2 2 3_ESA Table 3A_3H" xfId="42343" xr:uid="{98DAEBF3-9D86-4746-B856-30C59B82D09C}"/>
    <cellStyle name="Normal 67 2 2 2 2 4" xfId="5326" xr:uid="{00000000-0005-0000-0000-0000DB140000}"/>
    <cellStyle name="Normal 67 2 2 2 2 4 2" xfId="15378" xr:uid="{00000000-0005-0000-0000-00001F3C0000}"/>
    <cellStyle name="Normal 67 2 2 2 2 4 2 3" xfId="30476" xr:uid="{00000000-0005-0000-0000-000019770000}"/>
    <cellStyle name="Normal 67 2 2 2 2 4 2_ESA Table 3A_3H" xfId="42347" xr:uid="{E662FB27-B998-4666-BEF4-ED965B95A09C}"/>
    <cellStyle name="Normal 67 2 2 2 2 4 3" xfId="10358" xr:uid="{00000000-0005-0000-0000-000083280000}"/>
    <cellStyle name="Normal 67 2 2 2 2 4 3 3" xfId="25459" xr:uid="{00000000-0005-0000-0000-000080630000}"/>
    <cellStyle name="Normal 67 2 2 2 2 4 3_ESA Table 3A_3H" xfId="42348" xr:uid="{DB68250F-58BD-42A7-AB36-39FBB1DF78F0}"/>
    <cellStyle name="Normal 67 2 2 2 2 4 5" xfId="20446" xr:uid="{00000000-0005-0000-0000-0000EB4F0000}"/>
    <cellStyle name="Normal 67 2 2 2 2 4_ESA Table 3A_3H" xfId="42346" xr:uid="{C6AD5DFA-A888-4C33-8FDF-DDA5D5EE6B7C}"/>
    <cellStyle name="Normal 67 2 2 2 2 5" xfId="12036" xr:uid="{00000000-0005-0000-0000-0000112F0000}"/>
    <cellStyle name="Normal 67 2 2 2 2 5 3" xfId="27134" xr:uid="{00000000-0005-0000-0000-00000B6A0000}"/>
    <cellStyle name="Normal 67 2 2 2 2 5_ESA Table 3A_3H" xfId="42349" xr:uid="{BFFA602F-2D13-4D8C-BF3F-E5092D587930}"/>
    <cellStyle name="Normal 67 2 2 2 2 6" xfId="7015" xr:uid="{00000000-0005-0000-0000-0000741B0000}"/>
    <cellStyle name="Normal 67 2 2 2 2 6 3" xfId="22117" xr:uid="{00000000-0005-0000-0000-000072560000}"/>
    <cellStyle name="Normal 67 2 2 2 2 6_ESA Table 3A_3H" xfId="42350" xr:uid="{AFAC76A1-FB95-498A-88F6-6E404E794408}"/>
    <cellStyle name="Normal 67 2 2 2 2 8" xfId="17104" xr:uid="{00000000-0005-0000-0000-0000DD420000}"/>
    <cellStyle name="Normal 67 2 2 2 2_ESA Table 3A_3H" xfId="42334" xr:uid="{04B608C6-30BA-4C4D-91BB-EF503F4BFBA4}"/>
    <cellStyle name="Normal 67 2 2 2 3" xfId="2362" xr:uid="{00000000-0005-0000-0000-000047090000}"/>
    <cellStyle name="Normal 67 2 2 2 3 2" xfId="4052" xr:uid="{00000000-0005-0000-0000-0000E10F0000}"/>
    <cellStyle name="Normal 67 2 2 2 3 2 2" xfId="14125" xr:uid="{00000000-0005-0000-0000-00003A370000}"/>
    <cellStyle name="Normal 67 2 2 2 3 2 2 3" xfId="29223" xr:uid="{00000000-0005-0000-0000-000034720000}"/>
    <cellStyle name="Normal 67 2 2 2 3 2 2_ESA Table 3A_3H" xfId="42353" xr:uid="{14569AB5-FBE7-4D8D-9DE3-BF23E4F860A1}"/>
    <cellStyle name="Normal 67 2 2 2 3 2 3" xfId="9105" xr:uid="{00000000-0005-0000-0000-00009E230000}"/>
    <cellStyle name="Normal 67 2 2 2 3 2 3 3" xfId="24206" xr:uid="{00000000-0005-0000-0000-00009B5E0000}"/>
    <cellStyle name="Normal 67 2 2 2 3 2 3_ESA Table 3A_3H" xfId="42354" xr:uid="{F32AD280-29F5-4D79-8FC1-F39DDCC4350F}"/>
    <cellStyle name="Normal 67 2 2 2 3 2 5" xfId="19193" xr:uid="{00000000-0005-0000-0000-0000064B0000}"/>
    <cellStyle name="Normal 67 2 2 2 3 2_ESA Table 3A_3H" xfId="42352" xr:uid="{9726BF0A-0C7D-4922-8BC1-07B183D7CB69}"/>
    <cellStyle name="Normal 67 2 2 2 3 3" xfId="5744" xr:uid="{00000000-0005-0000-0000-00007D160000}"/>
    <cellStyle name="Normal 67 2 2 2 3 3 2" xfId="15796" xr:uid="{00000000-0005-0000-0000-0000C13D0000}"/>
    <cellStyle name="Normal 67 2 2 2 3 3 2 3" xfId="30894" xr:uid="{00000000-0005-0000-0000-0000BB780000}"/>
    <cellStyle name="Normal 67 2 2 2 3 3 2_ESA Table 3A_3H" xfId="42356" xr:uid="{5DE53C9D-2F8B-4D4F-88DE-26498282181F}"/>
    <cellStyle name="Normal 67 2 2 2 3 3 3" xfId="10776" xr:uid="{00000000-0005-0000-0000-0000252A0000}"/>
    <cellStyle name="Normal 67 2 2 2 3 3 3 3" xfId="25877" xr:uid="{00000000-0005-0000-0000-000022650000}"/>
    <cellStyle name="Normal 67 2 2 2 3 3 3_ESA Table 3A_3H" xfId="42357" xr:uid="{8A3607EC-4F48-4114-9A31-4C85BA03D85E}"/>
    <cellStyle name="Normal 67 2 2 2 3 3 5" xfId="20864" xr:uid="{00000000-0005-0000-0000-00008D510000}"/>
    <cellStyle name="Normal 67 2 2 2 3 3_ESA Table 3A_3H" xfId="42355" xr:uid="{93DF8632-29DC-41CC-B5E4-734ABF9B1587}"/>
    <cellStyle name="Normal 67 2 2 2 3 4" xfId="12454" xr:uid="{00000000-0005-0000-0000-0000B3300000}"/>
    <cellStyle name="Normal 67 2 2 2 3 4 3" xfId="27552" xr:uid="{00000000-0005-0000-0000-0000AD6B0000}"/>
    <cellStyle name="Normal 67 2 2 2 3 4_ESA Table 3A_3H" xfId="42358" xr:uid="{90C7F5C2-F77B-4BEC-B433-9F7F468DF2A2}"/>
    <cellStyle name="Normal 67 2 2 2 3 5" xfId="7433" xr:uid="{00000000-0005-0000-0000-0000161D0000}"/>
    <cellStyle name="Normal 67 2 2 2 3 5 3" xfId="22535" xr:uid="{00000000-0005-0000-0000-000014580000}"/>
    <cellStyle name="Normal 67 2 2 2 3 5_ESA Table 3A_3H" xfId="42359" xr:uid="{9E1284B3-06C6-4065-89D0-FBBBB3A018D4}"/>
    <cellStyle name="Normal 67 2 2 2 3 7" xfId="17522" xr:uid="{00000000-0005-0000-0000-00007F440000}"/>
    <cellStyle name="Normal 67 2 2 2 3_ESA Table 3A_3H" xfId="42351" xr:uid="{83539EDB-A3C3-4A46-83E6-47D6DC1CF032}"/>
    <cellStyle name="Normal 67 2 2 2 4" xfId="3215" xr:uid="{00000000-0005-0000-0000-00009C0C0000}"/>
    <cellStyle name="Normal 67 2 2 2 4 2" xfId="13289" xr:uid="{00000000-0005-0000-0000-0000F6330000}"/>
    <cellStyle name="Normal 67 2 2 2 4 2 3" xfId="28387" xr:uid="{00000000-0005-0000-0000-0000F06E0000}"/>
    <cellStyle name="Normal 67 2 2 2 4 2_ESA Table 3A_3H" xfId="42361" xr:uid="{11AFA35E-FE4C-468A-9DC8-D87C14B4D8E4}"/>
    <cellStyle name="Normal 67 2 2 2 4 3" xfId="8269" xr:uid="{00000000-0005-0000-0000-00005A200000}"/>
    <cellStyle name="Normal 67 2 2 2 4 3 3" xfId="23370" xr:uid="{00000000-0005-0000-0000-0000575B0000}"/>
    <cellStyle name="Normal 67 2 2 2 4 3_ESA Table 3A_3H" xfId="42362" xr:uid="{1B28A7EB-1D9E-4108-9AFA-22070592BB6D}"/>
    <cellStyle name="Normal 67 2 2 2 4 5" xfId="18357" xr:uid="{00000000-0005-0000-0000-0000C2470000}"/>
    <cellStyle name="Normal 67 2 2 2 4_ESA Table 3A_3H" xfId="42360" xr:uid="{F850DA17-A716-45A9-B066-35149C3562D1}"/>
    <cellStyle name="Normal 67 2 2 2 5" xfId="4908" xr:uid="{00000000-0005-0000-0000-000039130000}"/>
    <cellStyle name="Normal 67 2 2 2 5 2" xfId="14960" xr:uid="{00000000-0005-0000-0000-00007D3A0000}"/>
    <cellStyle name="Normal 67 2 2 2 5 2 3" xfId="30058" xr:uid="{00000000-0005-0000-0000-000077750000}"/>
    <cellStyle name="Normal 67 2 2 2 5 2_ESA Table 3A_3H" xfId="42364" xr:uid="{8DA170FF-0DA6-47AB-A060-167E44D545E4}"/>
    <cellStyle name="Normal 67 2 2 2 5 3" xfId="9940" xr:uid="{00000000-0005-0000-0000-0000E1260000}"/>
    <cellStyle name="Normal 67 2 2 2 5 3 3" xfId="25041" xr:uid="{00000000-0005-0000-0000-0000DE610000}"/>
    <cellStyle name="Normal 67 2 2 2 5 3_ESA Table 3A_3H" xfId="42365" xr:uid="{3195EF5B-7300-4D59-A1DB-3B65754C0CBA}"/>
    <cellStyle name="Normal 67 2 2 2 5 5" xfId="20028" xr:uid="{00000000-0005-0000-0000-0000494E0000}"/>
    <cellStyle name="Normal 67 2 2 2 5_ESA Table 3A_3H" xfId="42363" xr:uid="{3A32F7FC-D041-48FA-A899-A27EF55F927D}"/>
    <cellStyle name="Normal 67 2 2 2 6" xfId="11618" xr:uid="{00000000-0005-0000-0000-00006F2D0000}"/>
    <cellStyle name="Normal 67 2 2 2 6 3" xfId="26716" xr:uid="{00000000-0005-0000-0000-000069680000}"/>
    <cellStyle name="Normal 67 2 2 2 6_ESA Table 3A_3H" xfId="42366" xr:uid="{5688BC2C-882C-413F-AB41-93E3B0F305CA}"/>
    <cellStyle name="Normal 67 2 2 2 7" xfId="6597" xr:uid="{00000000-0005-0000-0000-0000D2190000}"/>
    <cellStyle name="Normal 67 2 2 2 7 3" xfId="21699" xr:uid="{00000000-0005-0000-0000-0000D0540000}"/>
    <cellStyle name="Normal 67 2 2 2 7_ESA Table 3A_3H" xfId="42367" xr:uid="{DA6E498F-AEE0-4F8D-88F2-CA2A033BC94B}"/>
    <cellStyle name="Normal 67 2 2 2 9" xfId="16686" xr:uid="{00000000-0005-0000-0000-00003B410000}"/>
    <cellStyle name="Normal 67 2 2 2_ESA Table 3A_3H" xfId="42333" xr:uid="{87CD4A4E-3573-4308-984A-2549588F6950}"/>
    <cellStyle name="Normal 67 2 2 3" xfId="1733" xr:uid="{00000000-0005-0000-0000-0000D2060000}"/>
    <cellStyle name="Normal 67 2 2 3 2" xfId="2572" xr:uid="{00000000-0005-0000-0000-0000190A0000}"/>
    <cellStyle name="Normal 67 2 2 3 2 2" xfId="4262" xr:uid="{00000000-0005-0000-0000-0000B3100000}"/>
    <cellStyle name="Normal 67 2 2 3 2 2 2" xfId="14335" xr:uid="{00000000-0005-0000-0000-00000C380000}"/>
    <cellStyle name="Normal 67 2 2 3 2 2 2 3" xfId="29433" xr:uid="{00000000-0005-0000-0000-000006730000}"/>
    <cellStyle name="Normal 67 2 2 3 2 2 2_ESA Table 3A_3H" xfId="42371" xr:uid="{9EF73215-EF1A-490F-8E43-E065DB26BBCA}"/>
    <cellStyle name="Normal 67 2 2 3 2 2 3" xfId="9315" xr:uid="{00000000-0005-0000-0000-000070240000}"/>
    <cellStyle name="Normal 67 2 2 3 2 2 3 3" xfId="24416" xr:uid="{00000000-0005-0000-0000-00006D5F0000}"/>
    <cellStyle name="Normal 67 2 2 3 2 2 3_ESA Table 3A_3H" xfId="42372" xr:uid="{B130C33A-F405-4863-9701-B851B0D43257}"/>
    <cellStyle name="Normal 67 2 2 3 2 2 5" xfId="19403" xr:uid="{00000000-0005-0000-0000-0000D84B0000}"/>
    <cellStyle name="Normal 67 2 2 3 2 2_ESA Table 3A_3H" xfId="42370" xr:uid="{99C1D8EB-DB67-411B-9CDC-2CA15CA50C58}"/>
    <cellStyle name="Normal 67 2 2 3 2 3" xfId="5954" xr:uid="{00000000-0005-0000-0000-00004F170000}"/>
    <cellStyle name="Normal 67 2 2 3 2 3 2" xfId="16006" xr:uid="{00000000-0005-0000-0000-0000933E0000}"/>
    <cellStyle name="Normal 67 2 2 3 2 3 2 3" xfId="31104" xr:uid="{00000000-0005-0000-0000-00008D790000}"/>
    <cellStyle name="Normal 67 2 2 3 2 3 2_ESA Table 3A_3H" xfId="42374" xr:uid="{A63D306F-0F33-4BB1-A0E7-47A70C60FAFA}"/>
    <cellStyle name="Normal 67 2 2 3 2 3 3" xfId="10986" xr:uid="{00000000-0005-0000-0000-0000F72A0000}"/>
    <cellStyle name="Normal 67 2 2 3 2 3 3 3" xfId="26087" xr:uid="{00000000-0005-0000-0000-0000F4650000}"/>
    <cellStyle name="Normal 67 2 2 3 2 3 3_ESA Table 3A_3H" xfId="42375" xr:uid="{B8E478F0-A6FD-4063-8520-03A5C01179E2}"/>
    <cellStyle name="Normal 67 2 2 3 2 3 5" xfId="21074" xr:uid="{00000000-0005-0000-0000-00005F520000}"/>
    <cellStyle name="Normal 67 2 2 3 2 3_ESA Table 3A_3H" xfId="42373" xr:uid="{EA02370F-2064-468E-96F8-759B0F3FABC8}"/>
    <cellStyle name="Normal 67 2 2 3 2 4" xfId="12664" xr:uid="{00000000-0005-0000-0000-000085310000}"/>
    <cellStyle name="Normal 67 2 2 3 2 4 3" xfId="27762" xr:uid="{00000000-0005-0000-0000-00007F6C0000}"/>
    <cellStyle name="Normal 67 2 2 3 2 4_ESA Table 3A_3H" xfId="42376" xr:uid="{87D15167-9EAC-4412-97AB-65C9E9081D7A}"/>
    <cellStyle name="Normal 67 2 2 3 2 5" xfId="7643" xr:uid="{00000000-0005-0000-0000-0000E81D0000}"/>
    <cellStyle name="Normal 67 2 2 3 2 5 3" xfId="22745" xr:uid="{00000000-0005-0000-0000-0000E6580000}"/>
    <cellStyle name="Normal 67 2 2 3 2 5_ESA Table 3A_3H" xfId="42377" xr:uid="{E517B2D3-6A09-47DC-AD79-B3140D43DDD9}"/>
    <cellStyle name="Normal 67 2 2 3 2 7" xfId="17732" xr:uid="{00000000-0005-0000-0000-000051450000}"/>
    <cellStyle name="Normal 67 2 2 3 2_ESA Table 3A_3H" xfId="42369" xr:uid="{66A9C9A9-2450-46A0-842F-C752AED17025}"/>
    <cellStyle name="Normal 67 2 2 3 3" xfId="3425" xr:uid="{00000000-0005-0000-0000-00006E0D0000}"/>
    <cellStyle name="Normal 67 2 2 3 3 2" xfId="13499" xr:uid="{00000000-0005-0000-0000-0000C8340000}"/>
    <cellStyle name="Normal 67 2 2 3 3 2 3" xfId="28597" xr:uid="{00000000-0005-0000-0000-0000C26F0000}"/>
    <cellStyle name="Normal 67 2 2 3 3 2_ESA Table 3A_3H" xfId="42379" xr:uid="{2C466A59-CE93-45A3-8070-32A84527B2F1}"/>
    <cellStyle name="Normal 67 2 2 3 3 3" xfId="8479" xr:uid="{00000000-0005-0000-0000-00002C210000}"/>
    <cellStyle name="Normal 67 2 2 3 3 3 3" xfId="23580" xr:uid="{00000000-0005-0000-0000-0000295C0000}"/>
    <cellStyle name="Normal 67 2 2 3 3 3_ESA Table 3A_3H" xfId="42380" xr:uid="{C59118A2-0FC7-4FFE-BD56-F3368E1B0E3C}"/>
    <cellStyle name="Normal 67 2 2 3 3 5" xfId="18567" xr:uid="{00000000-0005-0000-0000-000094480000}"/>
    <cellStyle name="Normal 67 2 2 3 3_ESA Table 3A_3H" xfId="42378" xr:uid="{FBA13BE8-064F-47C3-93F8-80BD09C7D5F8}"/>
    <cellStyle name="Normal 67 2 2 3 4" xfId="5118" xr:uid="{00000000-0005-0000-0000-00000B140000}"/>
    <cellStyle name="Normal 67 2 2 3 4 2" xfId="15170" xr:uid="{00000000-0005-0000-0000-00004F3B0000}"/>
    <cellStyle name="Normal 67 2 2 3 4 2 3" xfId="30268" xr:uid="{00000000-0005-0000-0000-000049760000}"/>
    <cellStyle name="Normal 67 2 2 3 4 2_ESA Table 3A_3H" xfId="42382" xr:uid="{E404EDFA-BA69-4759-800C-EFF9F34BD330}"/>
    <cellStyle name="Normal 67 2 2 3 4 3" xfId="10150" xr:uid="{00000000-0005-0000-0000-0000B3270000}"/>
    <cellStyle name="Normal 67 2 2 3 4 3 3" xfId="25251" xr:uid="{00000000-0005-0000-0000-0000B0620000}"/>
    <cellStyle name="Normal 67 2 2 3 4 3_ESA Table 3A_3H" xfId="42383" xr:uid="{DE2CB94E-76FF-422E-8C4D-EF2DE726E7D3}"/>
    <cellStyle name="Normal 67 2 2 3 4 5" xfId="20238" xr:uid="{00000000-0005-0000-0000-00001B4F0000}"/>
    <cellStyle name="Normal 67 2 2 3 4_ESA Table 3A_3H" xfId="42381" xr:uid="{A71DEAB8-D0AD-4720-B4C5-0480CA4AFE36}"/>
    <cellStyle name="Normal 67 2 2 3 5" xfId="11828" xr:uid="{00000000-0005-0000-0000-0000412E0000}"/>
    <cellStyle name="Normal 67 2 2 3 5 3" xfId="26926" xr:uid="{00000000-0005-0000-0000-00003B690000}"/>
    <cellStyle name="Normal 67 2 2 3 5_ESA Table 3A_3H" xfId="42384" xr:uid="{85F4CA4D-2AA7-4F58-AFB8-99C24D65A745}"/>
    <cellStyle name="Normal 67 2 2 3 6" xfId="6807" xr:uid="{00000000-0005-0000-0000-0000A41A0000}"/>
    <cellStyle name="Normal 67 2 2 3 6 3" xfId="21909" xr:uid="{00000000-0005-0000-0000-0000A2550000}"/>
    <cellStyle name="Normal 67 2 2 3 6_ESA Table 3A_3H" xfId="42385" xr:uid="{3442941F-EAEB-470C-A590-BE87794C18A3}"/>
    <cellStyle name="Normal 67 2 2 3 8" xfId="16896" xr:uid="{00000000-0005-0000-0000-00000D420000}"/>
    <cellStyle name="Normal 67 2 2 3_ESA Table 3A_3H" xfId="42368" xr:uid="{9060B643-927C-4325-8F54-A1BDB4C25827}"/>
    <cellStyle name="Normal 67 2 2 4" xfId="2154" xr:uid="{00000000-0005-0000-0000-000077080000}"/>
    <cellStyle name="Normal 67 2 2 4 2" xfId="3844" xr:uid="{00000000-0005-0000-0000-0000110F0000}"/>
    <cellStyle name="Normal 67 2 2 4 2 2" xfId="13917" xr:uid="{00000000-0005-0000-0000-00006A360000}"/>
    <cellStyle name="Normal 67 2 2 4 2 2 3" xfId="29015" xr:uid="{00000000-0005-0000-0000-000064710000}"/>
    <cellStyle name="Normal 67 2 2 4 2 2_ESA Table 3A_3H" xfId="42388" xr:uid="{1543F02E-AFBB-422F-88E9-CEB3B37445F9}"/>
    <cellStyle name="Normal 67 2 2 4 2 3" xfId="8897" xr:uid="{00000000-0005-0000-0000-0000CE220000}"/>
    <cellStyle name="Normal 67 2 2 4 2 3 3" xfId="23998" xr:uid="{00000000-0005-0000-0000-0000CB5D0000}"/>
    <cellStyle name="Normal 67 2 2 4 2 3_ESA Table 3A_3H" xfId="42389" xr:uid="{D0B882B7-C8C8-4403-BFF2-A84AE35EDE1E}"/>
    <cellStyle name="Normal 67 2 2 4 2 5" xfId="18985" xr:uid="{00000000-0005-0000-0000-0000364A0000}"/>
    <cellStyle name="Normal 67 2 2 4 2_ESA Table 3A_3H" xfId="42387" xr:uid="{E8A9A55C-ED8A-4ED8-93ED-2FCF55A7A808}"/>
    <cellStyle name="Normal 67 2 2 4 3" xfId="5536" xr:uid="{00000000-0005-0000-0000-0000AD150000}"/>
    <cellStyle name="Normal 67 2 2 4 3 2" xfId="15588" xr:uid="{00000000-0005-0000-0000-0000F13C0000}"/>
    <cellStyle name="Normal 67 2 2 4 3 2 3" xfId="30686" xr:uid="{00000000-0005-0000-0000-0000EB770000}"/>
    <cellStyle name="Normal 67 2 2 4 3 2_ESA Table 3A_3H" xfId="42391" xr:uid="{BE677EE9-CFA4-4678-8261-D33E40B47579}"/>
    <cellStyle name="Normal 67 2 2 4 3 3" xfId="10568" xr:uid="{00000000-0005-0000-0000-000055290000}"/>
    <cellStyle name="Normal 67 2 2 4 3 3 3" xfId="25669" xr:uid="{00000000-0005-0000-0000-000052640000}"/>
    <cellStyle name="Normal 67 2 2 4 3 3_ESA Table 3A_3H" xfId="42392" xr:uid="{4C5D5A8E-8E64-4CF8-A892-9272B5AE9AEE}"/>
    <cellStyle name="Normal 67 2 2 4 3 5" xfId="20656" xr:uid="{00000000-0005-0000-0000-0000BD500000}"/>
    <cellStyle name="Normal 67 2 2 4 3_ESA Table 3A_3H" xfId="42390" xr:uid="{D902BF04-862C-4331-8CF9-9FA8926D847F}"/>
    <cellStyle name="Normal 67 2 2 4 4" xfId="12246" xr:uid="{00000000-0005-0000-0000-0000E32F0000}"/>
    <cellStyle name="Normal 67 2 2 4 4 3" xfId="27344" xr:uid="{00000000-0005-0000-0000-0000DD6A0000}"/>
    <cellStyle name="Normal 67 2 2 4 4_ESA Table 3A_3H" xfId="42393" xr:uid="{898B25DB-0673-4088-AEEE-2251AA9110FA}"/>
    <cellStyle name="Normal 67 2 2 4 5" xfId="7225" xr:uid="{00000000-0005-0000-0000-0000461C0000}"/>
    <cellStyle name="Normal 67 2 2 4 5 3" xfId="22327" xr:uid="{00000000-0005-0000-0000-000044570000}"/>
    <cellStyle name="Normal 67 2 2 4 5_ESA Table 3A_3H" xfId="42394" xr:uid="{61CA33BD-9D6F-4576-90F1-5CBF6D7C9137}"/>
    <cellStyle name="Normal 67 2 2 4 7" xfId="17314" xr:uid="{00000000-0005-0000-0000-0000AF430000}"/>
    <cellStyle name="Normal 67 2 2 4_ESA Table 3A_3H" xfId="42386" xr:uid="{DA00C071-A8C2-43C0-B2F5-6784462844AD}"/>
    <cellStyle name="Normal 67 2 2 5" xfId="3007" xr:uid="{00000000-0005-0000-0000-0000CC0B0000}"/>
    <cellStyle name="Normal 67 2 2 5 2" xfId="13081" xr:uid="{00000000-0005-0000-0000-000026330000}"/>
    <cellStyle name="Normal 67 2 2 5 2 3" xfId="28179" xr:uid="{00000000-0005-0000-0000-0000206E0000}"/>
    <cellStyle name="Normal 67 2 2 5 2_ESA Table 3A_3H" xfId="42396" xr:uid="{0A25A265-F991-4AFB-8A75-F6C0DE4A0D53}"/>
    <cellStyle name="Normal 67 2 2 5 3" xfId="8061" xr:uid="{00000000-0005-0000-0000-00008A1F0000}"/>
    <cellStyle name="Normal 67 2 2 5 3 3" xfId="23162" xr:uid="{00000000-0005-0000-0000-0000875A0000}"/>
    <cellStyle name="Normal 67 2 2 5 3_ESA Table 3A_3H" xfId="42397" xr:uid="{3402B745-A777-4CB7-A08F-79FF483A0DF7}"/>
    <cellStyle name="Normal 67 2 2 5 5" xfId="18149" xr:uid="{00000000-0005-0000-0000-0000F2460000}"/>
    <cellStyle name="Normal 67 2 2 5_ESA Table 3A_3H" xfId="42395" xr:uid="{18D9377F-D157-4EA5-BADC-E7A146EB5335}"/>
    <cellStyle name="Normal 67 2 2 6" xfId="4700" xr:uid="{00000000-0005-0000-0000-000069120000}"/>
    <cellStyle name="Normal 67 2 2 6 2" xfId="14752" xr:uid="{00000000-0005-0000-0000-0000AD390000}"/>
    <cellStyle name="Normal 67 2 2 6 2 3" xfId="29850" xr:uid="{00000000-0005-0000-0000-0000A7740000}"/>
    <cellStyle name="Normal 67 2 2 6 2_ESA Table 3A_3H" xfId="42399" xr:uid="{0AA5713D-248F-40C3-889E-05E2CA4646F2}"/>
    <cellStyle name="Normal 67 2 2 6 3" xfId="9732" xr:uid="{00000000-0005-0000-0000-000011260000}"/>
    <cellStyle name="Normal 67 2 2 6 3 3" xfId="24833" xr:uid="{00000000-0005-0000-0000-00000E610000}"/>
    <cellStyle name="Normal 67 2 2 6 3_ESA Table 3A_3H" xfId="42400" xr:uid="{82854840-4A50-4AED-ABAA-22F8FB806A00}"/>
    <cellStyle name="Normal 67 2 2 6 5" xfId="19820" xr:uid="{00000000-0005-0000-0000-0000794D0000}"/>
    <cellStyle name="Normal 67 2 2 6_ESA Table 3A_3H" xfId="42398" xr:uid="{AA235C69-A15B-4C6C-A98F-254FAA22F0FC}"/>
    <cellStyle name="Normal 67 2 2 7" xfId="11410" xr:uid="{00000000-0005-0000-0000-00009F2C0000}"/>
    <cellStyle name="Normal 67 2 2 7 3" xfId="26508" xr:uid="{00000000-0005-0000-0000-000099670000}"/>
    <cellStyle name="Normal 67 2 2 7_ESA Table 3A_3H" xfId="42401" xr:uid="{A80A8E17-98AA-4F78-940B-261D66DB7D18}"/>
    <cellStyle name="Normal 67 2 2 8" xfId="6389" xr:uid="{00000000-0005-0000-0000-000002190000}"/>
    <cellStyle name="Normal 67 2 2 8 3" xfId="21491" xr:uid="{00000000-0005-0000-0000-000000540000}"/>
    <cellStyle name="Normal 67 2 2 8_ESA Table 3A_3H" xfId="42402" xr:uid="{C315DA23-933D-4405-A459-D667EBD28148}"/>
    <cellStyle name="Normal 67 2 2_ESA Table 3A_3H" xfId="42332" xr:uid="{09001A91-30F1-462D-9A1E-B5595980A8E0}"/>
    <cellStyle name="Normal 67 2 3" xfId="1416" xr:uid="{00000000-0005-0000-0000-000095050000}"/>
    <cellStyle name="Normal 67 2 3 2" xfId="1837" xr:uid="{00000000-0005-0000-0000-00003A070000}"/>
    <cellStyle name="Normal 67 2 3 2 2" xfId="2676" xr:uid="{00000000-0005-0000-0000-0000810A0000}"/>
    <cellStyle name="Normal 67 2 3 2 2 2" xfId="4366" xr:uid="{00000000-0005-0000-0000-00001B110000}"/>
    <cellStyle name="Normal 67 2 3 2 2 2 2" xfId="14439" xr:uid="{00000000-0005-0000-0000-000074380000}"/>
    <cellStyle name="Normal 67 2 3 2 2 2 2 3" xfId="29537" xr:uid="{00000000-0005-0000-0000-00006E730000}"/>
    <cellStyle name="Normal 67 2 3 2 2 2 2_ESA Table 3A_3H" xfId="42407" xr:uid="{D10EF577-759C-4355-90B8-BC48A91DE72D}"/>
    <cellStyle name="Normal 67 2 3 2 2 2 3" xfId="9419" xr:uid="{00000000-0005-0000-0000-0000D8240000}"/>
    <cellStyle name="Normal 67 2 3 2 2 2 3 3" xfId="24520" xr:uid="{00000000-0005-0000-0000-0000D55F0000}"/>
    <cellStyle name="Normal 67 2 3 2 2 2 3_ESA Table 3A_3H" xfId="42408" xr:uid="{CB89F0A8-A15C-445C-A33A-78ECC08A83FD}"/>
    <cellStyle name="Normal 67 2 3 2 2 2 5" xfId="19507" xr:uid="{00000000-0005-0000-0000-0000404C0000}"/>
    <cellStyle name="Normal 67 2 3 2 2 2_ESA Table 3A_3H" xfId="42406" xr:uid="{8D1395D4-300B-4385-BF31-E3C36CC2D3CF}"/>
    <cellStyle name="Normal 67 2 3 2 2 3" xfId="6058" xr:uid="{00000000-0005-0000-0000-0000B7170000}"/>
    <cellStyle name="Normal 67 2 3 2 2 3 2" xfId="16110" xr:uid="{00000000-0005-0000-0000-0000FB3E0000}"/>
    <cellStyle name="Normal 67 2 3 2 2 3 2 3" xfId="31208" xr:uid="{00000000-0005-0000-0000-0000F5790000}"/>
    <cellStyle name="Normal 67 2 3 2 2 3 2_ESA Table 3A_3H" xfId="42410" xr:uid="{6A901643-0CAC-449E-9DE8-DCABD111E68D}"/>
    <cellStyle name="Normal 67 2 3 2 2 3 3" xfId="11090" xr:uid="{00000000-0005-0000-0000-00005F2B0000}"/>
    <cellStyle name="Normal 67 2 3 2 2 3 3 3" xfId="26191" xr:uid="{00000000-0005-0000-0000-00005C660000}"/>
    <cellStyle name="Normal 67 2 3 2 2 3 3_ESA Table 3A_3H" xfId="42411" xr:uid="{AA31E197-2EA1-4E54-A398-6B185B984D37}"/>
    <cellStyle name="Normal 67 2 3 2 2 3 5" xfId="21178" xr:uid="{00000000-0005-0000-0000-0000C7520000}"/>
    <cellStyle name="Normal 67 2 3 2 2 3_ESA Table 3A_3H" xfId="42409" xr:uid="{E637A44C-4A2E-4887-870E-14F950162C16}"/>
    <cellStyle name="Normal 67 2 3 2 2 4" xfId="12768" xr:uid="{00000000-0005-0000-0000-0000ED310000}"/>
    <cellStyle name="Normal 67 2 3 2 2 4 3" xfId="27866" xr:uid="{00000000-0005-0000-0000-0000E76C0000}"/>
    <cellStyle name="Normal 67 2 3 2 2 4_ESA Table 3A_3H" xfId="42412" xr:uid="{82CF8D91-398A-410B-BA3B-32889F0CE419}"/>
    <cellStyle name="Normal 67 2 3 2 2 5" xfId="7747" xr:uid="{00000000-0005-0000-0000-0000501E0000}"/>
    <cellStyle name="Normal 67 2 3 2 2 5 3" xfId="22849" xr:uid="{00000000-0005-0000-0000-00004E590000}"/>
    <cellStyle name="Normal 67 2 3 2 2 5_ESA Table 3A_3H" xfId="42413" xr:uid="{BAAC6CF2-7B23-4044-871A-2518B467C744}"/>
    <cellStyle name="Normal 67 2 3 2 2 7" xfId="17836" xr:uid="{00000000-0005-0000-0000-0000B9450000}"/>
    <cellStyle name="Normal 67 2 3 2 2_ESA Table 3A_3H" xfId="42405" xr:uid="{E2455450-E56C-497B-8D74-2DB144A6D51E}"/>
    <cellStyle name="Normal 67 2 3 2 3" xfId="3529" xr:uid="{00000000-0005-0000-0000-0000D60D0000}"/>
    <cellStyle name="Normal 67 2 3 2 3 2" xfId="13603" xr:uid="{00000000-0005-0000-0000-000030350000}"/>
    <cellStyle name="Normal 67 2 3 2 3 2 3" xfId="28701" xr:uid="{00000000-0005-0000-0000-00002A700000}"/>
    <cellStyle name="Normal 67 2 3 2 3 2_ESA Table 3A_3H" xfId="42415" xr:uid="{A6F5F085-2F5E-4CE5-8494-041266328208}"/>
    <cellStyle name="Normal 67 2 3 2 3 3" xfId="8583" xr:uid="{00000000-0005-0000-0000-000094210000}"/>
    <cellStyle name="Normal 67 2 3 2 3 3 3" xfId="23684" xr:uid="{00000000-0005-0000-0000-0000915C0000}"/>
    <cellStyle name="Normal 67 2 3 2 3 3_ESA Table 3A_3H" xfId="42416" xr:uid="{6CB0D21B-B281-4229-BCDA-0A66C0473D09}"/>
    <cellStyle name="Normal 67 2 3 2 3 5" xfId="18671" xr:uid="{00000000-0005-0000-0000-0000FC480000}"/>
    <cellStyle name="Normal 67 2 3 2 3_ESA Table 3A_3H" xfId="42414" xr:uid="{CFC1AA8C-4A0B-4D8D-BEF6-C67C41D579C0}"/>
    <cellStyle name="Normal 67 2 3 2 4" xfId="5222" xr:uid="{00000000-0005-0000-0000-000073140000}"/>
    <cellStyle name="Normal 67 2 3 2 4 2" xfId="15274" xr:uid="{00000000-0005-0000-0000-0000B73B0000}"/>
    <cellStyle name="Normal 67 2 3 2 4 2 3" xfId="30372" xr:uid="{00000000-0005-0000-0000-0000B1760000}"/>
    <cellStyle name="Normal 67 2 3 2 4 2_ESA Table 3A_3H" xfId="42418" xr:uid="{FD98A833-0CE1-45E8-A6A5-A472887AE76D}"/>
    <cellStyle name="Normal 67 2 3 2 4 3" xfId="10254" xr:uid="{00000000-0005-0000-0000-00001B280000}"/>
    <cellStyle name="Normal 67 2 3 2 4 3 3" xfId="25355" xr:uid="{00000000-0005-0000-0000-000018630000}"/>
    <cellStyle name="Normal 67 2 3 2 4 3_ESA Table 3A_3H" xfId="42419" xr:uid="{AFB6559C-FC0D-4B85-B362-254A9DEA2DB4}"/>
    <cellStyle name="Normal 67 2 3 2 4 5" xfId="20342" xr:uid="{00000000-0005-0000-0000-0000834F0000}"/>
    <cellStyle name="Normal 67 2 3 2 4_ESA Table 3A_3H" xfId="42417" xr:uid="{19CCABDF-24FB-4D96-A0C6-7BF0430EF8AC}"/>
    <cellStyle name="Normal 67 2 3 2 5" xfId="11932" xr:uid="{00000000-0005-0000-0000-0000A92E0000}"/>
    <cellStyle name="Normal 67 2 3 2 5 3" xfId="27030" xr:uid="{00000000-0005-0000-0000-0000A3690000}"/>
    <cellStyle name="Normal 67 2 3 2 5_ESA Table 3A_3H" xfId="42420" xr:uid="{C669D8D1-AA10-490F-923F-942414A16C71}"/>
    <cellStyle name="Normal 67 2 3 2 6" xfId="6911" xr:uid="{00000000-0005-0000-0000-00000C1B0000}"/>
    <cellStyle name="Normal 67 2 3 2 6 3" xfId="22013" xr:uid="{00000000-0005-0000-0000-00000A560000}"/>
    <cellStyle name="Normal 67 2 3 2 6_ESA Table 3A_3H" xfId="42421" xr:uid="{8546C89F-422C-47FE-8CE6-BC0AEEA010C8}"/>
    <cellStyle name="Normal 67 2 3 2 8" xfId="17000" xr:uid="{00000000-0005-0000-0000-000075420000}"/>
    <cellStyle name="Normal 67 2 3 2_ESA Table 3A_3H" xfId="42404" xr:uid="{DB110069-9C2F-44B2-9C56-984529D4D332}"/>
    <cellStyle name="Normal 67 2 3 3" xfId="2258" xr:uid="{00000000-0005-0000-0000-0000DF080000}"/>
    <cellStyle name="Normal 67 2 3 3 2" xfId="3948" xr:uid="{00000000-0005-0000-0000-0000790F0000}"/>
    <cellStyle name="Normal 67 2 3 3 2 2" xfId="14021" xr:uid="{00000000-0005-0000-0000-0000D2360000}"/>
    <cellStyle name="Normal 67 2 3 3 2 2 3" xfId="29119" xr:uid="{00000000-0005-0000-0000-0000CC710000}"/>
    <cellStyle name="Normal 67 2 3 3 2 2_ESA Table 3A_3H" xfId="42424" xr:uid="{72D014D7-4E80-4454-93AF-20C083575AC0}"/>
    <cellStyle name="Normal 67 2 3 3 2 3" xfId="9001" xr:uid="{00000000-0005-0000-0000-000036230000}"/>
    <cellStyle name="Normal 67 2 3 3 2 3 3" xfId="24102" xr:uid="{00000000-0005-0000-0000-0000335E0000}"/>
    <cellStyle name="Normal 67 2 3 3 2 3_ESA Table 3A_3H" xfId="42425" xr:uid="{79F689CD-6E6C-4F49-8F44-43FB46ABA478}"/>
    <cellStyle name="Normal 67 2 3 3 2 5" xfId="19089" xr:uid="{00000000-0005-0000-0000-00009E4A0000}"/>
    <cellStyle name="Normal 67 2 3 3 2_ESA Table 3A_3H" xfId="42423" xr:uid="{5855C6AE-0AEB-4F0B-AF35-1212373C5C4C}"/>
    <cellStyle name="Normal 67 2 3 3 3" xfId="5640" xr:uid="{00000000-0005-0000-0000-000015160000}"/>
    <cellStyle name="Normal 67 2 3 3 3 2" xfId="15692" xr:uid="{00000000-0005-0000-0000-0000593D0000}"/>
    <cellStyle name="Normal 67 2 3 3 3 2 3" xfId="30790" xr:uid="{00000000-0005-0000-0000-000053780000}"/>
    <cellStyle name="Normal 67 2 3 3 3 2_ESA Table 3A_3H" xfId="42427" xr:uid="{FAD1E298-8A94-47BE-B408-18664EFA2DFD}"/>
    <cellStyle name="Normal 67 2 3 3 3 3" xfId="10672" xr:uid="{00000000-0005-0000-0000-0000BD290000}"/>
    <cellStyle name="Normal 67 2 3 3 3 3 3" xfId="25773" xr:uid="{00000000-0005-0000-0000-0000BA640000}"/>
    <cellStyle name="Normal 67 2 3 3 3 3_ESA Table 3A_3H" xfId="42428" xr:uid="{DC2C2B08-E68A-4D2B-A39A-4F6676EB841D}"/>
    <cellStyle name="Normal 67 2 3 3 3 5" xfId="20760" xr:uid="{00000000-0005-0000-0000-000025510000}"/>
    <cellStyle name="Normal 67 2 3 3 3_ESA Table 3A_3H" xfId="42426" xr:uid="{855B51C6-926E-48A8-9D20-EE4007B7FF9A}"/>
    <cellStyle name="Normal 67 2 3 3 4" xfId="12350" xr:uid="{00000000-0005-0000-0000-00004B300000}"/>
    <cellStyle name="Normal 67 2 3 3 4 3" xfId="27448" xr:uid="{00000000-0005-0000-0000-0000456B0000}"/>
    <cellStyle name="Normal 67 2 3 3 4_ESA Table 3A_3H" xfId="42429" xr:uid="{F57CF2F4-5939-486B-ABDA-B85F766BBACC}"/>
    <cellStyle name="Normal 67 2 3 3 5" xfId="7329" xr:uid="{00000000-0005-0000-0000-0000AE1C0000}"/>
    <cellStyle name="Normal 67 2 3 3 5 3" xfId="22431" xr:uid="{00000000-0005-0000-0000-0000AC570000}"/>
    <cellStyle name="Normal 67 2 3 3 5_ESA Table 3A_3H" xfId="42430" xr:uid="{7BF09124-D79F-4C23-A084-B98C4A3AD157}"/>
    <cellStyle name="Normal 67 2 3 3 7" xfId="17418" xr:uid="{00000000-0005-0000-0000-000017440000}"/>
    <cellStyle name="Normal 67 2 3 3_ESA Table 3A_3H" xfId="42422" xr:uid="{5A89A8D3-CBF4-455A-AC88-BCD582002B14}"/>
    <cellStyle name="Normal 67 2 3 4" xfId="3111" xr:uid="{00000000-0005-0000-0000-0000340C0000}"/>
    <cellStyle name="Normal 67 2 3 4 2" xfId="13185" xr:uid="{00000000-0005-0000-0000-00008E330000}"/>
    <cellStyle name="Normal 67 2 3 4 2 3" xfId="28283" xr:uid="{00000000-0005-0000-0000-0000886E0000}"/>
    <cellStyle name="Normal 67 2 3 4 2_ESA Table 3A_3H" xfId="42432" xr:uid="{A8B83160-9A5E-4F69-A25A-534527E1EF0A}"/>
    <cellStyle name="Normal 67 2 3 4 3" xfId="8165" xr:uid="{00000000-0005-0000-0000-0000F21F0000}"/>
    <cellStyle name="Normal 67 2 3 4 3 3" xfId="23266" xr:uid="{00000000-0005-0000-0000-0000EF5A0000}"/>
    <cellStyle name="Normal 67 2 3 4 3_ESA Table 3A_3H" xfId="42433" xr:uid="{FD14603F-0957-46F7-99BA-1DB92D1C0C0E}"/>
    <cellStyle name="Normal 67 2 3 4 5" xfId="18253" xr:uid="{00000000-0005-0000-0000-00005A470000}"/>
    <cellStyle name="Normal 67 2 3 4_ESA Table 3A_3H" xfId="42431" xr:uid="{A1CB1FDC-7001-46F4-B75F-7A7CB223C7F6}"/>
    <cellStyle name="Normal 67 2 3 5" xfId="4804" xr:uid="{00000000-0005-0000-0000-0000D1120000}"/>
    <cellStyle name="Normal 67 2 3 5 2" xfId="14856" xr:uid="{00000000-0005-0000-0000-0000153A0000}"/>
    <cellStyle name="Normal 67 2 3 5 2 3" xfId="29954" xr:uid="{00000000-0005-0000-0000-00000F750000}"/>
    <cellStyle name="Normal 67 2 3 5 2_ESA Table 3A_3H" xfId="42435" xr:uid="{D8FE0986-0AA7-4DD6-85E6-2B332947E6DD}"/>
    <cellStyle name="Normal 67 2 3 5 3" xfId="9836" xr:uid="{00000000-0005-0000-0000-000079260000}"/>
    <cellStyle name="Normal 67 2 3 5 3 3" xfId="24937" xr:uid="{00000000-0005-0000-0000-000076610000}"/>
    <cellStyle name="Normal 67 2 3 5 3_ESA Table 3A_3H" xfId="42436" xr:uid="{F5658045-1072-44C5-B2A5-44DAFCA58D0C}"/>
    <cellStyle name="Normal 67 2 3 5 5" xfId="19924" xr:uid="{00000000-0005-0000-0000-0000E14D0000}"/>
    <cellStyle name="Normal 67 2 3 5_ESA Table 3A_3H" xfId="42434" xr:uid="{37AF8027-4CF1-43E4-833B-01E73C27C589}"/>
    <cellStyle name="Normal 67 2 3 6" xfId="11514" xr:uid="{00000000-0005-0000-0000-0000072D0000}"/>
    <cellStyle name="Normal 67 2 3 6 3" xfId="26612" xr:uid="{00000000-0005-0000-0000-000001680000}"/>
    <cellStyle name="Normal 67 2 3 6_ESA Table 3A_3H" xfId="42437" xr:uid="{9120A84A-E431-4F78-8CF5-61B15F2A32A8}"/>
    <cellStyle name="Normal 67 2 3 7" xfId="6493" xr:uid="{00000000-0005-0000-0000-00006A190000}"/>
    <cellStyle name="Normal 67 2 3 7 3" xfId="21595" xr:uid="{00000000-0005-0000-0000-000068540000}"/>
    <cellStyle name="Normal 67 2 3 7_ESA Table 3A_3H" xfId="42438" xr:uid="{7C1C7512-1AD7-44CA-9E42-C48D39EB928E}"/>
    <cellStyle name="Normal 67 2 3 9" xfId="16582" xr:uid="{00000000-0005-0000-0000-0000D3400000}"/>
    <cellStyle name="Normal 67 2 3_ESA Table 3A_3H" xfId="42403" xr:uid="{3777C95C-E5AC-4D28-9B56-D709BAF86794}"/>
    <cellStyle name="Normal 67 2 4" xfId="1629" xr:uid="{00000000-0005-0000-0000-00006A060000}"/>
    <cellStyle name="Normal 67 2 4 2" xfId="2468" xr:uid="{00000000-0005-0000-0000-0000B1090000}"/>
    <cellStyle name="Normal 67 2 4 2 2" xfId="4158" xr:uid="{00000000-0005-0000-0000-00004B100000}"/>
    <cellStyle name="Normal 67 2 4 2 2 2" xfId="14231" xr:uid="{00000000-0005-0000-0000-0000A4370000}"/>
    <cellStyle name="Normal 67 2 4 2 2 2 3" xfId="29329" xr:uid="{00000000-0005-0000-0000-00009E720000}"/>
    <cellStyle name="Normal 67 2 4 2 2 2_ESA Table 3A_3H" xfId="42442" xr:uid="{DED9465B-19D5-4104-8C07-B5AC57D28CF2}"/>
    <cellStyle name="Normal 67 2 4 2 2 3" xfId="9211" xr:uid="{00000000-0005-0000-0000-000008240000}"/>
    <cellStyle name="Normal 67 2 4 2 2 3 3" xfId="24312" xr:uid="{00000000-0005-0000-0000-0000055F0000}"/>
    <cellStyle name="Normal 67 2 4 2 2 3_ESA Table 3A_3H" xfId="42443" xr:uid="{75216B01-70E6-45CA-85D3-3A9D73A56DD5}"/>
    <cellStyle name="Normal 67 2 4 2 2 5" xfId="19299" xr:uid="{00000000-0005-0000-0000-0000704B0000}"/>
    <cellStyle name="Normal 67 2 4 2 2_ESA Table 3A_3H" xfId="42441" xr:uid="{65EDA7B2-A5F1-4101-B4B6-D34EC28C3ECF}"/>
    <cellStyle name="Normal 67 2 4 2 3" xfId="5850" xr:uid="{00000000-0005-0000-0000-0000E7160000}"/>
    <cellStyle name="Normal 67 2 4 2 3 2" xfId="15902" xr:uid="{00000000-0005-0000-0000-00002B3E0000}"/>
    <cellStyle name="Normal 67 2 4 2 3 2 3" xfId="31000" xr:uid="{00000000-0005-0000-0000-000025790000}"/>
    <cellStyle name="Normal 67 2 4 2 3 2_ESA Table 3A_3H" xfId="42445" xr:uid="{2002D23F-3DF8-43A4-882B-477718B0AC6B}"/>
    <cellStyle name="Normal 67 2 4 2 3 3" xfId="10882" xr:uid="{00000000-0005-0000-0000-00008F2A0000}"/>
    <cellStyle name="Normal 67 2 4 2 3 3 3" xfId="25983" xr:uid="{00000000-0005-0000-0000-00008C650000}"/>
    <cellStyle name="Normal 67 2 4 2 3 3_ESA Table 3A_3H" xfId="42446" xr:uid="{CC0AA417-DA33-4B12-AFB5-B653737659C4}"/>
    <cellStyle name="Normal 67 2 4 2 3 5" xfId="20970" xr:uid="{00000000-0005-0000-0000-0000F7510000}"/>
    <cellStyle name="Normal 67 2 4 2 3_ESA Table 3A_3H" xfId="42444" xr:uid="{52F76D35-C138-41E6-9E8A-3A4A9F9B68E7}"/>
    <cellStyle name="Normal 67 2 4 2 4" xfId="12560" xr:uid="{00000000-0005-0000-0000-00001D310000}"/>
    <cellStyle name="Normal 67 2 4 2 4 3" xfId="27658" xr:uid="{00000000-0005-0000-0000-0000176C0000}"/>
    <cellStyle name="Normal 67 2 4 2 4_ESA Table 3A_3H" xfId="42447" xr:uid="{5E307134-63B2-4752-A28C-9565877E75E3}"/>
    <cellStyle name="Normal 67 2 4 2 5" xfId="7539" xr:uid="{00000000-0005-0000-0000-0000801D0000}"/>
    <cellStyle name="Normal 67 2 4 2 5 3" xfId="22641" xr:uid="{00000000-0005-0000-0000-00007E580000}"/>
    <cellStyle name="Normal 67 2 4 2 5_ESA Table 3A_3H" xfId="42448" xr:uid="{2B40C239-8F44-49B9-9E56-1B84C39AAFB4}"/>
    <cellStyle name="Normal 67 2 4 2 7" xfId="17628" xr:uid="{00000000-0005-0000-0000-0000E9440000}"/>
    <cellStyle name="Normal 67 2 4 2_ESA Table 3A_3H" xfId="42440" xr:uid="{0B37A007-7DDC-4CB3-BBE2-85B4F1E620F3}"/>
    <cellStyle name="Normal 67 2 4 3" xfId="3321" xr:uid="{00000000-0005-0000-0000-0000060D0000}"/>
    <cellStyle name="Normal 67 2 4 3 2" xfId="13395" xr:uid="{00000000-0005-0000-0000-000060340000}"/>
    <cellStyle name="Normal 67 2 4 3 2 3" xfId="28493" xr:uid="{00000000-0005-0000-0000-00005A6F0000}"/>
    <cellStyle name="Normal 67 2 4 3 2_ESA Table 3A_3H" xfId="42450" xr:uid="{9F0E6887-38D7-4DD3-8C5D-06D64A891E6C}"/>
    <cellStyle name="Normal 67 2 4 3 3" xfId="8375" xr:uid="{00000000-0005-0000-0000-0000C4200000}"/>
    <cellStyle name="Normal 67 2 4 3 3 3" xfId="23476" xr:uid="{00000000-0005-0000-0000-0000C15B0000}"/>
    <cellStyle name="Normal 67 2 4 3 3_ESA Table 3A_3H" xfId="42451" xr:uid="{B688FE98-F147-490D-BE89-CBC22B3D0541}"/>
    <cellStyle name="Normal 67 2 4 3 5" xfId="18463" xr:uid="{00000000-0005-0000-0000-00002C480000}"/>
    <cellStyle name="Normal 67 2 4 3_ESA Table 3A_3H" xfId="42449" xr:uid="{86878CC4-8924-461E-BF0C-4290DDDE2081}"/>
    <cellStyle name="Normal 67 2 4 4" xfId="5014" xr:uid="{00000000-0005-0000-0000-0000A3130000}"/>
    <cellStyle name="Normal 67 2 4 4 2" xfId="15066" xr:uid="{00000000-0005-0000-0000-0000E73A0000}"/>
    <cellStyle name="Normal 67 2 4 4 2 3" xfId="30164" xr:uid="{00000000-0005-0000-0000-0000E1750000}"/>
    <cellStyle name="Normal 67 2 4 4 2_ESA Table 3A_3H" xfId="42453" xr:uid="{36796D60-02B7-4666-AA26-D28A72CDF815}"/>
    <cellStyle name="Normal 67 2 4 4 3" xfId="10046" xr:uid="{00000000-0005-0000-0000-00004B270000}"/>
    <cellStyle name="Normal 67 2 4 4 3 3" xfId="25147" xr:uid="{00000000-0005-0000-0000-000048620000}"/>
    <cellStyle name="Normal 67 2 4 4 3_ESA Table 3A_3H" xfId="42454" xr:uid="{F219924D-D6A5-4133-A4AE-0E9336D9D745}"/>
    <cellStyle name="Normal 67 2 4 4 5" xfId="20134" xr:uid="{00000000-0005-0000-0000-0000B34E0000}"/>
    <cellStyle name="Normal 67 2 4 4_ESA Table 3A_3H" xfId="42452" xr:uid="{EE7701FA-01AD-46B8-951E-8D155D51CB19}"/>
    <cellStyle name="Normal 67 2 4 5" xfId="11724" xr:uid="{00000000-0005-0000-0000-0000D92D0000}"/>
    <cellStyle name="Normal 67 2 4 5 3" xfId="26822" xr:uid="{00000000-0005-0000-0000-0000D3680000}"/>
    <cellStyle name="Normal 67 2 4 5_ESA Table 3A_3H" xfId="42455" xr:uid="{1E168DFD-0CE0-4B74-A4DF-23BCC7CD94DC}"/>
    <cellStyle name="Normal 67 2 4 6" xfId="6703" xr:uid="{00000000-0005-0000-0000-00003C1A0000}"/>
    <cellStyle name="Normal 67 2 4 6 3" xfId="21805" xr:uid="{00000000-0005-0000-0000-00003A550000}"/>
    <cellStyle name="Normal 67 2 4 6_ESA Table 3A_3H" xfId="42456" xr:uid="{58AA20D5-462B-4B57-9966-1C2989DDE579}"/>
    <cellStyle name="Normal 67 2 4 8" xfId="16792" xr:uid="{00000000-0005-0000-0000-0000A5410000}"/>
    <cellStyle name="Normal 67 2 4_ESA Table 3A_3H" xfId="42439" xr:uid="{AB2A3D69-C470-4881-BBE3-73366FB6AD48}"/>
    <cellStyle name="Normal 67 2 5" xfId="2050" xr:uid="{00000000-0005-0000-0000-00000F080000}"/>
    <cellStyle name="Normal 67 2 5 2" xfId="3740" xr:uid="{00000000-0005-0000-0000-0000A90E0000}"/>
    <cellStyle name="Normal 67 2 5 2 2" xfId="13813" xr:uid="{00000000-0005-0000-0000-000002360000}"/>
    <cellStyle name="Normal 67 2 5 2 2 3" xfId="28911" xr:uid="{00000000-0005-0000-0000-0000FC700000}"/>
    <cellStyle name="Normal 67 2 5 2 2_ESA Table 3A_3H" xfId="42459" xr:uid="{45540B4C-1CA6-4A32-AB14-983A36E248CD}"/>
    <cellStyle name="Normal 67 2 5 2 3" xfId="8793" xr:uid="{00000000-0005-0000-0000-000066220000}"/>
    <cellStyle name="Normal 67 2 5 2 3 3" xfId="23894" xr:uid="{00000000-0005-0000-0000-0000635D0000}"/>
    <cellStyle name="Normal 67 2 5 2 3_ESA Table 3A_3H" xfId="42460" xr:uid="{810F3346-7CAD-4E94-B19E-16149E7E333D}"/>
    <cellStyle name="Normal 67 2 5 2 5" xfId="18881" xr:uid="{00000000-0005-0000-0000-0000CE490000}"/>
    <cellStyle name="Normal 67 2 5 2_ESA Table 3A_3H" xfId="42458" xr:uid="{8AA83F64-FC8F-4566-B79D-2F01E71304CA}"/>
    <cellStyle name="Normal 67 2 5 3" xfId="5432" xr:uid="{00000000-0005-0000-0000-000045150000}"/>
    <cellStyle name="Normal 67 2 5 3 2" xfId="15484" xr:uid="{00000000-0005-0000-0000-0000893C0000}"/>
    <cellStyle name="Normal 67 2 5 3 2 3" xfId="30582" xr:uid="{00000000-0005-0000-0000-000083770000}"/>
    <cellStyle name="Normal 67 2 5 3 2_ESA Table 3A_3H" xfId="42462" xr:uid="{A0D710C8-F7C2-4CCD-84E3-8EEA894AFA51}"/>
    <cellStyle name="Normal 67 2 5 3 3" xfId="10464" xr:uid="{00000000-0005-0000-0000-0000ED280000}"/>
    <cellStyle name="Normal 67 2 5 3 3 3" xfId="25565" xr:uid="{00000000-0005-0000-0000-0000EA630000}"/>
    <cellStyle name="Normal 67 2 5 3 3_ESA Table 3A_3H" xfId="42463" xr:uid="{603DCE57-E3D2-4680-9DB0-3D23287D64EF}"/>
    <cellStyle name="Normal 67 2 5 3 5" xfId="20552" xr:uid="{00000000-0005-0000-0000-000055500000}"/>
    <cellStyle name="Normal 67 2 5 3_ESA Table 3A_3H" xfId="42461" xr:uid="{1633F1B6-6341-4110-B398-E9A68134D9FB}"/>
    <cellStyle name="Normal 67 2 5 4" xfId="12142" xr:uid="{00000000-0005-0000-0000-00007B2F0000}"/>
    <cellStyle name="Normal 67 2 5 4 3" xfId="27240" xr:uid="{00000000-0005-0000-0000-0000756A0000}"/>
    <cellStyle name="Normal 67 2 5 4_ESA Table 3A_3H" xfId="42464" xr:uid="{78D4F660-2839-4AC8-8156-1F7B3FA01E63}"/>
    <cellStyle name="Normal 67 2 5 5" xfId="7121" xr:uid="{00000000-0005-0000-0000-0000DE1B0000}"/>
    <cellStyle name="Normal 67 2 5 5 3" xfId="22223" xr:uid="{00000000-0005-0000-0000-0000DC560000}"/>
    <cellStyle name="Normal 67 2 5 5_ESA Table 3A_3H" xfId="42465" xr:uid="{2D0D8183-AC90-460C-A932-54ABCA3374F0}"/>
    <cellStyle name="Normal 67 2 5 7" xfId="17210" xr:uid="{00000000-0005-0000-0000-000047430000}"/>
    <cellStyle name="Normal 67 2 5_ESA Table 3A_3H" xfId="42457" xr:uid="{26487D04-A970-4B19-B398-CA69EEAAE420}"/>
    <cellStyle name="Normal 67 2 6" xfId="2903" xr:uid="{00000000-0005-0000-0000-0000640B0000}"/>
    <cellStyle name="Normal 67 2 6 2" xfId="12977" xr:uid="{00000000-0005-0000-0000-0000BE320000}"/>
    <cellStyle name="Normal 67 2 6 2 3" xfId="28075" xr:uid="{00000000-0005-0000-0000-0000B86D0000}"/>
    <cellStyle name="Normal 67 2 6 2_ESA Table 3A_3H" xfId="42467" xr:uid="{3665D9FA-C618-4EF1-B210-34CD7F4A8800}"/>
    <cellStyle name="Normal 67 2 6 3" xfId="7957" xr:uid="{00000000-0005-0000-0000-0000221F0000}"/>
    <cellStyle name="Normal 67 2 6 3 3" xfId="23058" xr:uid="{00000000-0005-0000-0000-00001F5A0000}"/>
    <cellStyle name="Normal 67 2 6 3_ESA Table 3A_3H" xfId="42468" xr:uid="{6724B998-CC8C-43FC-B60D-854CDF395911}"/>
    <cellStyle name="Normal 67 2 6 5" xfId="18045" xr:uid="{00000000-0005-0000-0000-00008A460000}"/>
    <cellStyle name="Normal 67 2 6_ESA Table 3A_3H" xfId="42466" xr:uid="{3655B0AE-FDC3-4D57-A1B9-D52572AD987B}"/>
    <cellStyle name="Normal 67 2 7" xfId="4596" xr:uid="{00000000-0005-0000-0000-000001120000}"/>
    <cellStyle name="Normal 67 2 7 2" xfId="14648" xr:uid="{00000000-0005-0000-0000-000045390000}"/>
    <cellStyle name="Normal 67 2 7 2 3" xfId="29746" xr:uid="{00000000-0005-0000-0000-00003F740000}"/>
    <cellStyle name="Normal 67 2 7 2_ESA Table 3A_3H" xfId="42470" xr:uid="{282DE7FA-6CD6-4878-873C-8E97B82B90B4}"/>
    <cellStyle name="Normal 67 2 7 3" xfId="9628" xr:uid="{00000000-0005-0000-0000-0000A9250000}"/>
    <cellStyle name="Normal 67 2 7 3 3" xfId="24729" xr:uid="{00000000-0005-0000-0000-0000A6600000}"/>
    <cellStyle name="Normal 67 2 7 3_ESA Table 3A_3H" xfId="42471" xr:uid="{03E732DE-9641-431F-9B37-71306C68C215}"/>
    <cellStyle name="Normal 67 2 7 5" xfId="19716" xr:uid="{00000000-0005-0000-0000-0000114D0000}"/>
    <cellStyle name="Normal 67 2 7_ESA Table 3A_3H" xfId="42469" xr:uid="{6DBD6AD3-7B94-428E-A6A7-5B46C750B6BA}"/>
    <cellStyle name="Normal 67 2 8" xfId="11306" xr:uid="{00000000-0005-0000-0000-0000372C0000}"/>
    <cellStyle name="Normal 67 2 8 3" xfId="26404" xr:uid="{00000000-0005-0000-0000-000031670000}"/>
    <cellStyle name="Normal 67 2 8_ESA Table 3A_3H" xfId="42472" xr:uid="{2EE6855F-E79C-41CF-B7E3-C9EC177035C5}"/>
    <cellStyle name="Normal 67 2 9" xfId="6285" xr:uid="{00000000-0005-0000-0000-00009A180000}"/>
    <cellStyle name="Normal 67 2 9 3" xfId="21387" xr:uid="{00000000-0005-0000-0000-000098530000}"/>
    <cellStyle name="Normal 67 2 9_ESA Table 3A_3H" xfId="42473" xr:uid="{FF07045A-0642-428E-8525-5D48305C33D4}"/>
    <cellStyle name="Normal 67 2_ESA Table 3A_3H" xfId="42331" xr:uid="{69629C11-2AAE-4580-BBB0-0D22DFFBB692}"/>
    <cellStyle name="Normal 67 3" xfId="1249" xr:uid="{00000000-0005-0000-0000-0000EE040000}"/>
    <cellStyle name="Normal 67 3 10" xfId="16426" xr:uid="{00000000-0005-0000-0000-000037400000}"/>
    <cellStyle name="Normal 67 3 2" xfId="1468" xr:uid="{00000000-0005-0000-0000-0000C9050000}"/>
    <cellStyle name="Normal 67 3 2 2" xfId="1889" xr:uid="{00000000-0005-0000-0000-00006E070000}"/>
    <cellStyle name="Normal 67 3 2 2 2" xfId="2728" xr:uid="{00000000-0005-0000-0000-0000B50A0000}"/>
    <cellStyle name="Normal 67 3 2 2 2 2" xfId="4418" xr:uid="{00000000-0005-0000-0000-00004F110000}"/>
    <cellStyle name="Normal 67 3 2 2 2 2 2" xfId="14491" xr:uid="{00000000-0005-0000-0000-0000A8380000}"/>
    <cellStyle name="Normal 67 3 2 2 2 2 2 3" xfId="29589" xr:uid="{00000000-0005-0000-0000-0000A2730000}"/>
    <cellStyle name="Normal 67 3 2 2 2 2 2_ESA Table 3A_3H" xfId="42479" xr:uid="{02FA97DD-BC2A-4557-995B-E558723774FC}"/>
    <cellStyle name="Normal 67 3 2 2 2 2 3" xfId="9471" xr:uid="{00000000-0005-0000-0000-00000C250000}"/>
    <cellStyle name="Normal 67 3 2 2 2 2 3 3" xfId="24572" xr:uid="{00000000-0005-0000-0000-000009600000}"/>
    <cellStyle name="Normal 67 3 2 2 2 2 3_ESA Table 3A_3H" xfId="42480" xr:uid="{1A1584D4-8868-4022-B2A8-2E66EFB9F9A2}"/>
    <cellStyle name="Normal 67 3 2 2 2 2 5" xfId="19559" xr:uid="{00000000-0005-0000-0000-0000744C0000}"/>
    <cellStyle name="Normal 67 3 2 2 2 2_ESA Table 3A_3H" xfId="42478" xr:uid="{F2B7DDEF-C519-47B9-8930-DF5E23BEA19B}"/>
    <cellStyle name="Normal 67 3 2 2 2 3" xfId="6110" xr:uid="{00000000-0005-0000-0000-0000EB170000}"/>
    <cellStyle name="Normal 67 3 2 2 2 3 2" xfId="16162" xr:uid="{00000000-0005-0000-0000-00002F3F0000}"/>
    <cellStyle name="Normal 67 3 2 2 2 3 2 3" xfId="31260" xr:uid="{00000000-0005-0000-0000-0000297A0000}"/>
    <cellStyle name="Normal 67 3 2 2 2 3 2_ESA Table 3A_3H" xfId="42482" xr:uid="{B040D184-4B8B-4CF1-9AAB-F86CFF5345EB}"/>
    <cellStyle name="Normal 67 3 2 2 2 3 3" xfId="11142" xr:uid="{00000000-0005-0000-0000-0000932B0000}"/>
    <cellStyle name="Normal 67 3 2 2 2 3 3 3" xfId="26243" xr:uid="{00000000-0005-0000-0000-000090660000}"/>
    <cellStyle name="Normal 67 3 2 2 2 3 3_ESA Table 3A_3H" xfId="42483" xr:uid="{E3982F10-9659-41F5-B825-19F6AF30302E}"/>
    <cellStyle name="Normal 67 3 2 2 2 3 5" xfId="21230" xr:uid="{00000000-0005-0000-0000-0000FB520000}"/>
    <cellStyle name="Normal 67 3 2 2 2 3_ESA Table 3A_3H" xfId="42481" xr:uid="{210CBDA9-FC55-4F6A-ACD7-C0679BBE8621}"/>
    <cellStyle name="Normal 67 3 2 2 2 4" xfId="12820" xr:uid="{00000000-0005-0000-0000-000021320000}"/>
    <cellStyle name="Normal 67 3 2 2 2 4 3" xfId="27918" xr:uid="{00000000-0005-0000-0000-00001B6D0000}"/>
    <cellStyle name="Normal 67 3 2 2 2 4_ESA Table 3A_3H" xfId="42484" xr:uid="{00A5BF6F-019B-4DBC-9D52-D2B96822084D}"/>
    <cellStyle name="Normal 67 3 2 2 2 5" xfId="7799" xr:uid="{00000000-0005-0000-0000-0000841E0000}"/>
    <cellStyle name="Normal 67 3 2 2 2 5 3" xfId="22901" xr:uid="{00000000-0005-0000-0000-000082590000}"/>
    <cellStyle name="Normal 67 3 2 2 2 5_ESA Table 3A_3H" xfId="42485" xr:uid="{B2664B3E-B973-4D25-9E82-D7FB550D4901}"/>
    <cellStyle name="Normal 67 3 2 2 2 7" xfId="17888" xr:uid="{00000000-0005-0000-0000-0000ED450000}"/>
    <cellStyle name="Normal 67 3 2 2 2_ESA Table 3A_3H" xfId="42477" xr:uid="{30565F02-3D6D-4659-AE86-65315D288B15}"/>
    <cellStyle name="Normal 67 3 2 2 3" xfId="3581" xr:uid="{00000000-0005-0000-0000-00000A0E0000}"/>
    <cellStyle name="Normal 67 3 2 2 3 2" xfId="13655" xr:uid="{00000000-0005-0000-0000-000064350000}"/>
    <cellStyle name="Normal 67 3 2 2 3 2 3" xfId="28753" xr:uid="{00000000-0005-0000-0000-00005E700000}"/>
    <cellStyle name="Normal 67 3 2 2 3 2_ESA Table 3A_3H" xfId="42487" xr:uid="{E358E1B1-D0F0-4BEA-96D8-9C019BE5EA7B}"/>
    <cellStyle name="Normal 67 3 2 2 3 3" xfId="8635" xr:uid="{00000000-0005-0000-0000-0000C8210000}"/>
    <cellStyle name="Normal 67 3 2 2 3 3 3" xfId="23736" xr:uid="{00000000-0005-0000-0000-0000C55C0000}"/>
    <cellStyle name="Normal 67 3 2 2 3 3_ESA Table 3A_3H" xfId="42488" xr:uid="{B16827C6-F468-4BB4-A306-489074097455}"/>
    <cellStyle name="Normal 67 3 2 2 3 5" xfId="18723" xr:uid="{00000000-0005-0000-0000-000030490000}"/>
    <cellStyle name="Normal 67 3 2 2 3_ESA Table 3A_3H" xfId="42486" xr:uid="{DBB10A6F-321D-4B83-890E-FC0DD5875638}"/>
    <cellStyle name="Normal 67 3 2 2 4" xfId="5274" xr:uid="{00000000-0005-0000-0000-0000A7140000}"/>
    <cellStyle name="Normal 67 3 2 2 4 2" xfId="15326" xr:uid="{00000000-0005-0000-0000-0000EB3B0000}"/>
    <cellStyle name="Normal 67 3 2 2 4 2 3" xfId="30424" xr:uid="{00000000-0005-0000-0000-0000E5760000}"/>
    <cellStyle name="Normal 67 3 2 2 4 2_ESA Table 3A_3H" xfId="42490" xr:uid="{7DDF729E-E904-459C-B5D8-94D3901E229D}"/>
    <cellStyle name="Normal 67 3 2 2 4 3" xfId="10306" xr:uid="{00000000-0005-0000-0000-00004F280000}"/>
    <cellStyle name="Normal 67 3 2 2 4 3 3" xfId="25407" xr:uid="{00000000-0005-0000-0000-00004C630000}"/>
    <cellStyle name="Normal 67 3 2 2 4 3_ESA Table 3A_3H" xfId="42491" xr:uid="{4741C232-2A4E-4D64-8858-245735997034}"/>
    <cellStyle name="Normal 67 3 2 2 4 5" xfId="20394" xr:uid="{00000000-0005-0000-0000-0000B74F0000}"/>
    <cellStyle name="Normal 67 3 2 2 4_ESA Table 3A_3H" xfId="42489" xr:uid="{89AEC149-5219-4EFA-9153-AFFBE59635AF}"/>
    <cellStyle name="Normal 67 3 2 2 5" xfId="11984" xr:uid="{00000000-0005-0000-0000-0000DD2E0000}"/>
    <cellStyle name="Normal 67 3 2 2 5 3" xfId="27082" xr:uid="{00000000-0005-0000-0000-0000D7690000}"/>
    <cellStyle name="Normal 67 3 2 2 5_ESA Table 3A_3H" xfId="42492" xr:uid="{04A0B625-D141-4D05-86B4-1ECF97D567AA}"/>
    <cellStyle name="Normal 67 3 2 2 6" xfId="6963" xr:uid="{00000000-0005-0000-0000-0000401B0000}"/>
    <cellStyle name="Normal 67 3 2 2 6 3" xfId="22065" xr:uid="{00000000-0005-0000-0000-00003E560000}"/>
    <cellStyle name="Normal 67 3 2 2 6_ESA Table 3A_3H" xfId="42493" xr:uid="{197F3D0B-ABC8-47AC-95CF-D40B63E0F13B}"/>
    <cellStyle name="Normal 67 3 2 2 8" xfId="17052" xr:uid="{00000000-0005-0000-0000-0000A9420000}"/>
    <cellStyle name="Normal 67 3 2 2_ESA Table 3A_3H" xfId="42476" xr:uid="{2FBD6622-7BA4-4EA5-B60D-82FC85EDA236}"/>
    <cellStyle name="Normal 67 3 2 3" xfId="2310" xr:uid="{00000000-0005-0000-0000-000013090000}"/>
    <cellStyle name="Normal 67 3 2 3 2" xfId="4000" xr:uid="{00000000-0005-0000-0000-0000AD0F0000}"/>
    <cellStyle name="Normal 67 3 2 3 2 2" xfId="14073" xr:uid="{00000000-0005-0000-0000-000006370000}"/>
    <cellStyle name="Normal 67 3 2 3 2 2 3" xfId="29171" xr:uid="{00000000-0005-0000-0000-000000720000}"/>
    <cellStyle name="Normal 67 3 2 3 2 2_ESA Table 3A_3H" xfId="42496" xr:uid="{22FF34C8-2CD6-438C-B34E-32AF11872B45}"/>
    <cellStyle name="Normal 67 3 2 3 2 3" xfId="9053" xr:uid="{00000000-0005-0000-0000-00006A230000}"/>
    <cellStyle name="Normal 67 3 2 3 2 3 3" xfId="24154" xr:uid="{00000000-0005-0000-0000-0000675E0000}"/>
    <cellStyle name="Normal 67 3 2 3 2 3_ESA Table 3A_3H" xfId="42497" xr:uid="{ECA928CD-3D4A-448C-9E97-076FA45266E7}"/>
    <cellStyle name="Normal 67 3 2 3 2 5" xfId="19141" xr:uid="{00000000-0005-0000-0000-0000D24A0000}"/>
    <cellStyle name="Normal 67 3 2 3 2_ESA Table 3A_3H" xfId="42495" xr:uid="{FD2D2A25-6C1E-4A28-8716-0FF93EDA8392}"/>
    <cellStyle name="Normal 67 3 2 3 3" xfId="5692" xr:uid="{00000000-0005-0000-0000-000049160000}"/>
    <cellStyle name="Normal 67 3 2 3 3 2" xfId="15744" xr:uid="{00000000-0005-0000-0000-00008D3D0000}"/>
    <cellStyle name="Normal 67 3 2 3 3 2 3" xfId="30842" xr:uid="{00000000-0005-0000-0000-000087780000}"/>
    <cellStyle name="Normal 67 3 2 3 3 2_ESA Table 3A_3H" xfId="42499" xr:uid="{277F04AD-AFBC-4C77-BCD6-CF10C48AC1F4}"/>
    <cellStyle name="Normal 67 3 2 3 3 3" xfId="10724" xr:uid="{00000000-0005-0000-0000-0000F1290000}"/>
    <cellStyle name="Normal 67 3 2 3 3 3 3" xfId="25825" xr:uid="{00000000-0005-0000-0000-0000EE640000}"/>
    <cellStyle name="Normal 67 3 2 3 3 3_ESA Table 3A_3H" xfId="42500" xr:uid="{0B34A418-40E7-4443-9DC3-B0E0758132AA}"/>
    <cellStyle name="Normal 67 3 2 3 3 5" xfId="20812" xr:uid="{00000000-0005-0000-0000-000059510000}"/>
    <cellStyle name="Normal 67 3 2 3 3_ESA Table 3A_3H" xfId="42498" xr:uid="{87D9AC42-045F-4F77-8BFE-3F47BA50155D}"/>
    <cellStyle name="Normal 67 3 2 3 4" xfId="12402" xr:uid="{00000000-0005-0000-0000-00007F300000}"/>
    <cellStyle name="Normal 67 3 2 3 4 3" xfId="27500" xr:uid="{00000000-0005-0000-0000-0000796B0000}"/>
    <cellStyle name="Normal 67 3 2 3 4_ESA Table 3A_3H" xfId="42501" xr:uid="{F63CB24D-0C61-4088-B671-3B234540685C}"/>
    <cellStyle name="Normal 67 3 2 3 5" xfId="7381" xr:uid="{00000000-0005-0000-0000-0000E21C0000}"/>
    <cellStyle name="Normal 67 3 2 3 5 3" xfId="22483" xr:uid="{00000000-0005-0000-0000-0000E0570000}"/>
    <cellStyle name="Normal 67 3 2 3 5_ESA Table 3A_3H" xfId="42502" xr:uid="{7E79F678-9596-49A1-9FB8-E375B8A1F8F6}"/>
    <cellStyle name="Normal 67 3 2 3 7" xfId="17470" xr:uid="{00000000-0005-0000-0000-00004B440000}"/>
    <cellStyle name="Normal 67 3 2 3_ESA Table 3A_3H" xfId="42494" xr:uid="{C88B71CE-A688-4A98-8A9B-952CEEC363FE}"/>
    <cellStyle name="Normal 67 3 2 4" xfId="3163" xr:uid="{00000000-0005-0000-0000-0000680C0000}"/>
    <cellStyle name="Normal 67 3 2 4 2" xfId="13237" xr:uid="{00000000-0005-0000-0000-0000C2330000}"/>
    <cellStyle name="Normal 67 3 2 4 2 3" xfId="28335" xr:uid="{00000000-0005-0000-0000-0000BC6E0000}"/>
    <cellStyle name="Normal 67 3 2 4 2_ESA Table 3A_3H" xfId="42504" xr:uid="{BF48F1C3-2419-43A5-9DE8-CE0F7CF23ED8}"/>
    <cellStyle name="Normal 67 3 2 4 3" xfId="8217" xr:uid="{00000000-0005-0000-0000-000026200000}"/>
    <cellStyle name="Normal 67 3 2 4 3 3" xfId="23318" xr:uid="{00000000-0005-0000-0000-0000235B0000}"/>
    <cellStyle name="Normal 67 3 2 4 3_ESA Table 3A_3H" xfId="42505" xr:uid="{3528C56F-0B38-43E7-B168-6F0B5B39FD7C}"/>
    <cellStyle name="Normal 67 3 2 4 5" xfId="18305" xr:uid="{00000000-0005-0000-0000-00008E470000}"/>
    <cellStyle name="Normal 67 3 2 4_ESA Table 3A_3H" xfId="42503" xr:uid="{C87E13B4-8FE5-4840-892A-904808C569A1}"/>
    <cellStyle name="Normal 67 3 2 5" xfId="4856" xr:uid="{00000000-0005-0000-0000-000005130000}"/>
    <cellStyle name="Normal 67 3 2 5 2" xfId="14908" xr:uid="{00000000-0005-0000-0000-0000493A0000}"/>
    <cellStyle name="Normal 67 3 2 5 2 3" xfId="30006" xr:uid="{00000000-0005-0000-0000-000043750000}"/>
    <cellStyle name="Normal 67 3 2 5 2_ESA Table 3A_3H" xfId="42507" xr:uid="{BF6F8256-D8F2-486A-AF85-6E4310663627}"/>
    <cellStyle name="Normal 67 3 2 5 3" xfId="9888" xr:uid="{00000000-0005-0000-0000-0000AD260000}"/>
    <cellStyle name="Normal 67 3 2 5 3 3" xfId="24989" xr:uid="{00000000-0005-0000-0000-0000AA610000}"/>
    <cellStyle name="Normal 67 3 2 5 3_ESA Table 3A_3H" xfId="42508" xr:uid="{9650663E-E296-4466-8A2E-67CB6509058D}"/>
    <cellStyle name="Normal 67 3 2 5 5" xfId="19976" xr:uid="{00000000-0005-0000-0000-0000154E0000}"/>
    <cellStyle name="Normal 67 3 2 5_ESA Table 3A_3H" xfId="42506" xr:uid="{94518214-1638-4B2A-9541-E6C9D50AD1FF}"/>
    <cellStyle name="Normal 67 3 2 6" xfId="11566" xr:uid="{00000000-0005-0000-0000-00003B2D0000}"/>
    <cellStyle name="Normal 67 3 2 6 3" xfId="26664" xr:uid="{00000000-0005-0000-0000-000035680000}"/>
    <cellStyle name="Normal 67 3 2 6_ESA Table 3A_3H" xfId="42509" xr:uid="{A7F3EC4B-8258-4511-8473-295AB698176E}"/>
    <cellStyle name="Normal 67 3 2 7" xfId="6545" xr:uid="{00000000-0005-0000-0000-00009E190000}"/>
    <cellStyle name="Normal 67 3 2 7 3" xfId="21647" xr:uid="{00000000-0005-0000-0000-00009C540000}"/>
    <cellStyle name="Normal 67 3 2 7_ESA Table 3A_3H" xfId="42510" xr:uid="{5BCC31B0-FCF3-4744-8F79-7C307A23EA80}"/>
    <cellStyle name="Normal 67 3 2 9" xfId="16634" xr:uid="{00000000-0005-0000-0000-000007410000}"/>
    <cellStyle name="Normal 67 3 2_ESA Table 3A_3H" xfId="42475" xr:uid="{986155DF-5AC9-45E3-8403-504D52F982A6}"/>
    <cellStyle name="Normal 67 3 3" xfId="1681" xr:uid="{00000000-0005-0000-0000-00009E060000}"/>
    <cellStyle name="Normal 67 3 3 2" xfId="2520" xr:uid="{00000000-0005-0000-0000-0000E5090000}"/>
    <cellStyle name="Normal 67 3 3 2 2" xfId="4210" xr:uid="{00000000-0005-0000-0000-00007F100000}"/>
    <cellStyle name="Normal 67 3 3 2 2 2" xfId="14283" xr:uid="{00000000-0005-0000-0000-0000D8370000}"/>
    <cellStyle name="Normal 67 3 3 2 2 2 3" xfId="29381" xr:uid="{00000000-0005-0000-0000-0000D2720000}"/>
    <cellStyle name="Normal 67 3 3 2 2 2_ESA Table 3A_3H" xfId="42514" xr:uid="{84B22D9D-62BB-4391-8FA6-55C503348BE9}"/>
    <cellStyle name="Normal 67 3 3 2 2 3" xfId="9263" xr:uid="{00000000-0005-0000-0000-00003C240000}"/>
    <cellStyle name="Normal 67 3 3 2 2 3 3" xfId="24364" xr:uid="{00000000-0005-0000-0000-0000395F0000}"/>
    <cellStyle name="Normal 67 3 3 2 2 3_ESA Table 3A_3H" xfId="42515" xr:uid="{77505848-5DAE-4F3A-9744-F7F477E30E4F}"/>
    <cellStyle name="Normal 67 3 3 2 2 5" xfId="19351" xr:uid="{00000000-0005-0000-0000-0000A44B0000}"/>
    <cellStyle name="Normal 67 3 3 2 2_ESA Table 3A_3H" xfId="42513" xr:uid="{C7A94FB2-90AC-406E-84C0-BED576D54527}"/>
    <cellStyle name="Normal 67 3 3 2 3" xfId="5902" xr:uid="{00000000-0005-0000-0000-00001B170000}"/>
    <cellStyle name="Normal 67 3 3 2 3 2" xfId="15954" xr:uid="{00000000-0005-0000-0000-00005F3E0000}"/>
    <cellStyle name="Normal 67 3 3 2 3 2 3" xfId="31052" xr:uid="{00000000-0005-0000-0000-000059790000}"/>
    <cellStyle name="Normal 67 3 3 2 3 2_ESA Table 3A_3H" xfId="42517" xr:uid="{B5DA325B-D3FB-4050-9102-DE5A4450966F}"/>
    <cellStyle name="Normal 67 3 3 2 3 3" xfId="10934" xr:uid="{00000000-0005-0000-0000-0000C32A0000}"/>
    <cellStyle name="Normal 67 3 3 2 3 3 3" xfId="26035" xr:uid="{00000000-0005-0000-0000-0000C0650000}"/>
    <cellStyle name="Normal 67 3 3 2 3 3_ESA Table 3A_3H" xfId="42518" xr:uid="{2556B29D-3415-4632-8143-4F6FDF0665E4}"/>
    <cellStyle name="Normal 67 3 3 2 3 5" xfId="21022" xr:uid="{00000000-0005-0000-0000-00002B520000}"/>
    <cellStyle name="Normal 67 3 3 2 3_ESA Table 3A_3H" xfId="42516" xr:uid="{9B94CDA3-0A89-4EFD-8543-E5A250B2FA8B}"/>
    <cellStyle name="Normal 67 3 3 2 4" xfId="12612" xr:uid="{00000000-0005-0000-0000-000051310000}"/>
    <cellStyle name="Normal 67 3 3 2 4 3" xfId="27710" xr:uid="{00000000-0005-0000-0000-00004B6C0000}"/>
    <cellStyle name="Normal 67 3 3 2 4_ESA Table 3A_3H" xfId="42519" xr:uid="{717F3ECA-75B5-4A05-B3D0-B28249E89858}"/>
    <cellStyle name="Normal 67 3 3 2 5" xfId="7591" xr:uid="{00000000-0005-0000-0000-0000B41D0000}"/>
    <cellStyle name="Normal 67 3 3 2 5 3" xfId="22693" xr:uid="{00000000-0005-0000-0000-0000B2580000}"/>
    <cellStyle name="Normal 67 3 3 2 5_ESA Table 3A_3H" xfId="42520" xr:uid="{B681D480-D3B9-475B-AEBF-9E62F2197048}"/>
    <cellStyle name="Normal 67 3 3 2 7" xfId="17680" xr:uid="{00000000-0005-0000-0000-00001D450000}"/>
    <cellStyle name="Normal 67 3 3 2_ESA Table 3A_3H" xfId="42512" xr:uid="{8C25263D-9D11-4D5B-B4C0-63024481B87D}"/>
    <cellStyle name="Normal 67 3 3 3" xfId="3373" xr:uid="{00000000-0005-0000-0000-00003A0D0000}"/>
    <cellStyle name="Normal 67 3 3 3 2" xfId="13447" xr:uid="{00000000-0005-0000-0000-000094340000}"/>
    <cellStyle name="Normal 67 3 3 3 2 3" xfId="28545" xr:uid="{00000000-0005-0000-0000-00008E6F0000}"/>
    <cellStyle name="Normal 67 3 3 3 2_ESA Table 3A_3H" xfId="42522" xr:uid="{71F8D81D-4751-47D8-AD07-8598A42B5B08}"/>
    <cellStyle name="Normal 67 3 3 3 3" xfId="8427" xr:uid="{00000000-0005-0000-0000-0000F8200000}"/>
    <cellStyle name="Normal 67 3 3 3 3 3" xfId="23528" xr:uid="{00000000-0005-0000-0000-0000F55B0000}"/>
    <cellStyle name="Normal 67 3 3 3 3_ESA Table 3A_3H" xfId="42523" xr:uid="{B75C249A-6B1D-49E3-82BB-F8A9EDCFBFF5}"/>
    <cellStyle name="Normal 67 3 3 3 5" xfId="18515" xr:uid="{00000000-0005-0000-0000-000060480000}"/>
    <cellStyle name="Normal 67 3 3 3_ESA Table 3A_3H" xfId="42521" xr:uid="{0175576B-4835-4DF9-8290-FB50044FC247}"/>
    <cellStyle name="Normal 67 3 3 4" xfId="5066" xr:uid="{00000000-0005-0000-0000-0000D7130000}"/>
    <cellStyle name="Normal 67 3 3 4 2" xfId="15118" xr:uid="{00000000-0005-0000-0000-00001B3B0000}"/>
    <cellStyle name="Normal 67 3 3 4 2 3" xfId="30216" xr:uid="{00000000-0005-0000-0000-000015760000}"/>
    <cellStyle name="Normal 67 3 3 4 2_ESA Table 3A_3H" xfId="42525" xr:uid="{A0620550-A2C8-43AE-A378-32267F39DE91}"/>
    <cellStyle name="Normal 67 3 3 4 3" xfId="10098" xr:uid="{00000000-0005-0000-0000-00007F270000}"/>
    <cellStyle name="Normal 67 3 3 4 3 3" xfId="25199" xr:uid="{00000000-0005-0000-0000-00007C620000}"/>
    <cellStyle name="Normal 67 3 3 4 3_ESA Table 3A_3H" xfId="42526" xr:uid="{55030E06-F775-40AF-BF09-1453CABE9C86}"/>
    <cellStyle name="Normal 67 3 3 4 5" xfId="20186" xr:uid="{00000000-0005-0000-0000-0000E74E0000}"/>
    <cellStyle name="Normal 67 3 3 4_ESA Table 3A_3H" xfId="42524" xr:uid="{5E93032D-5A06-491B-8618-625D049DB66F}"/>
    <cellStyle name="Normal 67 3 3 5" xfId="11776" xr:uid="{00000000-0005-0000-0000-00000D2E0000}"/>
    <cellStyle name="Normal 67 3 3 5 3" xfId="26874" xr:uid="{00000000-0005-0000-0000-000007690000}"/>
    <cellStyle name="Normal 67 3 3 5_ESA Table 3A_3H" xfId="42527" xr:uid="{B48746A6-2E59-4E37-8AB2-8665E433AC14}"/>
    <cellStyle name="Normal 67 3 3 6" xfId="6755" xr:uid="{00000000-0005-0000-0000-0000701A0000}"/>
    <cellStyle name="Normal 67 3 3 6 3" xfId="21857" xr:uid="{00000000-0005-0000-0000-00006E550000}"/>
    <cellStyle name="Normal 67 3 3 6_ESA Table 3A_3H" xfId="42528" xr:uid="{ECC3F542-D74D-4B2B-881B-96CF8C9FD9AE}"/>
    <cellStyle name="Normal 67 3 3 8" xfId="16844" xr:uid="{00000000-0005-0000-0000-0000D9410000}"/>
    <cellStyle name="Normal 67 3 3_ESA Table 3A_3H" xfId="42511" xr:uid="{4ED4C68A-CCC3-4A68-865C-1213675C4CC0}"/>
    <cellStyle name="Normal 67 3 4" xfId="2102" xr:uid="{00000000-0005-0000-0000-000043080000}"/>
    <cellStyle name="Normal 67 3 4 2" xfId="3792" xr:uid="{00000000-0005-0000-0000-0000DD0E0000}"/>
    <cellStyle name="Normal 67 3 4 2 2" xfId="13865" xr:uid="{00000000-0005-0000-0000-000036360000}"/>
    <cellStyle name="Normal 67 3 4 2 2 3" xfId="28963" xr:uid="{00000000-0005-0000-0000-000030710000}"/>
    <cellStyle name="Normal 67 3 4 2 2_ESA Table 3A_3H" xfId="42531" xr:uid="{92EACFB3-0EA2-4C33-A2E0-633E80EC6320}"/>
    <cellStyle name="Normal 67 3 4 2 3" xfId="8845" xr:uid="{00000000-0005-0000-0000-00009A220000}"/>
    <cellStyle name="Normal 67 3 4 2 3 3" xfId="23946" xr:uid="{00000000-0005-0000-0000-0000975D0000}"/>
    <cellStyle name="Normal 67 3 4 2 3_ESA Table 3A_3H" xfId="42532" xr:uid="{ADC8EF58-4A1F-4591-9F20-3DD95EA7E5CC}"/>
    <cellStyle name="Normal 67 3 4 2 5" xfId="18933" xr:uid="{00000000-0005-0000-0000-0000024A0000}"/>
    <cellStyle name="Normal 67 3 4 2_ESA Table 3A_3H" xfId="42530" xr:uid="{FDAD2D5B-A645-41D2-B967-22F27DE91054}"/>
    <cellStyle name="Normal 67 3 4 3" xfId="5484" xr:uid="{00000000-0005-0000-0000-000079150000}"/>
    <cellStyle name="Normal 67 3 4 3 2" xfId="15536" xr:uid="{00000000-0005-0000-0000-0000BD3C0000}"/>
    <cellStyle name="Normal 67 3 4 3 2 3" xfId="30634" xr:uid="{00000000-0005-0000-0000-0000B7770000}"/>
    <cellStyle name="Normal 67 3 4 3 2_ESA Table 3A_3H" xfId="42534" xr:uid="{02362356-1687-40FF-B024-08F9E374B211}"/>
    <cellStyle name="Normal 67 3 4 3 3" xfId="10516" xr:uid="{00000000-0005-0000-0000-000021290000}"/>
    <cellStyle name="Normal 67 3 4 3 3 3" xfId="25617" xr:uid="{00000000-0005-0000-0000-00001E640000}"/>
    <cellStyle name="Normal 67 3 4 3 3_ESA Table 3A_3H" xfId="42535" xr:uid="{84396E02-5501-4EE7-B158-7A209C493D7E}"/>
    <cellStyle name="Normal 67 3 4 3 5" xfId="20604" xr:uid="{00000000-0005-0000-0000-000089500000}"/>
    <cellStyle name="Normal 67 3 4 3_ESA Table 3A_3H" xfId="42533" xr:uid="{C73BA6A4-20B6-4F80-829F-5068299ECF91}"/>
    <cellStyle name="Normal 67 3 4 4" xfId="12194" xr:uid="{00000000-0005-0000-0000-0000AF2F0000}"/>
    <cellStyle name="Normal 67 3 4 4 3" xfId="27292" xr:uid="{00000000-0005-0000-0000-0000A96A0000}"/>
    <cellStyle name="Normal 67 3 4 4_ESA Table 3A_3H" xfId="42536" xr:uid="{7D64D5FD-559C-40AA-930F-B5BCB1D36D04}"/>
    <cellStyle name="Normal 67 3 4 5" xfId="7173" xr:uid="{00000000-0005-0000-0000-0000121C0000}"/>
    <cellStyle name="Normal 67 3 4 5 3" xfId="22275" xr:uid="{00000000-0005-0000-0000-000010570000}"/>
    <cellStyle name="Normal 67 3 4 5_ESA Table 3A_3H" xfId="42537" xr:uid="{6D140D91-6502-4220-968D-4EE92AC34389}"/>
    <cellStyle name="Normal 67 3 4 7" xfId="17262" xr:uid="{00000000-0005-0000-0000-00007B430000}"/>
    <cellStyle name="Normal 67 3 4_ESA Table 3A_3H" xfId="42529" xr:uid="{E7378BEA-74C2-46F5-B7E9-878D3F412196}"/>
    <cellStyle name="Normal 67 3 5" xfId="2955" xr:uid="{00000000-0005-0000-0000-0000980B0000}"/>
    <cellStyle name="Normal 67 3 5 2" xfId="13029" xr:uid="{00000000-0005-0000-0000-0000F2320000}"/>
    <cellStyle name="Normal 67 3 5 2 3" xfId="28127" xr:uid="{00000000-0005-0000-0000-0000EC6D0000}"/>
    <cellStyle name="Normal 67 3 5 2_ESA Table 3A_3H" xfId="42539" xr:uid="{5F35B22A-B64C-499A-8C83-EE4178C88527}"/>
    <cellStyle name="Normal 67 3 5 3" xfId="8009" xr:uid="{00000000-0005-0000-0000-0000561F0000}"/>
    <cellStyle name="Normal 67 3 5 3 3" xfId="23110" xr:uid="{00000000-0005-0000-0000-0000535A0000}"/>
    <cellStyle name="Normal 67 3 5 3_ESA Table 3A_3H" xfId="42540" xr:uid="{A8F9EF26-F105-4C66-B576-40AC84E2D160}"/>
    <cellStyle name="Normal 67 3 5 5" xfId="18097" xr:uid="{00000000-0005-0000-0000-0000BE460000}"/>
    <cellStyle name="Normal 67 3 5_ESA Table 3A_3H" xfId="42538" xr:uid="{456FBC29-7C76-4D8D-8802-5897DCAFB8D3}"/>
    <cellStyle name="Normal 67 3 6" xfId="4648" xr:uid="{00000000-0005-0000-0000-000035120000}"/>
    <cellStyle name="Normal 67 3 6 2" xfId="14700" xr:uid="{00000000-0005-0000-0000-000079390000}"/>
    <cellStyle name="Normal 67 3 6 2 3" xfId="29798" xr:uid="{00000000-0005-0000-0000-000073740000}"/>
    <cellStyle name="Normal 67 3 6 2_ESA Table 3A_3H" xfId="42542" xr:uid="{F6A8431A-5750-4FC4-91BB-B95AB59F2E22}"/>
    <cellStyle name="Normal 67 3 6 3" xfId="9680" xr:uid="{00000000-0005-0000-0000-0000DD250000}"/>
    <cellStyle name="Normal 67 3 6 3 3" xfId="24781" xr:uid="{00000000-0005-0000-0000-0000DA600000}"/>
    <cellStyle name="Normal 67 3 6 3_ESA Table 3A_3H" xfId="42543" xr:uid="{1C1D7AAC-30F6-4C83-A2A4-014FAAD7FF32}"/>
    <cellStyle name="Normal 67 3 6 5" xfId="19768" xr:uid="{00000000-0005-0000-0000-0000454D0000}"/>
    <cellStyle name="Normal 67 3 6_ESA Table 3A_3H" xfId="42541" xr:uid="{97C2FB16-C75B-4A37-AA72-C585064E4055}"/>
    <cellStyle name="Normal 67 3 7" xfId="11358" xr:uid="{00000000-0005-0000-0000-00006B2C0000}"/>
    <cellStyle name="Normal 67 3 7 3" xfId="26456" xr:uid="{00000000-0005-0000-0000-000065670000}"/>
    <cellStyle name="Normal 67 3 7_ESA Table 3A_3H" xfId="42544" xr:uid="{077E508B-1169-42F7-B116-01DDF06B8D6A}"/>
    <cellStyle name="Normal 67 3 8" xfId="6337" xr:uid="{00000000-0005-0000-0000-0000CE180000}"/>
    <cellStyle name="Normal 67 3 8 3" xfId="21439" xr:uid="{00000000-0005-0000-0000-0000CC530000}"/>
    <cellStyle name="Normal 67 3 8_ESA Table 3A_3H" xfId="42545" xr:uid="{0BBB9F13-8257-4FA2-BD58-4B1A0374801A}"/>
    <cellStyle name="Normal 67 3_ESA Table 3A_3H" xfId="42474" xr:uid="{3B8364D0-F938-4B2D-AF25-B7D6555EC17B}"/>
    <cellStyle name="Normal 67 4" xfId="1362" xr:uid="{00000000-0005-0000-0000-00005F050000}"/>
    <cellStyle name="Normal 67 4 2" xfId="1785" xr:uid="{00000000-0005-0000-0000-000006070000}"/>
    <cellStyle name="Normal 67 4 2 2" xfId="2624" xr:uid="{00000000-0005-0000-0000-00004D0A0000}"/>
    <cellStyle name="Normal 67 4 2 2 2" xfId="4314" xr:uid="{00000000-0005-0000-0000-0000E7100000}"/>
    <cellStyle name="Normal 67 4 2 2 2 2" xfId="14387" xr:uid="{00000000-0005-0000-0000-000040380000}"/>
    <cellStyle name="Normal 67 4 2 2 2 2 3" xfId="29485" xr:uid="{00000000-0005-0000-0000-00003A730000}"/>
    <cellStyle name="Normal 67 4 2 2 2 2_ESA Table 3A_3H" xfId="42550" xr:uid="{CB82504B-0199-4045-A39A-BC5E728E004E}"/>
    <cellStyle name="Normal 67 4 2 2 2 3" xfId="9367" xr:uid="{00000000-0005-0000-0000-0000A4240000}"/>
    <cellStyle name="Normal 67 4 2 2 2 3 3" xfId="24468" xr:uid="{00000000-0005-0000-0000-0000A15F0000}"/>
    <cellStyle name="Normal 67 4 2 2 2 3_ESA Table 3A_3H" xfId="42551" xr:uid="{C9EE479C-7462-4C76-8E95-EF0CB7C0E2B0}"/>
    <cellStyle name="Normal 67 4 2 2 2 5" xfId="19455" xr:uid="{00000000-0005-0000-0000-00000C4C0000}"/>
    <cellStyle name="Normal 67 4 2 2 2_ESA Table 3A_3H" xfId="42549" xr:uid="{64017195-F2FD-4F40-8CB5-8507553B3BEF}"/>
    <cellStyle name="Normal 67 4 2 2 3" xfId="6006" xr:uid="{00000000-0005-0000-0000-000083170000}"/>
    <cellStyle name="Normal 67 4 2 2 3 2" xfId="16058" xr:uid="{00000000-0005-0000-0000-0000C73E0000}"/>
    <cellStyle name="Normal 67 4 2 2 3 2 3" xfId="31156" xr:uid="{00000000-0005-0000-0000-0000C1790000}"/>
    <cellStyle name="Normal 67 4 2 2 3 2_ESA Table 3A_3H" xfId="42553" xr:uid="{367AE7D4-E4F8-490F-ABAF-598C2ADCB62E}"/>
    <cellStyle name="Normal 67 4 2 2 3 3" xfId="11038" xr:uid="{00000000-0005-0000-0000-00002B2B0000}"/>
    <cellStyle name="Normal 67 4 2 2 3 3 3" xfId="26139" xr:uid="{00000000-0005-0000-0000-000028660000}"/>
    <cellStyle name="Normal 67 4 2 2 3 3_ESA Table 3A_3H" xfId="42554" xr:uid="{DD7E35F0-4F5B-4037-B93A-9EA48407CAA8}"/>
    <cellStyle name="Normal 67 4 2 2 3 5" xfId="21126" xr:uid="{00000000-0005-0000-0000-000093520000}"/>
    <cellStyle name="Normal 67 4 2 2 3_ESA Table 3A_3H" xfId="42552" xr:uid="{B091DA56-8AF6-4539-9111-D38C90A790C3}"/>
    <cellStyle name="Normal 67 4 2 2 4" xfId="12716" xr:uid="{00000000-0005-0000-0000-0000B9310000}"/>
    <cellStyle name="Normal 67 4 2 2 4 3" xfId="27814" xr:uid="{00000000-0005-0000-0000-0000B36C0000}"/>
    <cellStyle name="Normal 67 4 2 2 4_ESA Table 3A_3H" xfId="42555" xr:uid="{A0F5A688-E113-4A6F-9F0E-C0DFEC27622B}"/>
    <cellStyle name="Normal 67 4 2 2 5" xfId="7695" xr:uid="{00000000-0005-0000-0000-00001C1E0000}"/>
    <cellStyle name="Normal 67 4 2 2 5 3" xfId="22797" xr:uid="{00000000-0005-0000-0000-00001A590000}"/>
    <cellStyle name="Normal 67 4 2 2 5_ESA Table 3A_3H" xfId="42556" xr:uid="{5832D488-8B71-4A9D-98F2-F25C2F662E23}"/>
    <cellStyle name="Normal 67 4 2 2 7" xfId="17784" xr:uid="{00000000-0005-0000-0000-000085450000}"/>
    <cellStyle name="Normal 67 4 2 2_ESA Table 3A_3H" xfId="42548" xr:uid="{EEB2818D-58BF-43DB-BD16-4C37FA95520E}"/>
    <cellStyle name="Normal 67 4 2 3" xfId="3477" xr:uid="{00000000-0005-0000-0000-0000A20D0000}"/>
    <cellStyle name="Normal 67 4 2 3 2" xfId="13551" xr:uid="{00000000-0005-0000-0000-0000FC340000}"/>
    <cellStyle name="Normal 67 4 2 3 2 3" xfId="28649" xr:uid="{00000000-0005-0000-0000-0000F66F0000}"/>
    <cellStyle name="Normal 67 4 2 3 2_ESA Table 3A_3H" xfId="42558" xr:uid="{97826A93-7EE3-412E-8552-6D9AF561137F}"/>
    <cellStyle name="Normal 67 4 2 3 3" xfId="8531" xr:uid="{00000000-0005-0000-0000-000060210000}"/>
    <cellStyle name="Normal 67 4 2 3 3 3" xfId="23632" xr:uid="{00000000-0005-0000-0000-00005D5C0000}"/>
    <cellStyle name="Normal 67 4 2 3 3_ESA Table 3A_3H" xfId="42559" xr:uid="{CF69FA15-1038-490A-AD14-07D21165E811}"/>
    <cellStyle name="Normal 67 4 2 3 5" xfId="18619" xr:uid="{00000000-0005-0000-0000-0000C8480000}"/>
    <cellStyle name="Normal 67 4 2 3_ESA Table 3A_3H" xfId="42557" xr:uid="{2E84889D-D76F-44BF-8D99-3A779EE0EF98}"/>
    <cellStyle name="Normal 67 4 2 4" xfId="5170" xr:uid="{00000000-0005-0000-0000-00003F140000}"/>
    <cellStyle name="Normal 67 4 2 4 2" xfId="15222" xr:uid="{00000000-0005-0000-0000-0000833B0000}"/>
    <cellStyle name="Normal 67 4 2 4 2 3" xfId="30320" xr:uid="{00000000-0005-0000-0000-00007D760000}"/>
    <cellStyle name="Normal 67 4 2 4 2_ESA Table 3A_3H" xfId="42561" xr:uid="{640964F6-B5F0-480D-BA09-AB46E0FB5272}"/>
    <cellStyle name="Normal 67 4 2 4 3" xfId="10202" xr:uid="{00000000-0005-0000-0000-0000E7270000}"/>
    <cellStyle name="Normal 67 4 2 4 3 3" xfId="25303" xr:uid="{00000000-0005-0000-0000-0000E4620000}"/>
    <cellStyle name="Normal 67 4 2 4 3_ESA Table 3A_3H" xfId="42562" xr:uid="{7D49C4C6-C597-4097-B7D2-04B7D3A5FAEB}"/>
    <cellStyle name="Normal 67 4 2 4 5" xfId="20290" xr:uid="{00000000-0005-0000-0000-00004F4F0000}"/>
    <cellStyle name="Normal 67 4 2 4_ESA Table 3A_3H" xfId="42560" xr:uid="{B79CB0A6-6E35-41E9-ADD1-920ED34C5C34}"/>
    <cellStyle name="Normal 67 4 2 5" xfId="11880" xr:uid="{00000000-0005-0000-0000-0000752E0000}"/>
    <cellStyle name="Normal 67 4 2 5 3" xfId="26978" xr:uid="{00000000-0005-0000-0000-00006F690000}"/>
    <cellStyle name="Normal 67 4 2 5_ESA Table 3A_3H" xfId="42563" xr:uid="{2C0FF0A4-AE6B-47CD-B976-BC25326B1A38}"/>
    <cellStyle name="Normal 67 4 2 6" xfId="6859" xr:uid="{00000000-0005-0000-0000-0000D81A0000}"/>
    <cellStyle name="Normal 67 4 2 6 3" xfId="21961" xr:uid="{00000000-0005-0000-0000-0000D6550000}"/>
    <cellStyle name="Normal 67 4 2 6_ESA Table 3A_3H" xfId="42564" xr:uid="{5E2292DE-1DC5-4CAB-8217-89BB06EC198D}"/>
    <cellStyle name="Normal 67 4 2 8" xfId="16948" xr:uid="{00000000-0005-0000-0000-000041420000}"/>
    <cellStyle name="Normal 67 4 2_ESA Table 3A_3H" xfId="42547" xr:uid="{C610C2F9-3A29-43A9-86CF-263B6F91F8A5}"/>
    <cellStyle name="Normal 67 4 3" xfId="2206" xr:uid="{00000000-0005-0000-0000-0000AB080000}"/>
    <cellStyle name="Normal 67 4 3 2" xfId="3896" xr:uid="{00000000-0005-0000-0000-0000450F0000}"/>
    <cellStyle name="Normal 67 4 3 2 2" xfId="13969" xr:uid="{00000000-0005-0000-0000-00009E360000}"/>
    <cellStyle name="Normal 67 4 3 2 2 3" xfId="29067" xr:uid="{00000000-0005-0000-0000-000098710000}"/>
    <cellStyle name="Normal 67 4 3 2 2_ESA Table 3A_3H" xfId="42567" xr:uid="{630B5D37-FD52-43A9-80AF-FB740B88B714}"/>
    <cellStyle name="Normal 67 4 3 2 3" xfId="8949" xr:uid="{00000000-0005-0000-0000-000002230000}"/>
    <cellStyle name="Normal 67 4 3 2 3 3" xfId="24050" xr:uid="{00000000-0005-0000-0000-0000FF5D0000}"/>
    <cellStyle name="Normal 67 4 3 2 3_ESA Table 3A_3H" xfId="42568" xr:uid="{B981F890-5474-4173-9E3A-42BFAD2B2CB1}"/>
    <cellStyle name="Normal 67 4 3 2 5" xfId="19037" xr:uid="{00000000-0005-0000-0000-00006A4A0000}"/>
    <cellStyle name="Normal 67 4 3 2_ESA Table 3A_3H" xfId="42566" xr:uid="{DBF9A36E-8675-44CC-ABE8-0326B66747C6}"/>
    <cellStyle name="Normal 67 4 3 3" xfId="5588" xr:uid="{00000000-0005-0000-0000-0000E1150000}"/>
    <cellStyle name="Normal 67 4 3 3 2" xfId="15640" xr:uid="{00000000-0005-0000-0000-0000253D0000}"/>
    <cellStyle name="Normal 67 4 3 3 2 3" xfId="30738" xr:uid="{00000000-0005-0000-0000-00001F780000}"/>
    <cellStyle name="Normal 67 4 3 3 2_ESA Table 3A_3H" xfId="42570" xr:uid="{D62F1DE0-13E2-4160-BB96-56B8621B02D7}"/>
    <cellStyle name="Normal 67 4 3 3 3" xfId="10620" xr:uid="{00000000-0005-0000-0000-000089290000}"/>
    <cellStyle name="Normal 67 4 3 3 3 3" xfId="25721" xr:uid="{00000000-0005-0000-0000-000086640000}"/>
    <cellStyle name="Normal 67 4 3 3 3_ESA Table 3A_3H" xfId="42571" xr:uid="{0A9D9C49-31E2-4137-B4AD-393990A4C5C1}"/>
    <cellStyle name="Normal 67 4 3 3 5" xfId="20708" xr:uid="{00000000-0005-0000-0000-0000F1500000}"/>
    <cellStyle name="Normal 67 4 3 3_ESA Table 3A_3H" xfId="42569" xr:uid="{4D637415-813A-439B-8B53-51B38EFED98F}"/>
    <cellStyle name="Normal 67 4 3 4" xfId="12298" xr:uid="{00000000-0005-0000-0000-000017300000}"/>
    <cellStyle name="Normal 67 4 3 4 3" xfId="27396" xr:uid="{00000000-0005-0000-0000-0000116B0000}"/>
    <cellStyle name="Normal 67 4 3 4_ESA Table 3A_3H" xfId="42572" xr:uid="{B5AFC07F-C665-47BD-8ECF-5BF7FEE0B0CF}"/>
    <cellStyle name="Normal 67 4 3 5" xfId="7277" xr:uid="{00000000-0005-0000-0000-00007A1C0000}"/>
    <cellStyle name="Normal 67 4 3 5 3" xfId="22379" xr:uid="{00000000-0005-0000-0000-000078570000}"/>
    <cellStyle name="Normal 67 4 3 5_ESA Table 3A_3H" xfId="42573" xr:uid="{A46944B0-AECC-4956-B16B-12A344E61131}"/>
    <cellStyle name="Normal 67 4 3 7" xfId="17366" xr:uid="{00000000-0005-0000-0000-0000E3430000}"/>
    <cellStyle name="Normal 67 4 3_ESA Table 3A_3H" xfId="42565" xr:uid="{78D00235-56A9-4E3A-AFFC-B155372DFBA2}"/>
    <cellStyle name="Normal 67 4 4" xfId="3059" xr:uid="{00000000-0005-0000-0000-0000000C0000}"/>
    <cellStyle name="Normal 67 4 4 2" xfId="13133" xr:uid="{00000000-0005-0000-0000-00005A330000}"/>
    <cellStyle name="Normal 67 4 4 2 3" xfId="28231" xr:uid="{00000000-0005-0000-0000-0000546E0000}"/>
    <cellStyle name="Normal 67 4 4 2_ESA Table 3A_3H" xfId="42575" xr:uid="{82D7BE89-16D3-44EC-9BC5-097A1607BF56}"/>
    <cellStyle name="Normal 67 4 4 3" xfId="8113" xr:uid="{00000000-0005-0000-0000-0000BE1F0000}"/>
    <cellStyle name="Normal 67 4 4 3 3" xfId="23214" xr:uid="{00000000-0005-0000-0000-0000BB5A0000}"/>
    <cellStyle name="Normal 67 4 4 3_ESA Table 3A_3H" xfId="42576" xr:uid="{F761417F-DD4B-4798-8B07-9728295401C1}"/>
    <cellStyle name="Normal 67 4 4 5" xfId="18201" xr:uid="{00000000-0005-0000-0000-000026470000}"/>
    <cellStyle name="Normal 67 4 4_ESA Table 3A_3H" xfId="42574" xr:uid="{E6210DAC-D6D3-44DC-B877-16D54DC97DD8}"/>
    <cellStyle name="Normal 67 4 5" xfId="4752" xr:uid="{00000000-0005-0000-0000-00009D120000}"/>
    <cellStyle name="Normal 67 4 5 2" xfId="14804" xr:uid="{00000000-0005-0000-0000-0000E1390000}"/>
    <cellStyle name="Normal 67 4 5 2 3" xfId="29902" xr:uid="{00000000-0005-0000-0000-0000DB740000}"/>
    <cellStyle name="Normal 67 4 5 2_ESA Table 3A_3H" xfId="42578" xr:uid="{B87BB4E0-8493-4992-9C99-23DFB3A1D05F}"/>
    <cellStyle name="Normal 67 4 5 3" xfId="9784" xr:uid="{00000000-0005-0000-0000-000045260000}"/>
    <cellStyle name="Normal 67 4 5 3 3" xfId="24885" xr:uid="{00000000-0005-0000-0000-000042610000}"/>
    <cellStyle name="Normal 67 4 5 3_ESA Table 3A_3H" xfId="42579" xr:uid="{DB5445A2-C2EA-4B16-92B9-F22EF7544C22}"/>
    <cellStyle name="Normal 67 4 5 5" xfId="19872" xr:uid="{00000000-0005-0000-0000-0000AD4D0000}"/>
    <cellStyle name="Normal 67 4 5_ESA Table 3A_3H" xfId="42577" xr:uid="{F0219C0F-C446-418F-885D-AD98DBB1EAA3}"/>
    <cellStyle name="Normal 67 4 6" xfId="11462" xr:uid="{00000000-0005-0000-0000-0000D32C0000}"/>
    <cellStyle name="Normal 67 4 6 3" xfId="26560" xr:uid="{00000000-0005-0000-0000-0000CD670000}"/>
    <cellStyle name="Normal 67 4 6_ESA Table 3A_3H" xfId="42580" xr:uid="{FDF4ECE7-92CB-4C3C-AA74-FBBDDDAA3F0D}"/>
    <cellStyle name="Normal 67 4 7" xfId="6441" xr:uid="{00000000-0005-0000-0000-000036190000}"/>
    <cellStyle name="Normal 67 4 7 3" xfId="21543" xr:uid="{00000000-0005-0000-0000-000034540000}"/>
    <cellStyle name="Normal 67 4 7_ESA Table 3A_3H" xfId="42581" xr:uid="{96F63B33-9C7D-4791-BCD0-DF1604883EC4}"/>
    <cellStyle name="Normal 67 4 9" xfId="16530" xr:uid="{00000000-0005-0000-0000-00009F400000}"/>
    <cellStyle name="Normal 67 4_ESA Table 3A_3H" xfId="42546" xr:uid="{7A008C5E-ACE7-435F-920F-8791F7A82DB9}"/>
    <cellStyle name="Normal 67 5" xfId="1575" xr:uid="{00000000-0005-0000-0000-000034060000}"/>
    <cellStyle name="Normal 67 5 2" xfId="2416" xr:uid="{00000000-0005-0000-0000-00007D090000}"/>
    <cellStyle name="Normal 67 5 2 2" xfId="4106" xr:uid="{00000000-0005-0000-0000-000017100000}"/>
    <cellStyle name="Normal 67 5 2 2 2" xfId="14179" xr:uid="{00000000-0005-0000-0000-000070370000}"/>
    <cellStyle name="Normal 67 5 2 2 2 3" xfId="29277" xr:uid="{00000000-0005-0000-0000-00006A720000}"/>
    <cellStyle name="Normal 67 5 2 2 2_ESA Table 3A_3H" xfId="42585" xr:uid="{D4B22C6F-716B-43D7-BC73-286C423EFC99}"/>
    <cellStyle name="Normal 67 5 2 2 3" xfId="9159" xr:uid="{00000000-0005-0000-0000-0000D4230000}"/>
    <cellStyle name="Normal 67 5 2 2 3 3" xfId="24260" xr:uid="{00000000-0005-0000-0000-0000D15E0000}"/>
    <cellStyle name="Normal 67 5 2 2 3_ESA Table 3A_3H" xfId="42586" xr:uid="{805F2C49-B65C-4CDA-AC06-A03D8EE2C496}"/>
    <cellStyle name="Normal 67 5 2 2 5" xfId="19247" xr:uid="{00000000-0005-0000-0000-00003C4B0000}"/>
    <cellStyle name="Normal 67 5 2 2_ESA Table 3A_3H" xfId="42584" xr:uid="{878E3D8E-C7E9-487E-A673-21E6FF80A55E}"/>
    <cellStyle name="Normal 67 5 2 3" xfId="5798" xr:uid="{00000000-0005-0000-0000-0000B3160000}"/>
    <cellStyle name="Normal 67 5 2 3 2" xfId="15850" xr:uid="{00000000-0005-0000-0000-0000F73D0000}"/>
    <cellStyle name="Normal 67 5 2 3 2 3" xfId="30948" xr:uid="{00000000-0005-0000-0000-0000F1780000}"/>
    <cellStyle name="Normal 67 5 2 3 2_ESA Table 3A_3H" xfId="42588" xr:uid="{C82F0EF1-DC34-4B0D-BCFE-A7A01D59BDB8}"/>
    <cellStyle name="Normal 67 5 2 3 3" xfId="10830" xr:uid="{00000000-0005-0000-0000-00005B2A0000}"/>
    <cellStyle name="Normal 67 5 2 3 3 3" xfId="25931" xr:uid="{00000000-0005-0000-0000-000058650000}"/>
    <cellStyle name="Normal 67 5 2 3 3_ESA Table 3A_3H" xfId="42589" xr:uid="{8EAA694E-17A9-4D21-8159-35AF787FA949}"/>
    <cellStyle name="Normal 67 5 2 3 5" xfId="20918" xr:uid="{00000000-0005-0000-0000-0000C3510000}"/>
    <cellStyle name="Normal 67 5 2 3_ESA Table 3A_3H" xfId="42587" xr:uid="{8DF3B775-7326-42DF-ADE3-13DDFF5EA61B}"/>
    <cellStyle name="Normal 67 5 2 4" xfId="12508" xr:uid="{00000000-0005-0000-0000-0000E9300000}"/>
    <cellStyle name="Normal 67 5 2 4 3" xfId="27606" xr:uid="{00000000-0005-0000-0000-0000E36B0000}"/>
    <cellStyle name="Normal 67 5 2 4_ESA Table 3A_3H" xfId="42590" xr:uid="{321879A2-BCCC-4453-BEAD-84DBC7CBCBB1}"/>
    <cellStyle name="Normal 67 5 2 5" xfId="7487" xr:uid="{00000000-0005-0000-0000-00004C1D0000}"/>
    <cellStyle name="Normal 67 5 2 5 3" xfId="22589" xr:uid="{00000000-0005-0000-0000-00004A580000}"/>
    <cellStyle name="Normal 67 5 2 5_ESA Table 3A_3H" xfId="42591" xr:uid="{E5B1BBE3-18B4-4198-892F-B82DABDAB204}"/>
    <cellStyle name="Normal 67 5 2 7" xfId="17576" xr:uid="{00000000-0005-0000-0000-0000B5440000}"/>
    <cellStyle name="Normal 67 5 2_ESA Table 3A_3H" xfId="42583" xr:uid="{26A1AB7B-CE98-4784-8016-2A4567C674B1}"/>
    <cellStyle name="Normal 67 5 3" xfId="3269" xr:uid="{00000000-0005-0000-0000-0000D20C0000}"/>
    <cellStyle name="Normal 67 5 3 2" xfId="13343" xr:uid="{00000000-0005-0000-0000-00002C340000}"/>
    <cellStyle name="Normal 67 5 3 2 3" xfId="28441" xr:uid="{00000000-0005-0000-0000-0000266F0000}"/>
    <cellStyle name="Normal 67 5 3 2_ESA Table 3A_3H" xfId="42593" xr:uid="{52433A21-0C76-4FA1-BE77-E00B5CE0FE54}"/>
    <cellStyle name="Normal 67 5 3 3" xfId="8323" xr:uid="{00000000-0005-0000-0000-000090200000}"/>
    <cellStyle name="Normal 67 5 3 3 3" xfId="23424" xr:uid="{00000000-0005-0000-0000-00008D5B0000}"/>
    <cellStyle name="Normal 67 5 3 3_ESA Table 3A_3H" xfId="42594" xr:uid="{A6684DFC-3EDE-44E5-8AF8-911A7B7DB362}"/>
    <cellStyle name="Normal 67 5 3 5" xfId="18411" xr:uid="{00000000-0005-0000-0000-0000F8470000}"/>
    <cellStyle name="Normal 67 5 3_ESA Table 3A_3H" xfId="42592" xr:uid="{AFDF09AC-AC9D-4CE5-ACAA-F89917B2F5E7}"/>
    <cellStyle name="Normal 67 5 4" xfId="4962" xr:uid="{00000000-0005-0000-0000-00006F130000}"/>
    <cellStyle name="Normal 67 5 4 2" xfId="15014" xr:uid="{00000000-0005-0000-0000-0000B33A0000}"/>
    <cellStyle name="Normal 67 5 4 2 3" xfId="30112" xr:uid="{00000000-0005-0000-0000-0000AD750000}"/>
    <cellStyle name="Normal 67 5 4 2_ESA Table 3A_3H" xfId="42596" xr:uid="{6C6A93C5-A7E1-48F7-B431-553FF70D886B}"/>
    <cellStyle name="Normal 67 5 4 3" xfId="9994" xr:uid="{00000000-0005-0000-0000-000017270000}"/>
    <cellStyle name="Normal 67 5 4 3 3" xfId="25095" xr:uid="{00000000-0005-0000-0000-000014620000}"/>
    <cellStyle name="Normal 67 5 4 3_ESA Table 3A_3H" xfId="42597" xr:uid="{01CF14B5-EC5D-4444-B7B9-757B6B8F08AA}"/>
    <cellStyle name="Normal 67 5 4 5" xfId="20082" xr:uid="{00000000-0005-0000-0000-00007F4E0000}"/>
    <cellStyle name="Normal 67 5 4_ESA Table 3A_3H" xfId="42595" xr:uid="{7DF0B0FD-666D-482D-8B29-D6B9BA1DBB99}"/>
    <cellStyle name="Normal 67 5 5" xfId="11672" xr:uid="{00000000-0005-0000-0000-0000A52D0000}"/>
    <cellStyle name="Normal 67 5 5 3" xfId="26770" xr:uid="{00000000-0005-0000-0000-00009F680000}"/>
    <cellStyle name="Normal 67 5 5_ESA Table 3A_3H" xfId="42598" xr:uid="{AA3E4660-DC74-4C3B-9766-669C8D86F3D5}"/>
    <cellStyle name="Normal 67 5 6" xfId="6651" xr:uid="{00000000-0005-0000-0000-0000081A0000}"/>
    <cellStyle name="Normal 67 5 6 3" xfId="21753" xr:uid="{00000000-0005-0000-0000-000006550000}"/>
    <cellStyle name="Normal 67 5 6_ESA Table 3A_3H" xfId="42599" xr:uid="{272E41BC-DB63-47B6-BA46-F5E9194A6B78}"/>
    <cellStyle name="Normal 67 5 8" xfId="16740" xr:uid="{00000000-0005-0000-0000-000071410000}"/>
    <cellStyle name="Normal 67 5_ESA Table 3A_3H" xfId="42582" xr:uid="{A9ABBC81-BF72-4B23-BD5C-27146FEAA94F}"/>
    <cellStyle name="Normal 67 6" xfId="1996" xr:uid="{00000000-0005-0000-0000-0000D9070000}"/>
    <cellStyle name="Normal 67 6 2" xfId="3688" xr:uid="{00000000-0005-0000-0000-0000750E0000}"/>
    <cellStyle name="Normal 67 6 2 2" xfId="13761" xr:uid="{00000000-0005-0000-0000-0000CE350000}"/>
    <cellStyle name="Normal 67 6 2 2 3" xfId="28859" xr:uid="{00000000-0005-0000-0000-0000C8700000}"/>
    <cellStyle name="Normal 67 6 2 2_ESA Table 3A_3H" xfId="42602" xr:uid="{F7E63E0C-12C1-4E48-BAC5-8C6A72BCB5CF}"/>
    <cellStyle name="Normal 67 6 2 3" xfId="8741" xr:uid="{00000000-0005-0000-0000-000032220000}"/>
    <cellStyle name="Normal 67 6 2 3 3" xfId="23842" xr:uid="{00000000-0005-0000-0000-00002F5D0000}"/>
    <cellStyle name="Normal 67 6 2 3_ESA Table 3A_3H" xfId="42603" xr:uid="{19C980FA-440F-4489-B896-F613C9A0C080}"/>
    <cellStyle name="Normal 67 6 2 5" xfId="18829" xr:uid="{00000000-0005-0000-0000-00009A490000}"/>
    <cellStyle name="Normal 67 6 2_ESA Table 3A_3H" xfId="42601" xr:uid="{326C5A7A-A72F-4506-8A81-06ECD70782FE}"/>
    <cellStyle name="Normal 67 6 3" xfId="5380" xr:uid="{00000000-0005-0000-0000-000011150000}"/>
    <cellStyle name="Normal 67 6 3 2" xfId="15432" xr:uid="{00000000-0005-0000-0000-0000553C0000}"/>
    <cellStyle name="Normal 67 6 3 2 3" xfId="30530" xr:uid="{00000000-0005-0000-0000-00004F770000}"/>
    <cellStyle name="Normal 67 6 3 2_ESA Table 3A_3H" xfId="42605" xr:uid="{B1F284E7-0F72-486C-B4A7-BC44918FF169}"/>
    <cellStyle name="Normal 67 6 3 3" xfId="10412" xr:uid="{00000000-0005-0000-0000-0000B9280000}"/>
    <cellStyle name="Normal 67 6 3 3 3" xfId="25513" xr:uid="{00000000-0005-0000-0000-0000B6630000}"/>
    <cellStyle name="Normal 67 6 3 3_ESA Table 3A_3H" xfId="42606" xr:uid="{69DB9797-FC90-4E55-9883-6A81182163B0}"/>
    <cellStyle name="Normal 67 6 3 5" xfId="20500" xr:uid="{00000000-0005-0000-0000-000021500000}"/>
    <cellStyle name="Normal 67 6 3_ESA Table 3A_3H" xfId="42604" xr:uid="{A723846D-DD75-492D-BDF2-880820B8A578}"/>
    <cellStyle name="Normal 67 6 4" xfId="12090" xr:uid="{00000000-0005-0000-0000-0000472F0000}"/>
    <cellStyle name="Normal 67 6 4 3" xfId="27188" xr:uid="{00000000-0005-0000-0000-0000416A0000}"/>
    <cellStyle name="Normal 67 6 4_ESA Table 3A_3H" xfId="42607" xr:uid="{A449FF57-1DE9-43BB-9036-A3C5A23C01CC}"/>
    <cellStyle name="Normal 67 6 5" xfId="7069" xr:uid="{00000000-0005-0000-0000-0000AA1B0000}"/>
    <cellStyle name="Normal 67 6 5 3" xfId="22171" xr:uid="{00000000-0005-0000-0000-0000A8560000}"/>
    <cellStyle name="Normal 67 6 5_ESA Table 3A_3H" xfId="42608" xr:uid="{07AC4CDD-F704-43D3-8726-C3F723C76FE8}"/>
    <cellStyle name="Normal 67 6 7" xfId="17158" xr:uid="{00000000-0005-0000-0000-000013430000}"/>
    <cellStyle name="Normal 67 6_ESA Table 3A_3H" xfId="42600" xr:uid="{BA472035-7E1C-4AAA-B88C-CFE98B4828AC}"/>
    <cellStyle name="Normal 67 7" xfId="2848" xr:uid="{00000000-0005-0000-0000-00002D0B0000}"/>
    <cellStyle name="Normal 67 7 2" xfId="12925" xr:uid="{00000000-0005-0000-0000-00008A320000}"/>
    <cellStyle name="Normal 67 7 2 3" xfId="28023" xr:uid="{00000000-0005-0000-0000-0000846D0000}"/>
    <cellStyle name="Normal 67 7 2_ESA Table 3A_3H" xfId="42610" xr:uid="{F4FCA93C-3B8C-4639-8466-2C221AB9935E}"/>
    <cellStyle name="Normal 67 7 3" xfId="7905" xr:uid="{00000000-0005-0000-0000-0000EE1E0000}"/>
    <cellStyle name="Normal 67 7 3 3" xfId="23006" xr:uid="{00000000-0005-0000-0000-0000EB590000}"/>
    <cellStyle name="Normal 67 7 3_ESA Table 3A_3H" xfId="42611" xr:uid="{D4306A9A-6AA4-49E7-8A4A-37972CDE4A8B}"/>
    <cellStyle name="Normal 67 7 5" xfId="17993" xr:uid="{00000000-0005-0000-0000-000056460000}"/>
    <cellStyle name="Normal 67 7_ESA Table 3A_3H" xfId="42609" xr:uid="{7901F121-5DFB-4B80-B514-EEAD953F2F2C}"/>
    <cellStyle name="Normal 67 8" xfId="4542" xr:uid="{00000000-0005-0000-0000-0000CB110000}"/>
    <cellStyle name="Normal 67 8 2" xfId="14596" xr:uid="{00000000-0005-0000-0000-000011390000}"/>
    <cellStyle name="Normal 67 8 2 3" xfId="29694" xr:uid="{00000000-0005-0000-0000-00000B740000}"/>
    <cellStyle name="Normal 67 8 2_ESA Table 3A_3H" xfId="42613" xr:uid="{94A7724E-353B-49C3-9D9E-FB44A4AB30EB}"/>
    <cellStyle name="Normal 67 8 3" xfId="9576" xr:uid="{00000000-0005-0000-0000-000075250000}"/>
    <cellStyle name="Normal 67 8 3 3" xfId="24677" xr:uid="{00000000-0005-0000-0000-000072600000}"/>
    <cellStyle name="Normal 67 8 3_ESA Table 3A_3H" xfId="42614" xr:uid="{EB90A216-DBFF-43DF-BEAB-191FA758A5C6}"/>
    <cellStyle name="Normal 67 8 5" xfId="19664" xr:uid="{00000000-0005-0000-0000-0000DD4C0000}"/>
    <cellStyle name="Normal 67 8_ESA Table 3A_3H" xfId="42612" xr:uid="{72B988E6-1864-4433-A31C-F7FAC3F3A597}"/>
    <cellStyle name="Normal 67 9" xfId="11252" xr:uid="{00000000-0005-0000-0000-0000012C0000}"/>
    <cellStyle name="Normal 67 9 3" xfId="26352" xr:uid="{00000000-0005-0000-0000-0000FD660000}"/>
    <cellStyle name="Normal 67 9_ESA Table 3A_3H" xfId="42615" xr:uid="{8D3EF144-A3F7-4D22-BA4C-55E4CF85C1AF}"/>
    <cellStyle name="Normal 67_ESA Table 3A_3H" xfId="42329" xr:uid="{8D8419D1-7320-4519-B7E8-CB5FE9C194E7}"/>
    <cellStyle name="Normal 68" xfId="890" xr:uid="{00000000-0005-0000-0000-000086030000}"/>
    <cellStyle name="Normal 69" xfId="891" xr:uid="{00000000-0005-0000-0000-000087030000}"/>
    <cellStyle name="Normal 7" xfId="178" xr:uid="{00000000-0005-0000-0000-0000B2000000}"/>
    <cellStyle name="Normal 7 2" xfId="893" xr:uid="{00000000-0005-0000-0000-000089030000}"/>
    <cellStyle name="Normal 7 3" xfId="894" xr:uid="{00000000-0005-0000-0000-00008A030000}"/>
    <cellStyle name="Normal 7 4" xfId="895" xr:uid="{00000000-0005-0000-0000-00008B030000}"/>
    <cellStyle name="Normal 7 5" xfId="896" xr:uid="{00000000-0005-0000-0000-00008C030000}"/>
    <cellStyle name="Normal 7 6" xfId="897" xr:uid="{00000000-0005-0000-0000-00008D030000}"/>
    <cellStyle name="Normal 7 6 10" xfId="6232" xr:uid="{00000000-0005-0000-0000-000065180000}"/>
    <cellStyle name="Normal 7 6 10 3" xfId="21336" xr:uid="{00000000-0005-0000-0000-000065530000}"/>
    <cellStyle name="Normal 7 6 10_ESA Table 3A_3H" xfId="42618" xr:uid="{4F4E2610-D85D-4FD0-A950-68F998557356}"/>
    <cellStyle name="Normal 7 6 12" xfId="16321" xr:uid="{00000000-0005-0000-0000-0000CE3F0000}"/>
    <cellStyle name="Normal 7 6 2" xfId="1196" xr:uid="{00000000-0005-0000-0000-0000B9040000}"/>
    <cellStyle name="Normal 7 6 2 11" xfId="16375" xr:uid="{00000000-0005-0000-0000-000004400000}"/>
    <cellStyle name="Normal 7 6 2 2" xfId="1304" xr:uid="{00000000-0005-0000-0000-000025050000}"/>
    <cellStyle name="Normal 7 6 2 2 10" xfId="16479" xr:uid="{00000000-0005-0000-0000-00006C400000}"/>
    <cellStyle name="Normal 7 6 2 2 2" xfId="1521" xr:uid="{00000000-0005-0000-0000-0000FE050000}"/>
    <cellStyle name="Normal 7 6 2 2 2 2" xfId="1942" xr:uid="{00000000-0005-0000-0000-0000A3070000}"/>
    <cellStyle name="Normal 7 6 2 2 2 2 2" xfId="2781" xr:uid="{00000000-0005-0000-0000-0000EA0A0000}"/>
    <cellStyle name="Normal 7 6 2 2 2 2 2 2" xfId="4471" xr:uid="{00000000-0005-0000-0000-000084110000}"/>
    <cellStyle name="Normal 7 6 2 2 2 2 2 2 2" xfId="14544" xr:uid="{00000000-0005-0000-0000-0000DD380000}"/>
    <cellStyle name="Normal 7 6 2 2 2 2 2 2 2 3" xfId="29642" xr:uid="{00000000-0005-0000-0000-0000D7730000}"/>
    <cellStyle name="Normal 7 6 2 2 2 2 2 2 2_ESA Table 3A_3H" xfId="42625" xr:uid="{E09C71FE-3CF7-4650-B18E-7B95B659359C}"/>
    <cellStyle name="Normal 7 6 2 2 2 2 2 2 3" xfId="9524" xr:uid="{00000000-0005-0000-0000-000041250000}"/>
    <cellStyle name="Normal 7 6 2 2 2 2 2 2 3 3" xfId="24625" xr:uid="{00000000-0005-0000-0000-00003E600000}"/>
    <cellStyle name="Normal 7 6 2 2 2 2 2 2 3_ESA Table 3A_3H" xfId="42626" xr:uid="{58185AD2-D432-4B09-A4DE-27E0ACE0FF89}"/>
    <cellStyle name="Normal 7 6 2 2 2 2 2 2 5" xfId="19612" xr:uid="{00000000-0005-0000-0000-0000A94C0000}"/>
    <cellStyle name="Normal 7 6 2 2 2 2 2 2_ESA Table 3A_3H" xfId="42624" xr:uid="{7D01B186-F11F-4916-B1C9-DE3CFD4672F2}"/>
    <cellStyle name="Normal 7 6 2 2 2 2 2 3" xfId="6163" xr:uid="{00000000-0005-0000-0000-000020180000}"/>
    <cellStyle name="Normal 7 6 2 2 2 2 2 3 2" xfId="16215" xr:uid="{00000000-0005-0000-0000-0000643F0000}"/>
    <cellStyle name="Normal 7 6 2 2 2 2 2 3 3" xfId="11195" xr:uid="{00000000-0005-0000-0000-0000C82B0000}"/>
    <cellStyle name="Normal 7 6 2 2 2 2 2 3 3 3" xfId="26296" xr:uid="{00000000-0005-0000-0000-0000C5660000}"/>
    <cellStyle name="Normal 7 6 2 2 2 2 2 3 3_ESA Table 3A_3H" xfId="42628" xr:uid="{5BFFBA55-DED1-4B68-9D3F-9D129DA58380}"/>
    <cellStyle name="Normal 7 6 2 2 2 2 2 3 5" xfId="21283" xr:uid="{00000000-0005-0000-0000-000030530000}"/>
    <cellStyle name="Normal 7 6 2 2 2 2 2 3_ESA Table 3A_3H" xfId="42627" xr:uid="{9C0EC42B-4FAF-4580-8244-E3C32FD5B57C}"/>
    <cellStyle name="Normal 7 6 2 2 2 2 2 4" xfId="12873" xr:uid="{00000000-0005-0000-0000-000056320000}"/>
    <cellStyle name="Normal 7 6 2 2 2 2 2 4 3" xfId="27971" xr:uid="{00000000-0005-0000-0000-0000506D0000}"/>
    <cellStyle name="Normal 7 6 2 2 2 2 2 4_ESA Table 3A_3H" xfId="42629" xr:uid="{4C00C390-0ABE-4E2E-92FF-28113663FDAF}"/>
    <cellStyle name="Normal 7 6 2 2 2 2 2 5" xfId="7852" xr:uid="{00000000-0005-0000-0000-0000B91E0000}"/>
    <cellStyle name="Normal 7 6 2 2 2 2 2 5 3" xfId="22954" xr:uid="{00000000-0005-0000-0000-0000B7590000}"/>
    <cellStyle name="Normal 7 6 2 2 2 2 2 5_ESA Table 3A_3H" xfId="42630" xr:uid="{D1E7D785-AAEA-4A76-97A4-2D76447152B0}"/>
    <cellStyle name="Normal 7 6 2 2 2 2 2 7" xfId="17941" xr:uid="{00000000-0005-0000-0000-000022460000}"/>
    <cellStyle name="Normal 7 6 2 2 2 2 2_ESA Table 3A_3H" xfId="42623" xr:uid="{50D3E321-4105-4C8D-AAE2-83595B1EFF65}"/>
    <cellStyle name="Normal 7 6 2 2 2 2 3" xfId="3634" xr:uid="{00000000-0005-0000-0000-00003F0E0000}"/>
    <cellStyle name="Normal 7 6 2 2 2 2 3 2" xfId="13708" xr:uid="{00000000-0005-0000-0000-000099350000}"/>
    <cellStyle name="Normal 7 6 2 2 2 2 3 2 3" xfId="28806" xr:uid="{00000000-0005-0000-0000-000093700000}"/>
    <cellStyle name="Normal 7 6 2 2 2 2 3 2_ESA Table 3A_3H" xfId="42632" xr:uid="{F4F9CF98-9DC4-4D74-8542-05DDBE59CA21}"/>
    <cellStyle name="Normal 7 6 2 2 2 2 3 3" xfId="8688" xr:uid="{00000000-0005-0000-0000-0000FD210000}"/>
    <cellStyle name="Normal 7 6 2 2 2 2 3 3 3" xfId="23789" xr:uid="{00000000-0005-0000-0000-0000FA5C0000}"/>
    <cellStyle name="Normal 7 6 2 2 2 2 3 3_ESA Table 3A_3H" xfId="42633" xr:uid="{7DB4A6A9-A632-42CB-B255-18BD3DCE1018}"/>
    <cellStyle name="Normal 7 6 2 2 2 2 3 5" xfId="18776" xr:uid="{00000000-0005-0000-0000-000065490000}"/>
    <cellStyle name="Normal 7 6 2 2 2 2 3_ESA Table 3A_3H" xfId="42631" xr:uid="{3DB81DA0-7F6F-472F-826C-869E9E24C127}"/>
    <cellStyle name="Normal 7 6 2 2 2 2 4" xfId="5327" xr:uid="{00000000-0005-0000-0000-0000DC140000}"/>
    <cellStyle name="Normal 7 6 2 2 2 2 4 2" xfId="15379" xr:uid="{00000000-0005-0000-0000-0000203C0000}"/>
    <cellStyle name="Normal 7 6 2 2 2 2 4 2 3" xfId="30477" xr:uid="{00000000-0005-0000-0000-00001A770000}"/>
    <cellStyle name="Normal 7 6 2 2 2 2 4 2_ESA Table 3A_3H" xfId="42635" xr:uid="{6DA28D05-125D-468B-BE4E-7FE3F78EB98E}"/>
    <cellStyle name="Normal 7 6 2 2 2 2 4 3" xfId="10359" xr:uid="{00000000-0005-0000-0000-000084280000}"/>
    <cellStyle name="Normal 7 6 2 2 2 2 4 3 3" xfId="25460" xr:uid="{00000000-0005-0000-0000-000081630000}"/>
    <cellStyle name="Normal 7 6 2 2 2 2 4 3_ESA Table 3A_3H" xfId="42636" xr:uid="{5DCC7187-A56E-4C82-A4B4-051E04C4725B}"/>
    <cellStyle name="Normal 7 6 2 2 2 2 4 5" xfId="20447" xr:uid="{00000000-0005-0000-0000-0000EC4F0000}"/>
    <cellStyle name="Normal 7 6 2 2 2 2 4_ESA Table 3A_3H" xfId="42634" xr:uid="{4B5048DC-279B-46C6-B0E7-4D5624A4DF22}"/>
    <cellStyle name="Normal 7 6 2 2 2 2 5" xfId="12037" xr:uid="{00000000-0005-0000-0000-0000122F0000}"/>
    <cellStyle name="Normal 7 6 2 2 2 2 5 3" xfId="27135" xr:uid="{00000000-0005-0000-0000-00000C6A0000}"/>
    <cellStyle name="Normal 7 6 2 2 2 2 5_ESA Table 3A_3H" xfId="42637" xr:uid="{512D2163-E803-4962-A803-E819B3868107}"/>
    <cellStyle name="Normal 7 6 2 2 2 2 6" xfId="7016" xr:uid="{00000000-0005-0000-0000-0000751B0000}"/>
    <cellStyle name="Normal 7 6 2 2 2 2 6 3" xfId="22118" xr:uid="{00000000-0005-0000-0000-000073560000}"/>
    <cellStyle name="Normal 7 6 2 2 2 2 6_ESA Table 3A_3H" xfId="42638" xr:uid="{4F1DBCB5-5D3C-481F-82C8-E1BD70B529F5}"/>
    <cellStyle name="Normal 7 6 2 2 2 2 8" xfId="17105" xr:uid="{00000000-0005-0000-0000-0000DE420000}"/>
    <cellStyle name="Normal 7 6 2 2 2 2_ESA Table 3A_3H" xfId="42622" xr:uid="{F45F3100-C3E5-4C45-A292-63FC3E720FB5}"/>
    <cellStyle name="Normal 7 6 2 2 2 3" xfId="2363" xr:uid="{00000000-0005-0000-0000-000048090000}"/>
    <cellStyle name="Normal 7 6 2 2 2 3 2" xfId="4053" xr:uid="{00000000-0005-0000-0000-0000E20F0000}"/>
    <cellStyle name="Normal 7 6 2 2 2 3 2 2" xfId="14126" xr:uid="{00000000-0005-0000-0000-00003B370000}"/>
    <cellStyle name="Normal 7 6 2 2 2 3 2 2 3" xfId="29224" xr:uid="{00000000-0005-0000-0000-000035720000}"/>
    <cellStyle name="Normal 7 6 2 2 2 3 2 2_ESA Table 3A_3H" xfId="42641" xr:uid="{82FFDD86-B624-4071-91B8-FDED0E89A73A}"/>
    <cellStyle name="Normal 7 6 2 2 2 3 2 3" xfId="9106" xr:uid="{00000000-0005-0000-0000-00009F230000}"/>
    <cellStyle name="Normal 7 6 2 2 2 3 2 3 3" xfId="24207" xr:uid="{00000000-0005-0000-0000-00009C5E0000}"/>
    <cellStyle name="Normal 7 6 2 2 2 3 2 3_ESA Table 3A_3H" xfId="42642" xr:uid="{267F5090-C8A6-4854-9DD2-9382B9C1AA88}"/>
    <cellStyle name="Normal 7 6 2 2 2 3 2 5" xfId="19194" xr:uid="{00000000-0005-0000-0000-0000074B0000}"/>
    <cellStyle name="Normal 7 6 2 2 2 3 2_ESA Table 3A_3H" xfId="42640" xr:uid="{EECE2D38-C95A-402C-B009-4E4B2D9D643A}"/>
    <cellStyle name="Normal 7 6 2 2 2 3 3" xfId="5745" xr:uid="{00000000-0005-0000-0000-00007E160000}"/>
    <cellStyle name="Normal 7 6 2 2 2 3 3 2" xfId="15797" xr:uid="{00000000-0005-0000-0000-0000C23D0000}"/>
    <cellStyle name="Normal 7 6 2 2 2 3 3 2 3" xfId="30895" xr:uid="{00000000-0005-0000-0000-0000BC780000}"/>
    <cellStyle name="Normal 7 6 2 2 2 3 3 2_ESA Table 3A_3H" xfId="42644" xr:uid="{2981A3E2-560A-4393-B091-C3123F9CD1E2}"/>
    <cellStyle name="Normal 7 6 2 2 2 3 3 3" xfId="10777" xr:uid="{00000000-0005-0000-0000-0000262A0000}"/>
    <cellStyle name="Normal 7 6 2 2 2 3 3 3 3" xfId="25878" xr:uid="{00000000-0005-0000-0000-000023650000}"/>
    <cellStyle name="Normal 7 6 2 2 2 3 3 3_ESA Table 3A_3H" xfId="42645" xr:uid="{8C5389E7-D708-4E91-83B2-DE73B769A4EB}"/>
    <cellStyle name="Normal 7 6 2 2 2 3 3 5" xfId="20865" xr:uid="{00000000-0005-0000-0000-00008E510000}"/>
    <cellStyle name="Normal 7 6 2 2 2 3 3_ESA Table 3A_3H" xfId="42643" xr:uid="{9881C6FB-B430-453C-B931-C11E2040F3C5}"/>
    <cellStyle name="Normal 7 6 2 2 2 3 4" xfId="12455" xr:uid="{00000000-0005-0000-0000-0000B4300000}"/>
    <cellStyle name="Normal 7 6 2 2 2 3 4 3" xfId="27553" xr:uid="{00000000-0005-0000-0000-0000AE6B0000}"/>
    <cellStyle name="Normal 7 6 2 2 2 3 4_ESA Table 3A_3H" xfId="42646" xr:uid="{DAA6A63B-F43B-4753-9A1C-1B3E1114414A}"/>
    <cellStyle name="Normal 7 6 2 2 2 3 5" xfId="7434" xr:uid="{00000000-0005-0000-0000-0000171D0000}"/>
    <cellStyle name="Normal 7 6 2 2 2 3 5 3" xfId="22536" xr:uid="{00000000-0005-0000-0000-000015580000}"/>
    <cellStyle name="Normal 7 6 2 2 2 3 5_ESA Table 3A_3H" xfId="42647" xr:uid="{810B74A7-BC5E-4C25-A71B-60D7AA3C9768}"/>
    <cellStyle name="Normal 7 6 2 2 2 3 7" xfId="17523" xr:uid="{00000000-0005-0000-0000-000080440000}"/>
    <cellStyle name="Normal 7 6 2 2 2 3_ESA Table 3A_3H" xfId="42639" xr:uid="{B7879339-2C92-4EE0-86DD-C21A47E802E4}"/>
    <cellStyle name="Normal 7 6 2 2 2 4" xfId="3216" xr:uid="{00000000-0005-0000-0000-00009D0C0000}"/>
    <cellStyle name="Normal 7 6 2 2 2 4 2" xfId="13290" xr:uid="{00000000-0005-0000-0000-0000F7330000}"/>
    <cellStyle name="Normal 7 6 2 2 2 4 2 3" xfId="28388" xr:uid="{00000000-0005-0000-0000-0000F16E0000}"/>
    <cellStyle name="Normal 7 6 2 2 2 4 2_ESA Table 3A_3H" xfId="42649" xr:uid="{D59B65A5-5FAE-4EE3-A69B-28F3BE4C77F4}"/>
    <cellStyle name="Normal 7 6 2 2 2 4 3" xfId="8270" xr:uid="{00000000-0005-0000-0000-00005B200000}"/>
    <cellStyle name="Normal 7 6 2 2 2 4 3 3" xfId="23371" xr:uid="{00000000-0005-0000-0000-0000585B0000}"/>
    <cellStyle name="Normal 7 6 2 2 2 4 3_ESA Table 3A_3H" xfId="42650" xr:uid="{3B5F8190-7411-4E65-8EE3-2F0E5DC50320}"/>
    <cellStyle name="Normal 7 6 2 2 2 4 5" xfId="18358" xr:uid="{00000000-0005-0000-0000-0000C3470000}"/>
    <cellStyle name="Normal 7 6 2 2 2 4_ESA Table 3A_3H" xfId="42648" xr:uid="{3961E9C1-0DB9-4F08-B76F-F57366BB0D18}"/>
    <cellStyle name="Normal 7 6 2 2 2 5" xfId="4909" xr:uid="{00000000-0005-0000-0000-00003A130000}"/>
    <cellStyle name="Normal 7 6 2 2 2 5 2" xfId="14961" xr:uid="{00000000-0005-0000-0000-00007E3A0000}"/>
    <cellStyle name="Normal 7 6 2 2 2 5 2 3" xfId="30059" xr:uid="{00000000-0005-0000-0000-000078750000}"/>
    <cellStyle name="Normal 7 6 2 2 2 5 2_ESA Table 3A_3H" xfId="42652" xr:uid="{8F5CFA47-8FB6-4163-8C87-11F8566368CF}"/>
    <cellStyle name="Normal 7 6 2 2 2 5 3" xfId="9941" xr:uid="{00000000-0005-0000-0000-0000E2260000}"/>
    <cellStyle name="Normal 7 6 2 2 2 5 3 3" xfId="25042" xr:uid="{00000000-0005-0000-0000-0000DF610000}"/>
    <cellStyle name="Normal 7 6 2 2 2 5 3_ESA Table 3A_3H" xfId="42653" xr:uid="{FC43E2AA-1A51-4333-A94E-2791930D5F35}"/>
    <cellStyle name="Normal 7 6 2 2 2 5 5" xfId="20029" xr:uid="{00000000-0005-0000-0000-00004A4E0000}"/>
    <cellStyle name="Normal 7 6 2 2 2 5_ESA Table 3A_3H" xfId="42651" xr:uid="{555213DA-BA49-4EBF-B500-3454377797B5}"/>
    <cellStyle name="Normal 7 6 2 2 2 6" xfId="11619" xr:uid="{00000000-0005-0000-0000-0000702D0000}"/>
    <cellStyle name="Normal 7 6 2 2 2 6 3" xfId="26717" xr:uid="{00000000-0005-0000-0000-00006A680000}"/>
    <cellStyle name="Normal 7 6 2 2 2 6_ESA Table 3A_3H" xfId="42654" xr:uid="{408BAFF6-3012-41AA-AD19-B80790DF1F51}"/>
    <cellStyle name="Normal 7 6 2 2 2 7" xfId="6598" xr:uid="{00000000-0005-0000-0000-0000D3190000}"/>
    <cellStyle name="Normal 7 6 2 2 2 7 3" xfId="21700" xr:uid="{00000000-0005-0000-0000-0000D1540000}"/>
    <cellStyle name="Normal 7 6 2 2 2 7_ESA Table 3A_3H" xfId="42655" xr:uid="{07F49367-523E-4515-B025-0E41BAA20283}"/>
    <cellStyle name="Normal 7 6 2 2 2 9" xfId="16687" xr:uid="{00000000-0005-0000-0000-00003C410000}"/>
    <cellStyle name="Normal 7 6 2 2 2_ESA Table 3A_3H" xfId="42621" xr:uid="{9F922D3B-8BD5-4D0C-865B-0D3CE4CC7C4E}"/>
    <cellStyle name="Normal 7 6 2 2 3" xfId="1734" xr:uid="{00000000-0005-0000-0000-0000D3060000}"/>
    <cellStyle name="Normal 7 6 2 2 3 2" xfId="2573" xr:uid="{00000000-0005-0000-0000-00001A0A0000}"/>
    <cellStyle name="Normal 7 6 2 2 3 2 2" xfId="4263" xr:uid="{00000000-0005-0000-0000-0000B4100000}"/>
    <cellStyle name="Normal 7 6 2 2 3 2 2 2" xfId="14336" xr:uid="{00000000-0005-0000-0000-00000D380000}"/>
    <cellStyle name="Normal 7 6 2 2 3 2 2 2 3" xfId="29434" xr:uid="{00000000-0005-0000-0000-000007730000}"/>
    <cellStyle name="Normal 7 6 2 2 3 2 2 2_ESA Table 3A_3H" xfId="42659" xr:uid="{A5CBAD8B-0A8A-459E-ABA4-7C7219E02BC4}"/>
    <cellStyle name="Normal 7 6 2 2 3 2 2 3" xfId="9316" xr:uid="{00000000-0005-0000-0000-000071240000}"/>
    <cellStyle name="Normal 7 6 2 2 3 2 2 3 3" xfId="24417" xr:uid="{00000000-0005-0000-0000-00006E5F0000}"/>
    <cellStyle name="Normal 7 6 2 2 3 2 2 3_ESA Table 3A_3H" xfId="42660" xr:uid="{BE097845-64BE-4BC8-9790-60653053496E}"/>
    <cellStyle name="Normal 7 6 2 2 3 2 2 5" xfId="19404" xr:uid="{00000000-0005-0000-0000-0000D94B0000}"/>
    <cellStyle name="Normal 7 6 2 2 3 2 2_ESA Table 3A_3H" xfId="42658" xr:uid="{87B18FA4-C76C-4F1C-8DED-73957BFC1450}"/>
    <cellStyle name="Normal 7 6 2 2 3 2 3" xfId="5955" xr:uid="{00000000-0005-0000-0000-000050170000}"/>
    <cellStyle name="Normal 7 6 2 2 3 2 3 2" xfId="16007" xr:uid="{00000000-0005-0000-0000-0000943E0000}"/>
    <cellStyle name="Normal 7 6 2 2 3 2 3 2 3" xfId="31105" xr:uid="{00000000-0005-0000-0000-00008E790000}"/>
    <cellStyle name="Normal 7 6 2 2 3 2 3 2_ESA Table 3A_3H" xfId="42662" xr:uid="{C2F34FF3-8A48-4B53-AF0C-5CFFFD08EA7B}"/>
    <cellStyle name="Normal 7 6 2 2 3 2 3 3" xfId="10987" xr:uid="{00000000-0005-0000-0000-0000F82A0000}"/>
    <cellStyle name="Normal 7 6 2 2 3 2 3 3 3" xfId="26088" xr:uid="{00000000-0005-0000-0000-0000F5650000}"/>
    <cellStyle name="Normal 7 6 2 2 3 2 3 3_ESA Table 3A_3H" xfId="42663" xr:uid="{2D0E87F8-7BEE-43E0-9C8A-4321EC506C7C}"/>
    <cellStyle name="Normal 7 6 2 2 3 2 3 5" xfId="21075" xr:uid="{00000000-0005-0000-0000-000060520000}"/>
    <cellStyle name="Normal 7 6 2 2 3 2 3_ESA Table 3A_3H" xfId="42661" xr:uid="{BA723DF1-0DC4-4CAE-9D48-98E13307408D}"/>
    <cellStyle name="Normal 7 6 2 2 3 2 4" xfId="12665" xr:uid="{00000000-0005-0000-0000-000086310000}"/>
    <cellStyle name="Normal 7 6 2 2 3 2 4 3" xfId="27763" xr:uid="{00000000-0005-0000-0000-0000806C0000}"/>
    <cellStyle name="Normal 7 6 2 2 3 2 4_ESA Table 3A_3H" xfId="42664" xr:uid="{D0838388-E43C-4B1D-8EF2-3C47C6680DBD}"/>
    <cellStyle name="Normal 7 6 2 2 3 2 5" xfId="7644" xr:uid="{00000000-0005-0000-0000-0000E91D0000}"/>
    <cellStyle name="Normal 7 6 2 2 3 2 5 3" xfId="22746" xr:uid="{00000000-0005-0000-0000-0000E7580000}"/>
    <cellStyle name="Normal 7 6 2 2 3 2 5_ESA Table 3A_3H" xfId="42665" xr:uid="{A847FB79-D112-43CF-BE36-4414A52283DC}"/>
    <cellStyle name="Normal 7 6 2 2 3 2 7" xfId="17733" xr:uid="{00000000-0005-0000-0000-000052450000}"/>
    <cellStyle name="Normal 7 6 2 2 3 2_ESA Table 3A_3H" xfId="42657" xr:uid="{4698AFB5-CD49-4E55-956A-05EEB9D2C72E}"/>
    <cellStyle name="Normal 7 6 2 2 3 3" xfId="3426" xr:uid="{00000000-0005-0000-0000-00006F0D0000}"/>
    <cellStyle name="Normal 7 6 2 2 3 3 2" xfId="13500" xr:uid="{00000000-0005-0000-0000-0000C9340000}"/>
    <cellStyle name="Normal 7 6 2 2 3 3 2 3" xfId="28598" xr:uid="{00000000-0005-0000-0000-0000C36F0000}"/>
    <cellStyle name="Normal 7 6 2 2 3 3 2_ESA Table 3A_3H" xfId="42667" xr:uid="{D845360C-DD7C-4966-B40F-9F2B7432872A}"/>
    <cellStyle name="Normal 7 6 2 2 3 3 3" xfId="8480" xr:uid="{00000000-0005-0000-0000-00002D210000}"/>
    <cellStyle name="Normal 7 6 2 2 3 3 3 3" xfId="23581" xr:uid="{00000000-0005-0000-0000-00002A5C0000}"/>
    <cellStyle name="Normal 7 6 2 2 3 3 3_ESA Table 3A_3H" xfId="42668" xr:uid="{D016A84E-8D53-4240-B4F0-E6DA2F414A41}"/>
    <cellStyle name="Normal 7 6 2 2 3 3 5" xfId="18568" xr:uid="{00000000-0005-0000-0000-000095480000}"/>
    <cellStyle name="Normal 7 6 2 2 3 3_ESA Table 3A_3H" xfId="42666" xr:uid="{3AEAFE0A-E623-46AC-B6DF-21D3DD63CC07}"/>
    <cellStyle name="Normal 7 6 2 2 3 4" xfId="5119" xr:uid="{00000000-0005-0000-0000-00000C140000}"/>
    <cellStyle name="Normal 7 6 2 2 3 4 2" xfId="15171" xr:uid="{00000000-0005-0000-0000-0000503B0000}"/>
    <cellStyle name="Normal 7 6 2 2 3 4 2 3" xfId="30269" xr:uid="{00000000-0005-0000-0000-00004A760000}"/>
    <cellStyle name="Normal 7 6 2 2 3 4 2_ESA Table 3A_3H" xfId="42670" xr:uid="{2B6752BF-FE1D-4E28-BCFA-AE09A67C2B6D}"/>
    <cellStyle name="Normal 7 6 2 2 3 4 3" xfId="10151" xr:uid="{00000000-0005-0000-0000-0000B4270000}"/>
    <cellStyle name="Normal 7 6 2 2 3 4 3 3" xfId="25252" xr:uid="{00000000-0005-0000-0000-0000B1620000}"/>
    <cellStyle name="Normal 7 6 2 2 3 4 3_ESA Table 3A_3H" xfId="42671" xr:uid="{8EEA17EE-9A22-4CC5-A9C5-D41140F553C0}"/>
    <cellStyle name="Normal 7 6 2 2 3 4 5" xfId="20239" xr:uid="{00000000-0005-0000-0000-00001C4F0000}"/>
    <cellStyle name="Normal 7 6 2 2 3 4_ESA Table 3A_3H" xfId="42669" xr:uid="{C023494D-4374-474B-8106-3A4B6E5D27E6}"/>
    <cellStyle name="Normal 7 6 2 2 3 5" xfId="11829" xr:uid="{00000000-0005-0000-0000-0000422E0000}"/>
    <cellStyle name="Normal 7 6 2 2 3 5 3" xfId="26927" xr:uid="{00000000-0005-0000-0000-00003C690000}"/>
    <cellStyle name="Normal 7 6 2 2 3 5_ESA Table 3A_3H" xfId="42672" xr:uid="{8815C086-BC13-40CD-AAF2-FE9329E6DF3B}"/>
    <cellStyle name="Normal 7 6 2 2 3 6" xfId="6808" xr:uid="{00000000-0005-0000-0000-0000A51A0000}"/>
    <cellStyle name="Normal 7 6 2 2 3 6 3" xfId="21910" xr:uid="{00000000-0005-0000-0000-0000A3550000}"/>
    <cellStyle name="Normal 7 6 2 2 3 6_ESA Table 3A_3H" xfId="42673" xr:uid="{11868AB9-088B-4D3E-A6A0-FBDBCF1DA882}"/>
    <cellStyle name="Normal 7 6 2 2 3 8" xfId="16897" xr:uid="{00000000-0005-0000-0000-00000E420000}"/>
    <cellStyle name="Normal 7 6 2 2 3_ESA Table 3A_3H" xfId="42656" xr:uid="{F7B2CCEE-924F-416B-BB06-00A9C04F4E18}"/>
    <cellStyle name="Normal 7 6 2 2 4" xfId="2155" xr:uid="{00000000-0005-0000-0000-000078080000}"/>
    <cellStyle name="Normal 7 6 2 2 4 2" xfId="3845" xr:uid="{00000000-0005-0000-0000-0000120F0000}"/>
    <cellStyle name="Normal 7 6 2 2 4 2 2" xfId="13918" xr:uid="{00000000-0005-0000-0000-00006B360000}"/>
    <cellStyle name="Normal 7 6 2 2 4 2 2 3" xfId="29016" xr:uid="{00000000-0005-0000-0000-000065710000}"/>
    <cellStyle name="Normal 7 6 2 2 4 2 2_ESA Table 3A_3H" xfId="42676" xr:uid="{5DF8FA97-AAFD-454B-8E5D-D8591CD895B3}"/>
    <cellStyle name="Normal 7 6 2 2 4 2 3" xfId="8898" xr:uid="{00000000-0005-0000-0000-0000CF220000}"/>
    <cellStyle name="Normal 7 6 2 2 4 2 3 3" xfId="23999" xr:uid="{00000000-0005-0000-0000-0000CC5D0000}"/>
    <cellStyle name="Normal 7 6 2 2 4 2 3_ESA Table 3A_3H" xfId="42677" xr:uid="{93B3D7DD-2E71-4C2F-AC2C-A5938945A6F4}"/>
    <cellStyle name="Normal 7 6 2 2 4 2 5" xfId="18986" xr:uid="{00000000-0005-0000-0000-0000374A0000}"/>
    <cellStyle name="Normal 7 6 2 2 4 2_ESA Table 3A_3H" xfId="42675" xr:uid="{4A985EFF-EC28-413E-8B12-D429D1CEC688}"/>
    <cellStyle name="Normal 7 6 2 2 4 3" xfId="5537" xr:uid="{00000000-0005-0000-0000-0000AE150000}"/>
    <cellStyle name="Normal 7 6 2 2 4 3 2" xfId="15589" xr:uid="{00000000-0005-0000-0000-0000F23C0000}"/>
    <cellStyle name="Normal 7 6 2 2 4 3 2 3" xfId="30687" xr:uid="{00000000-0005-0000-0000-0000EC770000}"/>
    <cellStyle name="Normal 7 6 2 2 4 3 2_ESA Table 3A_3H" xfId="42679" xr:uid="{913C5C5A-5F45-4211-A1BB-3968FAD004FD}"/>
    <cellStyle name="Normal 7 6 2 2 4 3 3" xfId="10569" xr:uid="{00000000-0005-0000-0000-000056290000}"/>
    <cellStyle name="Normal 7 6 2 2 4 3 3 3" xfId="25670" xr:uid="{00000000-0005-0000-0000-000053640000}"/>
    <cellStyle name="Normal 7 6 2 2 4 3 3_ESA Table 3A_3H" xfId="42680" xr:uid="{5E408F0F-6999-4CC1-A05F-1498E834D942}"/>
    <cellStyle name="Normal 7 6 2 2 4 3 5" xfId="20657" xr:uid="{00000000-0005-0000-0000-0000BE500000}"/>
    <cellStyle name="Normal 7 6 2 2 4 3_ESA Table 3A_3H" xfId="42678" xr:uid="{1D720726-3CBF-4CED-BFEC-515325CFF41D}"/>
    <cellStyle name="Normal 7 6 2 2 4 4" xfId="12247" xr:uid="{00000000-0005-0000-0000-0000E42F0000}"/>
    <cellStyle name="Normal 7 6 2 2 4 4 3" xfId="27345" xr:uid="{00000000-0005-0000-0000-0000DE6A0000}"/>
    <cellStyle name="Normal 7 6 2 2 4 4_ESA Table 3A_3H" xfId="42681" xr:uid="{54FC2C67-A548-43CF-BB72-A5BD2877C2F2}"/>
    <cellStyle name="Normal 7 6 2 2 4 5" xfId="7226" xr:uid="{00000000-0005-0000-0000-0000471C0000}"/>
    <cellStyle name="Normal 7 6 2 2 4 5 3" xfId="22328" xr:uid="{00000000-0005-0000-0000-000045570000}"/>
    <cellStyle name="Normal 7 6 2 2 4 5_ESA Table 3A_3H" xfId="42682" xr:uid="{82658B6C-5F2F-4A43-955F-E24703CBD987}"/>
    <cellStyle name="Normal 7 6 2 2 4 7" xfId="17315" xr:uid="{00000000-0005-0000-0000-0000B0430000}"/>
    <cellStyle name="Normal 7 6 2 2 4_ESA Table 3A_3H" xfId="42674" xr:uid="{7D3CDE52-F071-47F4-8EF1-208F0FD425F1}"/>
    <cellStyle name="Normal 7 6 2 2 5" xfId="3008" xr:uid="{00000000-0005-0000-0000-0000CD0B0000}"/>
    <cellStyle name="Normal 7 6 2 2 5 2" xfId="13082" xr:uid="{00000000-0005-0000-0000-000027330000}"/>
    <cellStyle name="Normal 7 6 2 2 5 2 3" xfId="28180" xr:uid="{00000000-0005-0000-0000-0000216E0000}"/>
    <cellStyle name="Normal 7 6 2 2 5 2_ESA Table 3A_3H" xfId="42684" xr:uid="{DCD32FBC-F61E-44ED-AF26-E8A9EE2B2AA3}"/>
    <cellStyle name="Normal 7 6 2 2 5 3" xfId="8062" xr:uid="{00000000-0005-0000-0000-00008B1F0000}"/>
    <cellStyle name="Normal 7 6 2 2 5 3 3" xfId="23163" xr:uid="{00000000-0005-0000-0000-0000885A0000}"/>
    <cellStyle name="Normal 7 6 2 2 5 3_ESA Table 3A_3H" xfId="42685" xr:uid="{5418C6E0-5E8B-44A9-ABE0-4E7594821B7C}"/>
    <cellStyle name="Normal 7 6 2 2 5 5" xfId="18150" xr:uid="{00000000-0005-0000-0000-0000F3460000}"/>
    <cellStyle name="Normal 7 6 2 2 5_ESA Table 3A_3H" xfId="42683" xr:uid="{55DCF3A8-5081-4A28-BF53-F0C98629E6AD}"/>
    <cellStyle name="Normal 7 6 2 2 6" xfId="4701" xr:uid="{00000000-0005-0000-0000-00006A120000}"/>
    <cellStyle name="Normal 7 6 2 2 6 2" xfId="14753" xr:uid="{00000000-0005-0000-0000-0000AE390000}"/>
    <cellStyle name="Normal 7 6 2 2 6 2 3" xfId="29851" xr:uid="{00000000-0005-0000-0000-0000A8740000}"/>
    <cellStyle name="Normal 7 6 2 2 6 2_ESA Table 3A_3H" xfId="42687" xr:uid="{690B6084-6D20-4035-97FB-90B5405B6F6C}"/>
    <cellStyle name="Normal 7 6 2 2 6 3" xfId="9733" xr:uid="{00000000-0005-0000-0000-000012260000}"/>
    <cellStyle name="Normal 7 6 2 2 6 3 3" xfId="24834" xr:uid="{00000000-0005-0000-0000-00000F610000}"/>
    <cellStyle name="Normal 7 6 2 2 6 3_ESA Table 3A_3H" xfId="42688" xr:uid="{0B6F0953-13A4-4741-81B7-B730CDC83806}"/>
    <cellStyle name="Normal 7 6 2 2 6 5" xfId="19821" xr:uid="{00000000-0005-0000-0000-00007A4D0000}"/>
    <cellStyle name="Normal 7 6 2 2 6_ESA Table 3A_3H" xfId="42686" xr:uid="{18358132-2DEC-4DA0-8578-32F24780A5C4}"/>
    <cellStyle name="Normal 7 6 2 2 7" xfId="11411" xr:uid="{00000000-0005-0000-0000-0000A02C0000}"/>
    <cellStyle name="Normal 7 6 2 2 7 3" xfId="26509" xr:uid="{00000000-0005-0000-0000-00009A670000}"/>
    <cellStyle name="Normal 7 6 2 2 7_ESA Table 3A_3H" xfId="42689" xr:uid="{6D2E8A8B-F926-4C20-A320-06D45A47753A}"/>
    <cellStyle name="Normal 7 6 2 2 8" xfId="6390" xr:uid="{00000000-0005-0000-0000-000003190000}"/>
    <cellStyle name="Normal 7 6 2 2 8 3" xfId="21492" xr:uid="{00000000-0005-0000-0000-000001540000}"/>
    <cellStyle name="Normal 7 6 2 2 8_ESA Table 3A_3H" xfId="42690" xr:uid="{1CCE8F62-41C3-4471-8DEE-EC2FF3AA0C84}"/>
    <cellStyle name="Normal 7 6 2 2_ESA Table 3A_3H" xfId="42620" xr:uid="{22C033A4-E185-4CE0-9FD5-22AF600FD880}"/>
    <cellStyle name="Normal 7 6 2 3" xfId="1417" xr:uid="{00000000-0005-0000-0000-000096050000}"/>
    <cellStyle name="Normal 7 6 2 3 2" xfId="1838" xr:uid="{00000000-0005-0000-0000-00003B070000}"/>
    <cellStyle name="Normal 7 6 2 3 2 2" xfId="2677" xr:uid="{00000000-0005-0000-0000-0000820A0000}"/>
    <cellStyle name="Normal 7 6 2 3 2 2 2" xfId="4367" xr:uid="{00000000-0005-0000-0000-00001C110000}"/>
    <cellStyle name="Normal 7 6 2 3 2 2 2 2" xfId="14440" xr:uid="{00000000-0005-0000-0000-000075380000}"/>
    <cellStyle name="Normal 7 6 2 3 2 2 2 2 3" xfId="29538" xr:uid="{00000000-0005-0000-0000-00006F730000}"/>
    <cellStyle name="Normal 7 6 2 3 2 2 2 2_ESA Table 3A_3H" xfId="42695" xr:uid="{086298D0-5C94-45CE-9270-886AB497F2F4}"/>
    <cellStyle name="Normal 7 6 2 3 2 2 2 3" xfId="9420" xr:uid="{00000000-0005-0000-0000-0000D9240000}"/>
    <cellStyle name="Normal 7 6 2 3 2 2 2 3 3" xfId="24521" xr:uid="{00000000-0005-0000-0000-0000D65F0000}"/>
    <cellStyle name="Normal 7 6 2 3 2 2 2 3_ESA Table 3A_3H" xfId="42696" xr:uid="{F9564E4B-B4E4-4536-B53B-F9F829729DF9}"/>
    <cellStyle name="Normal 7 6 2 3 2 2 2 5" xfId="19508" xr:uid="{00000000-0005-0000-0000-0000414C0000}"/>
    <cellStyle name="Normal 7 6 2 3 2 2 2_ESA Table 3A_3H" xfId="42694" xr:uid="{D9124555-934C-490C-9E72-3C1A31B45B33}"/>
    <cellStyle name="Normal 7 6 2 3 2 2 3" xfId="6059" xr:uid="{00000000-0005-0000-0000-0000B8170000}"/>
    <cellStyle name="Normal 7 6 2 3 2 2 3 2" xfId="16111" xr:uid="{00000000-0005-0000-0000-0000FC3E0000}"/>
    <cellStyle name="Normal 7 6 2 3 2 2 3 2 3" xfId="31209" xr:uid="{00000000-0005-0000-0000-0000F6790000}"/>
    <cellStyle name="Normal 7 6 2 3 2 2 3 2_ESA Table 3A_3H" xfId="42698" xr:uid="{7AF0616E-037D-4808-8E92-728452E15393}"/>
    <cellStyle name="Normal 7 6 2 3 2 2 3 3" xfId="11091" xr:uid="{00000000-0005-0000-0000-0000602B0000}"/>
    <cellStyle name="Normal 7 6 2 3 2 2 3 3 3" xfId="26192" xr:uid="{00000000-0005-0000-0000-00005D660000}"/>
    <cellStyle name="Normal 7 6 2 3 2 2 3 3_ESA Table 3A_3H" xfId="42699" xr:uid="{42667E93-AE44-4D9C-B945-485BE3909FA4}"/>
    <cellStyle name="Normal 7 6 2 3 2 2 3 5" xfId="21179" xr:uid="{00000000-0005-0000-0000-0000C8520000}"/>
    <cellStyle name="Normal 7 6 2 3 2 2 3_ESA Table 3A_3H" xfId="42697" xr:uid="{5F9D55C5-F992-47B6-9BC4-84883FC016DB}"/>
    <cellStyle name="Normal 7 6 2 3 2 2 4" xfId="12769" xr:uid="{00000000-0005-0000-0000-0000EE310000}"/>
    <cellStyle name="Normal 7 6 2 3 2 2 4 3" xfId="27867" xr:uid="{00000000-0005-0000-0000-0000E86C0000}"/>
    <cellStyle name="Normal 7 6 2 3 2 2 4_ESA Table 3A_3H" xfId="42700" xr:uid="{99FCD775-EEFB-4A1E-8FAD-1BDB901D6184}"/>
    <cellStyle name="Normal 7 6 2 3 2 2 5" xfId="7748" xr:uid="{00000000-0005-0000-0000-0000511E0000}"/>
    <cellStyle name="Normal 7 6 2 3 2 2 5 3" xfId="22850" xr:uid="{00000000-0005-0000-0000-00004F590000}"/>
    <cellStyle name="Normal 7 6 2 3 2 2 5_ESA Table 3A_3H" xfId="42701" xr:uid="{6B1E2687-4459-4CA8-A78E-A01B1467F8B7}"/>
    <cellStyle name="Normal 7 6 2 3 2 2 7" xfId="17837" xr:uid="{00000000-0005-0000-0000-0000BA450000}"/>
    <cellStyle name="Normal 7 6 2 3 2 2_ESA Table 3A_3H" xfId="42693" xr:uid="{9AA80EAB-1306-4455-8B12-636498653D2E}"/>
    <cellStyle name="Normal 7 6 2 3 2 3" xfId="3530" xr:uid="{00000000-0005-0000-0000-0000D70D0000}"/>
    <cellStyle name="Normal 7 6 2 3 2 3 2" xfId="13604" xr:uid="{00000000-0005-0000-0000-000031350000}"/>
    <cellStyle name="Normal 7 6 2 3 2 3 2 3" xfId="28702" xr:uid="{00000000-0005-0000-0000-00002B700000}"/>
    <cellStyle name="Normal 7 6 2 3 2 3 2_ESA Table 3A_3H" xfId="42703" xr:uid="{7AA8BA9C-C802-4D5D-9AF0-0262A14B3B03}"/>
    <cellStyle name="Normal 7 6 2 3 2 3 3" xfId="8584" xr:uid="{00000000-0005-0000-0000-000095210000}"/>
    <cellStyle name="Normal 7 6 2 3 2 3 3 3" xfId="23685" xr:uid="{00000000-0005-0000-0000-0000925C0000}"/>
    <cellStyle name="Normal 7 6 2 3 2 3 3_ESA Table 3A_3H" xfId="42704" xr:uid="{1415FD0C-63FD-4015-8E62-1CBD753C8D3C}"/>
    <cellStyle name="Normal 7 6 2 3 2 3 5" xfId="18672" xr:uid="{00000000-0005-0000-0000-0000FD480000}"/>
    <cellStyle name="Normal 7 6 2 3 2 3_ESA Table 3A_3H" xfId="42702" xr:uid="{BABA9E40-D646-43B1-A75B-EF8CE11ADAC8}"/>
    <cellStyle name="Normal 7 6 2 3 2 4" xfId="5223" xr:uid="{00000000-0005-0000-0000-000074140000}"/>
    <cellStyle name="Normal 7 6 2 3 2 4 2" xfId="15275" xr:uid="{00000000-0005-0000-0000-0000B83B0000}"/>
    <cellStyle name="Normal 7 6 2 3 2 4 2 3" xfId="30373" xr:uid="{00000000-0005-0000-0000-0000B2760000}"/>
    <cellStyle name="Normal 7 6 2 3 2 4 2_ESA Table 3A_3H" xfId="42706" xr:uid="{DF9EFCA1-2084-431D-AD4C-0F1AC11BE085}"/>
    <cellStyle name="Normal 7 6 2 3 2 4 3" xfId="10255" xr:uid="{00000000-0005-0000-0000-00001C280000}"/>
    <cellStyle name="Normal 7 6 2 3 2 4 3 3" xfId="25356" xr:uid="{00000000-0005-0000-0000-000019630000}"/>
    <cellStyle name="Normal 7 6 2 3 2 4 3_ESA Table 3A_3H" xfId="42707" xr:uid="{6842E83F-F214-4113-9D80-D4749E2A3A0F}"/>
    <cellStyle name="Normal 7 6 2 3 2 4 5" xfId="20343" xr:uid="{00000000-0005-0000-0000-0000844F0000}"/>
    <cellStyle name="Normal 7 6 2 3 2 4_ESA Table 3A_3H" xfId="42705" xr:uid="{5A00F73C-64B4-4526-AF07-300DDEE08F4E}"/>
    <cellStyle name="Normal 7 6 2 3 2 5" xfId="11933" xr:uid="{00000000-0005-0000-0000-0000AA2E0000}"/>
    <cellStyle name="Normal 7 6 2 3 2 5 3" xfId="27031" xr:uid="{00000000-0005-0000-0000-0000A4690000}"/>
    <cellStyle name="Normal 7 6 2 3 2 5_ESA Table 3A_3H" xfId="42708" xr:uid="{EC8AC6A2-3F92-4725-AC87-39669DAE50F3}"/>
    <cellStyle name="Normal 7 6 2 3 2 6" xfId="6912" xr:uid="{00000000-0005-0000-0000-00000D1B0000}"/>
    <cellStyle name="Normal 7 6 2 3 2 6 3" xfId="22014" xr:uid="{00000000-0005-0000-0000-00000B560000}"/>
    <cellStyle name="Normal 7 6 2 3 2 6_ESA Table 3A_3H" xfId="42709" xr:uid="{D5D11EBB-ADEB-46A7-87D3-B66904A5F813}"/>
    <cellStyle name="Normal 7 6 2 3 2 8" xfId="17001" xr:uid="{00000000-0005-0000-0000-000076420000}"/>
    <cellStyle name="Normal 7 6 2 3 2_ESA Table 3A_3H" xfId="42692" xr:uid="{FF9DC863-7333-47EA-AB06-7E0661E12B05}"/>
    <cellStyle name="Normal 7 6 2 3 3" xfId="2259" xr:uid="{00000000-0005-0000-0000-0000E0080000}"/>
    <cellStyle name="Normal 7 6 2 3 3 2" xfId="3949" xr:uid="{00000000-0005-0000-0000-00007A0F0000}"/>
    <cellStyle name="Normal 7 6 2 3 3 2 2" xfId="14022" xr:uid="{00000000-0005-0000-0000-0000D3360000}"/>
    <cellStyle name="Normal 7 6 2 3 3 2 2 3" xfId="29120" xr:uid="{00000000-0005-0000-0000-0000CD710000}"/>
    <cellStyle name="Normal 7 6 2 3 3 2 2_ESA Table 3A_3H" xfId="42712" xr:uid="{A1E04C77-E410-4E3C-9D68-EBD6F55D0D20}"/>
    <cellStyle name="Normal 7 6 2 3 3 2 3" xfId="9002" xr:uid="{00000000-0005-0000-0000-000037230000}"/>
    <cellStyle name="Normal 7 6 2 3 3 2 3 3" xfId="24103" xr:uid="{00000000-0005-0000-0000-0000345E0000}"/>
    <cellStyle name="Normal 7 6 2 3 3 2 3_ESA Table 3A_3H" xfId="42713" xr:uid="{4E6C6AAE-E25E-4DF1-B023-444A1190561D}"/>
    <cellStyle name="Normal 7 6 2 3 3 2 5" xfId="19090" xr:uid="{00000000-0005-0000-0000-00009F4A0000}"/>
    <cellStyle name="Normal 7 6 2 3 3 2_ESA Table 3A_3H" xfId="42711" xr:uid="{A54150BF-BFFF-40D5-A1C5-9EF52FFB372C}"/>
    <cellStyle name="Normal 7 6 2 3 3 3" xfId="5641" xr:uid="{00000000-0005-0000-0000-000016160000}"/>
    <cellStyle name="Normal 7 6 2 3 3 3 2" xfId="15693" xr:uid="{00000000-0005-0000-0000-00005A3D0000}"/>
    <cellStyle name="Normal 7 6 2 3 3 3 2 3" xfId="30791" xr:uid="{00000000-0005-0000-0000-000054780000}"/>
    <cellStyle name="Normal 7 6 2 3 3 3 2_ESA Table 3A_3H" xfId="42715" xr:uid="{C908AA96-F5B5-49CE-A3A7-CB37E119D65D}"/>
    <cellStyle name="Normal 7 6 2 3 3 3 3" xfId="10673" xr:uid="{00000000-0005-0000-0000-0000BE290000}"/>
    <cellStyle name="Normal 7 6 2 3 3 3 3 3" xfId="25774" xr:uid="{00000000-0005-0000-0000-0000BB640000}"/>
    <cellStyle name="Normal 7 6 2 3 3 3 3_ESA Table 3A_3H" xfId="42716" xr:uid="{AF0CDEE0-5055-479D-9F1C-283071DC3821}"/>
    <cellStyle name="Normal 7 6 2 3 3 3 5" xfId="20761" xr:uid="{00000000-0005-0000-0000-000026510000}"/>
    <cellStyle name="Normal 7 6 2 3 3 3_ESA Table 3A_3H" xfId="42714" xr:uid="{8C7255ED-5670-45FA-AD50-209E9C43A170}"/>
    <cellStyle name="Normal 7 6 2 3 3 4" xfId="12351" xr:uid="{00000000-0005-0000-0000-00004C300000}"/>
    <cellStyle name="Normal 7 6 2 3 3 4 3" xfId="27449" xr:uid="{00000000-0005-0000-0000-0000466B0000}"/>
    <cellStyle name="Normal 7 6 2 3 3 4_ESA Table 3A_3H" xfId="42717" xr:uid="{BC7CBAC5-2808-4334-AEDD-3B147F9E7613}"/>
    <cellStyle name="Normal 7 6 2 3 3 5" xfId="7330" xr:uid="{00000000-0005-0000-0000-0000AF1C0000}"/>
    <cellStyle name="Normal 7 6 2 3 3 5 3" xfId="22432" xr:uid="{00000000-0005-0000-0000-0000AD570000}"/>
    <cellStyle name="Normal 7 6 2 3 3 5_ESA Table 3A_3H" xfId="42718" xr:uid="{39790853-22E5-470F-9CCC-43CE9245AAE7}"/>
    <cellStyle name="Normal 7 6 2 3 3 7" xfId="17419" xr:uid="{00000000-0005-0000-0000-000018440000}"/>
    <cellStyle name="Normal 7 6 2 3 3_ESA Table 3A_3H" xfId="42710" xr:uid="{CD91BF37-0C25-48CB-BB99-05BE2CE7B623}"/>
    <cellStyle name="Normal 7 6 2 3 4" xfId="3112" xr:uid="{00000000-0005-0000-0000-0000350C0000}"/>
    <cellStyle name="Normal 7 6 2 3 4 2" xfId="13186" xr:uid="{00000000-0005-0000-0000-00008F330000}"/>
    <cellStyle name="Normal 7 6 2 3 4 2 3" xfId="28284" xr:uid="{00000000-0005-0000-0000-0000896E0000}"/>
    <cellStyle name="Normal 7 6 2 3 4 2_ESA Table 3A_3H" xfId="42720" xr:uid="{6605E165-E6DF-4AE5-BFAC-AD18F4AF8173}"/>
    <cellStyle name="Normal 7 6 2 3 4 3" xfId="8166" xr:uid="{00000000-0005-0000-0000-0000F31F0000}"/>
    <cellStyle name="Normal 7 6 2 3 4 3 3" xfId="23267" xr:uid="{00000000-0005-0000-0000-0000F05A0000}"/>
    <cellStyle name="Normal 7 6 2 3 4 3_ESA Table 3A_3H" xfId="42721" xr:uid="{CCEDE5F1-903D-425B-AEDD-8FA3B9BB7C9F}"/>
    <cellStyle name="Normal 7 6 2 3 4 5" xfId="18254" xr:uid="{00000000-0005-0000-0000-00005B470000}"/>
    <cellStyle name="Normal 7 6 2 3 4_ESA Table 3A_3H" xfId="42719" xr:uid="{96F6ADF0-6637-4F10-8D80-A76551F6F86B}"/>
    <cellStyle name="Normal 7 6 2 3 5" xfId="4805" xr:uid="{00000000-0005-0000-0000-0000D2120000}"/>
    <cellStyle name="Normal 7 6 2 3 5 2" xfId="14857" xr:uid="{00000000-0005-0000-0000-0000163A0000}"/>
    <cellStyle name="Normal 7 6 2 3 5 2 3" xfId="29955" xr:uid="{00000000-0005-0000-0000-000010750000}"/>
    <cellStyle name="Normal 7 6 2 3 5 2_ESA Table 3A_3H" xfId="42723" xr:uid="{533CD5D8-8F68-4FF5-8AE3-7B4F46A5933B}"/>
    <cellStyle name="Normal 7 6 2 3 5 3" xfId="9837" xr:uid="{00000000-0005-0000-0000-00007A260000}"/>
    <cellStyle name="Normal 7 6 2 3 5 3 3" xfId="24938" xr:uid="{00000000-0005-0000-0000-000077610000}"/>
    <cellStyle name="Normal 7 6 2 3 5 3_ESA Table 3A_3H" xfId="42724" xr:uid="{AD4DA2C2-1CEF-42D5-8BBD-B60427C7FFA1}"/>
    <cellStyle name="Normal 7 6 2 3 5 5" xfId="19925" xr:uid="{00000000-0005-0000-0000-0000E24D0000}"/>
    <cellStyle name="Normal 7 6 2 3 5_ESA Table 3A_3H" xfId="42722" xr:uid="{D4C76972-DE7A-481B-897E-40E46A4F60A7}"/>
    <cellStyle name="Normal 7 6 2 3 6" xfId="11515" xr:uid="{00000000-0005-0000-0000-0000082D0000}"/>
    <cellStyle name="Normal 7 6 2 3 6 3" xfId="26613" xr:uid="{00000000-0005-0000-0000-000002680000}"/>
    <cellStyle name="Normal 7 6 2 3 6_ESA Table 3A_3H" xfId="42725" xr:uid="{F532F5D2-9BD6-4C3C-97B3-F37E559659DE}"/>
    <cellStyle name="Normal 7 6 2 3 7" xfId="6494" xr:uid="{00000000-0005-0000-0000-00006B190000}"/>
    <cellStyle name="Normal 7 6 2 3 7 3" xfId="21596" xr:uid="{00000000-0005-0000-0000-000069540000}"/>
    <cellStyle name="Normal 7 6 2 3 7_ESA Table 3A_3H" xfId="42726" xr:uid="{58A8B184-AE15-40A1-B8CA-3545C9A4DAF1}"/>
    <cellStyle name="Normal 7 6 2 3 9" xfId="16583" xr:uid="{00000000-0005-0000-0000-0000D4400000}"/>
    <cellStyle name="Normal 7 6 2 3_ESA Table 3A_3H" xfId="42691" xr:uid="{215570CB-14D9-45F6-83D0-7CD80AF3CFCD}"/>
    <cellStyle name="Normal 7 6 2 4" xfId="1630" xr:uid="{00000000-0005-0000-0000-00006B060000}"/>
    <cellStyle name="Normal 7 6 2 4 2" xfId="2469" xr:uid="{00000000-0005-0000-0000-0000B2090000}"/>
    <cellStyle name="Normal 7 6 2 4 2 2" xfId="4159" xr:uid="{00000000-0005-0000-0000-00004C100000}"/>
    <cellStyle name="Normal 7 6 2 4 2 2 2" xfId="14232" xr:uid="{00000000-0005-0000-0000-0000A5370000}"/>
    <cellStyle name="Normal 7 6 2 4 2 2 2 3" xfId="29330" xr:uid="{00000000-0005-0000-0000-00009F720000}"/>
    <cellStyle name="Normal 7 6 2 4 2 2 2_ESA Table 3A_3H" xfId="42730" xr:uid="{33F21951-32FD-405B-8184-35F3EEABF074}"/>
    <cellStyle name="Normal 7 6 2 4 2 2 3" xfId="9212" xr:uid="{00000000-0005-0000-0000-000009240000}"/>
    <cellStyle name="Normal 7 6 2 4 2 2 3 3" xfId="24313" xr:uid="{00000000-0005-0000-0000-0000065F0000}"/>
    <cellStyle name="Normal 7 6 2 4 2 2 3_ESA Table 3A_3H" xfId="42731" xr:uid="{5ED1EE8D-388C-4F8B-A2EC-B9852F55F944}"/>
    <cellStyle name="Normal 7 6 2 4 2 2 5" xfId="19300" xr:uid="{00000000-0005-0000-0000-0000714B0000}"/>
    <cellStyle name="Normal 7 6 2 4 2 2_ESA Table 3A_3H" xfId="42729" xr:uid="{4B10E53F-AA5C-4B0E-9674-DCF8E1611FB4}"/>
    <cellStyle name="Normal 7 6 2 4 2 3" xfId="5851" xr:uid="{00000000-0005-0000-0000-0000E8160000}"/>
    <cellStyle name="Normal 7 6 2 4 2 3 2" xfId="15903" xr:uid="{00000000-0005-0000-0000-00002C3E0000}"/>
    <cellStyle name="Normal 7 6 2 4 2 3 2 3" xfId="31001" xr:uid="{00000000-0005-0000-0000-000026790000}"/>
    <cellStyle name="Normal 7 6 2 4 2 3 2_ESA Table 3A_3H" xfId="42733" xr:uid="{2679158C-3551-4DC9-A920-9AC626BB5366}"/>
    <cellStyle name="Normal 7 6 2 4 2 3 3" xfId="10883" xr:uid="{00000000-0005-0000-0000-0000902A0000}"/>
    <cellStyle name="Normal 7 6 2 4 2 3 3 3" xfId="25984" xr:uid="{00000000-0005-0000-0000-00008D650000}"/>
    <cellStyle name="Normal 7 6 2 4 2 3 3_ESA Table 3A_3H" xfId="42734" xr:uid="{ACCDB971-8A20-451E-A9F6-8615161E5B1D}"/>
    <cellStyle name="Normal 7 6 2 4 2 3 5" xfId="20971" xr:uid="{00000000-0005-0000-0000-0000F8510000}"/>
    <cellStyle name="Normal 7 6 2 4 2 3_ESA Table 3A_3H" xfId="42732" xr:uid="{03979EF7-13C3-4DD3-A8E5-8D2C26F95A4F}"/>
    <cellStyle name="Normal 7 6 2 4 2 4" xfId="12561" xr:uid="{00000000-0005-0000-0000-00001E310000}"/>
    <cellStyle name="Normal 7 6 2 4 2 4 3" xfId="27659" xr:uid="{00000000-0005-0000-0000-0000186C0000}"/>
    <cellStyle name="Normal 7 6 2 4 2 4_ESA Table 3A_3H" xfId="42735" xr:uid="{CA1063C7-B986-44D7-9E51-6FE523328585}"/>
    <cellStyle name="Normal 7 6 2 4 2 5" xfId="7540" xr:uid="{00000000-0005-0000-0000-0000811D0000}"/>
    <cellStyle name="Normal 7 6 2 4 2 5 3" xfId="22642" xr:uid="{00000000-0005-0000-0000-00007F580000}"/>
    <cellStyle name="Normal 7 6 2 4 2 5_ESA Table 3A_3H" xfId="42736" xr:uid="{8249EEA3-ED80-4446-9176-0B747E656B25}"/>
    <cellStyle name="Normal 7 6 2 4 2 7" xfId="17629" xr:uid="{00000000-0005-0000-0000-0000EA440000}"/>
    <cellStyle name="Normal 7 6 2 4 2_ESA Table 3A_3H" xfId="42728" xr:uid="{C7AA906C-9503-4D4D-9ECF-1C649D54B1B6}"/>
    <cellStyle name="Normal 7 6 2 4 3" xfId="3322" xr:uid="{00000000-0005-0000-0000-0000070D0000}"/>
    <cellStyle name="Normal 7 6 2 4 3 2" xfId="13396" xr:uid="{00000000-0005-0000-0000-000061340000}"/>
    <cellStyle name="Normal 7 6 2 4 3 2 3" xfId="28494" xr:uid="{00000000-0005-0000-0000-00005B6F0000}"/>
    <cellStyle name="Normal 7 6 2 4 3 2_ESA Table 3A_3H" xfId="42738" xr:uid="{262C8599-F4A1-499C-BF63-363D644BA5A5}"/>
    <cellStyle name="Normal 7 6 2 4 3 3" xfId="8376" xr:uid="{00000000-0005-0000-0000-0000C5200000}"/>
    <cellStyle name="Normal 7 6 2 4 3 3 3" xfId="23477" xr:uid="{00000000-0005-0000-0000-0000C25B0000}"/>
    <cellStyle name="Normal 7 6 2 4 3 3_ESA Table 3A_3H" xfId="42739" xr:uid="{266D570D-728E-4C66-BECB-C7CDE2346F01}"/>
    <cellStyle name="Normal 7 6 2 4 3 5" xfId="18464" xr:uid="{00000000-0005-0000-0000-00002D480000}"/>
    <cellStyle name="Normal 7 6 2 4 3_ESA Table 3A_3H" xfId="42737" xr:uid="{5C56E068-0E1F-42E8-8F62-4E61250C203E}"/>
    <cellStyle name="Normal 7 6 2 4 4" xfId="5015" xr:uid="{00000000-0005-0000-0000-0000A4130000}"/>
    <cellStyle name="Normal 7 6 2 4 4 2" xfId="15067" xr:uid="{00000000-0005-0000-0000-0000E83A0000}"/>
    <cellStyle name="Normal 7 6 2 4 4 2 3" xfId="30165" xr:uid="{00000000-0005-0000-0000-0000E2750000}"/>
    <cellStyle name="Normal 7 6 2 4 4 2_ESA Table 3A_3H" xfId="42741" xr:uid="{0AB8B6C7-BCC6-4E7D-A631-194319553E65}"/>
    <cellStyle name="Normal 7 6 2 4 4 3" xfId="10047" xr:uid="{00000000-0005-0000-0000-00004C270000}"/>
    <cellStyle name="Normal 7 6 2 4 4 3 3" xfId="25148" xr:uid="{00000000-0005-0000-0000-000049620000}"/>
    <cellStyle name="Normal 7 6 2 4 4 3_ESA Table 3A_3H" xfId="42742" xr:uid="{C531C84D-768C-466C-85AE-8EB743506589}"/>
    <cellStyle name="Normal 7 6 2 4 4 5" xfId="20135" xr:uid="{00000000-0005-0000-0000-0000B44E0000}"/>
    <cellStyle name="Normal 7 6 2 4 4_ESA Table 3A_3H" xfId="42740" xr:uid="{4BDE63F8-3A57-422B-AE66-6953F3822C2C}"/>
    <cellStyle name="Normal 7 6 2 4 5" xfId="11725" xr:uid="{00000000-0005-0000-0000-0000DA2D0000}"/>
    <cellStyle name="Normal 7 6 2 4 5 3" xfId="26823" xr:uid="{00000000-0005-0000-0000-0000D4680000}"/>
    <cellStyle name="Normal 7 6 2 4 5_ESA Table 3A_3H" xfId="42743" xr:uid="{9FBD6799-BFC8-41F4-9A58-4DDAB8F9DCEF}"/>
    <cellStyle name="Normal 7 6 2 4 6" xfId="6704" xr:uid="{00000000-0005-0000-0000-00003D1A0000}"/>
    <cellStyle name="Normal 7 6 2 4 6 3" xfId="21806" xr:uid="{00000000-0005-0000-0000-00003B550000}"/>
    <cellStyle name="Normal 7 6 2 4 6_ESA Table 3A_3H" xfId="42744" xr:uid="{B2D2F247-1551-4C99-B2BC-F9FCFF1D88FA}"/>
    <cellStyle name="Normal 7 6 2 4 8" xfId="16793" xr:uid="{00000000-0005-0000-0000-0000A6410000}"/>
    <cellStyle name="Normal 7 6 2 4_ESA Table 3A_3H" xfId="42727" xr:uid="{FED24842-0ABF-4345-9425-65199E4B4431}"/>
    <cellStyle name="Normal 7 6 2 5" xfId="2051" xr:uid="{00000000-0005-0000-0000-000010080000}"/>
    <cellStyle name="Normal 7 6 2 5 2" xfId="3741" xr:uid="{00000000-0005-0000-0000-0000AA0E0000}"/>
    <cellStyle name="Normal 7 6 2 5 2 2" xfId="13814" xr:uid="{00000000-0005-0000-0000-000003360000}"/>
    <cellStyle name="Normal 7 6 2 5 2 2 3" xfId="28912" xr:uid="{00000000-0005-0000-0000-0000FD700000}"/>
    <cellStyle name="Normal 7 6 2 5 2 2_ESA Table 3A_3H" xfId="42747" xr:uid="{E725F044-28AE-4EE6-A6DF-B0D8AE2C44A1}"/>
    <cellStyle name="Normal 7 6 2 5 2 3" xfId="8794" xr:uid="{00000000-0005-0000-0000-000067220000}"/>
    <cellStyle name="Normal 7 6 2 5 2 3 3" xfId="23895" xr:uid="{00000000-0005-0000-0000-0000645D0000}"/>
    <cellStyle name="Normal 7 6 2 5 2 3_ESA Table 3A_3H" xfId="42748" xr:uid="{2F19D8A9-1B4B-4268-B4C7-0FD9CFC6675A}"/>
    <cellStyle name="Normal 7 6 2 5 2 5" xfId="18882" xr:uid="{00000000-0005-0000-0000-0000CF490000}"/>
    <cellStyle name="Normal 7 6 2 5 2_ESA Table 3A_3H" xfId="42746" xr:uid="{C62D754E-F01F-4709-9379-E44259A197AF}"/>
    <cellStyle name="Normal 7 6 2 5 3" xfId="5433" xr:uid="{00000000-0005-0000-0000-000046150000}"/>
    <cellStyle name="Normal 7 6 2 5 3 2" xfId="15485" xr:uid="{00000000-0005-0000-0000-00008A3C0000}"/>
    <cellStyle name="Normal 7 6 2 5 3 2 3" xfId="30583" xr:uid="{00000000-0005-0000-0000-000084770000}"/>
    <cellStyle name="Normal 7 6 2 5 3 2_ESA Table 3A_3H" xfId="42750" xr:uid="{E8F10217-5492-4D2E-9B2D-21AD4BD0BE9A}"/>
    <cellStyle name="Normal 7 6 2 5 3 3" xfId="10465" xr:uid="{00000000-0005-0000-0000-0000EE280000}"/>
    <cellStyle name="Normal 7 6 2 5 3 3 3" xfId="25566" xr:uid="{00000000-0005-0000-0000-0000EB630000}"/>
    <cellStyle name="Normal 7 6 2 5 3 3_ESA Table 3A_3H" xfId="42751" xr:uid="{638D5478-B354-4A6B-AC20-A812C905D276}"/>
    <cellStyle name="Normal 7 6 2 5 3 5" xfId="20553" xr:uid="{00000000-0005-0000-0000-000056500000}"/>
    <cellStyle name="Normal 7 6 2 5 3_ESA Table 3A_3H" xfId="42749" xr:uid="{09CDD8B0-39A2-4BEC-AD41-5F8C009FBB7E}"/>
    <cellStyle name="Normal 7 6 2 5 4" xfId="12143" xr:uid="{00000000-0005-0000-0000-00007C2F0000}"/>
    <cellStyle name="Normal 7 6 2 5 4 3" xfId="27241" xr:uid="{00000000-0005-0000-0000-0000766A0000}"/>
    <cellStyle name="Normal 7 6 2 5 4_ESA Table 3A_3H" xfId="42752" xr:uid="{2B9EB5D1-7B5A-4B19-9960-40D779748A73}"/>
    <cellStyle name="Normal 7 6 2 5 5" xfId="7122" xr:uid="{00000000-0005-0000-0000-0000DF1B0000}"/>
    <cellStyle name="Normal 7 6 2 5 5 3" xfId="22224" xr:uid="{00000000-0005-0000-0000-0000DD560000}"/>
    <cellStyle name="Normal 7 6 2 5 5_ESA Table 3A_3H" xfId="42753" xr:uid="{B92BEA3A-D642-471E-9DFA-4536B87969A4}"/>
    <cellStyle name="Normal 7 6 2 5 7" xfId="17211" xr:uid="{00000000-0005-0000-0000-000048430000}"/>
    <cellStyle name="Normal 7 6 2 5_ESA Table 3A_3H" xfId="42745" xr:uid="{4E25C177-212A-4E81-A005-F98FF171EFAC}"/>
    <cellStyle name="Normal 7 6 2 6" xfId="2904" xr:uid="{00000000-0005-0000-0000-0000650B0000}"/>
    <cellStyle name="Normal 7 6 2 6 2" xfId="12978" xr:uid="{00000000-0005-0000-0000-0000BF320000}"/>
    <cellStyle name="Normal 7 6 2 6 2 3" xfId="28076" xr:uid="{00000000-0005-0000-0000-0000B96D0000}"/>
    <cellStyle name="Normal 7 6 2 6 2_ESA Table 3A_3H" xfId="42755" xr:uid="{426D98C5-D0C7-4A2E-AF49-BA7759D936FC}"/>
    <cellStyle name="Normal 7 6 2 6 3" xfId="7958" xr:uid="{00000000-0005-0000-0000-0000231F0000}"/>
    <cellStyle name="Normal 7 6 2 6 3 3" xfId="23059" xr:uid="{00000000-0005-0000-0000-0000205A0000}"/>
    <cellStyle name="Normal 7 6 2 6 3_ESA Table 3A_3H" xfId="42756" xr:uid="{63794452-CE17-40E2-9D9B-16C6ED76CAA2}"/>
    <cellStyle name="Normal 7 6 2 6 5" xfId="18046" xr:uid="{00000000-0005-0000-0000-00008B460000}"/>
    <cellStyle name="Normal 7 6 2 6_ESA Table 3A_3H" xfId="42754" xr:uid="{013EDD57-77F3-4EC1-9AC6-A63CA993BCC8}"/>
    <cellStyle name="Normal 7 6 2 7" xfId="4597" xr:uid="{00000000-0005-0000-0000-000002120000}"/>
    <cellStyle name="Normal 7 6 2 7 2" xfId="14649" xr:uid="{00000000-0005-0000-0000-000046390000}"/>
    <cellStyle name="Normal 7 6 2 7 2 3" xfId="29747" xr:uid="{00000000-0005-0000-0000-000040740000}"/>
    <cellStyle name="Normal 7 6 2 7 2_ESA Table 3A_3H" xfId="42758" xr:uid="{575AC2C9-3872-47CB-A8D1-10CD841C3C13}"/>
    <cellStyle name="Normal 7 6 2 7 3" xfId="9629" xr:uid="{00000000-0005-0000-0000-0000AA250000}"/>
    <cellStyle name="Normal 7 6 2 7 3 3" xfId="24730" xr:uid="{00000000-0005-0000-0000-0000A7600000}"/>
    <cellStyle name="Normal 7 6 2 7 3_ESA Table 3A_3H" xfId="42759" xr:uid="{6C578985-0EA9-4A5C-BFD3-B198260E0973}"/>
    <cellStyle name="Normal 7 6 2 7 5" xfId="19717" xr:uid="{00000000-0005-0000-0000-0000124D0000}"/>
    <cellStyle name="Normal 7 6 2 7_ESA Table 3A_3H" xfId="42757" xr:uid="{663BD21D-D216-43CB-B05F-7ED39B091F0F}"/>
    <cellStyle name="Normal 7 6 2 8" xfId="11307" xr:uid="{00000000-0005-0000-0000-0000382C0000}"/>
    <cellStyle name="Normal 7 6 2 8 3" xfId="26405" xr:uid="{00000000-0005-0000-0000-000032670000}"/>
    <cellStyle name="Normal 7 6 2 8_ESA Table 3A_3H" xfId="42760" xr:uid="{950999B7-1C1D-4017-AB6D-CEF39C37E266}"/>
    <cellStyle name="Normal 7 6 2 9" xfId="6286" xr:uid="{00000000-0005-0000-0000-00009B180000}"/>
    <cellStyle name="Normal 7 6 2 9 3" xfId="21388" xr:uid="{00000000-0005-0000-0000-000099530000}"/>
    <cellStyle name="Normal 7 6 2 9_ESA Table 3A_3H" xfId="42761" xr:uid="{43D62EF6-1E4D-42E6-9D1F-745D6F41FA11}"/>
    <cellStyle name="Normal 7 6 2_ESA Table 3A_3H" xfId="42619" xr:uid="{573CFA9C-E70C-4BFF-984D-F689E9FD2624}"/>
    <cellStyle name="Normal 7 6 3" xfId="1250" xr:uid="{00000000-0005-0000-0000-0000EF040000}"/>
    <cellStyle name="Normal 7 6 3 10" xfId="16427" xr:uid="{00000000-0005-0000-0000-000038400000}"/>
    <cellStyle name="Normal 7 6 3 2" xfId="1469" xr:uid="{00000000-0005-0000-0000-0000CA050000}"/>
    <cellStyle name="Normal 7 6 3 2 2" xfId="1890" xr:uid="{00000000-0005-0000-0000-00006F070000}"/>
    <cellStyle name="Normal 7 6 3 2 2 2" xfId="2729" xr:uid="{00000000-0005-0000-0000-0000B60A0000}"/>
    <cellStyle name="Normal 7 6 3 2 2 2 2" xfId="4419" xr:uid="{00000000-0005-0000-0000-000050110000}"/>
    <cellStyle name="Normal 7 6 3 2 2 2 2 2" xfId="14492" xr:uid="{00000000-0005-0000-0000-0000A9380000}"/>
    <cellStyle name="Normal 7 6 3 2 2 2 2 2 3" xfId="29590" xr:uid="{00000000-0005-0000-0000-0000A3730000}"/>
    <cellStyle name="Normal 7 6 3 2 2 2 2 2_ESA Table 3A_3H" xfId="42767" xr:uid="{02A24278-FEAC-4264-9A73-DB54F712F3C5}"/>
    <cellStyle name="Normal 7 6 3 2 2 2 2 3" xfId="9472" xr:uid="{00000000-0005-0000-0000-00000D250000}"/>
    <cellStyle name="Normal 7 6 3 2 2 2 2 3 3" xfId="24573" xr:uid="{00000000-0005-0000-0000-00000A600000}"/>
    <cellStyle name="Normal 7 6 3 2 2 2 2 3_ESA Table 3A_3H" xfId="42768" xr:uid="{BFC0FC76-7F58-4664-A56B-8032D6CC03DB}"/>
    <cellStyle name="Normal 7 6 3 2 2 2 2 5" xfId="19560" xr:uid="{00000000-0005-0000-0000-0000754C0000}"/>
    <cellStyle name="Normal 7 6 3 2 2 2 2_ESA Table 3A_3H" xfId="42766" xr:uid="{EAF5F617-32FA-41EE-8853-502D82B8CE34}"/>
    <cellStyle name="Normal 7 6 3 2 2 2 3" xfId="6111" xr:uid="{00000000-0005-0000-0000-0000EC170000}"/>
    <cellStyle name="Normal 7 6 3 2 2 2 3 2" xfId="16163" xr:uid="{00000000-0005-0000-0000-0000303F0000}"/>
    <cellStyle name="Normal 7 6 3 2 2 2 3 2 3" xfId="31261" xr:uid="{00000000-0005-0000-0000-00002A7A0000}"/>
    <cellStyle name="Normal 7 6 3 2 2 2 3 2_ESA Table 3A_3H" xfId="42770" xr:uid="{C6720942-FC10-4DA4-A054-08F9D4F37E2C}"/>
    <cellStyle name="Normal 7 6 3 2 2 2 3 3" xfId="11143" xr:uid="{00000000-0005-0000-0000-0000942B0000}"/>
    <cellStyle name="Normal 7 6 3 2 2 2 3 3 3" xfId="26244" xr:uid="{00000000-0005-0000-0000-000091660000}"/>
    <cellStyle name="Normal 7 6 3 2 2 2 3 3_ESA Table 3A_3H" xfId="42771" xr:uid="{CDD30349-6DAC-45B0-BF22-F03E66C53BBA}"/>
    <cellStyle name="Normal 7 6 3 2 2 2 3 5" xfId="21231" xr:uid="{00000000-0005-0000-0000-0000FC520000}"/>
    <cellStyle name="Normal 7 6 3 2 2 2 3_ESA Table 3A_3H" xfId="42769" xr:uid="{4C96CEBC-2A7D-4211-A191-FCA26513FB13}"/>
    <cellStyle name="Normal 7 6 3 2 2 2 4" xfId="12821" xr:uid="{00000000-0005-0000-0000-000022320000}"/>
    <cellStyle name="Normal 7 6 3 2 2 2 4 3" xfId="27919" xr:uid="{00000000-0005-0000-0000-00001C6D0000}"/>
    <cellStyle name="Normal 7 6 3 2 2 2 4_ESA Table 3A_3H" xfId="42772" xr:uid="{836F17FC-7A76-4C50-B679-200D2C556795}"/>
    <cellStyle name="Normal 7 6 3 2 2 2 5" xfId="7800" xr:uid="{00000000-0005-0000-0000-0000851E0000}"/>
    <cellStyle name="Normal 7 6 3 2 2 2 5 3" xfId="22902" xr:uid="{00000000-0005-0000-0000-000083590000}"/>
    <cellStyle name="Normal 7 6 3 2 2 2 5_ESA Table 3A_3H" xfId="42773" xr:uid="{274FEDB9-DA45-4094-8967-89D91772053B}"/>
    <cellStyle name="Normal 7 6 3 2 2 2 7" xfId="17889" xr:uid="{00000000-0005-0000-0000-0000EE450000}"/>
    <cellStyle name="Normal 7 6 3 2 2 2_ESA Table 3A_3H" xfId="42765" xr:uid="{2AEA9AD1-4B1C-4CE7-8C32-9C010B350C61}"/>
    <cellStyle name="Normal 7 6 3 2 2 3" xfId="3582" xr:uid="{00000000-0005-0000-0000-00000B0E0000}"/>
    <cellStyle name="Normal 7 6 3 2 2 3 2" xfId="13656" xr:uid="{00000000-0005-0000-0000-000065350000}"/>
    <cellStyle name="Normal 7 6 3 2 2 3 2 3" xfId="28754" xr:uid="{00000000-0005-0000-0000-00005F700000}"/>
    <cellStyle name="Normal 7 6 3 2 2 3 2_ESA Table 3A_3H" xfId="42775" xr:uid="{86185A87-FB05-4A36-8751-A67824A180A9}"/>
    <cellStyle name="Normal 7 6 3 2 2 3 3" xfId="8636" xr:uid="{00000000-0005-0000-0000-0000C9210000}"/>
    <cellStyle name="Normal 7 6 3 2 2 3 3 3" xfId="23737" xr:uid="{00000000-0005-0000-0000-0000C65C0000}"/>
    <cellStyle name="Normal 7 6 3 2 2 3 3_ESA Table 3A_3H" xfId="42776" xr:uid="{49B9C1CE-EDCC-4AD2-B4E1-C706F840D36C}"/>
    <cellStyle name="Normal 7 6 3 2 2 3 5" xfId="18724" xr:uid="{00000000-0005-0000-0000-000031490000}"/>
    <cellStyle name="Normal 7 6 3 2 2 3_ESA Table 3A_3H" xfId="42774" xr:uid="{1924C62F-26D0-4E10-901F-2FF3836698D5}"/>
    <cellStyle name="Normal 7 6 3 2 2 4" xfId="5275" xr:uid="{00000000-0005-0000-0000-0000A8140000}"/>
    <cellStyle name="Normal 7 6 3 2 2 4 2" xfId="15327" xr:uid="{00000000-0005-0000-0000-0000EC3B0000}"/>
    <cellStyle name="Normal 7 6 3 2 2 4 2 3" xfId="30425" xr:uid="{00000000-0005-0000-0000-0000E6760000}"/>
    <cellStyle name="Normal 7 6 3 2 2 4 2_ESA Table 3A_3H" xfId="42778" xr:uid="{A139508C-39D1-4927-AAB4-CDFF1A1FE431}"/>
    <cellStyle name="Normal 7 6 3 2 2 4 3" xfId="10307" xr:uid="{00000000-0005-0000-0000-000050280000}"/>
    <cellStyle name="Normal 7 6 3 2 2 4 3 3" xfId="25408" xr:uid="{00000000-0005-0000-0000-00004D630000}"/>
    <cellStyle name="Normal 7 6 3 2 2 4 3_ESA Table 3A_3H" xfId="42779" xr:uid="{F7A02E2C-65DB-4A32-8097-B328538E9121}"/>
    <cellStyle name="Normal 7 6 3 2 2 4 5" xfId="20395" xr:uid="{00000000-0005-0000-0000-0000B84F0000}"/>
    <cellStyle name="Normal 7 6 3 2 2 4_ESA Table 3A_3H" xfId="42777" xr:uid="{2FEAADB9-B3CF-4DE8-9E9D-16FD6A61C521}"/>
    <cellStyle name="Normal 7 6 3 2 2 5" xfId="11985" xr:uid="{00000000-0005-0000-0000-0000DE2E0000}"/>
    <cellStyle name="Normal 7 6 3 2 2 5 3" xfId="27083" xr:uid="{00000000-0005-0000-0000-0000D8690000}"/>
    <cellStyle name="Normal 7 6 3 2 2 5_ESA Table 3A_3H" xfId="42780" xr:uid="{6FCAF469-3323-43A3-8571-5663F233C540}"/>
    <cellStyle name="Normal 7 6 3 2 2 6" xfId="6964" xr:uid="{00000000-0005-0000-0000-0000411B0000}"/>
    <cellStyle name="Normal 7 6 3 2 2 6 3" xfId="22066" xr:uid="{00000000-0005-0000-0000-00003F560000}"/>
    <cellStyle name="Normal 7 6 3 2 2 6_ESA Table 3A_3H" xfId="42781" xr:uid="{69EDABB5-31E5-432D-8994-35560912AF0C}"/>
    <cellStyle name="Normal 7 6 3 2 2 8" xfId="17053" xr:uid="{00000000-0005-0000-0000-0000AA420000}"/>
    <cellStyle name="Normal 7 6 3 2 2_ESA Table 3A_3H" xfId="42764" xr:uid="{8DA11C9F-3283-439B-BC77-8B0E2346A591}"/>
    <cellStyle name="Normal 7 6 3 2 3" xfId="2311" xr:uid="{00000000-0005-0000-0000-000014090000}"/>
    <cellStyle name="Normal 7 6 3 2 3 2" xfId="4001" xr:uid="{00000000-0005-0000-0000-0000AE0F0000}"/>
    <cellStyle name="Normal 7 6 3 2 3 2 2" xfId="14074" xr:uid="{00000000-0005-0000-0000-000007370000}"/>
    <cellStyle name="Normal 7 6 3 2 3 2 2 3" xfId="29172" xr:uid="{00000000-0005-0000-0000-000001720000}"/>
    <cellStyle name="Normal 7 6 3 2 3 2 2_ESA Table 3A_3H" xfId="42784" xr:uid="{52B3D106-1607-493F-8AFB-71B57BF91AA6}"/>
    <cellStyle name="Normal 7 6 3 2 3 2 3" xfId="9054" xr:uid="{00000000-0005-0000-0000-00006B230000}"/>
    <cellStyle name="Normal 7 6 3 2 3 2 3 3" xfId="24155" xr:uid="{00000000-0005-0000-0000-0000685E0000}"/>
    <cellStyle name="Normal 7 6 3 2 3 2 3_ESA Table 3A_3H" xfId="42785" xr:uid="{86A6E40B-4DA8-4F9F-B8C8-C0CBC18B2A32}"/>
    <cellStyle name="Normal 7 6 3 2 3 2 5" xfId="19142" xr:uid="{00000000-0005-0000-0000-0000D34A0000}"/>
    <cellStyle name="Normal 7 6 3 2 3 2_ESA Table 3A_3H" xfId="42783" xr:uid="{8BD9B107-480D-4901-AF3A-B4EE03F83B65}"/>
    <cellStyle name="Normal 7 6 3 2 3 3" xfId="5693" xr:uid="{00000000-0005-0000-0000-00004A160000}"/>
    <cellStyle name="Normal 7 6 3 2 3 3 2" xfId="15745" xr:uid="{00000000-0005-0000-0000-00008E3D0000}"/>
    <cellStyle name="Normal 7 6 3 2 3 3 2 3" xfId="30843" xr:uid="{00000000-0005-0000-0000-000088780000}"/>
    <cellStyle name="Normal 7 6 3 2 3 3 2_ESA Table 3A_3H" xfId="42787" xr:uid="{588F45B4-381A-45D7-9388-7DD83701AED6}"/>
    <cellStyle name="Normal 7 6 3 2 3 3 3" xfId="10725" xr:uid="{00000000-0005-0000-0000-0000F2290000}"/>
    <cellStyle name="Normal 7 6 3 2 3 3 3 3" xfId="25826" xr:uid="{00000000-0005-0000-0000-0000EF640000}"/>
    <cellStyle name="Normal 7 6 3 2 3 3 3_ESA Table 3A_3H" xfId="42788" xr:uid="{6B796577-FBD3-4D7D-8881-6A5E49474867}"/>
    <cellStyle name="Normal 7 6 3 2 3 3 5" xfId="20813" xr:uid="{00000000-0005-0000-0000-00005A510000}"/>
    <cellStyle name="Normal 7 6 3 2 3 3_ESA Table 3A_3H" xfId="42786" xr:uid="{02234AE2-1C07-4BBE-9160-5B01AECB69CE}"/>
    <cellStyle name="Normal 7 6 3 2 3 4" xfId="12403" xr:uid="{00000000-0005-0000-0000-000080300000}"/>
    <cellStyle name="Normal 7 6 3 2 3 4 3" xfId="27501" xr:uid="{00000000-0005-0000-0000-00007A6B0000}"/>
    <cellStyle name="Normal 7 6 3 2 3 4_ESA Table 3A_3H" xfId="42789" xr:uid="{6D2C7051-DB87-410B-B4DD-B66DF93FC193}"/>
    <cellStyle name="Normal 7 6 3 2 3 5" xfId="7382" xr:uid="{00000000-0005-0000-0000-0000E31C0000}"/>
    <cellStyle name="Normal 7 6 3 2 3 5 3" xfId="22484" xr:uid="{00000000-0005-0000-0000-0000E1570000}"/>
    <cellStyle name="Normal 7 6 3 2 3 5_ESA Table 3A_3H" xfId="42790" xr:uid="{7DBA6775-2FC5-4CC3-AF93-6C3A65E6A600}"/>
    <cellStyle name="Normal 7 6 3 2 3 7" xfId="17471" xr:uid="{00000000-0005-0000-0000-00004C440000}"/>
    <cellStyle name="Normal 7 6 3 2 3_ESA Table 3A_3H" xfId="42782" xr:uid="{743585D4-C131-4393-98BD-076AF0E353F9}"/>
    <cellStyle name="Normal 7 6 3 2 4" xfId="3164" xr:uid="{00000000-0005-0000-0000-0000690C0000}"/>
    <cellStyle name="Normal 7 6 3 2 4 2" xfId="13238" xr:uid="{00000000-0005-0000-0000-0000C3330000}"/>
    <cellStyle name="Normal 7 6 3 2 4 2 3" xfId="28336" xr:uid="{00000000-0005-0000-0000-0000BD6E0000}"/>
    <cellStyle name="Normal 7 6 3 2 4 2_ESA Table 3A_3H" xfId="42792" xr:uid="{CB2A3903-5AFE-4F4F-ADC4-B8EF28B368FA}"/>
    <cellStyle name="Normal 7 6 3 2 4 3" xfId="8218" xr:uid="{00000000-0005-0000-0000-000027200000}"/>
    <cellStyle name="Normal 7 6 3 2 4 3 3" xfId="23319" xr:uid="{00000000-0005-0000-0000-0000245B0000}"/>
    <cellStyle name="Normal 7 6 3 2 4 3_ESA Table 3A_3H" xfId="42793" xr:uid="{DDB90380-D410-45F1-9112-C957E72718D4}"/>
    <cellStyle name="Normal 7 6 3 2 4 5" xfId="18306" xr:uid="{00000000-0005-0000-0000-00008F470000}"/>
    <cellStyle name="Normal 7 6 3 2 4_ESA Table 3A_3H" xfId="42791" xr:uid="{F7C79F4D-099F-4D8B-A857-71DB5CC598D2}"/>
    <cellStyle name="Normal 7 6 3 2 5" xfId="4857" xr:uid="{00000000-0005-0000-0000-000006130000}"/>
    <cellStyle name="Normal 7 6 3 2 5 2" xfId="14909" xr:uid="{00000000-0005-0000-0000-00004A3A0000}"/>
    <cellStyle name="Normal 7 6 3 2 5 2 3" xfId="30007" xr:uid="{00000000-0005-0000-0000-000044750000}"/>
    <cellStyle name="Normal 7 6 3 2 5 2_ESA Table 3A_3H" xfId="42795" xr:uid="{3D7946BA-A05C-44B2-B1C4-0DE9788AFC99}"/>
    <cellStyle name="Normal 7 6 3 2 5 3" xfId="9889" xr:uid="{00000000-0005-0000-0000-0000AE260000}"/>
    <cellStyle name="Normal 7 6 3 2 5 3 3" xfId="24990" xr:uid="{00000000-0005-0000-0000-0000AB610000}"/>
    <cellStyle name="Normal 7 6 3 2 5 3_ESA Table 3A_3H" xfId="42796" xr:uid="{06DD0031-74F9-4515-92A1-70C1C5376622}"/>
    <cellStyle name="Normal 7 6 3 2 5 5" xfId="19977" xr:uid="{00000000-0005-0000-0000-0000164E0000}"/>
    <cellStyle name="Normal 7 6 3 2 5_ESA Table 3A_3H" xfId="42794" xr:uid="{37C8DBBF-18B8-43AC-BD29-C7D9B96F7499}"/>
    <cellStyle name="Normal 7 6 3 2 6" xfId="11567" xr:uid="{00000000-0005-0000-0000-00003C2D0000}"/>
    <cellStyle name="Normal 7 6 3 2 6 3" xfId="26665" xr:uid="{00000000-0005-0000-0000-000036680000}"/>
    <cellStyle name="Normal 7 6 3 2 6_ESA Table 3A_3H" xfId="42797" xr:uid="{3A72606D-F941-4222-AE8E-5FDCB96283A0}"/>
    <cellStyle name="Normal 7 6 3 2 7" xfId="6546" xr:uid="{00000000-0005-0000-0000-00009F190000}"/>
    <cellStyle name="Normal 7 6 3 2 7 3" xfId="21648" xr:uid="{00000000-0005-0000-0000-00009D540000}"/>
    <cellStyle name="Normal 7 6 3 2 7_ESA Table 3A_3H" xfId="42798" xr:uid="{3942E885-A139-48B9-99F2-E5AD70E60FD0}"/>
    <cellStyle name="Normal 7 6 3 2 9" xfId="16635" xr:uid="{00000000-0005-0000-0000-000008410000}"/>
    <cellStyle name="Normal 7 6 3 2_ESA Table 3A_3H" xfId="42763" xr:uid="{FEBA8695-39E6-4D38-A112-6443D4882CE5}"/>
    <cellStyle name="Normal 7 6 3 3" xfId="1682" xr:uid="{00000000-0005-0000-0000-00009F060000}"/>
    <cellStyle name="Normal 7 6 3 3 2" xfId="2521" xr:uid="{00000000-0005-0000-0000-0000E6090000}"/>
    <cellStyle name="Normal 7 6 3 3 2 2" xfId="4211" xr:uid="{00000000-0005-0000-0000-000080100000}"/>
    <cellStyle name="Normal 7 6 3 3 2 2 2" xfId="14284" xr:uid="{00000000-0005-0000-0000-0000D9370000}"/>
    <cellStyle name="Normal 7 6 3 3 2 2 2 3" xfId="29382" xr:uid="{00000000-0005-0000-0000-0000D3720000}"/>
    <cellStyle name="Normal 7 6 3 3 2 2 2_ESA Table 3A_3H" xfId="42802" xr:uid="{FDAE3D52-3963-4639-970A-4B06A74CCE47}"/>
    <cellStyle name="Normal 7 6 3 3 2 2 3" xfId="9264" xr:uid="{00000000-0005-0000-0000-00003D240000}"/>
    <cellStyle name="Normal 7 6 3 3 2 2 3 3" xfId="24365" xr:uid="{00000000-0005-0000-0000-00003A5F0000}"/>
    <cellStyle name="Normal 7 6 3 3 2 2 3_ESA Table 3A_3H" xfId="42803" xr:uid="{38121588-55A3-49A1-814C-9E2B73F916A4}"/>
    <cellStyle name="Normal 7 6 3 3 2 2 5" xfId="19352" xr:uid="{00000000-0005-0000-0000-0000A54B0000}"/>
    <cellStyle name="Normal 7 6 3 3 2 2_ESA Table 3A_3H" xfId="42801" xr:uid="{1431D20B-04F3-4104-B186-46C1C7335C90}"/>
    <cellStyle name="Normal 7 6 3 3 2 3" xfId="5903" xr:uid="{00000000-0005-0000-0000-00001C170000}"/>
    <cellStyle name="Normal 7 6 3 3 2 3 2" xfId="15955" xr:uid="{00000000-0005-0000-0000-0000603E0000}"/>
    <cellStyle name="Normal 7 6 3 3 2 3 2 3" xfId="31053" xr:uid="{00000000-0005-0000-0000-00005A790000}"/>
    <cellStyle name="Normal 7 6 3 3 2 3 2_ESA Table 3A_3H" xfId="42805" xr:uid="{FF5B3A3F-1474-4FD0-9652-7949AD57A6C6}"/>
    <cellStyle name="Normal 7 6 3 3 2 3 3" xfId="10935" xr:uid="{00000000-0005-0000-0000-0000C42A0000}"/>
    <cellStyle name="Normal 7 6 3 3 2 3 3 3" xfId="26036" xr:uid="{00000000-0005-0000-0000-0000C1650000}"/>
    <cellStyle name="Normal 7 6 3 3 2 3 3_ESA Table 3A_3H" xfId="42806" xr:uid="{02F75ACB-07E6-48E3-B9FF-493CED6D56E5}"/>
    <cellStyle name="Normal 7 6 3 3 2 3 5" xfId="21023" xr:uid="{00000000-0005-0000-0000-00002C520000}"/>
    <cellStyle name="Normal 7 6 3 3 2 3_ESA Table 3A_3H" xfId="42804" xr:uid="{72CCBE5A-72AA-45DC-B241-5B0B542A5A59}"/>
    <cellStyle name="Normal 7 6 3 3 2 4" xfId="12613" xr:uid="{00000000-0005-0000-0000-000052310000}"/>
    <cellStyle name="Normal 7 6 3 3 2 4 3" xfId="27711" xr:uid="{00000000-0005-0000-0000-00004C6C0000}"/>
    <cellStyle name="Normal 7 6 3 3 2 4_ESA Table 3A_3H" xfId="42807" xr:uid="{10F39539-A710-4DD0-9EB2-9BAEE40A98C1}"/>
    <cellStyle name="Normal 7 6 3 3 2 5" xfId="7592" xr:uid="{00000000-0005-0000-0000-0000B51D0000}"/>
    <cellStyle name="Normal 7 6 3 3 2 5 3" xfId="22694" xr:uid="{00000000-0005-0000-0000-0000B3580000}"/>
    <cellStyle name="Normal 7 6 3 3 2 5_ESA Table 3A_3H" xfId="42808" xr:uid="{C9E7CE93-498F-45B2-B12A-76DC324080F9}"/>
    <cellStyle name="Normal 7 6 3 3 2 7" xfId="17681" xr:uid="{00000000-0005-0000-0000-00001E450000}"/>
    <cellStyle name="Normal 7 6 3 3 2_ESA Table 3A_3H" xfId="42800" xr:uid="{08C44826-0CDA-4DF4-A888-D04D9176405D}"/>
    <cellStyle name="Normal 7 6 3 3 3" xfId="3374" xr:uid="{00000000-0005-0000-0000-00003B0D0000}"/>
    <cellStyle name="Normal 7 6 3 3 3 2" xfId="13448" xr:uid="{00000000-0005-0000-0000-000095340000}"/>
    <cellStyle name="Normal 7 6 3 3 3 2 3" xfId="28546" xr:uid="{00000000-0005-0000-0000-00008F6F0000}"/>
    <cellStyle name="Normal 7 6 3 3 3 2_ESA Table 3A_3H" xfId="42810" xr:uid="{47AC49E4-0D19-49A2-A5E0-DE45D8FCCC32}"/>
    <cellStyle name="Normal 7 6 3 3 3 3" xfId="8428" xr:uid="{00000000-0005-0000-0000-0000F9200000}"/>
    <cellStyle name="Normal 7 6 3 3 3 3 3" xfId="23529" xr:uid="{00000000-0005-0000-0000-0000F65B0000}"/>
    <cellStyle name="Normal 7 6 3 3 3 3_ESA Table 3A_3H" xfId="42811" xr:uid="{29E52DDC-2E47-4662-9D65-EAE2C90EA3A2}"/>
    <cellStyle name="Normal 7 6 3 3 3 5" xfId="18516" xr:uid="{00000000-0005-0000-0000-000061480000}"/>
    <cellStyle name="Normal 7 6 3 3 3_ESA Table 3A_3H" xfId="42809" xr:uid="{E06609C1-4CBE-4B0E-A63E-66242E2A8576}"/>
    <cellStyle name="Normal 7 6 3 3 4" xfId="5067" xr:uid="{00000000-0005-0000-0000-0000D8130000}"/>
    <cellStyle name="Normal 7 6 3 3 4 2" xfId="15119" xr:uid="{00000000-0005-0000-0000-00001C3B0000}"/>
    <cellStyle name="Normal 7 6 3 3 4 2 3" xfId="30217" xr:uid="{00000000-0005-0000-0000-000016760000}"/>
    <cellStyle name="Normal 7 6 3 3 4 2_ESA Table 3A_3H" xfId="42813" xr:uid="{140B7D91-5DF5-4A76-8CEC-40B22274A96C}"/>
    <cellStyle name="Normal 7 6 3 3 4 3" xfId="10099" xr:uid="{00000000-0005-0000-0000-000080270000}"/>
    <cellStyle name="Normal 7 6 3 3 4 3 3" xfId="25200" xr:uid="{00000000-0005-0000-0000-00007D620000}"/>
    <cellStyle name="Normal 7 6 3 3 4 3_ESA Table 3A_3H" xfId="42814" xr:uid="{1B57BECE-8B72-44B7-A5BA-D4075D55820E}"/>
    <cellStyle name="Normal 7 6 3 3 4 5" xfId="20187" xr:uid="{00000000-0005-0000-0000-0000E84E0000}"/>
    <cellStyle name="Normal 7 6 3 3 4_ESA Table 3A_3H" xfId="42812" xr:uid="{C5BBE901-825D-447F-8670-D0D9406DC2C5}"/>
    <cellStyle name="Normal 7 6 3 3 5" xfId="11777" xr:uid="{00000000-0005-0000-0000-00000E2E0000}"/>
    <cellStyle name="Normal 7 6 3 3 5 3" xfId="26875" xr:uid="{00000000-0005-0000-0000-000008690000}"/>
    <cellStyle name="Normal 7 6 3 3 5_ESA Table 3A_3H" xfId="42815" xr:uid="{03A8BBF1-7D79-4A6B-935A-875279684586}"/>
    <cellStyle name="Normal 7 6 3 3 6" xfId="6756" xr:uid="{00000000-0005-0000-0000-0000711A0000}"/>
    <cellStyle name="Normal 7 6 3 3 6 3" xfId="21858" xr:uid="{00000000-0005-0000-0000-00006F550000}"/>
    <cellStyle name="Normal 7 6 3 3 6_ESA Table 3A_3H" xfId="42816" xr:uid="{126A31C5-5F17-44A1-9F86-39AB03342B2E}"/>
    <cellStyle name="Normal 7 6 3 3 8" xfId="16845" xr:uid="{00000000-0005-0000-0000-0000DA410000}"/>
    <cellStyle name="Normal 7 6 3 3_ESA Table 3A_3H" xfId="42799" xr:uid="{7346E78B-B7C9-4CC2-8117-09633458BFFF}"/>
    <cellStyle name="Normal 7 6 3 4" xfId="2103" xr:uid="{00000000-0005-0000-0000-000044080000}"/>
    <cellStyle name="Normal 7 6 3 4 2" xfId="3793" xr:uid="{00000000-0005-0000-0000-0000DE0E0000}"/>
    <cellStyle name="Normal 7 6 3 4 2 2" xfId="13866" xr:uid="{00000000-0005-0000-0000-000037360000}"/>
    <cellStyle name="Normal 7 6 3 4 2 2 3" xfId="28964" xr:uid="{00000000-0005-0000-0000-000031710000}"/>
    <cellStyle name="Normal 7 6 3 4 2 2_ESA Table 3A_3H" xfId="42819" xr:uid="{F58A6432-AFC9-4A5B-BB7D-72CEF1354A76}"/>
    <cellStyle name="Normal 7 6 3 4 2 3" xfId="8846" xr:uid="{00000000-0005-0000-0000-00009B220000}"/>
    <cellStyle name="Normal 7 6 3 4 2 3 3" xfId="23947" xr:uid="{00000000-0005-0000-0000-0000985D0000}"/>
    <cellStyle name="Normal 7 6 3 4 2 3_ESA Table 3A_3H" xfId="42820" xr:uid="{90E42328-B12B-47DD-96F2-976EBCAC52AF}"/>
    <cellStyle name="Normal 7 6 3 4 2 5" xfId="18934" xr:uid="{00000000-0005-0000-0000-0000034A0000}"/>
    <cellStyle name="Normal 7 6 3 4 2_ESA Table 3A_3H" xfId="42818" xr:uid="{A1D521BC-D650-4976-9395-024F2C3110A4}"/>
    <cellStyle name="Normal 7 6 3 4 3" xfId="5485" xr:uid="{00000000-0005-0000-0000-00007A150000}"/>
    <cellStyle name="Normal 7 6 3 4 3 2" xfId="15537" xr:uid="{00000000-0005-0000-0000-0000BE3C0000}"/>
    <cellStyle name="Normal 7 6 3 4 3 2 3" xfId="30635" xr:uid="{00000000-0005-0000-0000-0000B8770000}"/>
    <cellStyle name="Normal 7 6 3 4 3 2_ESA Table 3A_3H" xfId="42822" xr:uid="{65059E39-B536-45CA-98A0-617BAAC6EDD5}"/>
    <cellStyle name="Normal 7 6 3 4 3 3" xfId="10517" xr:uid="{00000000-0005-0000-0000-000022290000}"/>
    <cellStyle name="Normal 7 6 3 4 3 3 3" xfId="25618" xr:uid="{00000000-0005-0000-0000-00001F640000}"/>
    <cellStyle name="Normal 7 6 3 4 3 3_ESA Table 3A_3H" xfId="42823" xr:uid="{E7D3E02A-EE7F-42BF-8617-E79B9FC7AD21}"/>
    <cellStyle name="Normal 7 6 3 4 3 5" xfId="20605" xr:uid="{00000000-0005-0000-0000-00008A500000}"/>
    <cellStyle name="Normal 7 6 3 4 3_ESA Table 3A_3H" xfId="42821" xr:uid="{07EA9B32-EA05-4775-9A88-8316178BEA41}"/>
    <cellStyle name="Normal 7 6 3 4 4" xfId="12195" xr:uid="{00000000-0005-0000-0000-0000B02F0000}"/>
    <cellStyle name="Normal 7 6 3 4 4 3" xfId="27293" xr:uid="{00000000-0005-0000-0000-0000AA6A0000}"/>
    <cellStyle name="Normal 7 6 3 4 4_ESA Table 3A_3H" xfId="42824" xr:uid="{77C7E496-CC31-4C1D-B54B-1BCEF53E4892}"/>
    <cellStyle name="Normal 7 6 3 4 5" xfId="7174" xr:uid="{00000000-0005-0000-0000-0000131C0000}"/>
    <cellStyle name="Normal 7 6 3 4 5 3" xfId="22276" xr:uid="{00000000-0005-0000-0000-000011570000}"/>
    <cellStyle name="Normal 7 6 3 4 5_ESA Table 3A_3H" xfId="42825" xr:uid="{A8D59F3C-B6FE-46FA-A260-8868258B3F45}"/>
    <cellStyle name="Normal 7 6 3 4 7" xfId="17263" xr:uid="{00000000-0005-0000-0000-00007C430000}"/>
    <cellStyle name="Normal 7 6 3 4_ESA Table 3A_3H" xfId="42817" xr:uid="{044135F4-2B8E-448F-AAF3-EC40A41EA50F}"/>
    <cellStyle name="Normal 7 6 3 5" xfId="2956" xr:uid="{00000000-0005-0000-0000-0000990B0000}"/>
    <cellStyle name="Normal 7 6 3 5 2" xfId="13030" xr:uid="{00000000-0005-0000-0000-0000F3320000}"/>
    <cellStyle name="Normal 7 6 3 5 2 3" xfId="28128" xr:uid="{00000000-0005-0000-0000-0000ED6D0000}"/>
    <cellStyle name="Normal 7 6 3 5 2_ESA Table 3A_3H" xfId="42827" xr:uid="{4160CBA8-5EB1-4517-ADF8-BAABA6A26A37}"/>
    <cellStyle name="Normal 7 6 3 5 3" xfId="8010" xr:uid="{00000000-0005-0000-0000-0000571F0000}"/>
    <cellStyle name="Normal 7 6 3 5 3 3" xfId="23111" xr:uid="{00000000-0005-0000-0000-0000545A0000}"/>
    <cellStyle name="Normal 7 6 3 5 3_ESA Table 3A_3H" xfId="42828" xr:uid="{29482098-7687-4DCE-9AFA-BB2D6B888E55}"/>
    <cellStyle name="Normal 7 6 3 5 5" xfId="18098" xr:uid="{00000000-0005-0000-0000-0000BF460000}"/>
    <cellStyle name="Normal 7 6 3 5_ESA Table 3A_3H" xfId="42826" xr:uid="{4D866433-33C4-4BE9-81A4-B4E944784CC5}"/>
    <cellStyle name="Normal 7 6 3 6" xfId="4649" xr:uid="{00000000-0005-0000-0000-000036120000}"/>
    <cellStyle name="Normal 7 6 3 6 2" xfId="14701" xr:uid="{00000000-0005-0000-0000-00007A390000}"/>
    <cellStyle name="Normal 7 6 3 6 2 3" xfId="29799" xr:uid="{00000000-0005-0000-0000-000074740000}"/>
    <cellStyle name="Normal 7 6 3 6 2_ESA Table 3A_3H" xfId="42830" xr:uid="{ADBAE15C-582E-41A3-AE27-BF27846E5353}"/>
    <cellStyle name="Normal 7 6 3 6 3" xfId="9681" xr:uid="{00000000-0005-0000-0000-0000DE250000}"/>
    <cellStyle name="Normal 7 6 3 6 3 3" xfId="24782" xr:uid="{00000000-0005-0000-0000-0000DB600000}"/>
    <cellStyle name="Normal 7 6 3 6 3_ESA Table 3A_3H" xfId="42831" xr:uid="{DD5EF5F3-BD4B-40BE-BDBB-644E17C18703}"/>
    <cellStyle name="Normal 7 6 3 6 5" xfId="19769" xr:uid="{00000000-0005-0000-0000-0000464D0000}"/>
    <cellStyle name="Normal 7 6 3 6_ESA Table 3A_3H" xfId="42829" xr:uid="{3182E5C3-086B-4127-88B4-EB23C719234C}"/>
    <cellStyle name="Normal 7 6 3 7" xfId="11359" xr:uid="{00000000-0005-0000-0000-00006C2C0000}"/>
    <cellStyle name="Normal 7 6 3 7 3" xfId="26457" xr:uid="{00000000-0005-0000-0000-000066670000}"/>
    <cellStyle name="Normal 7 6 3 7_ESA Table 3A_3H" xfId="42832" xr:uid="{096E82C5-5BCC-48B0-82BC-0F8D82F27371}"/>
    <cellStyle name="Normal 7 6 3 8" xfId="6338" xr:uid="{00000000-0005-0000-0000-0000CF180000}"/>
    <cellStyle name="Normal 7 6 3 8 3" xfId="21440" xr:uid="{00000000-0005-0000-0000-0000CD530000}"/>
    <cellStyle name="Normal 7 6 3 8_ESA Table 3A_3H" xfId="42833" xr:uid="{9704EBC8-F1A6-4024-8B72-741E2C7E91C2}"/>
    <cellStyle name="Normal 7 6 3_ESA Table 3A_3H" xfId="42762" xr:uid="{AD462635-C10C-40B8-B4B7-6C74DE8EF1E2}"/>
    <cellStyle name="Normal 7 6 4" xfId="1363" xr:uid="{00000000-0005-0000-0000-000060050000}"/>
    <cellStyle name="Normal 7 6 4 2" xfId="1786" xr:uid="{00000000-0005-0000-0000-000007070000}"/>
    <cellStyle name="Normal 7 6 4 2 2" xfId="2625" xr:uid="{00000000-0005-0000-0000-00004E0A0000}"/>
    <cellStyle name="Normal 7 6 4 2 2 2" xfId="4315" xr:uid="{00000000-0005-0000-0000-0000E8100000}"/>
    <cellStyle name="Normal 7 6 4 2 2 2 2" xfId="14388" xr:uid="{00000000-0005-0000-0000-000041380000}"/>
    <cellStyle name="Normal 7 6 4 2 2 2 2 3" xfId="29486" xr:uid="{00000000-0005-0000-0000-00003B730000}"/>
    <cellStyle name="Normal 7 6 4 2 2 2 2_ESA Table 3A_3H" xfId="42838" xr:uid="{AA18C449-BB58-4CB9-9FD9-6570914FD7EF}"/>
    <cellStyle name="Normal 7 6 4 2 2 2 3" xfId="9368" xr:uid="{00000000-0005-0000-0000-0000A5240000}"/>
    <cellStyle name="Normal 7 6 4 2 2 2 3 3" xfId="24469" xr:uid="{00000000-0005-0000-0000-0000A25F0000}"/>
    <cellStyle name="Normal 7 6 4 2 2 2 3_ESA Table 3A_3H" xfId="42839" xr:uid="{A797398E-B7AD-42EC-B034-F02A8C9FAB4C}"/>
    <cellStyle name="Normal 7 6 4 2 2 2 5" xfId="19456" xr:uid="{00000000-0005-0000-0000-00000D4C0000}"/>
    <cellStyle name="Normal 7 6 4 2 2 2_ESA Table 3A_3H" xfId="42837" xr:uid="{EB0E2626-29C7-4134-95F7-D43365A840B5}"/>
    <cellStyle name="Normal 7 6 4 2 2 3" xfId="6007" xr:uid="{00000000-0005-0000-0000-000084170000}"/>
    <cellStyle name="Normal 7 6 4 2 2 3 2" xfId="16059" xr:uid="{00000000-0005-0000-0000-0000C83E0000}"/>
    <cellStyle name="Normal 7 6 4 2 2 3 2 3" xfId="31157" xr:uid="{00000000-0005-0000-0000-0000C2790000}"/>
    <cellStyle name="Normal 7 6 4 2 2 3 2_ESA Table 3A_3H" xfId="42841" xr:uid="{CB4EBE76-50FB-4C27-BCD8-A3C096500F21}"/>
    <cellStyle name="Normal 7 6 4 2 2 3 3" xfId="11039" xr:uid="{00000000-0005-0000-0000-00002C2B0000}"/>
    <cellStyle name="Normal 7 6 4 2 2 3 3 3" xfId="26140" xr:uid="{00000000-0005-0000-0000-000029660000}"/>
    <cellStyle name="Normal 7 6 4 2 2 3 3_ESA Table 3A_3H" xfId="42842" xr:uid="{F3C3BE0B-187F-48C9-B107-F53662817064}"/>
    <cellStyle name="Normal 7 6 4 2 2 3 5" xfId="21127" xr:uid="{00000000-0005-0000-0000-000094520000}"/>
    <cellStyle name="Normal 7 6 4 2 2 3_ESA Table 3A_3H" xfId="42840" xr:uid="{F7759874-ADBE-45C9-9C50-66E5DA624123}"/>
    <cellStyle name="Normal 7 6 4 2 2 4" xfId="12717" xr:uid="{00000000-0005-0000-0000-0000BA310000}"/>
    <cellStyle name="Normal 7 6 4 2 2 4 3" xfId="27815" xr:uid="{00000000-0005-0000-0000-0000B46C0000}"/>
    <cellStyle name="Normal 7 6 4 2 2 4_ESA Table 3A_3H" xfId="42843" xr:uid="{7DE84D4B-0042-4D48-A242-96E5E8A2B0B0}"/>
    <cellStyle name="Normal 7 6 4 2 2 5" xfId="7696" xr:uid="{00000000-0005-0000-0000-00001D1E0000}"/>
    <cellStyle name="Normal 7 6 4 2 2 5 3" xfId="22798" xr:uid="{00000000-0005-0000-0000-00001B590000}"/>
    <cellStyle name="Normal 7 6 4 2 2 5_ESA Table 3A_3H" xfId="42844" xr:uid="{BBB8C652-A080-4BAA-9750-F7356700FAD6}"/>
    <cellStyle name="Normal 7 6 4 2 2 7" xfId="17785" xr:uid="{00000000-0005-0000-0000-000086450000}"/>
    <cellStyle name="Normal 7 6 4 2 2_ESA Table 3A_3H" xfId="42836" xr:uid="{2FE138F6-80F1-4D9D-B8E9-594830D92C77}"/>
    <cellStyle name="Normal 7 6 4 2 3" xfId="3478" xr:uid="{00000000-0005-0000-0000-0000A30D0000}"/>
    <cellStyle name="Normal 7 6 4 2 3 2" xfId="13552" xr:uid="{00000000-0005-0000-0000-0000FD340000}"/>
    <cellStyle name="Normal 7 6 4 2 3 2 3" xfId="28650" xr:uid="{00000000-0005-0000-0000-0000F76F0000}"/>
    <cellStyle name="Normal 7 6 4 2 3 2_ESA Table 3A_3H" xfId="42846" xr:uid="{0B79B2CE-B596-4250-A437-8B458CE7B047}"/>
    <cellStyle name="Normal 7 6 4 2 3 3" xfId="8532" xr:uid="{00000000-0005-0000-0000-000061210000}"/>
    <cellStyle name="Normal 7 6 4 2 3 3 3" xfId="23633" xr:uid="{00000000-0005-0000-0000-00005E5C0000}"/>
    <cellStyle name="Normal 7 6 4 2 3 3_ESA Table 3A_3H" xfId="42847" xr:uid="{E617C959-A2C9-4EC7-A3DC-E1C905B01480}"/>
    <cellStyle name="Normal 7 6 4 2 3 5" xfId="18620" xr:uid="{00000000-0005-0000-0000-0000C9480000}"/>
    <cellStyle name="Normal 7 6 4 2 3_ESA Table 3A_3H" xfId="42845" xr:uid="{FD3242AB-CCD6-47E9-841C-9F93A036D4E8}"/>
    <cellStyle name="Normal 7 6 4 2 4" xfId="5171" xr:uid="{00000000-0005-0000-0000-000040140000}"/>
    <cellStyle name="Normal 7 6 4 2 4 2" xfId="15223" xr:uid="{00000000-0005-0000-0000-0000843B0000}"/>
    <cellStyle name="Normal 7 6 4 2 4 2 3" xfId="30321" xr:uid="{00000000-0005-0000-0000-00007E760000}"/>
    <cellStyle name="Normal 7 6 4 2 4 2_ESA Table 3A_3H" xfId="42849" xr:uid="{A65A7EE5-B387-4F5A-81E1-CCAA424F3FE9}"/>
    <cellStyle name="Normal 7 6 4 2 4 3" xfId="10203" xr:uid="{00000000-0005-0000-0000-0000E8270000}"/>
    <cellStyle name="Normal 7 6 4 2 4 3 3" xfId="25304" xr:uid="{00000000-0005-0000-0000-0000E5620000}"/>
    <cellStyle name="Normal 7 6 4 2 4 3_ESA Table 3A_3H" xfId="42850" xr:uid="{F77A47B7-CB1B-47B2-8088-031C837D4338}"/>
    <cellStyle name="Normal 7 6 4 2 4 5" xfId="20291" xr:uid="{00000000-0005-0000-0000-0000504F0000}"/>
    <cellStyle name="Normal 7 6 4 2 4_ESA Table 3A_3H" xfId="42848" xr:uid="{EF1A02F3-DDB1-4A2E-901E-1DF96BF0415B}"/>
    <cellStyle name="Normal 7 6 4 2 5" xfId="11881" xr:uid="{00000000-0005-0000-0000-0000762E0000}"/>
    <cellStyle name="Normal 7 6 4 2 5 3" xfId="26979" xr:uid="{00000000-0005-0000-0000-000070690000}"/>
    <cellStyle name="Normal 7 6 4 2 5_ESA Table 3A_3H" xfId="42851" xr:uid="{E17E8135-F6E1-40E9-B541-A458CBC7D857}"/>
    <cellStyle name="Normal 7 6 4 2 6" xfId="6860" xr:uid="{00000000-0005-0000-0000-0000D91A0000}"/>
    <cellStyle name="Normal 7 6 4 2 6 3" xfId="21962" xr:uid="{00000000-0005-0000-0000-0000D7550000}"/>
    <cellStyle name="Normal 7 6 4 2 6_ESA Table 3A_3H" xfId="42852" xr:uid="{E5F5E416-7BA8-45FC-8336-D2B21AB88C66}"/>
    <cellStyle name="Normal 7 6 4 2 8" xfId="16949" xr:uid="{00000000-0005-0000-0000-000042420000}"/>
    <cellStyle name="Normal 7 6 4 2_ESA Table 3A_3H" xfId="42835" xr:uid="{A0D2661B-1230-4AB4-A928-83A2A751369D}"/>
    <cellStyle name="Normal 7 6 4 3" xfId="2207" xr:uid="{00000000-0005-0000-0000-0000AC080000}"/>
    <cellStyle name="Normal 7 6 4 3 2" xfId="3897" xr:uid="{00000000-0005-0000-0000-0000460F0000}"/>
    <cellStyle name="Normal 7 6 4 3 2 2" xfId="13970" xr:uid="{00000000-0005-0000-0000-00009F360000}"/>
    <cellStyle name="Normal 7 6 4 3 2 2 3" xfId="29068" xr:uid="{00000000-0005-0000-0000-000099710000}"/>
    <cellStyle name="Normal 7 6 4 3 2 2_ESA Table 3A_3H" xfId="42855" xr:uid="{ED52E60F-62FE-4F6C-8AE7-7040D8AC2724}"/>
    <cellStyle name="Normal 7 6 4 3 2 3" xfId="8950" xr:uid="{00000000-0005-0000-0000-000003230000}"/>
    <cellStyle name="Normal 7 6 4 3 2 3 3" xfId="24051" xr:uid="{00000000-0005-0000-0000-0000005E0000}"/>
    <cellStyle name="Normal 7 6 4 3 2 3_ESA Table 3A_3H" xfId="42856" xr:uid="{41F99EC2-97C1-4668-B216-DB0BDB01189D}"/>
    <cellStyle name="Normal 7 6 4 3 2 5" xfId="19038" xr:uid="{00000000-0005-0000-0000-00006B4A0000}"/>
    <cellStyle name="Normal 7 6 4 3 2_ESA Table 3A_3H" xfId="42854" xr:uid="{6BE60E7A-87EB-440A-AAF2-71A0D11526AC}"/>
    <cellStyle name="Normal 7 6 4 3 3" xfId="5589" xr:uid="{00000000-0005-0000-0000-0000E2150000}"/>
    <cellStyle name="Normal 7 6 4 3 3 2" xfId="15641" xr:uid="{00000000-0005-0000-0000-0000263D0000}"/>
    <cellStyle name="Normal 7 6 4 3 3 2 3" xfId="30739" xr:uid="{00000000-0005-0000-0000-000020780000}"/>
    <cellStyle name="Normal 7 6 4 3 3 2_ESA Table 3A_3H" xfId="42858" xr:uid="{679B3DF2-3BBF-4BDC-9F18-BE5854BDCEB8}"/>
    <cellStyle name="Normal 7 6 4 3 3 3" xfId="10621" xr:uid="{00000000-0005-0000-0000-00008A290000}"/>
    <cellStyle name="Normal 7 6 4 3 3 3 3" xfId="25722" xr:uid="{00000000-0005-0000-0000-000087640000}"/>
    <cellStyle name="Normal 7 6 4 3 3 3_ESA Table 3A_3H" xfId="42859" xr:uid="{EDD5D443-0293-4631-AF52-F493E88F55AF}"/>
    <cellStyle name="Normal 7 6 4 3 3 5" xfId="20709" xr:uid="{00000000-0005-0000-0000-0000F2500000}"/>
    <cellStyle name="Normal 7 6 4 3 3_ESA Table 3A_3H" xfId="42857" xr:uid="{049F27C2-F039-4F9C-ADA5-AAA31E17530F}"/>
    <cellStyle name="Normal 7 6 4 3 4" xfId="12299" xr:uid="{00000000-0005-0000-0000-000018300000}"/>
    <cellStyle name="Normal 7 6 4 3 4 3" xfId="27397" xr:uid="{00000000-0005-0000-0000-0000126B0000}"/>
    <cellStyle name="Normal 7 6 4 3 4_ESA Table 3A_3H" xfId="42860" xr:uid="{C5B6B813-AC00-4AAD-BB43-52941F01BB8E}"/>
    <cellStyle name="Normal 7 6 4 3 5" xfId="7278" xr:uid="{00000000-0005-0000-0000-00007B1C0000}"/>
    <cellStyle name="Normal 7 6 4 3 5 3" xfId="22380" xr:uid="{00000000-0005-0000-0000-000079570000}"/>
    <cellStyle name="Normal 7 6 4 3 5_ESA Table 3A_3H" xfId="42861" xr:uid="{DF233E6F-9EBD-45AB-BA96-13907914E05E}"/>
    <cellStyle name="Normal 7 6 4 3 7" xfId="17367" xr:uid="{00000000-0005-0000-0000-0000E4430000}"/>
    <cellStyle name="Normal 7 6 4 3_ESA Table 3A_3H" xfId="42853" xr:uid="{7E0E7061-5815-4BFC-9DF8-288A101C66CB}"/>
    <cellStyle name="Normal 7 6 4 4" xfId="3060" xr:uid="{00000000-0005-0000-0000-0000010C0000}"/>
    <cellStyle name="Normal 7 6 4 4 2" xfId="13134" xr:uid="{00000000-0005-0000-0000-00005B330000}"/>
    <cellStyle name="Normal 7 6 4 4 2 3" xfId="28232" xr:uid="{00000000-0005-0000-0000-0000556E0000}"/>
    <cellStyle name="Normal 7 6 4 4 2_ESA Table 3A_3H" xfId="42863" xr:uid="{77C3A577-018E-41A6-BCAB-F4E8B5E05ACD}"/>
    <cellStyle name="Normal 7 6 4 4 3" xfId="8114" xr:uid="{00000000-0005-0000-0000-0000BF1F0000}"/>
    <cellStyle name="Normal 7 6 4 4 3 3" xfId="23215" xr:uid="{00000000-0005-0000-0000-0000BC5A0000}"/>
    <cellStyle name="Normal 7 6 4 4 3_ESA Table 3A_3H" xfId="42864" xr:uid="{87F2FA20-8FED-419C-95CB-A6DB4DC2E398}"/>
    <cellStyle name="Normal 7 6 4 4 5" xfId="18202" xr:uid="{00000000-0005-0000-0000-000027470000}"/>
    <cellStyle name="Normal 7 6 4 4_ESA Table 3A_3H" xfId="42862" xr:uid="{82650CC5-6F79-4FEE-A794-05FB9F08FE2A}"/>
    <cellStyle name="Normal 7 6 4 5" xfId="4753" xr:uid="{00000000-0005-0000-0000-00009E120000}"/>
    <cellStyle name="Normal 7 6 4 5 2" xfId="14805" xr:uid="{00000000-0005-0000-0000-0000E2390000}"/>
    <cellStyle name="Normal 7 6 4 5 2 3" xfId="29903" xr:uid="{00000000-0005-0000-0000-0000DC740000}"/>
    <cellStyle name="Normal 7 6 4 5 2_ESA Table 3A_3H" xfId="42866" xr:uid="{5724E557-62FF-4234-9C2B-1C11F4BF93AC}"/>
    <cellStyle name="Normal 7 6 4 5 3" xfId="9785" xr:uid="{00000000-0005-0000-0000-000046260000}"/>
    <cellStyle name="Normal 7 6 4 5 3 3" xfId="24886" xr:uid="{00000000-0005-0000-0000-000043610000}"/>
    <cellStyle name="Normal 7 6 4 5 3_ESA Table 3A_3H" xfId="42867" xr:uid="{06E8D22B-8ACD-48B7-9074-FB94ABC80506}"/>
    <cellStyle name="Normal 7 6 4 5 5" xfId="19873" xr:uid="{00000000-0005-0000-0000-0000AE4D0000}"/>
    <cellStyle name="Normal 7 6 4 5_ESA Table 3A_3H" xfId="42865" xr:uid="{F7D7DB43-FA6D-4E75-8E03-7719F4315441}"/>
    <cellStyle name="Normal 7 6 4 6" xfId="11463" xr:uid="{00000000-0005-0000-0000-0000D42C0000}"/>
    <cellStyle name="Normal 7 6 4 6 3" xfId="26561" xr:uid="{00000000-0005-0000-0000-0000CE670000}"/>
    <cellStyle name="Normal 7 6 4 6_ESA Table 3A_3H" xfId="42868" xr:uid="{8E535505-2ED8-43A5-A6B4-DCE0DBEA82C7}"/>
    <cellStyle name="Normal 7 6 4 7" xfId="6442" xr:uid="{00000000-0005-0000-0000-000037190000}"/>
    <cellStyle name="Normal 7 6 4 7 3" xfId="21544" xr:uid="{00000000-0005-0000-0000-000035540000}"/>
    <cellStyle name="Normal 7 6 4 7_ESA Table 3A_3H" xfId="42869" xr:uid="{EFE59FE1-6AA5-4381-B16F-4353E78D05E9}"/>
    <cellStyle name="Normal 7 6 4 9" xfId="16531" xr:uid="{00000000-0005-0000-0000-0000A0400000}"/>
    <cellStyle name="Normal 7 6 4_ESA Table 3A_3H" xfId="42834" xr:uid="{7663491E-392C-42AD-A755-AA4A7D31155A}"/>
    <cellStyle name="Normal 7 6 5" xfId="1576" xr:uid="{00000000-0005-0000-0000-000035060000}"/>
    <cellStyle name="Normal 7 6 5 2" xfId="2417" xr:uid="{00000000-0005-0000-0000-00007E090000}"/>
    <cellStyle name="Normal 7 6 5 2 2" xfId="4107" xr:uid="{00000000-0005-0000-0000-000018100000}"/>
    <cellStyle name="Normal 7 6 5 2 2 2" xfId="14180" xr:uid="{00000000-0005-0000-0000-000071370000}"/>
    <cellStyle name="Normal 7 6 5 2 2 2 3" xfId="29278" xr:uid="{00000000-0005-0000-0000-00006B720000}"/>
    <cellStyle name="Normal 7 6 5 2 2 2_ESA Table 3A_3H" xfId="42873" xr:uid="{12CB9DBE-3E0C-49F5-A63D-0900EB2C64A9}"/>
    <cellStyle name="Normal 7 6 5 2 2 3" xfId="9160" xr:uid="{00000000-0005-0000-0000-0000D5230000}"/>
    <cellStyle name="Normal 7 6 5 2 2 3 3" xfId="24261" xr:uid="{00000000-0005-0000-0000-0000D25E0000}"/>
    <cellStyle name="Normal 7 6 5 2 2 3_ESA Table 3A_3H" xfId="42874" xr:uid="{4A461931-A624-45C6-B17C-A36E9F256E90}"/>
    <cellStyle name="Normal 7 6 5 2 2 5" xfId="19248" xr:uid="{00000000-0005-0000-0000-00003D4B0000}"/>
    <cellStyle name="Normal 7 6 5 2 2_ESA Table 3A_3H" xfId="42872" xr:uid="{1A95DCD4-5B8A-4C02-BC95-7A1D1E607A41}"/>
    <cellStyle name="Normal 7 6 5 2 3" xfId="5799" xr:uid="{00000000-0005-0000-0000-0000B4160000}"/>
    <cellStyle name="Normal 7 6 5 2 3 2" xfId="15851" xr:uid="{00000000-0005-0000-0000-0000F83D0000}"/>
    <cellStyle name="Normal 7 6 5 2 3 2 3" xfId="30949" xr:uid="{00000000-0005-0000-0000-0000F2780000}"/>
    <cellStyle name="Normal 7 6 5 2 3 2_ESA Table 3A_3H" xfId="42876" xr:uid="{89FC43BD-C330-4233-AD99-6A3797835FB6}"/>
    <cellStyle name="Normal 7 6 5 2 3 3" xfId="10831" xr:uid="{00000000-0005-0000-0000-00005C2A0000}"/>
    <cellStyle name="Normal 7 6 5 2 3 3 3" xfId="25932" xr:uid="{00000000-0005-0000-0000-000059650000}"/>
    <cellStyle name="Normal 7 6 5 2 3 3_ESA Table 3A_3H" xfId="42877" xr:uid="{C694C435-9AB6-411D-9E53-ED0C27D1C2B8}"/>
    <cellStyle name="Normal 7 6 5 2 3 5" xfId="20919" xr:uid="{00000000-0005-0000-0000-0000C4510000}"/>
    <cellStyle name="Normal 7 6 5 2 3_ESA Table 3A_3H" xfId="42875" xr:uid="{ECD13D4C-30AA-4833-87EA-A16A9850BBAB}"/>
    <cellStyle name="Normal 7 6 5 2 4" xfId="12509" xr:uid="{00000000-0005-0000-0000-0000EA300000}"/>
    <cellStyle name="Normal 7 6 5 2 4 3" xfId="27607" xr:uid="{00000000-0005-0000-0000-0000E46B0000}"/>
    <cellStyle name="Normal 7 6 5 2 4_ESA Table 3A_3H" xfId="42878" xr:uid="{7CDD3D20-629C-4F73-96C6-1291031E270B}"/>
    <cellStyle name="Normal 7 6 5 2 5" xfId="7488" xr:uid="{00000000-0005-0000-0000-00004D1D0000}"/>
    <cellStyle name="Normal 7 6 5 2 5 3" xfId="22590" xr:uid="{00000000-0005-0000-0000-00004B580000}"/>
    <cellStyle name="Normal 7 6 5 2 5_ESA Table 3A_3H" xfId="42879" xr:uid="{6D2D1678-EDAB-4D72-916C-6B4CA55AB100}"/>
    <cellStyle name="Normal 7 6 5 2 7" xfId="17577" xr:uid="{00000000-0005-0000-0000-0000B6440000}"/>
    <cellStyle name="Normal 7 6 5 2_ESA Table 3A_3H" xfId="42871" xr:uid="{CA2638F1-8DAC-4BE1-AD1D-6C2DBC49C706}"/>
    <cellStyle name="Normal 7 6 5 3" xfId="3270" xr:uid="{00000000-0005-0000-0000-0000D30C0000}"/>
    <cellStyle name="Normal 7 6 5 3 2" xfId="13344" xr:uid="{00000000-0005-0000-0000-00002D340000}"/>
    <cellStyle name="Normal 7 6 5 3 2 3" xfId="28442" xr:uid="{00000000-0005-0000-0000-0000276F0000}"/>
    <cellStyle name="Normal 7 6 5 3 2_ESA Table 3A_3H" xfId="42881" xr:uid="{E69F4A06-CA6F-4E59-A6FE-409C7A646839}"/>
    <cellStyle name="Normal 7 6 5 3 3" xfId="8324" xr:uid="{00000000-0005-0000-0000-000091200000}"/>
    <cellStyle name="Normal 7 6 5 3 3 3" xfId="23425" xr:uid="{00000000-0005-0000-0000-00008E5B0000}"/>
    <cellStyle name="Normal 7 6 5 3 3_ESA Table 3A_3H" xfId="42882" xr:uid="{172840C3-6F55-4AD1-B26B-951BE167C8CD}"/>
    <cellStyle name="Normal 7 6 5 3 5" xfId="18412" xr:uid="{00000000-0005-0000-0000-0000F9470000}"/>
    <cellStyle name="Normal 7 6 5 3_ESA Table 3A_3H" xfId="42880" xr:uid="{4C1A18D8-FFE2-4084-A92B-DA54D9ED125E}"/>
    <cellStyle name="Normal 7 6 5 4" xfId="4963" xr:uid="{00000000-0005-0000-0000-000070130000}"/>
    <cellStyle name="Normal 7 6 5 4 2" xfId="15015" xr:uid="{00000000-0005-0000-0000-0000B43A0000}"/>
    <cellStyle name="Normal 7 6 5 4 2 3" xfId="30113" xr:uid="{00000000-0005-0000-0000-0000AE750000}"/>
    <cellStyle name="Normal 7 6 5 4 2_ESA Table 3A_3H" xfId="42884" xr:uid="{DF803386-B2AC-4B87-AA45-8913FAF3A87F}"/>
    <cellStyle name="Normal 7 6 5 4 3" xfId="9995" xr:uid="{00000000-0005-0000-0000-000018270000}"/>
    <cellStyle name="Normal 7 6 5 4 3 3" xfId="25096" xr:uid="{00000000-0005-0000-0000-000015620000}"/>
    <cellStyle name="Normal 7 6 5 4 3_ESA Table 3A_3H" xfId="42885" xr:uid="{A885DD0E-1A53-4907-BCEF-339C9B7E945C}"/>
    <cellStyle name="Normal 7 6 5 4 5" xfId="20083" xr:uid="{00000000-0005-0000-0000-0000804E0000}"/>
    <cellStyle name="Normal 7 6 5 4_ESA Table 3A_3H" xfId="42883" xr:uid="{82FFF760-35EE-486E-B168-03F47CCB0999}"/>
    <cellStyle name="Normal 7 6 5 5" xfId="11673" xr:uid="{00000000-0005-0000-0000-0000A62D0000}"/>
    <cellStyle name="Normal 7 6 5 5 3" xfId="26771" xr:uid="{00000000-0005-0000-0000-0000A0680000}"/>
    <cellStyle name="Normal 7 6 5 5_ESA Table 3A_3H" xfId="42886" xr:uid="{FA31639E-37D3-4117-BE0D-270EBD5B3FD3}"/>
    <cellStyle name="Normal 7 6 5 6" xfId="6652" xr:uid="{00000000-0005-0000-0000-0000091A0000}"/>
    <cellStyle name="Normal 7 6 5 6 3" xfId="21754" xr:uid="{00000000-0005-0000-0000-000007550000}"/>
    <cellStyle name="Normal 7 6 5 6_ESA Table 3A_3H" xfId="42887" xr:uid="{74D5D47F-0233-4EF0-9993-23C713B7EFFF}"/>
    <cellStyle name="Normal 7 6 5 8" xfId="16741" xr:uid="{00000000-0005-0000-0000-000072410000}"/>
    <cellStyle name="Normal 7 6 5_ESA Table 3A_3H" xfId="42870" xr:uid="{FBE00F2A-AF61-43CE-BF1D-6EA88FD2BBE6}"/>
    <cellStyle name="Normal 7 6 6" xfId="1997" xr:uid="{00000000-0005-0000-0000-0000DA070000}"/>
    <cellStyle name="Normal 7 6 6 2" xfId="3689" xr:uid="{00000000-0005-0000-0000-0000760E0000}"/>
    <cellStyle name="Normal 7 6 6 2 2" xfId="13762" xr:uid="{00000000-0005-0000-0000-0000CF350000}"/>
    <cellStyle name="Normal 7 6 6 2 2 3" xfId="28860" xr:uid="{00000000-0005-0000-0000-0000C9700000}"/>
    <cellStyle name="Normal 7 6 6 2 2_ESA Table 3A_3H" xfId="42890" xr:uid="{7024BCD4-244E-4370-B9AB-714CCE1EEA7B}"/>
    <cellStyle name="Normal 7 6 6 2 3" xfId="8742" xr:uid="{00000000-0005-0000-0000-000033220000}"/>
    <cellStyle name="Normal 7 6 6 2 3 3" xfId="23843" xr:uid="{00000000-0005-0000-0000-0000305D0000}"/>
    <cellStyle name="Normal 7 6 6 2 3_ESA Table 3A_3H" xfId="42891" xr:uid="{3325CCE0-6165-4838-9959-D5C0F375D295}"/>
    <cellStyle name="Normal 7 6 6 2 5" xfId="18830" xr:uid="{00000000-0005-0000-0000-00009B490000}"/>
    <cellStyle name="Normal 7 6 6 2_ESA Table 3A_3H" xfId="42889" xr:uid="{63A487A1-9EB0-4429-9AF8-3C54D16BA22E}"/>
    <cellStyle name="Normal 7 6 6 3" xfId="5381" xr:uid="{00000000-0005-0000-0000-000012150000}"/>
    <cellStyle name="Normal 7 6 6 3 2" xfId="15433" xr:uid="{00000000-0005-0000-0000-0000563C0000}"/>
    <cellStyle name="Normal 7 6 6 3 2 3" xfId="30531" xr:uid="{00000000-0005-0000-0000-000050770000}"/>
    <cellStyle name="Normal 7 6 6 3 2_ESA Table 3A_3H" xfId="42893" xr:uid="{DD00F50E-83A6-42ED-84AA-BA96FCFEF054}"/>
    <cellStyle name="Normal 7 6 6 3 3" xfId="10413" xr:uid="{00000000-0005-0000-0000-0000BA280000}"/>
    <cellStyle name="Normal 7 6 6 3 3 3" xfId="25514" xr:uid="{00000000-0005-0000-0000-0000B7630000}"/>
    <cellStyle name="Normal 7 6 6 3 3_ESA Table 3A_3H" xfId="42894" xr:uid="{5F8A9E33-0262-458F-9A04-268607B0C525}"/>
    <cellStyle name="Normal 7 6 6 3 5" xfId="20501" xr:uid="{00000000-0005-0000-0000-000022500000}"/>
    <cellStyle name="Normal 7 6 6 3_ESA Table 3A_3H" xfId="42892" xr:uid="{A919C2CC-AAA3-4179-8FB5-2C92CD41A7FC}"/>
    <cellStyle name="Normal 7 6 6 4" xfId="12091" xr:uid="{00000000-0005-0000-0000-0000482F0000}"/>
    <cellStyle name="Normal 7 6 6 4 3" xfId="27189" xr:uid="{00000000-0005-0000-0000-0000426A0000}"/>
    <cellStyle name="Normal 7 6 6 4_ESA Table 3A_3H" xfId="42895" xr:uid="{1C531115-8486-4962-84B9-F42EC51DE7CB}"/>
    <cellStyle name="Normal 7 6 6 5" xfId="7070" xr:uid="{00000000-0005-0000-0000-0000AB1B0000}"/>
    <cellStyle name="Normal 7 6 6 5 3" xfId="22172" xr:uid="{00000000-0005-0000-0000-0000A9560000}"/>
    <cellStyle name="Normal 7 6 6 5_ESA Table 3A_3H" xfId="42896" xr:uid="{65F396A0-CAB2-4C7B-B804-FD761F8E2DEE}"/>
    <cellStyle name="Normal 7 6 6 7" xfId="17159" xr:uid="{00000000-0005-0000-0000-000014430000}"/>
    <cellStyle name="Normal 7 6 6_ESA Table 3A_3H" xfId="42888" xr:uid="{405B8899-F1AB-49D0-9FD6-ED658B22521C}"/>
    <cellStyle name="Normal 7 6 7" xfId="2849" xr:uid="{00000000-0005-0000-0000-00002E0B0000}"/>
    <cellStyle name="Normal 7 6 7 2" xfId="12926" xr:uid="{00000000-0005-0000-0000-00008B320000}"/>
    <cellStyle name="Normal 7 6 7 2 3" xfId="28024" xr:uid="{00000000-0005-0000-0000-0000856D0000}"/>
    <cellStyle name="Normal 7 6 7 2_ESA Table 3A_3H" xfId="42898" xr:uid="{2002CC52-D0CC-4177-86E3-9D956B89B801}"/>
    <cellStyle name="Normal 7 6 7 3" xfId="7906" xr:uid="{00000000-0005-0000-0000-0000EF1E0000}"/>
    <cellStyle name="Normal 7 6 7 3 3" xfId="23007" xr:uid="{00000000-0005-0000-0000-0000EC590000}"/>
    <cellStyle name="Normal 7 6 7 3_ESA Table 3A_3H" xfId="42899" xr:uid="{23DF0E99-BD7E-4A97-8619-43E38D38A86D}"/>
    <cellStyle name="Normal 7 6 7 5" xfId="17994" xr:uid="{00000000-0005-0000-0000-000057460000}"/>
    <cellStyle name="Normal 7 6 7_ESA Table 3A_3H" xfId="42897" xr:uid="{9E8D5ADE-6D8B-4311-B5D1-2166F5B29D93}"/>
    <cellStyle name="Normal 7 6 8" xfId="4543" xr:uid="{00000000-0005-0000-0000-0000CC110000}"/>
    <cellStyle name="Normal 7 6 8 2" xfId="14597" xr:uid="{00000000-0005-0000-0000-000012390000}"/>
    <cellStyle name="Normal 7 6 8 2 3" xfId="29695" xr:uid="{00000000-0005-0000-0000-00000C740000}"/>
    <cellStyle name="Normal 7 6 8 2_ESA Table 3A_3H" xfId="42901" xr:uid="{368F0200-0B09-47E2-A6CA-62CF101C7B0A}"/>
    <cellStyle name="Normal 7 6 8 3" xfId="9577" xr:uid="{00000000-0005-0000-0000-000076250000}"/>
    <cellStyle name="Normal 7 6 8 3 3" xfId="24678" xr:uid="{00000000-0005-0000-0000-000073600000}"/>
    <cellStyle name="Normal 7 6 8 3_ESA Table 3A_3H" xfId="42902" xr:uid="{C3D4B8DA-D838-44B0-A611-4D06730E56C0}"/>
    <cellStyle name="Normal 7 6 8 5" xfId="19665" xr:uid="{00000000-0005-0000-0000-0000DE4C0000}"/>
    <cellStyle name="Normal 7 6 8_ESA Table 3A_3H" xfId="42900" xr:uid="{88D47645-D185-49BB-8ED3-343D3529FFCF}"/>
    <cellStyle name="Normal 7 6 9" xfId="11253" xr:uid="{00000000-0005-0000-0000-0000022C0000}"/>
    <cellStyle name="Normal 7 6 9 3" xfId="26353" xr:uid="{00000000-0005-0000-0000-0000FE660000}"/>
    <cellStyle name="Normal 7 6 9_ESA Table 3A_3H" xfId="42903" xr:uid="{F948BEBA-5D9B-4F6A-A1A8-AA5206622E15}"/>
    <cellStyle name="Normal 7 6_ESA Table 3A_3H" xfId="42617" xr:uid="{2AE6928A-7995-4074-9362-1BD0F20B6035}"/>
    <cellStyle name="Normal 7 7" xfId="898" xr:uid="{00000000-0005-0000-0000-00008E030000}"/>
    <cellStyle name="Normal 7 8" xfId="892" xr:uid="{00000000-0005-0000-0000-000088030000}"/>
    <cellStyle name="Normal 7 9" xfId="360" xr:uid="{00000000-0005-0000-0000-000074010000}"/>
    <cellStyle name="Normal 7_ESA Table 3A_3H" xfId="42616" xr:uid="{8AD8341B-F9C0-4D97-BA06-055912B4FB84}"/>
    <cellStyle name="Normal 70" xfId="899" xr:uid="{00000000-0005-0000-0000-00008F030000}"/>
    <cellStyle name="Normal 71" xfId="900" xr:uid="{00000000-0005-0000-0000-000090030000}"/>
    <cellStyle name="Normal 71 10" xfId="6233" xr:uid="{00000000-0005-0000-0000-000066180000}"/>
    <cellStyle name="Normal 71 10 3" xfId="21337" xr:uid="{00000000-0005-0000-0000-000066530000}"/>
    <cellStyle name="Normal 71 10_ESA Table 3A_3H" xfId="42905" xr:uid="{67792862-3C14-4259-BA30-DE0D9B878CBE}"/>
    <cellStyle name="Normal 71 12" xfId="16322" xr:uid="{00000000-0005-0000-0000-0000CF3F0000}"/>
    <cellStyle name="Normal 71 2" xfId="1197" xr:uid="{00000000-0005-0000-0000-0000BA040000}"/>
    <cellStyle name="Normal 71 2 11" xfId="16376" xr:uid="{00000000-0005-0000-0000-000005400000}"/>
    <cellStyle name="Normal 71 2 2" xfId="1305" xr:uid="{00000000-0005-0000-0000-000026050000}"/>
    <cellStyle name="Normal 71 2 2 10" xfId="16480" xr:uid="{00000000-0005-0000-0000-00006D400000}"/>
    <cellStyle name="Normal 71 2 2 2" xfId="1522" xr:uid="{00000000-0005-0000-0000-0000FF050000}"/>
    <cellStyle name="Normal 71 2 2 2 2" xfId="1943" xr:uid="{00000000-0005-0000-0000-0000A4070000}"/>
    <cellStyle name="Normal 71 2 2 2 2 2" xfId="2782" xr:uid="{00000000-0005-0000-0000-0000EB0A0000}"/>
    <cellStyle name="Normal 71 2 2 2 2 2 2" xfId="4472" xr:uid="{00000000-0005-0000-0000-000085110000}"/>
    <cellStyle name="Normal 71 2 2 2 2 2 2 2" xfId="14545" xr:uid="{00000000-0005-0000-0000-0000DE380000}"/>
    <cellStyle name="Normal 71 2 2 2 2 2 2 2 3" xfId="29643" xr:uid="{00000000-0005-0000-0000-0000D8730000}"/>
    <cellStyle name="Normal 71 2 2 2 2 2 2 2_ESA Table 3A_3H" xfId="42912" xr:uid="{FC2A296D-8692-418E-B149-5D338B2008D0}"/>
    <cellStyle name="Normal 71 2 2 2 2 2 2 3" xfId="9525" xr:uid="{00000000-0005-0000-0000-000042250000}"/>
    <cellStyle name="Normal 71 2 2 2 2 2 2 3 3" xfId="24626" xr:uid="{00000000-0005-0000-0000-00003F600000}"/>
    <cellStyle name="Normal 71 2 2 2 2 2 2 3_ESA Table 3A_3H" xfId="42913" xr:uid="{F0C6E0D5-3FA1-45F2-88C3-5F48967DA464}"/>
    <cellStyle name="Normal 71 2 2 2 2 2 2 5" xfId="19613" xr:uid="{00000000-0005-0000-0000-0000AA4C0000}"/>
    <cellStyle name="Normal 71 2 2 2 2 2 2_ESA Table 3A_3H" xfId="42911" xr:uid="{7EC7FC27-F44F-4FAA-A161-A182656C1A30}"/>
    <cellStyle name="Normal 71 2 2 2 2 2 3" xfId="6164" xr:uid="{00000000-0005-0000-0000-000021180000}"/>
    <cellStyle name="Normal 71 2 2 2 2 2 3 2" xfId="16216" xr:uid="{00000000-0005-0000-0000-0000653F0000}"/>
    <cellStyle name="Normal 71 2 2 2 2 2 3 3" xfId="11196" xr:uid="{00000000-0005-0000-0000-0000C92B0000}"/>
    <cellStyle name="Normal 71 2 2 2 2 2 3 3 3" xfId="26297" xr:uid="{00000000-0005-0000-0000-0000C6660000}"/>
    <cellStyle name="Normal 71 2 2 2 2 2 3 3_ESA Table 3A_3H" xfId="42915" xr:uid="{A49761F5-0BCA-415A-A816-C8FB12A17A2F}"/>
    <cellStyle name="Normal 71 2 2 2 2 2 3 5" xfId="21284" xr:uid="{00000000-0005-0000-0000-000031530000}"/>
    <cellStyle name="Normal 71 2 2 2 2 2 3_ESA Table 3A_3H" xfId="42914" xr:uid="{847BEE2C-A363-47E4-B4BB-70BEE033073C}"/>
    <cellStyle name="Normal 71 2 2 2 2 2 4" xfId="12874" xr:uid="{00000000-0005-0000-0000-000057320000}"/>
    <cellStyle name="Normal 71 2 2 2 2 2 4 3" xfId="27972" xr:uid="{00000000-0005-0000-0000-0000516D0000}"/>
    <cellStyle name="Normal 71 2 2 2 2 2 4_ESA Table 3A_3H" xfId="42916" xr:uid="{5FCA1F49-A93B-4648-905C-D39FD8A7B87E}"/>
    <cellStyle name="Normal 71 2 2 2 2 2 5" xfId="7853" xr:uid="{00000000-0005-0000-0000-0000BA1E0000}"/>
    <cellStyle name="Normal 71 2 2 2 2 2 5 3" xfId="22955" xr:uid="{00000000-0005-0000-0000-0000B8590000}"/>
    <cellStyle name="Normal 71 2 2 2 2 2 5_ESA Table 3A_3H" xfId="42917" xr:uid="{C2F0C555-5ACA-416D-AFE1-9992C9AC8D49}"/>
    <cellStyle name="Normal 71 2 2 2 2 2 7" xfId="17942" xr:uid="{00000000-0005-0000-0000-000023460000}"/>
    <cellStyle name="Normal 71 2 2 2 2 2_ESA Table 3A_3H" xfId="42910" xr:uid="{A4C46E46-E819-4CB8-9FCD-EBF9A087E5C6}"/>
    <cellStyle name="Normal 71 2 2 2 2 3" xfId="3635" xr:uid="{00000000-0005-0000-0000-0000400E0000}"/>
    <cellStyle name="Normal 71 2 2 2 2 3 2" xfId="13709" xr:uid="{00000000-0005-0000-0000-00009A350000}"/>
    <cellStyle name="Normal 71 2 2 2 2 3 2 3" xfId="28807" xr:uid="{00000000-0005-0000-0000-000094700000}"/>
    <cellStyle name="Normal 71 2 2 2 2 3 2_ESA Table 3A_3H" xfId="42919" xr:uid="{F007E8DF-E971-4093-9210-E7E9AAC7BF8C}"/>
    <cellStyle name="Normal 71 2 2 2 2 3 3" xfId="8689" xr:uid="{00000000-0005-0000-0000-0000FE210000}"/>
    <cellStyle name="Normal 71 2 2 2 2 3 3 3" xfId="23790" xr:uid="{00000000-0005-0000-0000-0000FB5C0000}"/>
    <cellStyle name="Normal 71 2 2 2 2 3 3_ESA Table 3A_3H" xfId="42920" xr:uid="{4C1C3A29-2153-44BD-8D63-EF7ECB76D8F4}"/>
    <cellStyle name="Normal 71 2 2 2 2 3 5" xfId="18777" xr:uid="{00000000-0005-0000-0000-000066490000}"/>
    <cellStyle name="Normal 71 2 2 2 2 3_ESA Table 3A_3H" xfId="42918" xr:uid="{B5AD2D5E-EAB0-4C4D-A433-630D3D822AD2}"/>
    <cellStyle name="Normal 71 2 2 2 2 4" xfId="5328" xr:uid="{00000000-0005-0000-0000-0000DD140000}"/>
    <cellStyle name="Normal 71 2 2 2 2 4 2" xfId="15380" xr:uid="{00000000-0005-0000-0000-0000213C0000}"/>
    <cellStyle name="Normal 71 2 2 2 2 4 2 3" xfId="30478" xr:uid="{00000000-0005-0000-0000-00001B770000}"/>
    <cellStyle name="Normal 71 2 2 2 2 4 2_ESA Table 3A_3H" xfId="42922" xr:uid="{B57BF82E-E0BB-41E2-BD53-0BF09F7D444F}"/>
    <cellStyle name="Normal 71 2 2 2 2 4 3" xfId="10360" xr:uid="{00000000-0005-0000-0000-000085280000}"/>
    <cellStyle name="Normal 71 2 2 2 2 4 3 3" xfId="25461" xr:uid="{00000000-0005-0000-0000-000082630000}"/>
    <cellStyle name="Normal 71 2 2 2 2 4 3_ESA Table 3A_3H" xfId="42923" xr:uid="{83817359-72C9-4882-A230-D0F812695980}"/>
    <cellStyle name="Normal 71 2 2 2 2 4 5" xfId="20448" xr:uid="{00000000-0005-0000-0000-0000ED4F0000}"/>
    <cellStyle name="Normal 71 2 2 2 2 4_ESA Table 3A_3H" xfId="42921" xr:uid="{8F0EB5EB-A950-4072-B4EF-4896E059AA83}"/>
    <cellStyle name="Normal 71 2 2 2 2 5" xfId="12038" xr:uid="{00000000-0005-0000-0000-0000132F0000}"/>
    <cellStyle name="Normal 71 2 2 2 2 5 3" xfId="27136" xr:uid="{00000000-0005-0000-0000-00000D6A0000}"/>
    <cellStyle name="Normal 71 2 2 2 2 5_ESA Table 3A_3H" xfId="42924" xr:uid="{F07DC0FA-6A18-4018-960F-6926E3B13FC1}"/>
    <cellStyle name="Normal 71 2 2 2 2 6" xfId="7017" xr:uid="{00000000-0005-0000-0000-0000761B0000}"/>
    <cellStyle name="Normal 71 2 2 2 2 6 3" xfId="22119" xr:uid="{00000000-0005-0000-0000-000074560000}"/>
    <cellStyle name="Normal 71 2 2 2 2 6_ESA Table 3A_3H" xfId="42925" xr:uid="{F4BD21F3-F40C-4A85-AA81-17944A151FE6}"/>
    <cellStyle name="Normal 71 2 2 2 2 8" xfId="17106" xr:uid="{00000000-0005-0000-0000-0000DF420000}"/>
    <cellStyle name="Normal 71 2 2 2 2_ESA Table 3A_3H" xfId="42909" xr:uid="{78803C6E-F16D-49BD-A76C-C4CC362D38AC}"/>
    <cellStyle name="Normal 71 2 2 2 3" xfId="2364" xr:uid="{00000000-0005-0000-0000-000049090000}"/>
    <cellStyle name="Normal 71 2 2 2 3 2" xfId="4054" xr:uid="{00000000-0005-0000-0000-0000E30F0000}"/>
    <cellStyle name="Normal 71 2 2 2 3 2 2" xfId="14127" xr:uid="{00000000-0005-0000-0000-00003C370000}"/>
    <cellStyle name="Normal 71 2 2 2 3 2 2 3" xfId="29225" xr:uid="{00000000-0005-0000-0000-000036720000}"/>
    <cellStyle name="Normal 71 2 2 2 3 2 2_ESA Table 3A_3H" xfId="42928" xr:uid="{80CB667C-97FC-411C-83F5-34E476A965B4}"/>
    <cellStyle name="Normal 71 2 2 2 3 2 3" xfId="9107" xr:uid="{00000000-0005-0000-0000-0000A0230000}"/>
    <cellStyle name="Normal 71 2 2 2 3 2 3 3" xfId="24208" xr:uid="{00000000-0005-0000-0000-00009D5E0000}"/>
    <cellStyle name="Normal 71 2 2 2 3 2 3_ESA Table 3A_3H" xfId="42929" xr:uid="{931B7D8C-449B-463D-ABF9-EC2A9B81B9E1}"/>
    <cellStyle name="Normal 71 2 2 2 3 2 5" xfId="19195" xr:uid="{00000000-0005-0000-0000-0000084B0000}"/>
    <cellStyle name="Normal 71 2 2 2 3 2_ESA Table 3A_3H" xfId="42927" xr:uid="{B56B973C-7642-4F31-A0F3-C6F7BDAFB6AE}"/>
    <cellStyle name="Normal 71 2 2 2 3 3" xfId="5746" xr:uid="{00000000-0005-0000-0000-00007F160000}"/>
    <cellStyle name="Normal 71 2 2 2 3 3 2" xfId="15798" xr:uid="{00000000-0005-0000-0000-0000C33D0000}"/>
    <cellStyle name="Normal 71 2 2 2 3 3 2 3" xfId="30896" xr:uid="{00000000-0005-0000-0000-0000BD780000}"/>
    <cellStyle name="Normal 71 2 2 2 3 3 2_ESA Table 3A_3H" xfId="42931" xr:uid="{144812CF-AEA9-4822-9FC3-7C9232C89265}"/>
    <cellStyle name="Normal 71 2 2 2 3 3 3" xfId="10778" xr:uid="{00000000-0005-0000-0000-0000272A0000}"/>
    <cellStyle name="Normal 71 2 2 2 3 3 3 3" xfId="25879" xr:uid="{00000000-0005-0000-0000-000024650000}"/>
    <cellStyle name="Normal 71 2 2 2 3 3 3_ESA Table 3A_3H" xfId="42932" xr:uid="{4B518521-5B2E-46B3-A194-465EF1855279}"/>
    <cellStyle name="Normal 71 2 2 2 3 3 5" xfId="20866" xr:uid="{00000000-0005-0000-0000-00008F510000}"/>
    <cellStyle name="Normal 71 2 2 2 3 3_ESA Table 3A_3H" xfId="42930" xr:uid="{89ADF187-7119-4B12-A7E5-C5A420049537}"/>
    <cellStyle name="Normal 71 2 2 2 3 4" xfId="12456" xr:uid="{00000000-0005-0000-0000-0000B5300000}"/>
    <cellStyle name="Normal 71 2 2 2 3 4 3" xfId="27554" xr:uid="{00000000-0005-0000-0000-0000AF6B0000}"/>
    <cellStyle name="Normal 71 2 2 2 3 4_ESA Table 3A_3H" xfId="42933" xr:uid="{9A7A4FE9-5276-40FC-B12B-659E8230AECF}"/>
    <cellStyle name="Normal 71 2 2 2 3 5" xfId="7435" xr:uid="{00000000-0005-0000-0000-0000181D0000}"/>
    <cellStyle name="Normal 71 2 2 2 3 5 3" xfId="22537" xr:uid="{00000000-0005-0000-0000-000016580000}"/>
    <cellStyle name="Normal 71 2 2 2 3 5_ESA Table 3A_3H" xfId="42934" xr:uid="{1AF641A6-DA9D-4BAE-B7A6-DA39CFE2F976}"/>
    <cellStyle name="Normal 71 2 2 2 3 7" xfId="17524" xr:uid="{00000000-0005-0000-0000-000081440000}"/>
    <cellStyle name="Normal 71 2 2 2 3_ESA Table 3A_3H" xfId="42926" xr:uid="{640D512B-7779-42D6-9219-395183A79C66}"/>
    <cellStyle name="Normal 71 2 2 2 4" xfId="3217" xr:uid="{00000000-0005-0000-0000-00009E0C0000}"/>
    <cellStyle name="Normal 71 2 2 2 4 2" xfId="13291" xr:uid="{00000000-0005-0000-0000-0000F8330000}"/>
    <cellStyle name="Normal 71 2 2 2 4 2 3" xfId="28389" xr:uid="{00000000-0005-0000-0000-0000F26E0000}"/>
    <cellStyle name="Normal 71 2 2 2 4 2_ESA Table 3A_3H" xfId="42936" xr:uid="{BC209A97-BEEA-47E8-9C6D-C5AD4753EC8A}"/>
    <cellStyle name="Normal 71 2 2 2 4 3" xfId="8271" xr:uid="{00000000-0005-0000-0000-00005C200000}"/>
    <cellStyle name="Normal 71 2 2 2 4 3 3" xfId="23372" xr:uid="{00000000-0005-0000-0000-0000595B0000}"/>
    <cellStyle name="Normal 71 2 2 2 4 3_ESA Table 3A_3H" xfId="42937" xr:uid="{F02E4968-92E8-4886-82AB-9AC00453FD63}"/>
    <cellStyle name="Normal 71 2 2 2 4 5" xfId="18359" xr:uid="{00000000-0005-0000-0000-0000C4470000}"/>
    <cellStyle name="Normal 71 2 2 2 4_ESA Table 3A_3H" xfId="42935" xr:uid="{1D8D5F8C-B2D7-4F3F-BD23-8805AAEFBB1C}"/>
    <cellStyle name="Normal 71 2 2 2 5" xfId="4910" xr:uid="{00000000-0005-0000-0000-00003B130000}"/>
    <cellStyle name="Normal 71 2 2 2 5 2" xfId="14962" xr:uid="{00000000-0005-0000-0000-00007F3A0000}"/>
    <cellStyle name="Normal 71 2 2 2 5 2 3" xfId="30060" xr:uid="{00000000-0005-0000-0000-000079750000}"/>
    <cellStyle name="Normal 71 2 2 2 5 2_ESA Table 3A_3H" xfId="42939" xr:uid="{A3346ECB-F7E4-4794-B05F-55DFE0E6857A}"/>
    <cellStyle name="Normal 71 2 2 2 5 3" xfId="9942" xr:uid="{00000000-0005-0000-0000-0000E3260000}"/>
    <cellStyle name="Normal 71 2 2 2 5 3 3" xfId="25043" xr:uid="{00000000-0005-0000-0000-0000E0610000}"/>
    <cellStyle name="Normal 71 2 2 2 5 3_ESA Table 3A_3H" xfId="42940" xr:uid="{7E645DC5-3297-4617-BF83-3DF029C618CE}"/>
    <cellStyle name="Normal 71 2 2 2 5 5" xfId="20030" xr:uid="{00000000-0005-0000-0000-00004B4E0000}"/>
    <cellStyle name="Normal 71 2 2 2 5_ESA Table 3A_3H" xfId="42938" xr:uid="{68C1A416-FBDE-47BE-9E13-9A8CB88D4021}"/>
    <cellStyle name="Normal 71 2 2 2 6" xfId="11620" xr:uid="{00000000-0005-0000-0000-0000712D0000}"/>
    <cellStyle name="Normal 71 2 2 2 6 3" xfId="26718" xr:uid="{00000000-0005-0000-0000-00006B680000}"/>
    <cellStyle name="Normal 71 2 2 2 6_ESA Table 3A_3H" xfId="42941" xr:uid="{17066772-54BF-4D08-8190-918DEEAABCAA}"/>
    <cellStyle name="Normal 71 2 2 2 7" xfId="6599" xr:uid="{00000000-0005-0000-0000-0000D4190000}"/>
    <cellStyle name="Normal 71 2 2 2 7 3" xfId="21701" xr:uid="{00000000-0005-0000-0000-0000D2540000}"/>
    <cellStyle name="Normal 71 2 2 2 7_ESA Table 3A_3H" xfId="42942" xr:uid="{23A52E4F-223E-411A-ABBB-6DAD5DA4510D}"/>
    <cellStyle name="Normal 71 2 2 2 9" xfId="16688" xr:uid="{00000000-0005-0000-0000-00003D410000}"/>
    <cellStyle name="Normal 71 2 2 2_ESA Table 3A_3H" xfId="42908" xr:uid="{B2897B8D-E5FC-49EA-AE7D-9242B763D42A}"/>
    <cellStyle name="Normal 71 2 2 3" xfId="1735" xr:uid="{00000000-0005-0000-0000-0000D4060000}"/>
    <cellStyle name="Normal 71 2 2 3 2" xfId="2574" xr:uid="{00000000-0005-0000-0000-00001B0A0000}"/>
    <cellStyle name="Normal 71 2 2 3 2 2" xfId="4264" xr:uid="{00000000-0005-0000-0000-0000B5100000}"/>
    <cellStyle name="Normal 71 2 2 3 2 2 2" xfId="14337" xr:uid="{00000000-0005-0000-0000-00000E380000}"/>
    <cellStyle name="Normal 71 2 2 3 2 2 2 3" xfId="29435" xr:uid="{00000000-0005-0000-0000-000008730000}"/>
    <cellStyle name="Normal 71 2 2 3 2 2 2_ESA Table 3A_3H" xfId="42946" xr:uid="{59739E78-A72C-42BE-9619-F19C26471D36}"/>
    <cellStyle name="Normal 71 2 2 3 2 2 3" xfId="9317" xr:uid="{00000000-0005-0000-0000-000072240000}"/>
    <cellStyle name="Normal 71 2 2 3 2 2 3 3" xfId="24418" xr:uid="{00000000-0005-0000-0000-00006F5F0000}"/>
    <cellStyle name="Normal 71 2 2 3 2 2 3_ESA Table 3A_3H" xfId="42947" xr:uid="{DD5D5EFD-31EA-4759-AEC7-91E3CFBF6C05}"/>
    <cellStyle name="Normal 71 2 2 3 2 2 5" xfId="19405" xr:uid="{00000000-0005-0000-0000-0000DA4B0000}"/>
    <cellStyle name="Normal 71 2 2 3 2 2_ESA Table 3A_3H" xfId="42945" xr:uid="{B903FB3A-93DE-4487-9C72-8E028803E1C4}"/>
    <cellStyle name="Normal 71 2 2 3 2 3" xfId="5956" xr:uid="{00000000-0005-0000-0000-000051170000}"/>
    <cellStyle name="Normal 71 2 2 3 2 3 2" xfId="16008" xr:uid="{00000000-0005-0000-0000-0000953E0000}"/>
    <cellStyle name="Normal 71 2 2 3 2 3 2 3" xfId="31106" xr:uid="{00000000-0005-0000-0000-00008F790000}"/>
    <cellStyle name="Normal 71 2 2 3 2 3 2_ESA Table 3A_3H" xfId="42949" xr:uid="{EB221F8D-035A-4723-94F2-5885974B4A1B}"/>
    <cellStyle name="Normal 71 2 2 3 2 3 3" xfId="10988" xr:uid="{00000000-0005-0000-0000-0000F92A0000}"/>
    <cellStyle name="Normal 71 2 2 3 2 3 3 3" xfId="26089" xr:uid="{00000000-0005-0000-0000-0000F6650000}"/>
    <cellStyle name="Normal 71 2 2 3 2 3 3_ESA Table 3A_3H" xfId="42950" xr:uid="{81821062-EBB1-483B-8295-6F419D6F599E}"/>
    <cellStyle name="Normal 71 2 2 3 2 3 5" xfId="21076" xr:uid="{00000000-0005-0000-0000-000061520000}"/>
    <cellStyle name="Normal 71 2 2 3 2 3_ESA Table 3A_3H" xfId="42948" xr:uid="{5E9D10E3-3254-497D-B9AE-615F85917A3A}"/>
    <cellStyle name="Normal 71 2 2 3 2 4" xfId="12666" xr:uid="{00000000-0005-0000-0000-000087310000}"/>
    <cellStyle name="Normal 71 2 2 3 2 4 3" xfId="27764" xr:uid="{00000000-0005-0000-0000-0000816C0000}"/>
    <cellStyle name="Normal 71 2 2 3 2 4_ESA Table 3A_3H" xfId="42951" xr:uid="{E95388F9-88B3-4B71-8136-C88C0A85ADC2}"/>
    <cellStyle name="Normal 71 2 2 3 2 5" xfId="7645" xr:uid="{00000000-0005-0000-0000-0000EA1D0000}"/>
    <cellStyle name="Normal 71 2 2 3 2 5 3" xfId="22747" xr:uid="{00000000-0005-0000-0000-0000E8580000}"/>
    <cellStyle name="Normal 71 2 2 3 2 5_ESA Table 3A_3H" xfId="42952" xr:uid="{171265FB-106F-4440-BA06-87B1D0FB3454}"/>
    <cellStyle name="Normal 71 2 2 3 2 7" xfId="17734" xr:uid="{00000000-0005-0000-0000-000053450000}"/>
    <cellStyle name="Normal 71 2 2 3 2_ESA Table 3A_3H" xfId="42944" xr:uid="{EAA58D1F-5506-40E9-B90E-7DFA3DA5E045}"/>
    <cellStyle name="Normal 71 2 2 3 3" xfId="3427" xr:uid="{00000000-0005-0000-0000-0000700D0000}"/>
    <cellStyle name="Normal 71 2 2 3 3 2" xfId="13501" xr:uid="{00000000-0005-0000-0000-0000CA340000}"/>
    <cellStyle name="Normal 71 2 2 3 3 2 3" xfId="28599" xr:uid="{00000000-0005-0000-0000-0000C46F0000}"/>
    <cellStyle name="Normal 71 2 2 3 3 2_ESA Table 3A_3H" xfId="42954" xr:uid="{BD255890-16B5-4708-97D1-27D282E7740C}"/>
    <cellStyle name="Normal 71 2 2 3 3 3" xfId="8481" xr:uid="{00000000-0005-0000-0000-00002E210000}"/>
    <cellStyle name="Normal 71 2 2 3 3 3 3" xfId="23582" xr:uid="{00000000-0005-0000-0000-00002B5C0000}"/>
    <cellStyle name="Normal 71 2 2 3 3 3_ESA Table 3A_3H" xfId="42955" xr:uid="{16554F98-815D-4DE8-9760-D46A75151D50}"/>
    <cellStyle name="Normal 71 2 2 3 3 5" xfId="18569" xr:uid="{00000000-0005-0000-0000-000096480000}"/>
    <cellStyle name="Normal 71 2 2 3 3_ESA Table 3A_3H" xfId="42953" xr:uid="{91498514-75FA-44E4-A8B5-CA04D4660C7C}"/>
    <cellStyle name="Normal 71 2 2 3 4" xfId="5120" xr:uid="{00000000-0005-0000-0000-00000D140000}"/>
    <cellStyle name="Normal 71 2 2 3 4 2" xfId="15172" xr:uid="{00000000-0005-0000-0000-0000513B0000}"/>
    <cellStyle name="Normal 71 2 2 3 4 2 3" xfId="30270" xr:uid="{00000000-0005-0000-0000-00004B760000}"/>
    <cellStyle name="Normal 71 2 2 3 4 2_ESA Table 3A_3H" xfId="42957" xr:uid="{ECD2E10E-A476-4383-BB60-97D8ACA52B50}"/>
    <cellStyle name="Normal 71 2 2 3 4 3" xfId="10152" xr:uid="{00000000-0005-0000-0000-0000B5270000}"/>
    <cellStyle name="Normal 71 2 2 3 4 3 3" xfId="25253" xr:uid="{00000000-0005-0000-0000-0000B2620000}"/>
    <cellStyle name="Normal 71 2 2 3 4 3_ESA Table 3A_3H" xfId="42958" xr:uid="{46E7C157-CC0C-4EB5-B12D-188F3E619F1B}"/>
    <cellStyle name="Normal 71 2 2 3 4 5" xfId="20240" xr:uid="{00000000-0005-0000-0000-00001D4F0000}"/>
    <cellStyle name="Normal 71 2 2 3 4_ESA Table 3A_3H" xfId="42956" xr:uid="{FE435EBE-0F03-441D-B7F4-39D716BDDA81}"/>
    <cellStyle name="Normal 71 2 2 3 5" xfId="11830" xr:uid="{00000000-0005-0000-0000-0000432E0000}"/>
    <cellStyle name="Normal 71 2 2 3 5 3" xfId="26928" xr:uid="{00000000-0005-0000-0000-00003D690000}"/>
    <cellStyle name="Normal 71 2 2 3 5_ESA Table 3A_3H" xfId="42959" xr:uid="{E2548B14-B427-482F-B469-F4063DC82823}"/>
    <cellStyle name="Normal 71 2 2 3 6" xfId="6809" xr:uid="{00000000-0005-0000-0000-0000A61A0000}"/>
    <cellStyle name="Normal 71 2 2 3 6 3" xfId="21911" xr:uid="{00000000-0005-0000-0000-0000A4550000}"/>
    <cellStyle name="Normal 71 2 2 3 6_ESA Table 3A_3H" xfId="42960" xr:uid="{49C729A1-1036-4791-8FA9-7D117C6E1EA9}"/>
    <cellStyle name="Normal 71 2 2 3 8" xfId="16898" xr:uid="{00000000-0005-0000-0000-00000F420000}"/>
    <cellStyle name="Normal 71 2 2 3_ESA Table 3A_3H" xfId="42943" xr:uid="{3882F2FE-A2DB-4A09-A34B-8B79D4442628}"/>
    <cellStyle name="Normal 71 2 2 4" xfId="2156" xr:uid="{00000000-0005-0000-0000-000079080000}"/>
    <cellStyle name="Normal 71 2 2 4 2" xfId="3846" xr:uid="{00000000-0005-0000-0000-0000130F0000}"/>
    <cellStyle name="Normal 71 2 2 4 2 2" xfId="13919" xr:uid="{00000000-0005-0000-0000-00006C360000}"/>
    <cellStyle name="Normal 71 2 2 4 2 2 3" xfId="29017" xr:uid="{00000000-0005-0000-0000-000066710000}"/>
    <cellStyle name="Normal 71 2 2 4 2 2_ESA Table 3A_3H" xfId="42963" xr:uid="{B7E091B8-55CE-475B-9401-393C3A01EA11}"/>
    <cellStyle name="Normal 71 2 2 4 2 3" xfId="8899" xr:uid="{00000000-0005-0000-0000-0000D0220000}"/>
    <cellStyle name="Normal 71 2 2 4 2 3 3" xfId="24000" xr:uid="{00000000-0005-0000-0000-0000CD5D0000}"/>
    <cellStyle name="Normal 71 2 2 4 2 3_ESA Table 3A_3H" xfId="42964" xr:uid="{21C80856-E261-410E-8888-9F3535843D4D}"/>
    <cellStyle name="Normal 71 2 2 4 2 5" xfId="18987" xr:uid="{00000000-0005-0000-0000-0000384A0000}"/>
    <cellStyle name="Normal 71 2 2 4 2_ESA Table 3A_3H" xfId="42962" xr:uid="{D93E6AAF-D597-435F-AC0E-3560F86205F5}"/>
    <cellStyle name="Normal 71 2 2 4 3" xfId="5538" xr:uid="{00000000-0005-0000-0000-0000AF150000}"/>
    <cellStyle name="Normal 71 2 2 4 3 2" xfId="15590" xr:uid="{00000000-0005-0000-0000-0000F33C0000}"/>
    <cellStyle name="Normal 71 2 2 4 3 2 3" xfId="30688" xr:uid="{00000000-0005-0000-0000-0000ED770000}"/>
    <cellStyle name="Normal 71 2 2 4 3 2_ESA Table 3A_3H" xfId="42966" xr:uid="{50AB818A-BEAC-4062-9407-127E049402E0}"/>
    <cellStyle name="Normal 71 2 2 4 3 3" xfId="10570" xr:uid="{00000000-0005-0000-0000-000057290000}"/>
    <cellStyle name="Normal 71 2 2 4 3 3 3" xfId="25671" xr:uid="{00000000-0005-0000-0000-000054640000}"/>
    <cellStyle name="Normal 71 2 2 4 3 3_ESA Table 3A_3H" xfId="42967" xr:uid="{E4B2153E-981D-434A-9AA3-28B9A7A38C3F}"/>
    <cellStyle name="Normal 71 2 2 4 3 5" xfId="20658" xr:uid="{00000000-0005-0000-0000-0000BF500000}"/>
    <cellStyle name="Normal 71 2 2 4 3_ESA Table 3A_3H" xfId="42965" xr:uid="{569AE34C-F4EC-49F2-8C59-B820ED425B4D}"/>
    <cellStyle name="Normal 71 2 2 4 4" xfId="12248" xr:uid="{00000000-0005-0000-0000-0000E52F0000}"/>
    <cellStyle name="Normal 71 2 2 4 4 3" xfId="27346" xr:uid="{00000000-0005-0000-0000-0000DF6A0000}"/>
    <cellStyle name="Normal 71 2 2 4 4_ESA Table 3A_3H" xfId="42968" xr:uid="{BF1D6E5C-9194-43E9-9E1D-826D91468D26}"/>
    <cellStyle name="Normal 71 2 2 4 5" xfId="7227" xr:uid="{00000000-0005-0000-0000-0000481C0000}"/>
    <cellStyle name="Normal 71 2 2 4 5 3" xfId="22329" xr:uid="{00000000-0005-0000-0000-000046570000}"/>
    <cellStyle name="Normal 71 2 2 4 5_ESA Table 3A_3H" xfId="42969" xr:uid="{F113AE40-E88D-493C-9B80-010EE54CB8F3}"/>
    <cellStyle name="Normal 71 2 2 4 7" xfId="17316" xr:uid="{00000000-0005-0000-0000-0000B1430000}"/>
    <cellStyle name="Normal 71 2 2 4_ESA Table 3A_3H" xfId="42961" xr:uid="{AF90ACBB-2DEE-4A89-B07B-9C7CEBFE73BB}"/>
    <cellStyle name="Normal 71 2 2 5" xfId="3009" xr:uid="{00000000-0005-0000-0000-0000CE0B0000}"/>
    <cellStyle name="Normal 71 2 2 5 2" xfId="13083" xr:uid="{00000000-0005-0000-0000-000028330000}"/>
    <cellStyle name="Normal 71 2 2 5 2 3" xfId="28181" xr:uid="{00000000-0005-0000-0000-0000226E0000}"/>
    <cellStyle name="Normal 71 2 2 5 2_ESA Table 3A_3H" xfId="42971" xr:uid="{64D3530F-2C2D-4306-846B-7883B698B4BF}"/>
    <cellStyle name="Normal 71 2 2 5 3" xfId="8063" xr:uid="{00000000-0005-0000-0000-00008C1F0000}"/>
    <cellStyle name="Normal 71 2 2 5 3 3" xfId="23164" xr:uid="{00000000-0005-0000-0000-0000895A0000}"/>
    <cellStyle name="Normal 71 2 2 5 3_ESA Table 3A_3H" xfId="42972" xr:uid="{E20594B7-F16E-40D6-9A3C-55960847FE60}"/>
    <cellStyle name="Normal 71 2 2 5 5" xfId="18151" xr:uid="{00000000-0005-0000-0000-0000F4460000}"/>
    <cellStyle name="Normal 71 2 2 5_ESA Table 3A_3H" xfId="42970" xr:uid="{52609563-B909-4C63-8A3C-2E8E9ADB357B}"/>
    <cellStyle name="Normal 71 2 2 6" xfId="4702" xr:uid="{00000000-0005-0000-0000-00006B120000}"/>
    <cellStyle name="Normal 71 2 2 6 2" xfId="14754" xr:uid="{00000000-0005-0000-0000-0000AF390000}"/>
    <cellStyle name="Normal 71 2 2 6 2 3" xfId="29852" xr:uid="{00000000-0005-0000-0000-0000A9740000}"/>
    <cellStyle name="Normal 71 2 2 6 2_ESA Table 3A_3H" xfId="42974" xr:uid="{D9D507D8-90C3-491C-94A9-F72B69A166A1}"/>
    <cellStyle name="Normal 71 2 2 6 3" xfId="9734" xr:uid="{00000000-0005-0000-0000-000013260000}"/>
    <cellStyle name="Normal 71 2 2 6 3 3" xfId="24835" xr:uid="{00000000-0005-0000-0000-000010610000}"/>
    <cellStyle name="Normal 71 2 2 6 3_ESA Table 3A_3H" xfId="42975" xr:uid="{A41DD7A3-F0B6-43BB-85D3-DFCEB80080B6}"/>
    <cellStyle name="Normal 71 2 2 6 5" xfId="19822" xr:uid="{00000000-0005-0000-0000-00007B4D0000}"/>
    <cellStyle name="Normal 71 2 2 6_ESA Table 3A_3H" xfId="42973" xr:uid="{0951B181-CD62-4B05-84A3-D8EF69D843F4}"/>
    <cellStyle name="Normal 71 2 2 7" xfId="11412" xr:uid="{00000000-0005-0000-0000-0000A12C0000}"/>
    <cellStyle name="Normal 71 2 2 7 3" xfId="26510" xr:uid="{00000000-0005-0000-0000-00009B670000}"/>
    <cellStyle name="Normal 71 2 2 7_ESA Table 3A_3H" xfId="42976" xr:uid="{5FE92F1A-5097-46D4-95CA-6172B35AD226}"/>
    <cellStyle name="Normal 71 2 2 8" xfId="6391" xr:uid="{00000000-0005-0000-0000-000004190000}"/>
    <cellStyle name="Normal 71 2 2 8 3" xfId="21493" xr:uid="{00000000-0005-0000-0000-000002540000}"/>
    <cellStyle name="Normal 71 2 2 8_ESA Table 3A_3H" xfId="42977" xr:uid="{56D5FEAA-A7CE-42DD-BE94-6678C6F91500}"/>
    <cellStyle name="Normal 71 2 2_ESA Table 3A_3H" xfId="42907" xr:uid="{FAB00BF2-EA99-4664-9AE1-52180BB08530}"/>
    <cellStyle name="Normal 71 2 3" xfId="1418" xr:uid="{00000000-0005-0000-0000-000097050000}"/>
    <cellStyle name="Normal 71 2 3 2" xfId="1839" xr:uid="{00000000-0005-0000-0000-00003C070000}"/>
    <cellStyle name="Normal 71 2 3 2 2" xfId="2678" xr:uid="{00000000-0005-0000-0000-0000830A0000}"/>
    <cellStyle name="Normal 71 2 3 2 2 2" xfId="4368" xr:uid="{00000000-0005-0000-0000-00001D110000}"/>
    <cellStyle name="Normal 71 2 3 2 2 2 2" xfId="14441" xr:uid="{00000000-0005-0000-0000-000076380000}"/>
    <cellStyle name="Normal 71 2 3 2 2 2 2 3" xfId="29539" xr:uid="{00000000-0005-0000-0000-000070730000}"/>
    <cellStyle name="Normal 71 2 3 2 2 2 2_ESA Table 3A_3H" xfId="42982" xr:uid="{099A356B-AC85-4F1E-B7E4-8C3D40F36F20}"/>
    <cellStyle name="Normal 71 2 3 2 2 2 3" xfId="9421" xr:uid="{00000000-0005-0000-0000-0000DA240000}"/>
    <cellStyle name="Normal 71 2 3 2 2 2 3 3" xfId="24522" xr:uid="{00000000-0005-0000-0000-0000D75F0000}"/>
    <cellStyle name="Normal 71 2 3 2 2 2 3_ESA Table 3A_3H" xfId="42983" xr:uid="{40707968-B6E6-4B1C-9B8C-1C795F7EC39E}"/>
    <cellStyle name="Normal 71 2 3 2 2 2 5" xfId="19509" xr:uid="{00000000-0005-0000-0000-0000424C0000}"/>
    <cellStyle name="Normal 71 2 3 2 2 2_ESA Table 3A_3H" xfId="42981" xr:uid="{58B12318-D45B-4725-82B1-F5FE8FEDA491}"/>
    <cellStyle name="Normal 71 2 3 2 2 3" xfId="6060" xr:uid="{00000000-0005-0000-0000-0000B9170000}"/>
    <cellStyle name="Normal 71 2 3 2 2 3 2" xfId="16112" xr:uid="{00000000-0005-0000-0000-0000FD3E0000}"/>
    <cellStyle name="Normal 71 2 3 2 2 3 2 3" xfId="31210" xr:uid="{00000000-0005-0000-0000-0000F7790000}"/>
    <cellStyle name="Normal 71 2 3 2 2 3 2_ESA Table 3A_3H" xfId="42985" xr:uid="{03995AFE-161C-47F1-AF25-DA5614359032}"/>
    <cellStyle name="Normal 71 2 3 2 2 3 3" xfId="11092" xr:uid="{00000000-0005-0000-0000-0000612B0000}"/>
    <cellStyle name="Normal 71 2 3 2 2 3 3 3" xfId="26193" xr:uid="{00000000-0005-0000-0000-00005E660000}"/>
    <cellStyle name="Normal 71 2 3 2 2 3 3_ESA Table 3A_3H" xfId="42986" xr:uid="{B480E77B-B2F7-49D9-882A-7D7B25858CDF}"/>
    <cellStyle name="Normal 71 2 3 2 2 3 5" xfId="21180" xr:uid="{00000000-0005-0000-0000-0000C9520000}"/>
    <cellStyle name="Normal 71 2 3 2 2 3_ESA Table 3A_3H" xfId="42984" xr:uid="{06ADA07C-6330-4E91-9C3A-FFBDEAFD8411}"/>
    <cellStyle name="Normal 71 2 3 2 2 4" xfId="12770" xr:uid="{00000000-0005-0000-0000-0000EF310000}"/>
    <cellStyle name="Normal 71 2 3 2 2 4 3" xfId="27868" xr:uid="{00000000-0005-0000-0000-0000E96C0000}"/>
    <cellStyle name="Normal 71 2 3 2 2 4_ESA Table 3A_3H" xfId="42987" xr:uid="{511385AB-6ACA-4D1A-A584-DC69302214AC}"/>
    <cellStyle name="Normal 71 2 3 2 2 5" xfId="7749" xr:uid="{00000000-0005-0000-0000-0000521E0000}"/>
    <cellStyle name="Normal 71 2 3 2 2 5 3" xfId="22851" xr:uid="{00000000-0005-0000-0000-000050590000}"/>
    <cellStyle name="Normal 71 2 3 2 2 5_ESA Table 3A_3H" xfId="42988" xr:uid="{5E5CEAC3-B329-44C7-9285-321244BE7CA6}"/>
    <cellStyle name="Normal 71 2 3 2 2 7" xfId="17838" xr:uid="{00000000-0005-0000-0000-0000BB450000}"/>
    <cellStyle name="Normal 71 2 3 2 2_ESA Table 3A_3H" xfId="42980" xr:uid="{BAA178C8-E6EF-43DB-8790-FC8F5C4AF8FF}"/>
    <cellStyle name="Normal 71 2 3 2 3" xfId="3531" xr:uid="{00000000-0005-0000-0000-0000D80D0000}"/>
    <cellStyle name="Normal 71 2 3 2 3 2" xfId="13605" xr:uid="{00000000-0005-0000-0000-000032350000}"/>
    <cellStyle name="Normal 71 2 3 2 3 2 3" xfId="28703" xr:uid="{00000000-0005-0000-0000-00002C700000}"/>
    <cellStyle name="Normal 71 2 3 2 3 2_ESA Table 3A_3H" xfId="42990" xr:uid="{64007874-EA3D-4804-A8D1-13CBBFE4335F}"/>
    <cellStyle name="Normal 71 2 3 2 3 3" xfId="8585" xr:uid="{00000000-0005-0000-0000-000096210000}"/>
    <cellStyle name="Normal 71 2 3 2 3 3 3" xfId="23686" xr:uid="{00000000-0005-0000-0000-0000935C0000}"/>
    <cellStyle name="Normal 71 2 3 2 3 3_ESA Table 3A_3H" xfId="42991" xr:uid="{8B8656CD-B623-4B81-A552-BB6AF0F2A836}"/>
    <cellStyle name="Normal 71 2 3 2 3 5" xfId="18673" xr:uid="{00000000-0005-0000-0000-0000FE480000}"/>
    <cellStyle name="Normal 71 2 3 2 3_ESA Table 3A_3H" xfId="42989" xr:uid="{07DBFA9E-E729-496C-9B23-D24F432B9AC2}"/>
    <cellStyle name="Normal 71 2 3 2 4" xfId="5224" xr:uid="{00000000-0005-0000-0000-000075140000}"/>
    <cellStyle name="Normal 71 2 3 2 4 2" xfId="15276" xr:uid="{00000000-0005-0000-0000-0000B93B0000}"/>
    <cellStyle name="Normal 71 2 3 2 4 2 3" xfId="30374" xr:uid="{00000000-0005-0000-0000-0000B3760000}"/>
    <cellStyle name="Normal 71 2 3 2 4 2_ESA Table 3A_3H" xfId="42993" xr:uid="{63F00026-371B-4FDD-91AA-921DB5A102A3}"/>
    <cellStyle name="Normal 71 2 3 2 4 3" xfId="10256" xr:uid="{00000000-0005-0000-0000-00001D280000}"/>
    <cellStyle name="Normal 71 2 3 2 4 3 3" xfId="25357" xr:uid="{00000000-0005-0000-0000-00001A630000}"/>
    <cellStyle name="Normal 71 2 3 2 4 3_ESA Table 3A_3H" xfId="42994" xr:uid="{9B7CC233-446F-450B-AB33-506182414184}"/>
    <cellStyle name="Normal 71 2 3 2 4 5" xfId="20344" xr:uid="{00000000-0005-0000-0000-0000854F0000}"/>
    <cellStyle name="Normal 71 2 3 2 4_ESA Table 3A_3H" xfId="42992" xr:uid="{61F75E51-6824-4AB8-81EE-86D2ED51A813}"/>
    <cellStyle name="Normal 71 2 3 2 5" xfId="11934" xr:uid="{00000000-0005-0000-0000-0000AB2E0000}"/>
    <cellStyle name="Normal 71 2 3 2 5 3" xfId="27032" xr:uid="{00000000-0005-0000-0000-0000A5690000}"/>
    <cellStyle name="Normal 71 2 3 2 5_ESA Table 3A_3H" xfId="42995" xr:uid="{6B3E5EF7-D7EE-4001-9E55-E4F638FAEDDE}"/>
    <cellStyle name="Normal 71 2 3 2 6" xfId="6913" xr:uid="{00000000-0005-0000-0000-00000E1B0000}"/>
    <cellStyle name="Normal 71 2 3 2 6 3" xfId="22015" xr:uid="{00000000-0005-0000-0000-00000C560000}"/>
    <cellStyle name="Normal 71 2 3 2 6_ESA Table 3A_3H" xfId="42996" xr:uid="{BD5ADC48-B6D4-415B-AE19-0B531045726D}"/>
    <cellStyle name="Normal 71 2 3 2 8" xfId="17002" xr:uid="{00000000-0005-0000-0000-000077420000}"/>
    <cellStyle name="Normal 71 2 3 2_ESA Table 3A_3H" xfId="42979" xr:uid="{3CC6FB9A-6861-4E2B-A9A8-2A85CC7ECB8F}"/>
    <cellStyle name="Normal 71 2 3 3" xfId="2260" xr:uid="{00000000-0005-0000-0000-0000E1080000}"/>
    <cellStyle name="Normal 71 2 3 3 2" xfId="3950" xr:uid="{00000000-0005-0000-0000-00007B0F0000}"/>
    <cellStyle name="Normal 71 2 3 3 2 2" xfId="14023" xr:uid="{00000000-0005-0000-0000-0000D4360000}"/>
    <cellStyle name="Normal 71 2 3 3 2 2 3" xfId="29121" xr:uid="{00000000-0005-0000-0000-0000CE710000}"/>
    <cellStyle name="Normal 71 2 3 3 2 2_ESA Table 3A_3H" xfId="42999" xr:uid="{980374C3-49B7-458A-AE90-DCDE7FA1CA4E}"/>
    <cellStyle name="Normal 71 2 3 3 2 3" xfId="9003" xr:uid="{00000000-0005-0000-0000-000038230000}"/>
    <cellStyle name="Normal 71 2 3 3 2 3 3" xfId="24104" xr:uid="{00000000-0005-0000-0000-0000355E0000}"/>
    <cellStyle name="Normal 71 2 3 3 2 3_ESA Table 3A_3H" xfId="43000" xr:uid="{7A2F0606-5EE9-4664-9469-E83CCE9730AE}"/>
    <cellStyle name="Normal 71 2 3 3 2 5" xfId="19091" xr:uid="{00000000-0005-0000-0000-0000A04A0000}"/>
    <cellStyle name="Normal 71 2 3 3 2_ESA Table 3A_3H" xfId="42998" xr:uid="{FDA41CEB-1C2B-4868-9666-AF43A735E3F1}"/>
    <cellStyle name="Normal 71 2 3 3 3" xfId="5642" xr:uid="{00000000-0005-0000-0000-000017160000}"/>
    <cellStyle name="Normal 71 2 3 3 3 2" xfId="15694" xr:uid="{00000000-0005-0000-0000-00005B3D0000}"/>
    <cellStyle name="Normal 71 2 3 3 3 2 3" xfId="30792" xr:uid="{00000000-0005-0000-0000-000055780000}"/>
    <cellStyle name="Normal 71 2 3 3 3 2_ESA Table 3A_3H" xfId="43002" xr:uid="{E461AB37-4789-440C-B386-445C1F5AAC94}"/>
    <cellStyle name="Normal 71 2 3 3 3 3" xfId="10674" xr:uid="{00000000-0005-0000-0000-0000BF290000}"/>
    <cellStyle name="Normal 71 2 3 3 3 3 3" xfId="25775" xr:uid="{00000000-0005-0000-0000-0000BC640000}"/>
    <cellStyle name="Normal 71 2 3 3 3 3_ESA Table 3A_3H" xfId="43003" xr:uid="{84A6F6A3-9FA3-49DF-A6D2-BD322AB314D0}"/>
    <cellStyle name="Normal 71 2 3 3 3 5" xfId="20762" xr:uid="{00000000-0005-0000-0000-000027510000}"/>
    <cellStyle name="Normal 71 2 3 3 3_ESA Table 3A_3H" xfId="43001" xr:uid="{4CCAE440-3316-43F2-8F35-2A21EAA076E6}"/>
    <cellStyle name="Normal 71 2 3 3 4" xfId="12352" xr:uid="{00000000-0005-0000-0000-00004D300000}"/>
    <cellStyle name="Normal 71 2 3 3 4 3" xfId="27450" xr:uid="{00000000-0005-0000-0000-0000476B0000}"/>
    <cellStyle name="Normal 71 2 3 3 4_ESA Table 3A_3H" xfId="43004" xr:uid="{14B407A8-0996-4E82-9E2D-DF0A5CB9FBE8}"/>
    <cellStyle name="Normal 71 2 3 3 5" xfId="7331" xr:uid="{00000000-0005-0000-0000-0000B01C0000}"/>
    <cellStyle name="Normal 71 2 3 3 5 3" xfId="22433" xr:uid="{00000000-0005-0000-0000-0000AE570000}"/>
    <cellStyle name="Normal 71 2 3 3 5_ESA Table 3A_3H" xfId="43005" xr:uid="{7AD7AFF5-F0DC-4CD4-AD42-D32402C100C3}"/>
    <cellStyle name="Normal 71 2 3 3 7" xfId="17420" xr:uid="{00000000-0005-0000-0000-000019440000}"/>
    <cellStyle name="Normal 71 2 3 3_ESA Table 3A_3H" xfId="42997" xr:uid="{E801F858-FFE7-49AA-829D-B41E8FF42276}"/>
    <cellStyle name="Normal 71 2 3 4" xfId="3113" xr:uid="{00000000-0005-0000-0000-0000360C0000}"/>
    <cellStyle name="Normal 71 2 3 4 2" xfId="13187" xr:uid="{00000000-0005-0000-0000-000090330000}"/>
    <cellStyle name="Normal 71 2 3 4 2 3" xfId="28285" xr:uid="{00000000-0005-0000-0000-00008A6E0000}"/>
    <cellStyle name="Normal 71 2 3 4 2_ESA Table 3A_3H" xfId="43007" xr:uid="{AAC72781-9844-4F0D-A5C2-DC1DC2835A78}"/>
    <cellStyle name="Normal 71 2 3 4 3" xfId="8167" xr:uid="{00000000-0005-0000-0000-0000F41F0000}"/>
    <cellStyle name="Normal 71 2 3 4 3 3" xfId="23268" xr:uid="{00000000-0005-0000-0000-0000F15A0000}"/>
    <cellStyle name="Normal 71 2 3 4 3_ESA Table 3A_3H" xfId="43008" xr:uid="{816597A6-A89F-4E75-A35B-2DFAD79C84BA}"/>
    <cellStyle name="Normal 71 2 3 4 5" xfId="18255" xr:uid="{00000000-0005-0000-0000-00005C470000}"/>
    <cellStyle name="Normal 71 2 3 4_ESA Table 3A_3H" xfId="43006" xr:uid="{37542672-23F8-4CFD-B874-6C254692EFE7}"/>
    <cellStyle name="Normal 71 2 3 5" xfId="4806" xr:uid="{00000000-0005-0000-0000-0000D3120000}"/>
    <cellStyle name="Normal 71 2 3 5 2" xfId="14858" xr:uid="{00000000-0005-0000-0000-0000173A0000}"/>
    <cellStyle name="Normal 71 2 3 5 2 3" xfId="29956" xr:uid="{00000000-0005-0000-0000-000011750000}"/>
    <cellStyle name="Normal 71 2 3 5 2_ESA Table 3A_3H" xfId="43010" xr:uid="{95F462D8-B3E6-42FC-806C-E8FA323A80EA}"/>
    <cellStyle name="Normal 71 2 3 5 3" xfId="9838" xr:uid="{00000000-0005-0000-0000-00007B260000}"/>
    <cellStyle name="Normal 71 2 3 5 3 3" xfId="24939" xr:uid="{00000000-0005-0000-0000-000078610000}"/>
    <cellStyle name="Normal 71 2 3 5 3_ESA Table 3A_3H" xfId="43011" xr:uid="{08810B7E-5DD4-4445-89FD-7FFC281D932F}"/>
    <cellStyle name="Normal 71 2 3 5 5" xfId="19926" xr:uid="{00000000-0005-0000-0000-0000E34D0000}"/>
    <cellStyle name="Normal 71 2 3 5_ESA Table 3A_3H" xfId="43009" xr:uid="{2E31A706-EC89-4561-9FC9-BED873D2F742}"/>
    <cellStyle name="Normal 71 2 3 6" xfId="11516" xr:uid="{00000000-0005-0000-0000-0000092D0000}"/>
    <cellStyle name="Normal 71 2 3 6 3" xfId="26614" xr:uid="{00000000-0005-0000-0000-000003680000}"/>
    <cellStyle name="Normal 71 2 3 6_ESA Table 3A_3H" xfId="43012" xr:uid="{FE572153-6BCE-406B-875B-9721F5FD7CDB}"/>
    <cellStyle name="Normal 71 2 3 7" xfId="6495" xr:uid="{00000000-0005-0000-0000-00006C190000}"/>
    <cellStyle name="Normal 71 2 3 7 3" xfId="21597" xr:uid="{00000000-0005-0000-0000-00006A540000}"/>
    <cellStyle name="Normal 71 2 3 7_ESA Table 3A_3H" xfId="43013" xr:uid="{9068F113-B7FD-42B3-A274-E6714FF22628}"/>
    <cellStyle name="Normal 71 2 3 9" xfId="16584" xr:uid="{00000000-0005-0000-0000-0000D5400000}"/>
    <cellStyle name="Normal 71 2 3_ESA Table 3A_3H" xfId="42978" xr:uid="{1E199EDD-18C4-4A98-9B7F-C3499BAA4864}"/>
    <cellStyle name="Normal 71 2 4" xfId="1631" xr:uid="{00000000-0005-0000-0000-00006C060000}"/>
    <cellStyle name="Normal 71 2 4 2" xfId="2470" xr:uid="{00000000-0005-0000-0000-0000B3090000}"/>
    <cellStyle name="Normal 71 2 4 2 2" xfId="4160" xr:uid="{00000000-0005-0000-0000-00004D100000}"/>
    <cellStyle name="Normal 71 2 4 2 2 2" xfId="14233" xr:uid="{00000000-0005-0000-0000-0000A6370000}"/>
    <cellStyle name="Normal 71 2 4 2 2 2 3" xfId="29331" xr:uid="{00000000-0005-0000-0000-0000A0720000}"/>
    <cellStyle name="Normal 71 2 4 2 2 2_ESA Table 3A_3H" xfId="43017" xr:uid="{FD2B0B15-99B0-4F3F-A0D3-2557F98FB01E}"/>
    <cellStyle name="Normal 71 2 4 2 2 3" xfId="9213" xr:uid="{00000000-0005-0000-0000-00000A240000}"/>
    <cellStyle name="Normal 71 2 4 2 2 3 3" xfId="24314" xr:uid="{00000000-0005-0000-0000-0000075F0000}"/>
    <cellStyle name="Normal 71 2 4 2 2 3_ESA Table 3A_3H" xfId="43018" xr:uid="{10A26E20-F8AC-4135-BD57-4D1B171FB4C1}"/>
    <cellStyle name="Normal 71 2 4 2 2 5" xfId="19301" xr:uid="{00000000-0005-0000-0000-0000724B0000}"/>
    <cellStyle name="Normal 71 2 4 2 2_ESA Table 3A_3H" xfId="43016" xr:uid="{6F40F18B-5591-453D-A120-3F678C40FF93}"/>
    <cellStyle name="Normal 71 2 4 2 3" xfId="5852" xr:uid="{00000000-0005-0000-0000-0000E9160000}"/>
    <cellStyle name="Normal 71 2 4 2 3 2" xfId="15904" xr:uid="{00000000-0005-0000-0000-00002D3E0000}"/>
    <cellStyle name="Normal 71 2 4 2 3 2 3" xfId="31002" xr:uid="{00000000-0005-0000-0000-000027790000}"/>
    <cellStyle name="Normal 71 2 4 2 3 2_ESA Table 3A_3H" xfId="43020" xr:uid="{B6D91066-47CE-49CA-A4D7-C84E35A83FDF}"/>
    <cellStyle name="Normal 71 2 4 2 3 3" xfId="10884" xr:uid="{00000000-0005-0000-0000-0000912A0000}"/>
    <cellStyle name="Normal 71 2 4 2 3 3 3" xfId="25985" xr:uid="{00000000-0005-0000-0000-00008E650000}"/>
    <cellStyle name="Normal 71 2 4 2 3 3_ESA Table 3A_3H" xfId="43021" xr:uid="{E09C740C-CBA2-45F0-A701-B6819CF83342}"/>
    <cellStyle name="Normal 71 2 4 2 3 5" xfId="20972" xr:uid="{00000000-0005-0000-0000-0000F9510000}"/>
    <cellStyle name="Normal 71 2 4 2 3_ESA Table 3A_3H" xfId="43019" xr:uid="{CC5AD384-292C-4156-9ADE-14C146A3C1C7}"/>
    <cellStyle name="Normal 71 2 4 2 4" xfId="12562" xr:uid="{00000000-0005-0000-0000-00001F310000}"/>
    <cellStyle name="Normal 71 2 4 2 4 3" xfId="27660" xr:uid="{00000000-0005-0000-0000-0000196C0000}"/>
    <cellStyle name="Normal 71 2 4 2 4_ESA Table 3A_3H" xfId="43022" xr:uid="{61A32D42-3034-464C-AC18-EE45D6709C23}"/>
    <cellStyle name="Normal 71 2 4 2 5" xfId="7541" xr:uid="{00000000-0005-0000-0000-0000821D0000}"/>
    <cellStyle name="Normal 71 2 4 2 5 3" xfId="22643" xr:uid="{00000000-0005-0000-0000-000080580000}"/>
    <cellStyle name="Normal 71 2 4 2 5_ESA Table 3A_3H" xfId="43023" xr:uid="{72484A32-3D2C-4CAD-8E13-1845798D9FA1}"/>
    <cellStyle name="Normal 71 2 4 2 7" xfId="17630" xr:uid="{00000000-0005-0000-0000-0000EB440000}"/>
    <cellStyle name="Normal 71 2 4 2_ESA Table 3A_3H" xfId="43015" xr:uid="{58AEFFBC-C382-4E44-9E67-FF591A9492A9}"/>
    <cellStyle name="Normal 71 2 4 3" xfId="3323" xr:uid="{00000000-0005-0000-0000-0000080D0000}"/>
    <cellStyle name="Normal 71 2 4 3 2" xfId="13397" xr:uid="{00000000-0005-0000-0000-000062340000}"/>
    <cellStyle name="Normal 71 2 4 3 2 3" xfId="28495" xr:uid="{00000000-0005-0000-0000-00005C6F0000}"/>
    <cellStyle name="Normal 71 2 4 3 2_ESA Table 3A_3H" xfId="43025" xr:uid="{0801B345-8671-4926-AC4E-B04009920DF4}"/>
    <cellStyle name="Normal 71 2 4 3 3" xfId="8377" xr:uid="{00000000-0005-0000-0000-0000C6200000}"/>
    <cellStyle name="Normal 71 2 4 3 3 3" xfId="23478" xr:uid="{00000000-0005-0000-0000-0000C35B0000}"/>
    <cellStyle name="Normal 71 2 4 3 3_ESA Table 3A_3H" xfId="43026" xr:uid="{47E671CB-B972-45E1-B659-07A05F0B07E2}"/>
    <cellStyle name="Normal 71 2 4 3 5" xfId="18465" xr:uid="{00000000-0005-0000-0000-00002E480000}"/>
    <cellStyle name="Normal 71 2 4 3_ESA Table 3A_3H" xfId="43024" xr:uid="{24C63F0F-451A-4744-82D1-267009595EFB}"/>
    <cellStyle name="Normal 71 2 4 4" xfId="5016" xr:uid="{00000000-0005-0000-0000-0000A5130000}"/>
    <cellStyle name="Normal 71 2 4 4 2" xfId="15068" xr:uid="{00000000-0005-0000-0000-0000E93A0000}"/>
    <cellStyle name="Normal 71 2 4 4 2 3" xfId="30166" xr:uid="{00000000-0005-0000-0000-0000E3750000}"/>
    <cellStyle name="Normal 71 2 4 4 2_ESA Table 3A_3H" xfId="43028" xr:uid="{25C4C2A8-90DE-4827-8786-0F5201DDC536}"/>
    <cellStyle name="Normal 71 2 4 4 3" xfId="10048" xr:uid="{00000000-0005-0000-0000-00004D270000}"/>
    <cellStyle name="Normal 71 2 4 4 3 3" xfId="25149" xr:uid="{00000000-0005-0000-0000-00004A620000}"/>
    <cellStyle name="Normal 71 2 4 4 3_ESA Table 3A_3H" xfId="43029" xr:uid="{73018801-2D28-40C1-A86F-515DB9E5C78C}"/>
    <cellStyle name="Normal 71 2 4 4 5" xfId="20136" xr:uid="{00000000-0005-0000-0000-0000B54E0000}"/>
    <cellStyle name="Normal 71 2 4 4_ESA Table 3A_3H" xfId="43027" xr:uid="{FAAA5DD9-69AA-4402-BA95-3C2879491221}"/>
    <cellStyle name="Normal 71 2 4 5" xfId="11726" xr:uid="{00000000-0005-0000-0000-0000DB2D0000}"/>
    <cellStyle name="Normal 71 2 4 5 3" xfId="26824" xr:uid="{00000000-0005-0000-0000-0000D5680000}"/>
    <cellStyle name="Normal 71 2 4 5_ESA Table 3A_3H" xfId="43030" xr:uid="{240526DC-1041-413D-9DCC-B4EE9C8BC867}"/>
    <cellStyle name="Normal 71 2 4 6" xfId="6705" xr:uid="{00000000-0005-0000-0000-00003E1A0000}"/>
    <cellStyle name="Normal 71 2 4 6 3" xfId="21807" xr:uid="{00000000-0005-0000-0000-00003C550000}"/>
    <cellStyle name="Normal 71 2 4 6_ESA Table 3A_3H" xfId="43031" xr:uid="{3975BF4F-B237-418A-8451-83C3C197B1D4}"/>
    <cellStyle name="Normal 71 2 4 8" xfId="16794" xr:uid="{00000000-0005-0000-0000-0000A7410000}"/>
    <cellStyle name="Normal 71 2 4_ESA Table 3A_3H" xfId="43014" xr:uid="{BDDD11CC-7ADF-4185-A54F-B9D2C2A49F56}"/>
    <cellStyle name="Normal 71 2 5" xfId="2052" xr:uid="{00000000-0005-0000-0000-000011080000}"/>
    <cellStyle name="Normal 71 2 5 2" xfId="3742" xr:uid="{00000000-0005-0000-0000-0000AB0E0000}"/>
    <cellStyle name="Normal 71 2 5 2 2" xfId="13815" xr:uid="{00000000-0005-0000-0000-000004360000}"/>
    <cellStyle name="Normal 71 2 5 2 2 3" xfId="28913" xr:uid="{00000000-0005-0000-0000-0000FE700000}"/>
    <cellStyle name="Normal 71 2 5 2 2_ESA Table 3A_3H" xfId="43034" xr:uid="{12249B29-549E-4ABE-BDDD-959E62AB8929}"/>
    <cellStyle name="Normal 71 2 5 2 3" xfId="8795" xr:uid="{00000000-0005-0000-0000-000068220000}"/>
    <cellStyle name="Normal 71 2 5 2 3 3" xfId="23896" xr:uid="{00000000-0005-0000-0000-0000655D0000}"/>
    <cellStyle name="Normal 71 2 5 2 3_ESA Table 3A_3H" xfId="43035" xr:uid="{08F0EC4B-802E-4FD0-942F-17DD705E0DEC}"/>
    <cellStyle name="Normal 71 2 5 2 5" xfId="18883" xr:uid="{00000000-0005-0000-0000-0000D0490000}"/>
    <cellStyle name="Normal 71 2 5 2_ESA Table 3A_3H" xfId="43033" xr:uid="{3B3E856D-A4E5-49E6-84E8-60D2FB1E1EDE}"/>
    <cellStyle name="Normal 71 2 5 3" xfId="5434" xr:uid="{00000000-0005-0000-0000-000047150000}"/>
    <cellStyle name="Normal 71 2 5 3 2" xfId="15486" xr:uid="{00000000-0005-0000-0000-00008B3C0000}"/>
    <cellStyle name="Normal 71 2 5 3 2 3" xfId="30584" xr:uid="{00000000-0005-0000-0000-000085770000}"/>
    <cellStyle name="Normal 71 2 5 3 2_ESA Table 3A_3H" xfId="43037" xr:uid="{34AACB77-D69B-4396-9C7C-DCBDB8FA6C66}"/>
    <cellStyle name="Normal 71 2 5 3 3" xfId="10466" xr:uid="{00000000-0005-0000-0000-0000EF280000}"/>
    <cellStyle name="Normal 71 2 5 3 3 3" xfId="25567" xr:uid="{00000000-0005-0000-0000-0000EC630000}"/>
    <cellStyle name="Normal 71 2 5 3 3_ESA Table 3A_3H" xfId="43038" xr:uid="{50BCA026-003D-4ED8-8BE3-244F8855BE24}"/>
    <cellStyle name="Normal 71 2 5 3 5" xfId="20554" xr:uid="{00000000-0005-0000-0000-000057500000}"/>
    <cellStyle name="Normal 71 2 5 3_ESA Table 3A_3H" xfId="43036" xr:uid="{4A31BEE1-8F05-45E1-8092-0BA4FD5C2400}"/>
    <cellStyle name="Normal 71 2 5 4" xfId="12144" xr:uid="{00000000-0005-0000-0000-00007D2F0000}"/>
    <cellStyle name="Normal 71 2 5 4 3" xfId="27242" xr:uid="{00000000-0005-0000-0000-0000776A0000}"/>
    <cellStyle name="Normal 71 2 5 4_ESA Table 3A_3H" xfId="43039" xr:uid="{B2374349-7C12-4B65-9EAF-6162330C5D19}"/>
    <cellStyle name="Normal 71 2 5 5" xfId="7123" xr:uid="{00000000-0005-0000-0000-0000E01B0000}"/>
    <cellStyle name="Normal 71 2 5 5 3" xfId="22225" xr:uid="{00000000-0005-0000-0000-0000DE560000}"/>
    <cellStyle name="Normal 71 2 5 5_ESA Table 3A_3H" xfId="43040" xr:uid="{76FB1036-D70F-455E-BA98-77AA36790DC9}"/>
    <cellStyle name="Normal 71 2 5 7" xfId="17212" xr:uid="{00000000-0005-0000-0000-000049430000}"/>
    <cellStyle name="Normal 71 2 5_ESA Table 3A_3H" xfId="43032" xr:uid="{18A963D1-33EE-429F-9914-AEEA5AE9E9D5}"/>
    <cellStyle name="Normal 71 2 6" xfId="2905" xr:uid="{00000000-0005-0000-0000-0000660B0000}"/>
    <cellStyle name="Normal 71 2 6 2" xfId="12979" xr:uid="{00000000-0005-0000-0000-0000C0320000}"/>
    <cellStyle name="Normal 71 2 6 2 3" xfId="28077" xr:uid="{00000000-0005-0000-0000-0000BA6D0000}"/>
    <cellStyle name="Normal 71 2 6 2_ESA Table 3A_3H" xfId="43042" xr:uid="{916EE764-0CA7-42D4-B773-67368805CC6F}"/>
    <cellStyle name="Normal 71 2 6 3" xfId="7959" xr:uid="{00000000-0005-0000-0000-0000241F0000}"/>
    <cellStyle name="Normal 71 2 6 3 3" xfId="23060" xr:uid="{00000000-0005-0000-0000-0000215A0000}"/>
    <cellStyle name="Normal 71 2 6 3_ESA Table 3A_3H" xfId="43043" xr:uid="{9F893314-9286-4B60-BCE3-E4C1026D4312}"/>
    <cellStyle name="Normal 71 2 6 5" xfId="18047" xr:uid="{00000000-0005-0000-0000-00008C460000}"/>
    <cellStyle name="Normal 71 2 6_ESA Table 3A_3H" xfId="43041" xr:uid="{7A49F0F1-7C4D-4197-A435-CDB55558E632}"/>
    <cellStyle name="Normal 71 2 7" xfId="4598" xr:uid="{00000000-0005-0000-0000-000003120000}"/>
    <cellStyle name="Normal 71 2 7 2" xfId="14650" xr:uid="{00000000-0005-0000-0000-000047390000}"/>
    <cellStyle name="Normal 71 2 7 2 3" xfId="29748" xr:uid="{00000000-0005-0000-0000-000041740000}"/>
    <cellStyle name="Normal 71 2 7 2_ESA Table 3A_3H" xfId="43045" xr:uid="{C69D71D3-0B09-4D67-946C-884C9D19C028}"/>
    <cellStyle name="Normal 71 2 7 3" xfId="9630" xr:uid="{00000000-0005-0000-0000-0000AB250000}"/>
    <cellStyle name="Normal 71 2 7 3 3" xfId="24731" xr:uid="{00000000-0005-0000-0000-0000A8600000}"/>
    <cellStyle name="Normal 71 2 7 3_ESA Table 3A_3H" xfId="43046" xr:uid="{2A994EE5-AB0A-4312-B40E-83E5EC916015}"/>
    <cellStyle name="Normal 71 2 7 5" xfId="19718" xr:uid="{00000000-0005-0000-0000-0000134D0000}"/>
    <cellStyle name="Normal 71 2 7_ESA Table 3A_3H" xfId="43044" xr:uid="{DDC3DE89-76FC-4F8C-9E60-B01AA9D04EC1}"/>
    <cellStyle name="Normal 71 2 8" xfId="11308" xr:uid="{00000000-0005-0000-0000-0000392C0000}"/>
    <cellStyle name="Normal 71 2 8 3" xfId="26406" xr:uid="{00000000-0005-0000-0000-000033670000}"/>
    <cellStyle name="Normal 71 2 8_ESA Table 3A_3H" xfId="43047" xr:uid="{DAA82BEA-591B-449A-9F0D-73AA4560960C}"/>
    <cellStyle name="Normal 71 2 9" xfId="6287" xr:uid="{00000000-0005-0000-0000-00009C180000}"/>
    <cellStyle name="Normal 71 2 9 3" xfId="21389" xr:uid="{00000000-0005-0000-0000-00009A530000}"/>
    <cellStyle name="Normal 71 2 9_ESA Table 3A_3H" xfId="43048" xr:uid="{F1790F0A-64F1-4DCB-8F2A-D16BD0A3A28A}"/>
    <cellStyle name="Normal 71 2_ESA Table 3A_3H" xfId="42906" xr:uid="{689CD34F-D424-4888-86F8-2F0BFD46E7B3}"/>
    <cellStyle name="Normal 71 3" xfId="1251" xr:uid="{00000000-0005-0000-0000-0000F0040000}"/>
    <cellStyle name="Normal 71 3 10" xfId="16428" xr:uid="{00000000-0005-0000-0000-000039400000}"/>
    <cellStyle name="Normal 71 3 2" xfId="1470" xr:uid="{00000000-0005-0000-0000-0000CB050000}"/>
    <cellStyle name="Normal 71 3 2 2" xfId="1891" xr:uid="{00000000-0005-0000-0000-000070070000}"/>
    <cellStyle name="Normal 71 3 2 2 2" xfId="2730" xr:uid="{00000000-0005-0000-0000-0000B70A0000}"/>
    <cellStyle name="Normal 71 3 2 2 2 2" xfId="4420" xr:uid="{00000000-0005-0000-0000-000051110000}"/>
    <cellStyle name="Normal 71 3 2 2 2 2 2" xfId="14493" xr:uid="{00000000-0005-0000-0000-0000AA380000}"/>
    <cellStyle name="Normal 71 3 2 2 2 2 2 3" xfId="29591" xr:uid="{00000000-0005-0000-0000-0000A4730000}"/>
    <cellStyle name="Normal 71 3 2 2 2 2 2_ESA Table 3A_3H" xfId="43054" xr:uid="{BBC5E46E-16E4-4A88-8621-D738984539AC}"/>
    <cellStyle name="Normal 71 3 2 2 2 2 3" xfId="9473" xr:uid="{00000000-0005-0000-0000-00000E250000}"/>
    <cellStyle name="Normal 71 3 2 2 2 2 3 3" xfId="24574" xr:uid="{00000000-0005-0000-0000-00000B600000}"/>
    <cellStyle name="Normal 71 3 2 2 2 2 3_ESA Table 3A_3H" xfId="43055" xr:uid="{23558B43-4699-4583-B2CF-E2A12B3C1AC9}"/>
    <cellStyle name="Normal 71 3 2 2 2 2 5" xfId="19561" xr:uid="{00000000-0005-0000-0000-0000764C0000}"/>
    <cellStyle name="Normal 71 3 2 2 2 2_ESA Table 3A_3H" xfId="43053" xr:uid="{C6D2290C-CA4A-4A81-9BA3-57A2221D478C}"/>
    <cellStyle name="Normal 71 3 2 2 2 3" xfId="6112" xr:uid="{00000000-0005-0000-0000-0000ED170000}"/>
    <cellStyle name="Normal 71 3 2 2 2 3 2" xfId="16164" xr:uid="{00000000-0005-0000-0000-0000313F0000}"/>
    <cellStyle name="Normal 71 3 2 2 2 3 2 3" xfId="31262" xr:uid="{00000000-0005-0000-0000-00002B7A0000}"/>
    <cellStyle name="Normal 71 3 2 2 2 3 2_ESA Table 3A_3H" xfId="43057" xr:uid="{EF6F3BB9-A227-402A-8B0F-F8932BDE5745}"/>
    <cellStyle name="Normal 71 3 2 2 2 3 3" xfId="11144" xr:uid="{00000000-0005-0000-0000-0000952B0000}"/>
    <cellStyle name="Normal 71 3 2 2 2 3 3 3" xfId="26245" xr:uid="{00000000-0005-0000-0000-000092660000}"/>
    <cellStyle name="Normal 71 3 2 2 2 3 3_ESA Table 3A_3H" xfId="43058" xr:uid="{F68D2E05-4F7F-4468-8F45-201B5D8B5484}"/>
    <cellStyle name="Normal 71 3 2 2 2 3 5" xfId="21232" xr:uid="{00000000-0005-0000-0000-0000FD520000}"/>
    <cellStyle name="Normal 71 3 2 2 2 3_ESA Table 3A_3H" xfId="43056" xr:uid="{7B6E2560-15C5-41CA-B868-7CA8B6004B84}"/>
    <cellStyle name="Normal 71 3 2 2 2 4" xfId="12822" xr:uid="{00000000-0005-0000-0000-000023320000}"/>
    <cellStyle name="Normal 71 3 2 2 2 4 3" xfId="27920" xr:uid="{00000000-0005-0000-0000-00001D6D0000}"/>
    <cellStyle name="Normal 71 3 2 2 2 4_ESA Table 3A_3H" xfId="43059" xr:uid="{441F2D19-A6A2-436C-A04E-083490EF79A5}"/>
    <cellStyle name="Normal 71 3 2 2 2 5" xfId="7801" xr:uid="{00000000-0005-0000-0000-0000861E0000}"/>
    <cellStyle name="Normal 71 3 2 2 2 5 3" xfId="22903" xr:uid="{00000000-0005-0000-0000-000084590000}"/>
    <cellStyle name="Normal 71 3 2 2 2 5_ESA Table 3A_3H" xfId="43060" xr:uid="{67ADB748-6429-42CA-9B15-BE3022841514}"/>
    <cellStyle name="Normal 71 3 2 2 2 7" xfId="17890" xr:uid="{00000000-0005-0000-0000-0000EF450000}"/>
    <cellStyle name="Normal 71 3 2 2 2_ESA Table 3A_3H" xfId="43052" xr:uid="{44BCA2EC-EDBA-48CE-9C67-C5FE9AAD0EF9}"/>
    <cellStyle name="Normal 71 3 2 2 3" xfId="3583" xr:uid="{00000000-0005-0000-0000-00000C0E0000}"/>
    <cellStyle name="Normal 71 3 2 2 3 2" xfId="13657" xr:uid="{00000000-0005-0000-0000-000066350000}"/>
    <cellStyle name="Normal 71 3 2 2 3 2 3" xfId="28755" xr:uid="{00000000-0005-0000-0000-000060700000}"/>
    <cellStyle name="Normal 71 3 2 2 3 2_ESA Table 3A_3H" xfId="43062" xr:uid="{21AFFAB4-DE72-459C-B0E8-E49E1DA551BD}"/>
    <cellStyle name="Normal 71 3 2 2 3 3" xfId="8637" xr:uid="{00000000-0005-0000-0000-0000CA210000}"/>
    <cellStyle name="Normal 71 3 2 2 3 3 3" xfId="23738" xr:uid="{00000000-0005-0000-0000-0000C75C0000}"/>
    <cellStyle name="Normal 71 3 2 2 3 3_ESA Table 3A_3H" xfId="43063" xr:uid="{46718C7A-C1C9-40AB-865F-4B217A66CEFA}"/>
    <cellStyle name="Normal 71 3 2 2 3 5" xfId="18725" xr:uid="{00000000-0005-0000-0000-000032490000}"/>
    <cellStyle name="Normal 71 3 2 2 3_ESA Table 3A_3H" xfId="43061" xr:uid="{1710AC2F-CCA1-4A37-BC45-460E1F0E1CC2}"/>
    <cellStyle name="Normal 71 3 2 2 4" xfId="5276" xr:uid="{00000000-0005-0000-0000-0000A9140000}"/>
    <cellStyle name="Normal 71 3 2 2 4 2" xfId="15328" xr:uid="{00000000-0005-0000-0000-0000ED3B0000}"/>
    <cellStyle name="Normal 71 3 2 2 4 2 3" xfId="30426" xr:uid="{00000000-0005-0000-0000-0000E7760000}"/>
    <cellStyle name="Normal 71 3 2 2 4 2_ESA Table 3A_3H" xfId="43065" xr:uid="{22C5DC3D-21A4-4B86-A1E0-857125C05418}"/>
    <cellStyle name="Normal 71 3 2 2 4 3" xfId="10308" xr:uid="{00000000-0005-0000-0000-000051280000}"/>
    <cellStyle name="Normal 71 3 2 2 4 3 3" xfId="25409" xr:uid="{00000000-0005-0000-0000-00004E630000}"/>
    <cellStyle name="Normal 71 3 2 2 4 3_ESA Table 3A_3H" xfId="43066" xr:uid="{616E79D2-58EF-4DBA-BC1D-08251B47F678}"/>
    <cellStyle name="Normal 71 3 2 2 4 5" xfId="20396" xr:uid="{00000000-0005-0000-0000-0000B94F0000}"/>
    <cellStyle name="Normal 71 3 2 2 4_ESA Table 3A_3H" xfId="43064" xr:uid="{92D2187F-D408-4082-8B42-F2FBF7DF098F}"/>
    <cellStyle name="Normal 71 3 2 2 5" xfId="11986" xr:uid="{00000000-0005-0000-0000-0000DF2E0000}"/>
    <cellStyle name="Normal 71 3 2 2 5 3" xfId="27084" xr:uid="{00000000-0005-0000-0000-0000D9690000}"/>
    <cellStyle name="Normal 71 3 2 2 5_ESA Table 3A_3H" xfId="43067" xr:uid="{5B6494F9-508B-4B17-9B7D-350740272449}"/>
    <cellStyle name="Normal 71 3 2 2 6" xfId="6965" xr:uid="{00000000-0005-0000-0000-0000421B0000}"/>
    <cellStyle name="Normal 71 3 2 2 6 3" xfId="22067" xr:uid="{00000000-0005-0000-0000-000040560000}"/>
    <cellStyle name="Normal 71 3 2 2 6_ESA Table 3A_3H" xfId="43068" xr:uid="{E8B2AAF4-87B5-426F-9816-2C628E85AC1C}"/>
    <cellStyle name="Normal 71 3 2 2 8" xfId="17054" xr:uid="{00000000-0005-0000-0000-0000AB420000}"/>
    <cellStyle name="Normal 71 3 2 2_ESA Table 3A_3H" xfId="43051" xr:uid="{24D856B0-9205-4817-AEFD-16F5A1F13F30}"/>
    <cellStyle name="Normal 71 3 2 3" xfId="2312" xr:uid="{00000000-0005-0000-0000-000015090000}"/>
    <cellStyle name="Normal 71 3 2 3 2" xfId="4002" xr:uid="{00000000-0005-0000-0000-0000AF0F0000}"/>
    <cellStyle name="Normal 71 3 2 3 2 2" xfId="14075" xr:uid="{00000000-0005-0000-0000-000008370000}"/>
    <cellStyle name="Normal 71 3 2 3 2 2 3" xfId="29173" xr:uid="{00000000-0005-0000-0000-000002720000}"/>
    <cellStyle name="Normal 71 3 2 3 2 2_ESA Table 3A_3H" xfId="43071" xr:uid="{03C696DF-B26E-4335-AF11-CF9AF728D54A}"/>
    <cellStyle name="Normal 71 3 2 3 2 3" xfId="9055" xr:uid="{00000000-0005-0000-0000-00006C230000}"/>
    <cellStyle name="Normal 71 3 2 3 2 3 3" xfId="24156" xr:uid="{00000000-0005-0000-0000-0000695E0000}"/>
    <cellStyle name="Normal 71 3 2 3 2 3_ESA Table 3A_3H" xfId="43072" xr:uid="{83A86D53-68F2-416C-9D8F-BFFBAA23CB60}"/>
    <cellStyle name="Normal 71 3 2 3 2 5" xfId="19143" xr:uid="{00000000-0005-0000-0000-0000D44A0000}"/>
    <cellStyle name="Normal 71 3 2 3 2_ESA Table 3A_3H" xfId="43070" xr:uid="{88625E8C-5308-431F-A977-256E58919BB8}"/>
    <cellStyle name="Normal 71 3 2 3 3" xfId="5694" xr:uid="{00000000-0005-0000-0000-00004B160000}"/>
    <cellStyle name="Normal 71 3 2 3 3 2" xfId="15746" xr:uid="{00000000-0005-0000-0000-00008F3D0000}"/>
    <cellStyle name="Normal 71 3 2 3 3 2 3" xfId="30844" xr:uid="{00000000-0005-0000-0000-000089780000}"/>
    <cellStyle name="Normal 71 3 2 3 3 2_ESA Table 3A_3H" xfId="43074" xr:uid="{C8D186E3-2C8C-4C84-BE7F-3B58466915B6}"/>
    <cellStyle name="Normal 71 3 2 3 3 3" xfId="10726" xr:uid="{00000000-0005-0000-0000-0000F3290000}"/>
    <cellStyle name="Normal 71 3 2 3 3 3 3" xfId="25827" xr:uid="{00000000-0005-0000-0000-0000F0640000}"/>
    <cellStyle name="Normal 71 3 2 3 3 3_ESA Table 3A_3H" xfId="43075" xr:uid="{66B11F0A-12E2-4A01-B909-862C73ABE58F}"/>
    <cellStyle name="Normal 71 3 2 3 3 5" xfId="20814" xr:uid="{00000000-0005-0000-0000-00005B510000}"/>
    <cellStyle name="Normal 71 3 2 3 3_ESA Table 3A_3H" xfId="43073" xr:uid="{2DD0F5E1-A7F4-4727-97B6-B62AEFDFBDC0}"/>
    <cellStyle name="Normal 71 3 2 3 4" xfId="12404" xr:uid="{00000000-0005-0000-0000-000081300000}"/>
    <cellStyle name="Normal 71 3 2 3 4 3" xfId="27502" xr:uid="{00000000-0005-0000-0000-00007B6B0000}"/>
    <cellStyle name="Normal 71 3 2 3 4_ESA Table 3A_3H" xfId="43076" xr:uid="{FF206722-068E-4156-8D72-ADF64B26821A}"/>
    <cellStyle name="Normal 71 3 2 3 5" xfId="7383" xr:uid="{00000000-0005-0000-0000-0000E41C0000}"/>
    <cellStyle name="Normal 71 3 2 3 5 3" xfId="22485" xr:uid="{00000000-0005-0000-0000-0000E2570000}"/>
    <cellStyle name="Normal 71 3 2 3 5_ESA Table 3A_3H" xfId="43077" xr:uid="{5B30EBC6-7FF5-4F4A-9930-53D76125D3E4}"/>
    <cellStyle name="Normal 71 3 2 3 7" xfId="17472" xr:uid="{00000000-0005-0000-0000-00004D440000}"/>
    <cellStyle name="Normal 71 3 2 3_ESA Table 3A_3H" xfId="43069" xr:uid="{284DBEB4-F0FF-4118-85E6-17575F68BCC4}"/>
    <cellStyle name="Normal 71 3 2 4" xfId="3165" xr:uid="{00000000-0005-0000-0000-00006A0C0000}"/>
    <cellStyle name="Normal 71 3 2 4 2" xfId="13239" xr:uid="{00000000-0005-0000-0000-0000C4330000}"/>
    <cellStyle name="Normal 71 3 2 4 2 3" xfId="28337" xr:uid="{00000000-0005-0000-0000-0000BE6E0000}"/>
    <cellStyle name="Normal 71 3 2 4 2_ESA Table 3A_3H" xfId="43079" xr:uid="{AE28F10F-223F-44FD-9416-DF999EA5177D}"/>
    <cellStyle name="Normal 71 3 2 4 3" xfId="8219" xr:uid="{00000000-0005-0000-0000-000028200000}"/>
    <cellStyle name="Normal 71 3 2 4 3 3" xfId="23320" xr:uid="{00000000-0005-0000-0000-0000255B0000}"/>
    <cellStyle name="Normal 71 3 2 4 3_ESA Table 3A_3H" xfId="43080" xr:uid="{549C71F6-AA62-4A99-9F23-27267AA5882C}"/>
    <cellStyle name="Normal 71 3 2 4 5" xfId="18307" xr:uid="{00000000-0005-0000-0000-000090470000}"/>
    <cellStyle name="Normal 71 3 2 4_ESA Table 3A_3H" xfId="43078" xr:uid="{ADC88437-F693-41EE-8FDC-172FDB63B9AD}"/>
    <cellStyle name="Normal 71 3 2 5" xfId="4858" xr:uid="{00000000-0005-0000-0000-000007130000}"/>
    <cellStyle name="Normal 71 3 2 5 2" xfId="14910" xr:uid="{00000000-0005-0000-0000-00004B3A0000}"/>
    <cellStyle name="Normal 71 3 2 5 2 3" xfId="30008" xr:uid="{00000000-0005-0000-0000-000045750000}"/>
    <cellStyle name="Normal 71 3 2 5 2_ESA Table 3A_3H" xfId="43082" xr:uid="{FA2B116E-3CD2-48A2-BE4F-369D2359396F}"/>
    <cellStyle name="Normal 71 3 2 5 3" xfId="9890" xr:uid="{00000000-0005-0000-0000-0000AF260000}"/>
    <cellStyle name="Normal 71 3 2 5 3 3" xfId="24991" xr:uid="{00000000-0005-0000-0000-0000AC610000}"/>
    <cellStyle name="Normal 71 3 2 5 3_ESA Table 3A_3H" xfId="43083" xr:uid="{2D2EC8B7-9CD0-4F6D-AF41-DD8DD3976C45}"/>
    <cellStyle name="Normal 71 3 2 5 5" xfId="19978" xr:uid="{00000000-0005-0000-0000-0000174E0000}"/>
    <cellStyle name="Normal 71 3 2 5_ESA Table 3A_3H" xfId="43081" xr:uid="{D828D229-598C-4750-8B99-C8CFF561A8C4}"/>
    <cellStyle name="Normal 71 3 2 6" xfId="11568" xr:uid="{00000000-0005-0000-0000-00003D2D0000}"/>
    <cellStyle name="Normal 71 3 2 6 3" xfId="26666" xr:uid="{00000000-0005-0000-0000-000037680000}"/>
    <cellStyle name="Normal 71 3 2 6_ESA Table 3A_3H" xfId="43084" xr:uid="{CB9C08A4-ACCF-4E05-AE93-46ACBF932A4F}"/>
    <cellStyle name="Normal 71 3 2 7" xfId="6547" xr:uid="{00000000-0005-0000-0000-0000A0190000}"/>
    <cellStyle name="Normal 71 3 2 7 3" xfId="21649" xr:uid="{00000000-0005-0000-0000-00009E540000}"/>
    <cellStyle name="Normal 71 3 2 7_ESA Table 3A_3H" xfId="43085" xr:uid="{123ADFD2-F4F1-4ED7-8A4F-7C45B2A6B8A3}"/>
    <cellStyle name="Normal 71 3 2 9" xfId="16636" xr:uid="{00000000-0005-0000-0000-000009410000}"/>
    <cellStyle name="Normal 71 3 2_ESA Table 3A_3H" xfId="43050" xr:uid="{365C47E0-6F7F-4277-9059-AB389B49D185}"/>
    <cellStyle name="Normal 71 3 3" xfId="1683" xr:uid="{00000000-0005-0000-0000-0000A0060000}"/>
    <cellStyle name="Normal 71 3 3 2" xfId="2522" xr:uid="{00000000-0005-0000-0000-0000E7090000}"/>
    <cellStyle name="Normal 71 3 3 2 2" xfId="4212" xr:uid="{00000000-0005-0000-0000-000081100000}"/>
    <cellStyle name="Normal 71 3 3 2 2 2" xfId="14285" xr:uid="{00000000-0005-0000-0000-0000DA370000}"/>
    <cellStyle name="Normal 71 3 3 2 2 2 3" xfId="29383" xr:uid="{00000000-0005-0000-0000-0000D4720000}"/>
    <cellStyle name="Normal 71 3 3 2 2 2_ESA Table 3A_3H" xfId="43089" xr:uid="{A32AEA30-6AD8-4BCC-890F-BFC5F09D631B}"/>
    <cellStyle name="Normal 71 3 3 2 2 3" xfId="9265" xr:uid="{00000000-0005-0000-0000-00003E240000}"/>
    <cellStyle name="Normal 71 3 3 2 2 3 3" xfId="24366" xr:uid="{00000000-0005-0000-0000-00003B5F0000}"/>
    <cellStyle name="Normal 71 3 3 2 2 3_ESA Table 3A_3H" xfId="43090" xr:uid="{2D5D5C62-AC25-4A46-907D-5C1F6C99D50D}"/>
    <cellStyle name="Normal 71 3 3 2 2 5" xfId="19353" xr:uid="{00000000-0005-0000-0000-0000A64B0000}"/>
    <cellStyle name="Normal 71 3 3 2 2_ESA Table 3A_3H" xfId="43088" xr:uid="{C98CD00E-E8AC-4483-AEA2-06A83B83CBE0}"/>
    <cellStyle name="Normal 71 3 3 2 3" xfId="5904" xr:uid="{00000000-0005-0000-0000-00001D170000}"/>
    <cellStyle name="Normal 71 3 3 2 3 2" xfId="15956" xr:uid="{00000000-0005-0000-0000-0000613E0000}"/>
    <cellStyle name="Normal 71 3 3 2 3 2 3" xfId="31054" xr:uid="{00000000-0005-0000-0000-00005B790000}"/>
    <cellStyle name="Normal 71 3 3 2 3 2_ESA Table 3A_3H" xfId="43092" xr:uid="{17812E1E-2897-4C81-A911-E77B368CDD47}"/>
    <cellStyle name="Normal 71 3 3 2 3 3" xfId="10936" xr:uid="{00000000-0005-0000-0000-0000C52A0000}"/>
    <cellStyle name="Normal 71 3 3 2 3 3 3" xfId="26037" xr:uid="{00000000-0005-0000-0000-0000C2650000}"/>
    <cellStyle name="Normal 71 3 3 2 3 3_ESA Table 3A_3H" xfId="43093" xr:uid="{03CB71E1-02C7-43BA-8BD6-5FB669CAAB1B}"/>
    <cellStyle name="Normal 71 3 3 2 3 5" xfId="21024" xr:uid="{00000000-0005-0000-0000-00002D520000}"/>
    <cellStyle name="Normal 71 3 3 2 3_ESA Table 3A_3H" xfId="43091" xr:uid="{EBBDDFDE-15B6-4E5E-A9F4-30DD59B16C5D}"/>
    <cellStyle name="Normal 71 3 3 2 4" xfId="12614" xr:uid="{00000000-0005-0000-0000-000053310000}"/>
    <cellStyle name="Normal 71 3 3 2 4 3" xfId="27712" xr:uid="{00000000-0005-0000-0000-00004D6C0000}"/>
    <cellStyle name="Normal 71 3 3 2 4_ESA Table 3A_3H" xfId="43094" xr:uid="{0C75E5FE-56D0-4340-BA15-04331C779F40}"/>
    <cellStyle name="Normal 71 3 3 2 5" xfId="7593" xr:uid="{00000000-0005-0000-0000-0000B61D0000}"/>
    <cellStyle name="Normal 71 3 3 2 5 3" xfId="22695" xr:uid="{00000000-0005-0000-0000-0000B4580000}"/>
    <cellStyle name="Normal 71 3 3 2 5_ESA Table 3A_3H" xfId="43095" xr:uid="{A9FFB0FF-D69B-4099-92F0-3FA87E3F5741}"/>
    <cellStyle name="Normal 71 3 3 2 7" xfId="17682" xr:uid="{00000000-0005-0000-0000-00001F450000}"/>
    <cellStyle name="Normal 71 3 3 2_ESA Table 3A_3H" xfId="43087" xr:uid="{B414D216-F43B-4E60-9770-6FD9A0F5EE0A}"/>
    <cellStyle name="Normal 71 3 3 3" xfId="3375" xr:uid="{00000000-0005-0000-0000-00003C0D0000}"/>
    <cellStyle name="Normal 71 3 3 3 2" xfId="13449" xr:uid="{00000000-0005-0000-0000-000096340000}"/>
    <cellStyle name="Normal 71 3 3 3 2 3" xfId="28547" xr:uid="{00000000-0005-0000-0000-0000906F0000}"/>
    <cellStyle name="Normal 71 3 3 3 2_ESA Table 3A_3H" xfId="43097" xr:uid="{809D72F1-61CC-4686-A6C1-C88E9C968E59}"/>
    <cellStyle name="Normal 71 3 3 3 3" xfId="8429" xr:uid="{00000000-0005-0000-0000-0000FA200000}"/>
    <cellStyle name="Normal 71 3 3 3 3 3" xfId="23530" xr:uid="{00000000-0005-0000-0000-0000F75B0000}"/>
    <cellStyle name="Normal 71 3 3 3 3_ESA Table 3A_3H" xfId="43098" xr:uid="{B1100EB4-0815-4362-86DB-E07B75DB0EE1}"/>
    <cellStyle name="Normal 71 3 3 3 5" xfId="18517" xr:uid="{00000000-0005-0000-0000-000062480000}"/>
    <cellStyle name="Normal 71 3 3 3_ESA Table 3A_3H" xfId="43096" xr:uid="{E7DB1B47-307D-4C1A-A7F6-A6739F45ED3E}"/>
    <cellStyle name="Normal 71 3 3 4" xfId="5068" xr:uid="{00000000-0005-0000-0000-0000D9130000}"/>
    <cellStyle name="Normal 71 3 3 4 2" xfId="15120" xr:uid="{00000000-0005-0000-0000-00001D3B0000}"/>
    <cellStyle name="Normal 71 3 3 4 2 3" xfId="30218" xr:uid="{00000000-0005-0000-0000-000017760000}"/>
    <cellStyle name="Normal 71 3 3 4 2_ESA Table 3A_3H" xfId="43100" xr:uid="{2CA7A751-DEE2-4188-B93C-722162BE5984}"/>
    <cellStyle name="Normal 71 3 3 4 3" xfId="10100" xr:uid="{00000000-0005-0000-0000-000081270000}"/>
    <cellStyle name="Normal 71 3 3 4 3 3" xfId="25201" xr:uid="{00000000-0005-0000-0000-00007E620000}"/>
    <cellStyle name="Normal 71 3 3 4 3_ESA Table 3A_3H" xfId="43101" xr:uid="{E85B30F9-1F10-4E93-93D7-6A65145B1E6C}"/>
    <cellStyle name="Normal 71 3 3 4 5" xfId="20188" xr:uid="{00000000-0005-0000-0000-0000E94E0000}"/>
    <cellStyle name="Normal 71 3 3 4_ESA Table 3A_3H" xfId="43099" xr:uid="{8FA4D40A-21A1-4363-AD89-E6ACD0DA563E}"/>
    <cellStyle name="Normal 71 3 3 5" xfId="11778" xr:uid="{00000000-0005-0000-0000-00000F2E0000}"/>
    <cellStyle name="Normal 71 3 3 5 3" xfId="26876" xr:uid="{00000000-0005-0000-0000-000009690000}"/>
    <cellStyle name="Normal 71 3 3 5_ESA Table 3A_3H" xfId="43102" xr:uid="{E7798913-C989-46F8-87FE-D1850EB9C810}"/>
    <cellStyle name="Normal 71 3 3 6" xfId="6757" xr:uid="{00000000-0005-0000-0000-0000721A0000}"/>
    <cellStyle name="Normal 71 3 3 6 3" xfId="21859" xr:uid="{00000000-0005-0000-0000-000070550000}"/>
    <cellStyle name="Normal 71 3 3 6_ESA Table 3A_3H" xfId="43103" xr:uid="{D2974237-5EC1-4136-BECF-ECF4C1271FF2}"/>
    <cellStyle name="Normal 71 3 3 8" xfId="16846" xr:uid="{00000000-0005-0000-0000-0000DB410000}"/>
    <cellStyle name="Normal 71 3 3_ESA Table 3A_3H" xfId="43086" xr:uid="{BF261E38-2BDA-4A0D-A97F-BC8B2FBC902D}"/>
    <cellStyle name="Normal 71 3 4" xfId="2104" xr:uid="{00000000-0005-0000-0000-000045080000}"/>
    <cellStyle name="Normal 71 3 4 2" xfId="3794" xr:uid="{00000000-0005-0000-0000-0000DF0E0000}"/>
    <cellStyle name="Normal 71 3 4 2 2" xfId="13867" xr:uid="{00000000-0005-0000-0000-000038360000}"/>
    <cellStyle name="Normal 71 3 4 2 2 3" xfId="28965" xr:uid="{00000000-0005-0000-0000-000032710000}"/>
    <cellStyle name="Normal 71 3 4 2 2_ESA Table 3A_3H" xfId="43106" xr:uid="{9596A678-B422-4031-8F2F-4D97D42AA340}"/>
    <cellStyle name="Normal 71 3 4 2 3" xfId="8847" xr:uid="{00000000-0005-0000-0000-00009C220000}"/>
    <cellStyle name="Normal 71 3 4 2 3 3" xfId="23948" xr:uid="{00000000-0005-0000-0000-0000995D0000}"/>
    <cellStyle name="Normal 71 3 4 2 3_ESA Table 3A_3H" xfId="43107" xr:uid="{662C6321-3AAE-4948-9AC7-961318BD470A}"/>
    <cellStyle name="Normal 71 3 4 2 5" xfId="18935" xr:uid="{00000000-0005-0000-0000-0000044A0000}"/>
    <cellStyle name="Normal 71 3 4 2_ESA Table 3A_3H" xfId="43105" xr:uid="{9F163DDC-7A43-47A8-9454-C23C619FDB37}"/>
    <cellStyle name="Normal 71 3 4 3" xfId="5486" xr:uid="{00000000-0005-0000-0000-00007B150000}"/>
    <cellStyle name="Normal 71 3 4 3 2" xfId="15538" xr:uid="{00000000-0005-0000-0000-0000BF3C0000}"/>
    <cellStyle name="Normal 71 3 4 3 2 3" xfId="30636" xr:uid="{00000000-0005-0000-0000-0000B9770000}"/>
    <cellStyle name="Normal 71 3 4 3 2_ESA Table 3A_3H" xfId="43109" xr:uid="{E24A73B3-9D0F-4474-BF92-D186AD752945}"/>
    <cellStyle name="Normal 71 3 4 3 3" xfId="10518" xr:uid="{00000000-0005-0000-0000-000023290000}"/>
    <cellStyle name="Normal 71 3 4 3 3 3" xfId="25619" xr:uid="{00000000-0005-0000-0000-000020640000}"/>
    <cellStyle name="Normal 71 3 4 3 3_ESA Table 3A_3H" xfId="43110" xr:uid="{36BEE799-1A68-42F5-9AAD-5694AFFF70FF}"/>
    <cellStyle name="Normal 71 3 4 3 5" xfId="20606" xr:uid="{00000000-0005-0000-0000-00008B500000}"/>
    <cellStyle name="Normal 71 3 4 3_ESA Table 3A_3H" xfId="43108" xr:uid="{210E772E-537F-467B-AC45-C301C0BDBA62}"/>
    <cellStyle name="Normal 71 3 4 4" xfId="12196" xr:uid="{00000000-0005-0000-0000-0000B12F0000}"/>
    <cellStyle name="Normal 71 3 4 4 3" xfId="27294" xr:uid="{00000000-0005-0000-0000-0000AB6A0000}"/>
    <cellStyle name="Normal 71 3 4 4_ESA Table 3A_3H" xfId="43111" xr:uid="{7DCC0226-1A82-45D6-8D7E-1192B6728758}"/>
    <cellStyle name="Normal 71 3 4 5" xfId="7175" xr:uid="{00000000-0005-0000-0000-0000141C0000}"/>
    <cellStyle name="Normal 71 3 4 5 3" xfId="22277" xr:uid="{00000000-0005-0000-0000-000012570000}"/>
    <cellStyle name="Normal 71 3 4 5_ESA Table 3A_3H" xfId="43112" xr:uid="{FD711D94-CC34-4366-AEE4-984751F3B0D0}"/>
    <cellStyle name="Normal 71 3 4 7" xfId="17264" xr:uid="{00000000-0005-0000-0000-00007D430000}"/>
    <cellStyle name="Normal 71 3 4_ESA Table 3A_3H" xfId="43104" xr:uid="{5054108E-DBA3-460B-B2C8-A9A2CCEF108B}"/>
    <cellStyle name="Normal 71 3 5" xfId="2957" xr:uid="{00000000-0005-0000-0000-00009A0B0000}"/>
    <cellStyle name="Normal 71 3 5 2" xfId="13031" xr:uid="{00000000-0005-0000-0000-0000F4320000}"/>
    <cellStyle name="Normal 71 3 5 2 3" xfId="28129" xr:uid="{00000000-0005-0000-0000-0000EE6D0000}"/>
    <cellStyle name="Normal 71 3 5 2_ESA Table 3A_3H" xfId="43114" xr:uid="{0F31ABF9-2FD3-401C-822F-AA2766AF2743}"/>
    <cellStyle name="Normal 71 3 5 3" xfId="8011" xr:uid="{00000000-0005-0000-0000-0000581F0000}"/>
    <cellStyle name="Normal 71 3 5 3 3" xfId="23112" xr:uid="{00000000-0005-0000-0000-0000555A0000}"/>
    <cellStyle name="Normal 71 3 5 3_ESA Table 3A_3H" xfId="43115" xr:uid="{FED0D0F4-F357-4E23-8A17-D242904B67B5}"/>
    <cellStyle name="Normal 71 3 5 5" xfId="18099" xr:uid="{00000000-0005-0000-0000-0000C0460000}"/>
    <cellStyle name="Normal 71 3 5_ESA Table 3A_3H" xfId="43113" xr:uid="{6EC49851-BD45-41B9-8E41-F3C5D1109C0F}"/>
    <cellStyle name="Normal 71 3 6" xfId="4650" xr:uid="{00000000-0005-0000-0000-000037120000}"/>
    <cellStyle name="Normal 71 3 6 2" xfId="14702" xr:uid="{00000000-0005-0000-0000-00007B390000}"/>
    <cellStyle name="Normal 71 3 6 2 3" xfId="29800" xr:uid="{00000000-0005-0000-0000-000075740000}"/>
    <cellStyle name="Normal 71 3 6 2_ESA Table 3A_3H" xfId="43117" xr:uid="{2845545F-935B-4D8B-B28C-3B4F8C0F9D0F}"/>
    <cellStyle name="Normal 71 3 6 3" xfId="9682" xr:uid="{00000000-0005-0000-0000-0000DF250000}"/>
    <cellStyle name="Normal 71 3 6 3 3" xfId="24783" xr:uid="{00000000-0005-0000-0000-0000DC600000}"/>
    <cellStyle name="Normal 71 3 6 3_ESA Table 3A_3H" xfId="43118" xr:uid="{273C1D2E-5044-40D7-9515-A3C37ABAB710}"/>
    <cellStyle name="Normal 71 3 6 5" xfId="19770" xr:uid="{00000000-0005-0000-0000-0000474D0000}"/>
    <cellStyle name="Normal 71 3 6_ESA Table 3A_3H" xfId="43116" xr:uid="{D0B0B797-1590-43B4-9DCE-64A099D54FFF}"/>
    <cellStyle name="Normal 71 3 7" xfId="11360" xr:uid="{00000000-0005-0000-0000-00006D2C0000}"/>
    <cellStyle name="Normal 71 3 7 3" xfId="26458" xr:uid="{00000000-0005-0000-0000-000067670000}"/>
    <cellStyle name="Normal 71 3 7_ESA Table 3A_3H" xfId="43119" xr:uid="{067FB3CB-8756-4AA3-A41A-B9149A63DB6F}"/>
    <cellStyle name="Normal 71 3 8" xfId="6339" xr:uid="{00000000-0005-0000-0000-0000D0180000}"/>
    <cellStyle name="Normal 71 3 8 3" xfId="21441" xr:uid="{00000000-0005-0000-0000-0000CE530000}"/>
    <cellStyle name="Normal 71 3 8_ESA Table 3A_3H" xfId="43120" xr:uid="{43CF25A3-3DEA-4C12-8AA2-6B433ED46EEC}"/>
    <cellStyle name="Normal 71 3_ESA Table 3A_3H" xfId="43049" xr:uid="{0352AB59-4006-40A0-ABD7-F56CE15AE202}"/>
    <cellStyle name="Normal 71 4" xfId="1364" xr:uid="{00000000-0005-0000-0000-000061050000}"/>
    <cellStyle name="Normal 71 4 2" xfId="1787" xr:uid="{00000000-0005-0000-0000-000008070000}"/>
    <cellStyle name="Normal 71 4 2 2" xfId="2626" xr:uid="{00000000-0005-0000-0000-00004F0A0000}"/>
    <cellStyle name="Normal 71 4 2 2 2" xfId="4316" xr:uid="{00000000-0005-0000-0000-0000E9100000}"/>
    <cellStyle name="Normal 71 4 2 2 2 2" xfId="14389" xr:uid="{00000000-0005-0000-0000-000042380000}"/>
    <cellStyle name="Normal 71 4 2 2 2 2 3" xfId="29487" xr:uid="{00000000-0005-0000-0000-00003C730000}"/>
    <cellStyle name="Normal 71 4 2 2 2 2_ESA Table 3A_3H" xfId="43125" xr:uid="{2A1AFB38-47FE-476B-B37A-B6C90BBD1091}"/>
    <cellStyle name="Normal 71 4 2 2 2 3" xfId="9369" xr:uid="{00000000-0005-0000-0000-0000A6240000}"/>
    <cellStyle name="Normal 71 4 2 2 2 3 3" xfId="24470" xr:uid="{00000000-0005-0000-0000-0000A35F0000}"/>
    <cellStyle name="Normal 71 4 2 2 2 3_ESA Table 3A_3H" xfId="43126" xr:uid="{1F68E5B0-3BB2-44B4-94C9-0AA390DCAE25}"/>
    <cellStyle name="Normal 71 4 2 2 2 5" xfId="19457" xr:uid="{00000000-0005-0000-0000-00000E4C0000}"/>
    <cellStyle name="Normal 71 4 2 2 2_ESA Table 3A_3H" xfId="43124" xr:uid="{8FB8C742-4FEE-4579-ADF8-AD020867B4BC}"/>
    <cellStyle name="Normal 71 4 2 2 3" xfId="6008" xr:uid="{00000000-0005-0000-0000-000085170000}"/>
    <cellStyle name="Normal 71 4 2 2 3 2" xfId="16060" xr:uid="{00000000-0005-0000-0000-0000C93E0000}"/>
    <cellStyle name="Normal 71 4 2 2 3 2 3" xfId="31158" xr:uid="{00000000-0005-0000-0000-0000C3790000}"/>
    <cellStyle name="Normal 71 4 2 2 3 2_ESA Table 3A_3H" xfId="43128" xr:uid="{8CB94AEF-F529-43BA-BBA4-97E61CF94ED5}"/>
    <cellStyle name="Normal 71 4 2 2 3 3" xfId="11040" xr:uid="{00000000-0005-0000-0000-00002D2B0000}"/>
    <cellStyle name="Normal 71 4 2 2 3 3 3" xfId="26141" xr:uid="{00000000-0005-0000-0000-00002A660000}"/>
    <cellStyle name="Normal 71 4 2 2 3 3_ESA Table 3A_3H" xfId="43129" xr:uid="{83A4A87F-3D27-465D-88DD-A21632ADC2F6}"/>
    <cellStyle name="Normal 71 4 2 2 3 5" xfId="21128" xr:uid="{00000000-0005-0000-0000-000095520000}"/>
    <cellStyle name="Normal 71 4 2 2 3_ESA Table 3A_3H" xfId="43127" xr:uid="{53615F6C-3A22-4F8A-9C0A-6929E13878C6}"/>
    <cellStyle name="Normal 71 4 2 2 4" xfId="12718" xr:uid="{00000000-0005-0000-0000-0000BB310000}"/>
    <cellStyle name="Normal 71 4 2 2 4 3" xfId="27816" xr:uid="{00000000-0005-0000-0000-0000B56C0000}"/>
    <cellStyle name="Normal 71 4 2 2 4_ESA Table 3A_3H" xfId="43130" xr:uid="{4E2FE818-754C-47A3-A480-6085A52D4D40}"/>
    <cellStyle name="Normal 71 4 2 2 5" xfId="7697" xr:uid="{00000000-0005-0000-0000-00001E1E0000}"/>
    <cellStyle name="Normal 71 4 2 2 5 3" xfId="22799" xr:uid="{00000000-0005-0000-0000-00001C590000}"/>
    <cellStyle name="Normal 71 4 2 2 5_ESA Table 3A_3H" xfId="43131" xr:uid="{7B9AAB60-E4BB-4309-B27F-CC160034DD01}"/>
    <cellStyle name="Normal 71 4 2 2 7" xfId="17786" xr:uid="{00000000-0005-0000-0000-000087450000}"/>
    <cellStyle name="Normal 71 4 2 2_ESA Table 3A_3H" xfId="43123" xr:uid="{842169AE-E042-4083-965E-D7E22AF3F8B6}"/>
    <cellStyle name="Normal 71 4 2 3" xfId="3479" xr:uid="{00000000-0005-0000-0000-0000A40D0000}"/>
    <cellStyle name="Normal 71 4 2 3 2" xfId="13553" xr:uid="{00000000-0005-0000-0000-0000FE340000}"/>
    <cellStyle name="Normal 71 4 2 3 2 3" xfId="28651" xr:uid="{00000000-0005-0000-0000-0000F86F0000}"/>
    <cellStyle name="Normal 71 4 2 3 2_ESA Table 3A_3H" xfId="43133" xr:uid="{D7288537-6AA0-43E4-9780-2311678659C7}"/>
    <cellStyle name="Normal 71 4 2 3 3" xfId="8533" xr:uid="{00000000-0005-0000-0000-000062210000}"/>
    <cellStyle name="Normal 71 4 2 3 3 3" xfId="23634" xr:uid="{00000000-0005-0000-0000-00005F5C0000}"/>
    <cellStyle name="Normal 71 4 2 3 3_ESA Table 3A_3H" xfId="43134" xr:uid="{F277279A-E7E1-4FC0-A303-0AE9A61CE4F9}"/>
    <cellStyle name="Normal 71 4 2 3 5" xfId="18621" xr:uid="{00000000-0005-0000-0000-0000CA480000}"/>
    <cellStyle name="Normal 71 4 2 3_ESA Table 3A_3H" xfId="43132" xr:uid="{577FDEE4-C139-4AA3-A9D8-4DF5BCED38C8}"/>
    <cellStyle name="Normal 71 4 2 4" xfId="5172" xr:uid="{00000000-0005-0000-0000-000041140000}"/>
    <cellStyle name="Normal 71 4 2 4 2" xfId="15224" xr:uid="{00000000-0005-0000-0000-0000853B0000}"/>
    <cellStyle name="Normal 71 4 2 4 2 3" xfId="30322" xr:uid="{00000000-0005-0000-0000-00007F760000}"/>
    <cellStyle name="Normal 71 4 2 4 2_ESA Table 3A_3H" xfId="43136" xr:uid="{EFEEC54B-94FD-4FE0-B9BC-14B334647BCA}"/>
    <cellStyle name="Normal 71 4 2 4 3" xfId="10204" xr:uid="{00000000-0005-0000-0000-0000E9270000}"/>
    <cellStyle name="Normal 71 4 2 4 3 3" xfId="25305" xr:uid="{00000000-0005-0000-0000-0000E6620000}"/>
    <cellStyle name="Normal 71 4 2 4 3_ESA Table 3A_3H" xfId="43137" xr:uid="{5347BB5D-6F3B-4F75-8F65-2174D3817AFA}"/>
    <cellStyle name="Normal 71 4 2 4 5" xfId="20292" xr:uid="{00000000-0005-0000-0000-0000514F0000}"/>
    <cellStyle name="Normal 71 4 2 4_ESA Table 3A_3H" xfId="43135" xr:uid="{4448F6F4-814E-4AA2-93AD-2DD54DC009E8}"/>
    <cellStyle name="Normal 71 4 2 5" xfId="11882" xr:uid="{00000000-0005-0000-0000-0000772E0000}"/>
    <cellStyle name="Normal 71 4 2 5 3" xfId="26980" xr:uid="{00000000-0005-0000-0000-000071690000}"/>
    <cellStyle name="Normal 71 4 2 5_ESA Table 3A_3H" xfId="43138" xr:uid="{D967B595-78B0-4792-B6FD-D52E3F1F63F9}"/>
    <cellStyle name="Normal 71 4 2 6" xfId="6861" xr:uid="{00000000-0005-0000-0000-0000DA1A0000}"/>
    <cellStyle name="Normal 71 4 2 6 3" xfId="21963" xr:uid="{00000000-0005-0000-0000-0000D8550000}"/>
    <cellStyle name="Normal 71 4 2 6_ESA Table 3A_3H" xfId="43139" xr:uid="{F5FFFD54-FC79-4281-97C7-4DEBB9479B63}"/>
    <cellStyle name="Normal 71 4 2 8" xfId="16950" xr:uid="{00000000-0005-0000-0000-000043420000}"/>
    <cellStyle name="Normal 71 4 2_ESA Table 3A_3H" xfId="43122" xr:uid="{8BCDCC41-51A8-491A-95D7-E9B38746BA18}"/>
    <cellStyle name="Normal 71 4 3" xfId="2208" xr:uid="{00000000-0005-0000-0000-0000AD080000}"/>
    <cellStyle name="Normal 71 4 3 2" xfId="3898" xr:uid="{00000000-0005-0000-0000-0000470F0000}"/>
    <cellStyle name="Normal 71 4 3 2 2" xfId="13971" xr:uid="{00000000-0005-0000-0000-0000A0360000}"/>
    <cellStyle name="Normal 71 4 3 2 2 3" xfId="29069" xr:uid="{00000000-0005-0000-0000-00009A710000}"/>
    <cellStyle name="Normal 71 4 3 2 2_ESA Table 3A_3H" xfId="43142" xr:uid="{EAFD2977-6833-45B4-8661-3E5E4C6DA80F}"/>
    <cellStyle name="Normal 71 4 3 2 3" xfId="8951" xr:uid="{00000000-0005-0000-0000-000004230000}"/>
    <cellStyle name="Normal 71 4 3 2 3 3" xfId="24052" xr:uid="{00000000-0005-0000-0000-0000015E0000}"/>
    <cellStyle name="Normal 71 4 3 2 3_ESA Table 3A_3H" xfId="43143" xr:uid="{4C8CA059-5E34-4C29-8CEF-71DB6AE41232}"/>
    <cellStyle name="Normal 71 4 3 2 5" xfId="19039" xr:uid="{00000000-0005-0000-0000-00006C4A0000}"/>
    <cellStyle name="Normal 71 4 3 2_ESA Table 3A_3H" xfId="43141" xr:uid="{721B6BCE-C90B-4C3B-A661-4C32D3EC33C4}"/>
    <cellStyle name="Normal 71 4 3 3" xfId="5590" xr:uid="{00000000-0005-0000-0000-0000E3150000}"/>
    <cellStyle name="Normal 71 4 3 3 2" xfId="15642" xr:uid="{00000000-0005-0000-0000-0000273D0000}"/>
    <cellStyle name="Normal 71 4 3 3 2 3" xfId="30740" xr:uid="{00000000-0005-0000-0000-000021780000}"/>
    <cellStyle name="Normal 71 4 3 3 2_ESA Table 3A_3H" xfId="43145" xr:uid="{8396B893-A23D-496F-9D24-14E012765495}"/>
    <cellStyle name="Normal 71 4 3 3 3" xfId="10622" xr:uid="{00000000-0005-0000-0000-00008B290000}"/>
    <cellStyle name="Normal 71 4 3 3 3 3" xfId="25723" xr:uid="{00000000-0005-0000-0000-000088640000}"/>
    <cellStyle name="Normal 71 4 3 3 3_ESA Table 3A_3H" xfId="43146" xr:uid="{5E7CF115-E234-49AD-A1D2-20DD7FF53530}"/>
    <cellStyle name="Normal 71 4 3 3 5" xfId="20710" xr:uid="{00000000-0005-0000-0000-0000F3500000}"/>
    <cellStyle name="Normal 71 4 3 3_ESA Table 3A_3H" xfId="43144" xr:uid="{E356D9D1-E8DD-4C88-BBD2-2123F386C39E}"/>
    <cellStyle name="Normal 71 4 3 4" xfId="12300" xr:uid="{00000000-0005-0000-0000-000019300000}"/>
    <cellStyle name="Normal 71 4 3 4 3" xfId="27398" xr:uid="{00000000-0005-0000-0000-0000136B0000}"/>
    <cellStyle name="Normal 71 4 3 4_ESA Table 3A_3H" xfId="43147" xr:uid="{3975C7A4-E612-4617-B006-C8671AAF5BB2}"/>
    <cellStyle name="Normal 71 4 3 5" xfId="7279" xr:uid="{00000000-0005-0000-0000-00007C1C0000}"/>
    <cellStyle name="Normal 71 4 3 5 3" xfId="22381" xr:uid="{00000000-0005-0000-0000-00007A570000}"/>
    <cellStyle name="Normal 71 4 3 5_ESA Table 3A_3H" xfId="43148" xr:uid="{6C1A50B2-402B-45E3-8604-628BD832E351}"/>
    <cellStyle name="Normal 71 4 3 7" xfId="17368" xr:uid="{00000000-0005-0000-0000-0000E5430000}"/>
    <cellStyle name="Normal 71 4 3_ESA Table 3A_3H" xfId="43140" xr:uid="{0B03F857-6F45-43BB-9C78-88F562F98518}"/>
    <cellStyle name="Normal 71 4 4" xfId="3061" xr:uid="{00000000-0005-0000-0000-0000020C0000}"/>
    <cellStyle name="Normal 71 4 4 2" xfId="13135" xr:uid="{00000000-0005-0000-0000-00005C330000}"/>
    <cellStyle name="Normal 71 4 4 2 3" xfId="28233" xr:uid="{00000000-0005-0000-0000-0000566E0000}"/>
    <cellStyle name="Normal 71 4 4 2_ESA Table 3A_3H" xfId="43150" xr:uid="{39656C2D-5D17-4B56-88B3-41F3CCE7D321}"/>
    <cellStyle name="Normal 71 4 4 3" xfId="8115" xr:uid="{00000000-0005-0000-0000-0000C01F0000}"/>
    <cellStyle name="Normal 71 4 4 3 3" xfId="23216" xr:uid="{00000000-0005-0000-0000-0000BD5A0000}"/>
    <cellStyle name="Normal 71 4 4 3_ESA Table 3A_3H" xfId="43151" xr:uid="{B1DEAD38-3FBF-43CF-ABB7-DE4228269EE4}"/>
    <cellStyle name="Normal 71 4 4 5" xfId="18203" xr:uid="{00000000-0005-0000-0000-000028470000}"/>
    <cellStyle name="Normal 71 4 4_ESA Table 3A_3H" xfId="43149" xr:uid="{4A5FD6E0-0628-40D6-A70B-2316A4D99C19}"/>
    <cellStyle name="Normal 71 4 5" xfId="4754" xr:uid="{00000000-0005-0000-0000-00009F120000}"/>
    <cellStyle name="Normal 71 4 5 2" xfId="14806" xr:uid="{00000000-0005-0000-0000-0000E3390000}"/>
    <cellStyle name="Normal 71 4 5 2 3" xfId="29904" xr:uid="{00000000-0005-0000-0000-0000DD740000}"/>
    <cellStyle name="Normal 71 4 5 2_ESA Table 3A_3H" xfId="43153" xr:uid="{9D8B1035-447A-42BE-AD0D-E374E93A30E5}"/>
    <cellStyle name="Normal 71 4 5 3" xfId="9786" xr:uid="{00000000-0005-0000-0000-000047260000}"/>
    <cellStyle name="Normal 71 4 5 3 3" xfId="24887" xr:uid="{00000000-0005-0000-0000-000044610000}"/>
    <cellStyle name="Normal 71 4 5 3_ESA Table 3A_3H" xfId="43154" xr:uid="{31BD3EB5-32CF-4164-9824-50A21FA13944}"/>
    <cellStyle name="Normal 71 4 5 5" xfId="19874" xr:uid="{00000000-0005-0000-0000-0000AF4D0000}"/>
    <cellStyle name="Normal 71 4 5_ESA Table 3A_3H" xfId="43152" xr:uid="{D418F980-9760-44EA-AA42-586BE6CD8841}"/>
    <cellStyle name="Normal 71 4 6" xfId="11464" xr:uid="{00000000-0005-0000-0000-0000D52C0000}"/>
    <cellStyle name="Normal 71 4 6 3" xfId="26562" xr:uid="{00000000-0005-0000-0000-0000CF670000}"/>
    <cellStyle name="Normal 71 4 6_ESA Table 3A_3H" xfId="43155" xr:uid="{FB9142E2-AA60-4D47-94BE-85E3C7AD1300}"/>
    <cellStyle name="Normal 71 4 7" xfId="6443" xr:uid="{00000000-0005-0000-0000-000038190000}"/>
    <cellStyle name="Normal 71 4 7 3" xfId="21545" xr:uid="{00000000-0005-0000-0000-000036540000}"/>
    <cellStyle name="Normal 71 4 7_ESA Table 3A_3H" xfId="43156" xr:uid="{A788CA14-B0A9-4A62-85A2-670C82ED01C8}"/>
    <cellStyle name="Normal 71 4 9" xfId="16532" xr:uid="{00000000-0005-0000-0000-0000A1400000}"/>
    <cellStyle name="Normal 71 4_ESA Table 3A_3H" xfId="43121" xr:uid="{4D323FCB-3506-4B70-A3A4-F54B4157C086}"/>
    <cellStyle name="Normal 71 5" xfId="1577" xr:uid="{00000000-0005-0000-0000-000036060000}"/>
    <cellStyle name="Normal 71 5 2" xfId="2418" xr:uid="{00000000-0005-0000-0000-00007F090000}"/>
    <cellStyle name="Normal 71 5 2 2" xfId="4108" xr:uid="{00000000-0005-0000-0000-000019100000}"/>
    <cellStyle name="Normal 71 5 2 2 2" xfId="14181" xr:uid="{00000000-0005-0000-0000-000072370000}"/>
    <cellStyle name="Normal 71 5 2 2 2 3" xfId="29279" xr:uid="{00000000-0005-0000-0000-00006C720000}"/>
    <cellStyle name="Normal 71 5 2 2 2_ESA Table 3A_3H" xfId="43160" xr:uid="{96104E59-4244-4574-B73F-ECC72490C1F0}"/>
    <cellStyle name="Normal 71 5 2 2 3" xfId="9161" xr:uid="{00000000-0005-0000-0000-0000D6230000}"/>
    <cellStyle name="Normal 71 5 2 2 3 3" xfId="24262" xr:uid="{00000000-0005-0000-0000-0000D35E0000}"/>
    <cellStyle name="Normal 71 5 2 2 3_ESA Table 3A_3H" xfId="43161" xr:uid="{FC48D2CA-7BF4-4786-8AE5-F4E934D45767}"/>
    <cellStyle name="Normal 71 5 2 2 5" xfId="19249" xr:uid="{00000000-0005-0000-0000-00003E4B0000}"/>
    <cellStyle name="Normal 71 5 2 2_ESA Table 3A_3H" xfId="43159" xr:uid="{D33EF1AD-783B-4600-B8A2-8ADB2C8CC96B}"/>
    <cellStyle name="Normal 71 5 2 3" xfId="5800" xr:uid="{00000000-0005-0000-0000-0000B5160000}"/>
    <cellStyle name="Normal 71 5 2 3 2" xfId="15852" xr:uid="{00000000-0005-0000-0000-0000F93D0000}"/>
    <cellStyle name="Normal 71 5 2 3 2 3" xfId="30950" xr:uid="{00000000-0005-0000-0000-0000F3780000}"/>
    <cellStyle name="Normal 71 5 2 3 2_ESA Table 3A_3H" xfId="43163" xr:uid="{E0C4E4CC-35E1-4420-972F-A53019B9538C}"/>
    <cellStyle name="Normal 71 5 2 3 3" xfId="10832" xr:uid="{00000000-0005-0000-0000-00005D2A0000}"/>
    <cellStyle name="Normal 71 5 2 3 3 3" xfId="25933" xr:uid="{00000000-0005-0000-0000-00005A650000}"/>
    <cellStyle name="Normal 71 5 2 3 3_ESA Table 3A_3H" xfId="43164" xr:uid="{320499D5-FB83-426C-B76E-FB7467D4C6CF}"/>
    <cellStyle name="Normal 71 5 2 3 5" xfId="20920" xr:uid="{00000000-0005-0000-0000-0000C5510000}"/>
    <cellStyle name="Normal 71 5 2 3_ESA Table 3A_3H" xfId="43162" xr:uid="{0A11A7C6-0B29-4D86-9E4C-25AECE93A0CC}"/>
    <cellStyle name="Normal 71 5 2 4" xfId="12510" xr:uid="{00000000-0005-0000-0000-0000EB300000}"/>
    <cellStyle name="Normal 71 5 2 4 3" xfId="27608" xr:uid="{00000000-0005-0000-0000-0000E56B0000}"/>
    <cellStyle name="Normal 71 5 2 4_ESA Table 3A_3H" xfId="43165" xr:uid="{8201FB25-A76E-4095-8C0C-5DE9EBE2450B}"/>
    <cellStyle name="Normal 71 5 2 5" xfId="7489" xr:uid="{00000000-0005-0000-0000-00004E1D0000}"/>
    <cellStyle name="Normal 71 5 2 5 3" xfId="22591" xr:uid="{00000000-0005-0000-0000-00004C580000}"/>
    <cellStyle name="Normal 71 5 2 5_ESA Table 3A_3H" xfId="43166" xr:uid="{3608A392-7DFD-4EB5-9511-9C93CEE64B44}"/>
    <cellStyle name="Normal 71 5 2 7" xfId="17578" xr:uid="{00000000-0005-0000-0000-0000B7440000}"/>
    <cellStyle name="Normal 71 5 2_ESA Table 3A_3H" xfId="43158" xr:uid="{FB1ED5FB-2A9F-4FFD-A274-752B2C11E75D}"/>
    <cellStyle name="Normal 71 5 3" xfId="3271" xr:uid="{00000000-0005-0000-0000-0000D40C0000}"/>
    <cellStyle name="Normal 71 5 3 2" xfId="13345" xr:uid="{00000000-0005-0000-0000-00002E340000}"/>
    <cellStyle name="Normal 71 5 3 2 3" xfId="28443" xr:uid="{00000000-0005-0000-0000-0000286F0000}"/>
    <cellStyle name="Normal 71 5 3 2_ESA Table 3A_3H" xfId="43168" xr:uid="{7B04B965-0B33-4148-BB4F-DF893FED5235}"/>
    <cellStyle name="Normal 71 5 3 3" xfId="8325" xr:uid="{00000000-0005-0000-0000-000092200000}"/>
    <cellStyle name="Normal 71 5 3 3 3" xfId="23426" xr:uid="{00000000-0005-0000-0000-00008F5B0000}"/>
    <cellStyle name="Normal 71 5 3 3_ESA Table 3A_3H" xfId="43169" xr:uid="{BE7DCE5B-78F6-4519-A23B-E3B788D859DF}"/>
    <cellStyle name="Normal 71 5 3 5" xfId="18413" xr:uid="{00000000-0005-0000-0000-0000FA470000}"/>
    <cellStyle name="Normal 71 5 3_ESA Table 3A_3H" xfId="43167" xr:uid="{FFC01C88-05F7-41D5-85E1-FB9E17D03440}"/>
    <cellStyle name="Normal 71 5 4" xfId="4964" xr:uid="{00000000-0005-0000-0000-000071130000}"/>
    <cellStyle name="Normal 71 5 4 2" xfId="15016" xr:uid="{00000000-0005-0000-0000-0000B53A0000}"/>
    <cellStyle name="Normal 71 5 4 2 3" xfId="30114" xr:uid="{00000000-0005-0000-0000-0000AF750000}"/>
    <cellStyle name="Normal 71 5 4 2_ESA Table 3A_3H" xfId="43171" xr:uid="{89043095-C93F-4F70-AABE-AFD50173695E}"/>
    <cellStyle name="Normal 71 5 4 3" xfId="9996" xr:uid="{00000000-0005-0000-0000-000019270000}"/>
    <cellStyle name="Normal 71 5 4 3 3" xfId="25097" xr:uid="{00000000-0005-0000-0000-000016620000}"/>
    <cellStyle name="Normal 71 5 4 3_ESA Table 3A_3H" xfId="43172" xr:uid="{E8E76DE1-8CD9-4264-A3D3-BCFA1C172F53}"/>
    <cellStyle name="Normal 71 5 4 5" xfId="20084" xr:uid="{00000000-0005-0000-0000-0000814E0000}"/>
    <cellStyle name="Normal 71 5 4_ESA Table 3A_3H" xfId="43170" xr:uid="{D2ED0826-2247-41FA-B588-F2F3532AC715}"/>
    <cellStyle name="Normal 71 5 5" xfId="11674" xr:uid="{00000000-0005-0000-0000-0000A72D0000}"/>
    <cellStyle name="Normal 71 5 5 3" xfId="26772" xr:uid="{00000000-0005-0000-0000-0000A1680000}"/>
    <cellStyle name="Normal 71 5 5_ESA Table 3A_3H" xfId="43173" xr:uid="{79FEB1D6-3280-4EF5-9EA9-DD82012AF369}"/>
    <cellStyle name="Normal 71 5 6" xfId="6653" xr:uid="{00000000-0005-0000-0000-00000A1A0000}"/>
    <cellStyle name="Normal 71 5 6 3" xfId="21755" xr:uid="{00000000-0005-0000-0000-000008550000}"/>
    <cellStyle name="Normal 71 5 6_ESA Table 3A_3H" xfId="43174" xr:uid="{636973B5-A83D-44D7-8070-4A600E176D65}"/>
    <cellStyle name="Normal 71 5 8" xfId="16742" xr:uid="{00000000-0005-0000-0000-000073410000}"/>
    <cellStyle name="Normal 71 5_ESA Table 3A_3H" xfId="43157" xr:uid="{9B3A228B-BFBE-40FC-9F24-F51AE2818113}"/>
    <cellStyle name="Normal 71 6" xfId="1998" xr:uid="{00000000-0005-0000-0000-0000DB070000}"/>
    <cellStyle name="Normal 71 6 2" xfId="3690" xr:uid="{00000000-0005-0000-0000-0000770E0000}"/>
    <cellStyle name="Normal 71 6 2 2" xfId="13763" xr:uid="{00000000-0005-0000-0000-0000D0350000}"/>
    <cellStyle name="Normal 71 6 2 2 3" xfId="28861" xr:uid="{00000000-0005-0000-0000-0000CA700000}"/>
    <cellStyle name="Normal 71 6 2 2_ESA Table 3A_3H" xfId="43177" xr:uid="{1748A784-406C-4594-BBC7-6CB4A1BCDEA1}"/>
    <cellStyle name="Normal 71 6 2 3" xfId="8743" xr:uid="{00000000-0005-0000-0000-000034220000}"/>
    <cellStyle name="Normal 71 6 2 3 3" xfId="23844" xr:uid="{00000000-0005-0000-0000-0000315D0000}"/>
    <cellStyle name="Normal 71 6 2 3_ESA Table 3A_3H" xfId="43178" xr:uid="{DCFFF173-1539-4808-865C-717028A3A1E4}"/>
    <cellStyle name="Normal 71 6 2 5" xfId="18831" xr:uid="{00000000-0005-0000-0000-00009C490000}"/>
    <cellStyle name="Normal 71 6 2_ESA Table 3A_3H" xfId="43176" xr:uid="{2B879D28-1590-4490-9E39-D5B58B00C6FF}"/>
    <cellStyle name="Normal 71 6 3" xfId="5382" xr:uid="{00000000-0005-0000-0000-000013150000}"/>
    <cellStyle name="Normal 71 6 3 2" xfId="15434" xr:uid="{00000000-0005-0000-0000-0000573C0000}"/>
    <cellStyle name="Normal 71 6 3 2 3" xfId="30532" xr:uid="{00000000-0005-0000-0000-000051770000}"/>
    <cellStyle name="Normal 71 6 3 2_ESA Table 3A_3H" xfId="43180" xr:uid="{B914E429-635B-4040-9C8E-75BC89A2B134}"/>
    <cellStyle name="Normal 71 6 3 3" xfId="10414" xr:uid="{00000000-0005-0000-0000-0000BB280000}"/>
    <cellStyle name="Normal 71 6 3 3 3" xfId="25515" xr:uid="{00000000-0005-0000-0000-0000B8630000}"/>
    <cellStyle name="Normal 71 6 3 3_ESA Table 3A_3H" xfId="43181" xr:uid="{4070F098-E49B-4657-92DC-EB2F5A6985C7}"/>
    <cellStyle name="Normal 71 6 3 5" xfId="20502" xr:uid="{00000000-0005-0000-0000-000023500000}"/>
    <cellStyle name="Normal 71 6 3_ESA Table 3A_3H" xfId="43179" xr:uid="{87D63EC1-D179-4C98-AAC5-6DAF7819EA99}"/>
    <cellStyle name="Normal 71 6 4" xfId="12092" xr:uid="{00000000-0005-0000-0000-0000492F0000}"/>
    <cellStyle name="Normal 71 6 4 3" xfId="27190" xr:uid="{00000000-0005-0000-0000-0000436A0000}"/>
    <cellStyle name="Normal 71 6 4_ESA Table 3A_3H" xfId="43182" xr:uid="{8742608F-A0CC-4CFF-BFFA-D2793907A7FC}"/>
    <cellStyle name="Normal 71 6 5" xfId="7071" xr:uid="{00000000-0005-0000-0000-0000AC1B0000}"/>
    <cellStyle name="Normal 71 6 5 3" xfId="22173" xr:uid="{00000000-0005-0000-0000-0000AA560000}"/>
    <cellStyle name="Normal 71 6 5_ESA Table 3A_3H" xfId="43183" xr:uid="{C77C588D-D605-45FE-8254-643A70F60E49}"/>
    <cellStyle name="Normal 71 6 7" xfId="17160" xr:uid="{00000000-0005-0000-0000-000015430000}"/>
    <cellStyle name="Normal 71 6_ESA Table 3A_3H" xfId="43175" xr:uid="{86B5C82D-5479-4023-A9A6-ED2774FF6655}"/>
    <cellStyle name="Normal 71 7" xfId="2850" xr:uid="{00000000-0005-0000-0000-00002F0B0000}"/>
    <cellStyle name="Normal 71 7 2" xfId="12927" xr:uid="{00000000-0005-0000-0000-00008C320000}"/>
    <cellStyle name="Normal 71 7 2 3" xfId="28025" xr:uid="{00000000-0005-0000-0000-0000866D0000}"/>
    <cellStyle name="Normal 71 7 2_ESA Table 3A_3H" xfId="43185" xr:uid="{B72634F3-6239-4FD4-9AF5-7348B76F5F92}"/>
    <cellStyle name="Normal 71 7 3" xfId="7907" xr:uid="{00000000-0005-0000-0000-0000F01E0000}"/>
    <cellStyle name="Normal 71 7 3 3" xfId="23008" xr:uid="{00000000-0005-0000-0000-0000ED590000}"/>
    <cellStyle name="Normal 71 7 3_ESA Table 3A_3H" xfId="43186" xr:uid="{8957B044-09E2-4230-9C92-A2AA2141887F}"/>
    <cellStyle name="Normal 71 7 5" xfId="17995" xr:uid="{00000000-0005-0000-0000-000058460000}"/>
    <cellStyle name="Normal 71 7_ESA Table 3A_3H" xfId="43184" xr:uid="{704754B5-F448-4316-848D-A94D6BF0A737}"/>
    <cellStyle name="Normal 71 8" xfId="4544" xr:uid="{00000000-0005-0000-0000-0000CD110000}"/>
    <cellStyle name="Normal 71 8 2" xfId="14598" xr:uid="{00000000-0005-0000-0000-000013390000}"/>
    <cellStyle name="Normal 71 8 2 3" xfId="29696" xr:uid="{00000000-0005-0000-0000-00000D740000}"/>
    <cellStyle name="Normal 71 8 2_ESA Table 3A_3H" xfId="43188" xr:uid="{C42F34E8-03C9-4AAE-BB94-36231982B6A4}"/>
    <cellStyle name="Normal 71 8 3" xfId="9578" xr:uid="{00000000-0005-0000-0000-000077250000}"/>
    <cellStyle name="Normal 71 8 3 3" xfId="24679" xr:uid="{00000000-0005-0000-0000-000074600000}"/>
    <cellStyle name="Normal 71 8 3_ESA Table 3A_3H" xfId="43189" xr:uid="{68BC9546-8CB4-4EB2-9DE7-C8B02153CC3C}"/>
    <cellStyle name="Normal 71 8 5" xfId="19666" xr:uid="{00000000-0005-0000-0000-0000DF4C0000}"/>
    <cellStyle name="Normal 71 8_ESA Table 3A_3H" xfId="43187" xr:uid="{9E76C0E4-8A88-4E3E-9C8F-2A174A33F0FE}"/>
    <cellStyle name="Normal 71 9" xfId="11254" xr:uid="{00000000-0005-0000-0000-0000032C0000}"/>
    <cellStyle name="Normal 71 9 3" xfId="26354" xr:uid="{00000000-0005-0000-0000-0000FF660000}"/>
    <cellStyle name="Normal 71 9_ESA Table 3A_3H" xfId="43190" xr:uid="{59A3D6AF-3CE8-4F7F-A391-13AC95351E58}"/>
    <cellStyle name="Normal 71_ESA Table 3A_3H" xfId="42904" xr:uid="{572BDBF8-E8B7-46BC-B469-BB085252E915}"/>
    <cellStyle name="Normal 72" xfId="901" xr:uid="{00000000-0005-0000-0000-000091030000}"/>
    <cellStyle name="Normal 72 10" xfId="6234" xr:uid="{00000000-0005-0000-0000-000067180000}"/>
    <cellStyle name="Normal 72 10 3" xfId="21338" xr:uid="{00000000-0005-0000-0000-000067530000}"/>
    <cellStyle name="Normal 72 10_ESA Table 3A_3H" xfId="43192" xr:uid="{F43009E1-14F7-4BAC-967B-F80583C01651}"/>
    <cellStyle name="Normal 72 12" xfId="16323" xr:uid="{00000000-0005-0000-0000-0000D03F0000}"/>
    <cellStyle name="Normal 72 2" xfId="1198" xr:uid="{00000000-0005-0000-0000-0000BB040000}"/>
    <cellStyle name="Normal 72 2 11" xfId="16377" xr:uid="{00000000-0005-0000-0000-000006400000}"/>
    <cellStyle name="Normal 72 2 2" xfId="1306" xr:uid="{00000000-0005-0000-0000-000027050000}"/>
    <cellStyle name="Normal 72 2 2 10" xfId="16481" xr:uid="{00000000-0005-0000-0000-00006E400000}"/>
    <cellStyle name="Normal 72 2 2 2" xfId="1523" xr:uid="{00000000-0005-0000-0000-000000060000}"/>
    <cellStyle name="Normal 72 2 2 2 2" xfId="1944" xr:uid="{00000000-0005-0000-0000-0000A5070000}"/>
    <cellStyle name="Normal 72 2 2 2 2 2" xfId="2783" xr:uid="{00000000-0005-0000-0000-0000EC0A0000}"/>
    <cellStyle name="Normal 72 2 2 2 2 2 2" xfId="4473" xr:uid="{00000000-0005-0000-0000-000086110000}"/>
    <cellStyle name="Normal 72 2 2 2 2 2 2 2" xfId="14546" xr:uid="{00000000-0005-0000-0000-0000DF380000}"/>
    <cellStyle name="Normal 72 2 2 2 2 2 2 2 3" xfId="29644" xr:uid="{00000000-0005-0000-0000-0000D9730000}"/>
    <cellStyle name="Normal 72 2 2 2 2 2 2 2_ESA Table 3A_3H" xfId="43199" xr:uid="{823E53D6-A578-49D6-9CE7-1B9418534F0C}"/>
    <cellStyle name="Normal 72 2 2 2 2 2 2 3" xfId="9526" xr:uid="{00000000-0005-0000-0000-000043250000}"/>
    <cellStyle name="Normal 72 2 2 2 2 2 2 3 3" xfId="24627" xr:uid="{00000000-0005-0000-0000-000040600000}"/>
    <cellStyle name="Normal 72 2 2 2 2 2 2 3_ESA Table 3A_3H" xfId="43200" xr:uid="{9FB25044-5B1E-4E3B-9A7D-11BF01A89903}"/>
    <cellStyle name="Normal 72 2 2 2 2 2 2 5" xfId="19614" xr:uid="{00000000-0005-0000-0000-0000AB4C0000}"/>
    <cellStyle name="Normal 72 2 2 2 2 2 2_ESA Table 3A_3H" xfId="43198" xr:uid="{87FCE746-4150-4C61-A252-30BCE1DA43E5}"/>
    <cellStyle name="Normal 72 2 2 2 2 2 3" xfId="6165" xr:uid="{00000000-0005-0000-0000-000022180000}"/>
    <cellStyle name="Normal 72 2 2 2 2 2 3 2" xfId="16217" xr:uid="{00000000-0005-0000-0000-0000663F0000}"/>
    <cellStyle name="Normal 72 2 2 2 2 2 3 3" xfId="11197" xr:uid="{00000000-0005-0000-0000-0000CA2B0000}"/>
    <cellStyle name="Normal 72 2 2 2 2 2 3 3 3" xfId="26298" xr:uid="{00000000-0005-0000-0000-0000C7660000}"/>
    <cellStyle name="Normal 72 2 2 2 2 2 3 3_ESA Table 3A_3H" xfId="43202" xr:uid="{8D5FD5B3-2E6E-4DDA-94D2-1921B08A0D2F}"/>
    <cellStyle name="Normal 72 2 2 2 2 2 3 5" xfId="21285" xr:uid="{00000000-0005-0000-0000-000032530000}"/>
    <cellStyle name="Normal 72 2 2 2 2 2 3_ESA Table 3A_3H" xfId="43201" xr:uid="{D7BEB5A0-EFDA-4669-A046-13B3F9736DC7}"/>
    <cellStyle name="Normal 72 2 2 2 2 2 4" xfId="12875" xr:uid="{00000000-0005-0000-0000-000058320000}"/>
    <cellStyle name="Normal 72 2 2 2 2 2 4 3" xfId="27973" xr:uid="{00000000-0005-0000-0000-0000526D0000}"/>
    <cellStyle name="Normal 72 2 2 2 2 2 4_ESA Table 3A_3H" xfId="43203" xr:uid="{DF96BD3D-7F6F-4E08-A395-1A263A00B4E1}"/>
    <cellStyle name="Normal 72 2 2 2 2 2 5" xfId="7854" xr:uid="{00000000-0005-0000-0000-0000BB1E0000}"/>
    <cellStyle name="Normal 72 2 2 2 2 2 5 3" xfId="22956" xr:uid="{00000000-0005-0000-0000-0000B9590000}"/>
    <cellStyle name="Normal 72 2 2 2 2 2 5_ESA Table 3A_3H" xfId="43204" xr:uid="{7922F39E-51B3-4BA0-A5A2-3A79165BE6AC}"/>
    <cellStyle name="Normal 72 2 2 2 2 2 7" xfId="17943" xr:uid="{00000000-0005-0000-0000-000024460000}"/>
    <cellStyle name="Normal 72 2 2 2 2 2_ESA Table 3A_3H" xfId="43197" xr:uid="{9C541446-9300-4C37-85B1-8E8D4ED81F08}"/>
    <cellStyle name="Normal 72 2 2 2 2 3" xfId="3636" xr:uid="{00000000-0005-0000-0000-0000410E0000}"/>
    <cellStyle name="Normal 72 2 2 2 2 3 2" xfId="13710" xr:uid="{00000000-0005-0000-0000-00009B350000}"/>
    <cellStyle name="Normal 72 2 2 2 2 3 2 3" xfId="28808" xr:uid="{00000000-0005-0000-0000-000095700000}"/>
    <cellStyle name="Normal 72 2 2 2 2 3 2_ESA Table 3A_3H" xfId="43206" xr:uid="{6645FB70-F1B9-4DDA-87CA-7D4E4ADD144E}"/>
    <cellStyle name="Normal 72 2 2 2 2 3 3" xfId="8690" xr:uid="{00000000-0005-0000-0000-0000FF210000}"/>
    <cellStyle name="Normal 72 2 2 2 2 3 3 3" xfId="23791" xr:uid="{00000000-0005-0000-0000-0000FC5C0000}"/>
    <cellStyle name="Normal 72 2 2 2 2 3 3_ESA Table 3A_3H" xfId="43207" xr:uid="{15A012F2-58F4-4C91-A820-3842FF1C1C0D}"/>
    <cellStyle name="Normal 72 2 2 2 2 3 5" xfId="18778" xr:uid="{00000000-0005-0000-0000-000067490000}"/>
    <cellStyle name="Normal 72 2 2 2 2 3_ESA Table 3A_3H" xfId="43205" xr:uid="{9BCDBC28-9CBF-49CD-9F67-F4C932F2EDEC}"/>
    <cellStyle name="Normal 72 2 2 2 2 4" xfId="5329" xr:uid="{00000000-0005-0000-0000-0000DE140000}"/>
    <cellStyle name="Normal 72 2 2 2 2 4 2" xfId="15381" xr:uid="{00000000-0005-0000-0000-0000223C0000}"/>
    <cellStyle name="Normal 72 2 2 2 2 4 2 3" xfId="30479" xr:uid="{00000000-0005-0000-0000-00001C770000}"/>
    <cellStyle name="Normal 72 2 2 2 2 4 2_ESA Table 3A_3H" xfId="43209" xr:uid="{20CEFD62-672D-4B13-BBD9-897F744678E7}"/>
    <cellStyle name="Normal 72 2 2 2 2 4 3" xfId="10361" xr:uid="{00000000-0005-0000-0000-000086280000}"/>
    <cellStyle name="Normal 72 2 2 2 2 4 3 3" xfId="25462" xr:uid="{00000000-0005-0000-0000-000083630000}"/>
    <cellStyle name="Normal 72 2 2 2 2 4 3_ESA Table 3A_3H" xfId="43210" xr:uid="{1BD18DF2-A246-436D-9ABB-F8C0CD667949}"/>
    <cellStyle name="Normal 72 2 2 2 2 4 5" xfId="20449" xr:uid="{00000000-0005-0000-0000-0000EE4F0000}"/>
    <cellStyle name="Normal 72 2 2 2 2 4_ESA Table 3A_3H" xfId="43208" xr:uid="{C03C94BC-72EE-4A83-9F77-84E2DA4026C4}"/>
    <cellStyle name="Normal 72 2 2 2 2 5" xfId="12039" xr:uid="{00000000-0005-0000-0000-0000142F0000}"/>
    <cellStyle name="Normal 72 2 2 2 2 5 3" xfId="27137" xr:uid="{00000000-0005-0000-0000-00000E6A0000}"/>
    <cellStyle name="Normal 72 2 2 2 2 5_ESA Table 3A_3H" xfId="43211" xr:uid="{29CD0521-FABD-4177-B51A-430989DB0017}"/>
    <cellStyle name="Normal 72 2 2 2 2 6" xfId="7018" xr:uid="{00000000-0005-0000-0000-0000771B0000}"/>
    <cellStyle name="Normal 72 2 2 2 2 6 3" xfId="22120" xr:uid="{00000000-0005-0000-0000-000075560000}"/>
    <cellStyle name="Normal 72 2 2 2 2 6_ESA Table 3A_3H" xfId="43212" xr:uid="{E705C9EE-EFD3-4B7A-8BCD-5DAE5631C87A}"/>
    <cellStyle name="Normal 72 2 2 2 2 8" xfId="17107" xr:uid="{00000000-0005-0000-0000-0000E0420000}"/>
    <cellStyle name="Normal 72 2 2 2 2_ESA Table 3A_3H" xfId="43196" xr:uid="{415D9B2D-FB71-4546-AC00-F5239F19FDB2}"/>
    <cellStyle name="Normal 72 2 2 2 3" xfId="2365" xr:uid="{00000000-0005-0000-0000-00004A090000}"/>
    <cellStyle name="Normal 72 2 2 2 3 2" xfId="4055" xr:uid="{00000000-0005-0000-0000-0000E40F0000}"/>
    <cellStyle name="Normal 72 2 2 2 3 2 2" xfId="14128" xr:uid="{00000000-0005-0000-0000-00003D370000}"/>
    <cellStyle name="Normal 72 2 2 2 3 2 2 3" xfId="29226" xr:uid="{00000000-0005-0000-0000-000037720000}"/>
    <cellStyle name="Normal 72 2 2 2 3 2 2_ESA Table 3A_3H" xfId="43215" xr:uid="{116B8B5E-881A-40E8-B28D-133898AF9810}"/>
    <cellStyle name="Normal 72 2 2 2 3 2 3" xfId="9108" xr:uid="{00000000-0005-0000-0000-0000A1230000}"/>
    <cellStyle name="Normal 72 2 2 2 3 2 3 3" xfId="24209" xr:uid="{00000000-0005-0000-0000-00009E5E0000}"/>
    <cellStyle name="Normal 72 2 2 2 3 2 3_ESA Table 3A_3H" xfId="43216" xr:uid="{2E8959AE-D8B8-4CED-AC32-4FD3929D6DF9}"/>
    <cellStyle name="Normal 72 2 2 2 3 2 5" xfId="19196" xr:uid="{00000000-0005-0000-0000-0000094B0000}"/>
    <cellStyle name="Normal 72 2 2 2 3 2_ESA Table 3A_3H" xfId="43214" xr:uid="{E1B6ED70-F5B9-45F1-B4BA-1D6D64CF5326}"/>
    <cellStyle name="Normal 72 2 2 2 3 3" xfId="5747" xr:uid="{00000000-0005-0000-0000-000080160000}"/>
    <cellStyle name="Normal 72 2 2 2 3 3 2" xfId="15799" xr:uid="{00000000-0005-0000-0000-0000C43D0000}"/>
    <cellStyle name="Normal 72 2 2 2 3 3 2 3" xfId="30897" xr:uid="{00000000-0005-0000-0000-0000BE780000}"/>
    <cellStyle name="Normal 72 2 2 2 3 3 2_ESA Table 3A_3H" xfId="43218" xr:uid="{85D720C5-AD8A-4425-9D5B-1778DE90D40C}"/>
    <cellStyle name="Normal 72 2 2 2 3 3 3" xfId="10779" xr:uid="{00000000-0005-0000-0000-0000282A0000}"/>
    <cellStyle name="Normal 72 2 2 2 3 3 3 3" xfId="25880" xr:uid="{00000000-0005-0000-0000-000025650000}"/>
    <cellStyle name="Normal 72 2 2 2 3 3 3_ESA Table 3A_3H" xfId="43219" xr:uid="{52421DEC-D497-46A0-BEE6-2F99AF1A2F42}"/>
    <cellStyle name="Normal 72 2 2 2 3 3 5" xfId="20867" xr:uid="{00000000-0005-0000-0000-000090510000}"/>
    <cellStyle name="Normal 72 2 2 2 3 3_ESA Table 3A_3H" xfId="43217" xr:uid="{8529F1D9-F33D-4E74-BD6E-2BD7D2D7A470}"/>
    <cellStyle name="Normal 72 2 2 2 3 4" xfId="12457" xr:uid="{00000000-0005-0000-0000-0000B6300000}"/>
    <cellStyle name="Normal 72 2 2 2 3 4 3" xfId="27555" xr:uid="{00000000-0005-0000-0000-0000B06B0000}"/>
    <cellStyle name="Normal 72 2 2 2 3 4_ESA Table 3A_3H" xfId="43220" xr:uid="{4AEB0E8A-720D-4ACD-BBA0-C5C947F69EE6}"/>
    <cellStyle name="Normal 72 2 2 2 3 5" xfId="7436" xr:uid="{00000000-0005-0000-0000-0000191D0000}"/>
    <cellStyle name="Normal 72 2 2 2 3 5 3" xfId="22538" xr:uid="{00000000-0005-0000-0000-000017580000}"/>
    <cellStyle name="Normal 72 2 2 2 3 5_ESA Table 3A_3H" xfId="43221" xr:uid="{0280BB3A-C10D-42A2-9AD0-82EB7030FDD2}"/>
    <cellStyle name="Normal 72 2 2 2 3 7" xfId="17525" xr:uid="{00000000-0005-0000-0000-000082440000}"/>
    <cellStyle name="Normal 72 2 2 2 3_ESA Table 3A_3H" xfId="43213" xr:uid="{F52A05FC-7389-46A8-9B38-B5B7F5C682FD}"/>
    <cellStyle name="Normal 72 2 2 2 4" xfId="3218" xr:uid="{00000000-0005-0000-0000-00009F0C0000}"/>
    <cellStyle name="Normal 72 2 2 2 4 2" xfId="13292" xr:uid="{00000000-0005-0000-0000-0000F9330000}"/>
    <cellStyle name="Normal 72 2 2 2 4 2 3" xfId="28390" xr:uid="{00000000-0005-0000-0000-0000F36E0000}"/>
    <cellStyle name="Normal 72 2 2 2 4 2_ESA Table 3A_3H" xfId="43223" xr:uid="{9D4CBF1B-A375-47D2-AA3F-EED46B15B714}"/>
    <cellStyle name="Normal 72 2 2 2 4 3" xfId="8272" xr:uid="{00000000-0005-0000-0000-00005D200000}"/>
    <cellStyle name="Normal 72 2 2 2 4 3 3" xfId="23373" xr:uid="{00000000-0005-0000-0000-00005A5B0000}"/>
    <cellStyle name="Normal 72 2 2 2 4 3_ESA Table 3A_3H" xfId="43224" xr:uid="{DA577B7F-41FA-40BC-A61E-8AEDCC0BF736}"/>
    <cellStyle name="Normal 72 2 2 2 4 5" xfId="18360" xr:uid="{00000000-0005-0000-0000-0000C5470000}"/>
    <cellStyle name="Normal 72 2 2 2 4_ESA Table 3A_3H" xfId="43222" xr:uid="{85C54087-3048-4EC4-9E78-94031CD48E34}"/>
    <cellStyle name="Normal 72 2 2 2 5" xfId="4911" xr:uid="{00000000-0005-0000-0000-00003C130000}"/>
    <cellStyle name="Normal 72 2 2 2 5 2" xfId="14963" xr:uid="{00000000-0005-0000-0000-0000803A0000}"/>
    <cellStyle name="Normal 72 2 2 2 5 2 3" xfId="30061" xr:uid="{00000000-0005-0000-0000-00007A750000}"/>
    <cellStyle name="Normal 72 2 2 2 5 2_ESA Table 3A_3H" xfId="43226" xr:uid="{F90C14AE-94D1-4029-960A-AFACE4F68347}"/>
    <cellStyle name="Normal 72 2 2 2 5 3" xfId="9943" xr:uid="{00000000-0005-0000-0000-0000E4260000}"/>
    <cellStyle name="Normal 72 2 2 2 5 3 3" xfId="25044" xr:uid="{00000000-0005-0000-0000-0000E1610000}"/>
    <cellStyle name="Normal 72 2 2 2 5 3_ESA Table 3A_3H" xfId="43227" xr:uid="{8F2C35F8-7698-49A9-9C0E-7AC2A1AF14BD}"/>
    <cellStyle name="Normal 72 2 2 2 5 5" xfId="20031" xr:uid="{00000000-0005-0000-0000-00004C4E0000}"/>
    <cellStyle name="Normal 72 2 2 2 5_ESA Table 3A_3H" xfId="43225" xr:uid="{12433DAB-BFC4-4158-81FB-C244511EB9EC}"/>
    <cellStyle name="Normal 72 2 2 2 6" xfId="11621" xr:uid="{00000000-0005-0000-0000-0000722D0000}"/>
    <cellStyle name="Normal 72 2 2 2 6 3" xfId="26719" xr:uid="{00000000-0005-0000-0000-00006C680000}"/>
    <cellStyle name="Normal 72 2 2 2 6_ESA Table 3A_3H" xfId="43228" xr:uid="{D687C463-4F28-4C5E-8A8B-35E9182C350A}"/>
    <cellStyle name="Normal 72 2 2 2 7" xfId="6600" xr:uid="{00000000-0005-0000-0000-0000D5190000}"/>
    <cellStyle name="Normal 72 2 2 2 7 3" xfId="21702" xr:uid="{00000000-0005-0000-0000-0000D3540000}"/>
    <cellStyle name="Normal 72 2 2 2 7_ESA Table 3A_3H" xfId="43229" xr:uid="{02A5E45C-9328-49DF-BE78-515D21D46E83}"/>
    <cellStyle name="Normal 72 2 2 2 9" xfId="16689" xr:uid="{00000000-0005-0000-0000-00003E410000}"/>
    <cellStyle name="Normal 72 2 2 2_ESA Table 3A_3H" xfId="43195" xr:uid="{00E1719E-8DF4-4472-8188-8BEA0F59DF62}"/>
    <cellStyle name="Normal 72 2 2 3" xfId="1736" xr:uid="{00000000-0005-0000-0000-0000D5060000}"/>
    <cellStyle name="Normal 72 2 2 3 2" xfId="2575" xr:uid="{00000000-0005-0000-0000-00001C0A0000}"/>
    <cellStyle name="Normal 72 2 2 3 2 2" xfId="4265" xr:uid="{00000000-0005-0000-0000-0000B6100000}"/>
    <cellStyle name="Normal 72 2 2 3 2 2 2" xfId="14338" xr:uid="{00000000-0005-0000-0000-00000F380000}"/>
    <cellStyle name="Normal 72 2 2 3 2 2 2 3" xfId="29436" xr:uid="{00000000-0005-0000-0000-000009730000}"/>
    <cellStyle name="Normal 72 2 2 3 2 2 2_ESA Table 3A_3H" xfId="43233" xr:uid="{7B0F7475-AF79-4763-BA59-EC562F9F2E4C}"/>
    <cellStyle name="Normal 72 2 2 3 2 2 3" xfId="9318" xr:uid="{00000000-0005-0000-0000-000073240000}"/>
    <cellStyle name="Normal 72 2 2 3 2 2 3 3" xfId="24419" xr:uid="{00000000-0005-0000-0000-0000705F0000}"/>
    <cellStyle name="Normal 72 2 2 3 2 2 3_ESA Table 3A_3H" xfId="43234" xr:uid="{A1FEF7E6-BDC7-4D95-8FC7-6E4030A069BB}"/>
    <cellStyle name="Normal 72 2 2 3 2 2 5" xfId="19406" xr:uid="{00000000-0005-0000-0000-0000DB4B0000}"/>
    <cellStyle name="Normal 72 2 2 3 2 2_ESA Table 3A_3H" xfId="43232" xr:uid="{610196BB-EFDF-4F31-92DA-5E9106273A6E}"/>
    <cellStyle name="Normal 72 2 2 3 2 3" xfId="5957" xr:uid="{00000000-0005-0000-0000-000052170000}"/>
    <cellStyle name="Normal 72 2 2 3 2 3 2" xfId="16009" xr:uid="{00000000-0005-0000-0000-0000963E0000}"/>
    <cellStyle name="Normal 72 2 2 3 2 3 2 3" xfId="31107" xr:uid="{00000000-0005-0000-0000-000090790000}"/>
    <cellStyle name="Normal 72 2 2 3 2 3 2_ESA Table 3A_3H" xfId="43236" xr:uid="{77D28A11-4E38-420E-A7B7-84A45B338517}"/>
    <cellStyle name="Normal 72 2 2 3 2 3 3" xfId="10989" xr:uid="{00000000-0005-0000-0000-0000FA2A0000}"/>
    <cellStyle name="Normal 72 2 2 3 2 3 3 3" xfId="26090" xr:uid="{00000000-0005-0000-0000-0000F7650000}"/>
    <cellStyle name="Normal 72 2 2 3 2 3 3_ESA Table 3A_3H" xfId="43237" xr:uid="{9DD87CE7-CD31-448F-8C22-661C5456F979}"/>
    <cellStyle name="Normal 72 2 2 3 2 3 5" xfId="21077" xr:uid="{00000000-0005-0000-0000-000062520000}"/>
    <cellStyle name="Normal 72 2 2 3 2 3_ESA Table 3A_3H" xfId="43235" xr:uid="{02A04AB5-4A97-4AA5-AF1C-FD37C61CD495}"/>
    <cellStyle name="Normal 72 2 2 3 2 4" xfId="12667" xr:uid="{00000000-0005-0000-0000-000088310000}"/>
    <cellStyle name="Normal 72 2 2 3 2 4 3" xfId="27765" xr:uid="{00000000-0005-0000-0000-0000826C0000}"/>
    <cellStyle name="Normal 72 2 2 3 2 4_ESA Table 3A_3H" xfId="43238" xr:uid="{1312BABD-5ECF-4688-B903-36EFD232AE0E}"/>
    <cellStyle name="Normal 72 2 2 3 2 5" xfId="7646" xr:uid="{00000000-0005-0000-0000-0000EB1D0000}"/>
    <cellStyle name="Normal 72 2 2 3 2 5 3" xfId="22748" xr:uid="{00000000-0005-0000-0000-0000E9580000}"/>
    <cellStyle name="Normal 72 2 2 3 2 5_ESA Table 3A_3H" xfId="43239" xr:uid="{CE1119CE-C142-4E57-A0D8-E7505FE32106}"/>
    <cellStyle name="Normal 72 2 2 3 2 7" xfId="17735" xr:uid="{00000000-0005-0000-0000-000054450000}"/>
    <cellStyle name="Normal 72 2 2 3 2_ESA Table 3A_3H" xfId="43231" xr:uid="{119BFB7C-7743-4BEF-A66A-E8895291A631}"/>
    <cellStyle name="Normal 72 2 2 3 3" xfId="3428" xr:uid="{00000000-0005-0000-0000-0000710D0000}"/>
    <cellStyle name="Normal 72 2 2 3 3 2" xfId="13502" xr:uid="{00000000-0005-0000-0000-0000CB340000}"/>
    <cellStyle name="Normal 72 2 2 3 3 2 3" xfId="28600" xr:uid="{00000000-0005-0000-0000-0000C56F0000}"/>
    <cellStyle name="Normal 72 2 2 3 3 2_ESA Table 3A_3H" xfId="43241" xr:uid="{D7114994-9104-4E13-AE8B-ED23DCFDAE1F}"/>
    <cellStyle name="Normal 72 2 2 3 3 3" xfId="8482" xr:uid="{00000000-0005-0000-0000-00002F210000}"/>
    <cellStyle name="Normal 72 2 2 3 3 3 3" xfId="23583" xr:uid="{00000000-0005-0000-0000-00002C5C0000}"/>
    <cellStyle name="Normal 72 2 2 3 3 3_ESA Table 3A_3H" xfId="43242" xr:uid="{E0407802-12A8-4AA1-AB37-51E418B5C7A4}"/>
    <cellStyle name="Normal 72 2 2 3 3 5" xfId="18570" xr:uid="{00000000-0005-0000-0000-000097480000}"/>
    <cellStyle name="Normal 72 2 2 3 3_ESA Table 3A_3H" xfId="43240" xr:uid="{DFC17323-0AF8-42D9-8F19-043815EA8441}"/>
    <cellStyle name="Normal 72 2 2 3 4" xfId="5121" xr:uid="{00000000-0005-0000-0000-00000E140000}"/>
    <cellStyle name="Normal 72 2 2 3 4 2" xfId="15173" xr:uid="{00000000-0005-0000-0000-0000523B0000}"/>
    <cellStyle name="Normal 72 2 2 3 4 2 3" xfId="30271" xr:uid="{00000000-0005-0000-0000-00004C760000}"/>
    <cellStyle name="Normal 72 2 2 3 4 2_ESA Table 3A_3H" xfId="43244" xr:uid="{D2B6D7FB-20D4-45AF-B066-A23F1D21ED74}"/>
    <cellStyle name="Normal 72 2 2 3 4 3" xfId="10153" xr:uid="{00000000-0005-0000-0000-0000B6270000}"/>
    <cellStyle name="Normal 72 2 2 3 4 3 3" xfId="25254" xr:uid="{00000000-0005-0000-0000-0000B3620000}"/>
    <cellStyle name="Normal 72 2 2 3 4 3_ESA Table 3A_3H" xfId="43245" xr:uid="{5B8FE80B-6FA8-4CA8-B9BF-9A955F8099AA}"/>
    <cellStyle name="Normal 72 2 2 3 4 5" xfId="20241" xr:uid="{00000000-0005-0000-0000-00001E4F0000}"/>
    <cellStyle name="Normal 72 2 2 3 4_ESA Table 3A_3H" xfId="43243" xr:uid="{AD44B3D3-653D-42D2-AC0E-FBEE3E1A7E16}"/>
    <cellStyle name="Normal 72 2 2 3 5" xfId="11831" xr:uid="{00000000-0005-0000-0000-0000442E0000}"/>
    <cellStyle name="Normal 72 2 2 3 5 3" xfId="26929" xr:uid="{00000000-0005-0000-0000-00003E690000}"/>
    <cellStyle name="Normal 72 2 2 3 5_ESA Table 3A_3H" xfId="43246" xr:uid="{61EBB00F-80F4-44E3-AE02-5AEAC9FC55C1}"/>
    <cellStyle name="Normal 72 2 2 3 6" xfId="6810" xr:uid="{00000000-0005-0000-0000-0000A71A0000}"/>
    <cellStyle name="Normal 72 2 2 3 6 3" xfId="21912" xr:uid="{00000000-0005-0000-0000-0000A5550000}"/>
    <cellStyle name="Normal 72 2 2 3 6_ESA Table 3A_3H" xfId="43247" xr:uid="{2710D157-9140-40F1-991C-FD57B71ED82B}"/>
    <cellStyle name="Normal 72 2 2 3 8" xfId="16899" xr:uid="{00000000-0005-0000-0000-000010420000}"/>
    <cellStyle name="Normal 72 2 2 3_ESA Table 3A_3H" xfId="43230" xr:uid="{2864CF9F-832C-415F-ABA1-7E2B5D3C5477}"/>
    <cellStyle name="Normal 72 2 2 4" xfId="2157" xr:uid="{00000000-0005-0000-0000-00007A080000}"/>
    <cellStyle name="Normal 72 2 2 4 2" xfId="3847" xr:uid="{00000000-0005-0000-0000-0000140F0000}"/>
    <cellStyle name="Normal 72 2 2 4 2 2" xfId="13920" xr:uid="{00000000-0005-0000-0000-00006D360000}"/>
    <cellStyle name="Normal 72 2 2 4 2 2 3" xfId="29018" xr:uid="{00000000-0005-0000-0000-000067710000}"/>
    <cellStyle name="Normal 72 2 2 4 2 2_ESA Table 3A_3H" xfId="43250" xr:uid="{73581D7B-3750-4318-92CE-8152629F4D4C}"/>
    <cellStyle name="Normal 72 2 2 4 2 3" xfId="8900" xr:uid="{00000000-0005-0000-0000-0000D1220000}"/>
    <cellStyle name="Normal 72 2 2 4 2 3 3" xfId="24001" xr:uid="{00000000-0005-0000-0000-0000CE5D0000}"/>
    <cellStyle name="Normal 72 2 2 4 2 3_ESA Table 3A_3H" xfId="43251" xr:uid="{55DD324B-62F7-4631-BBEB-0CB11822F6A2}"/>
    <cellStyle name="Normal 72 2 2 4 2 5" xfId="18988" xr:uid="{00000000-0005-0000-0000-0000394A0000}"/>
    <cellStyle name="Normal 72 2 2 4 2_ESA Table 3A_3H" xfId="43249" xr:uid="{12F14E25-4EC3-4DBA-A593-1AEAF08D28D3}"/>
    <cellStyle name="Normal 72 2 2 4 3" xfId="5539" xr:uid="{00000000-0005-0000-0000-0000B0150000}"/>
    <cellStyle name="Normal 72 2 2 4 3 2" xfId="15591" xr:uid="{00000000-0005-0000-0000-0000F43C0000}"/>
    <cellStyle name="Normal 72 2 2 4 3 2 3" xfId="30689" xr:uid="{00000000-0005-0000-0000-0000EE770000}"/>
    <cellStyle name="Normal 72 2 2 4 3 2_ESA Table 3A_3H" xfId="43253" xr:uid="{86A36DA5-0F41-4F01-A1FC-48BD1020E122}"/>
    <cellStyle name="Normal 72 2 2 4 3 3" xfId="10571" xr:uid="{00000000-0005-0000-0000-000058290000}"/>
    <cellStyle name="Normal 72 2 2 4 3 3 3" xfId="25672" xr:uid="{00000000-0005-0000-0000-000055640000}"/>
    <cellStyle name="Normal 72 2 2 4 3 3_ESA Table 3A_3H" xfId="43254" xr:uid="{811B8987-25B8-4884-9FFA-F65211C77BC6}"/>
    <cellStyle name="Normal 72 2 2 4 3 5" xfId="20659" xr:uid="{00000000-0005-0000-0000-0000C0500000}"/>
    <cellStyle name="Normal 72 2 2 4 3_ESA Table 3A_3H" xfId="43252" xr:uid="{FCD96859-5273-4C87-ADED-BB42F143CDFC}"/>
    <cellStyle name="Normal 72 2 2 4 4" xfId="12249" xr:uid="{00000000-0005-0000-0000-0000E62F0000}"/>
    <cellStyle name="Normal 72 2 2 4 4 3" xfId="27347" xr:uid="{00000000-0005-0000-0000-0000E06A0000}"/>
    <cellStyle name="Normal 72 2 2 4 4_ESA Table 3A_3H" xfId="43255" xr:uid="{26EC14BE-6C1C-4D26-A036-32AECE30AB4A}"/>
    <cellStyle name="Normal 72 2 2 4 5" xfId="7228" xr:uid="{00000000-0005-0000-0000-0000491C0000}"/>
    <cellStyle name="Normal 72 2 2 4 5 3" xfId="22330" xr:uid="{00000000-0005-0000-0000-000047570000}"/>
    <cellStyle name="Normal 72 2 2 4 5_ESA Table 3A_3H" xfId="43256" xr:uid="{92D9252E-4812-4108-842B-8566D690555B}"/>
    <cellStyle name="Normal 72 2 2 4 7" xfId="17317" xr:uid="{00000000-0005-0000-0000-0000B2430000}"/>
    <cellStyle name="Normal 72 2 2 4_ESA Table 3A_3H" xfId="43248" xr:uid="{385E201C-619D-4D21-AFD5-843762561743}"/>
    <cellStyle name="Normal 72 2 2 5" xfId="3010" xr:uid="{00000000-0005-0000-0000-0000CF0B0000}"/>
    <cellStyle name="Normal 72 2 2 5 2" xfId="13084" xr:uid="{00000000-0005-0000-0000-000029330000}"/>
    <cellStyle name="Normal 72 2 2 5 2 3" xfId="28182" xr:uid="{00000000-0005-0000-0000-0000236E0000}"/>
    <cellStyle name="Normal 72 2 2 5 2_ESA Table 3A_3H" xfId="43258" xr:uid="{4000ED25-3784-46A4-B6A4-3F8A50F78126}"/>
    <cellStyle name="Normal 72 2 2 5 3" xfId="8064" xr:uid="{00000000-0005-0000-0000-00008D1F0000}"/>
    <cellStyle name="Normal 72 2 2 5 3 3" xfId="23165" xr:uid="{00000000-0005-0000-0000-00008A5A0000}"/>
    <cellStyle name="Normal 72 2 2 5 3_ESA Table 3A_3H" xfId="43259" xr:uid="{499C0ECC-8673-46C0-B08F-1B3F5217A4E9}"/>
    <cellStyle name="Normal 72 2 2 5 5" xfId="18152" xr:uid="{00000000-0005-0000-0000-0000F5460000}"/>
    <cellStyle name="Normal 72 2 2 5_ESA Table 3A_3H" xfId="43257" xr:uid="{92C9D329-723C-4DF1-B17B-A585932A607A}"/>
    <cellStyle name="Normal 72 2 2 6" xfId="4703" xr:uid="{00000000-0005-0000-0000-00006C120000}"/>
    <cellStyle name="Normal 72 2 2 6 2" xfId="14755" xr:uid="{00000000-0005-0000-0000-0000B0390000}"/>
    <cellStyle name="Normal 72 2 2 6 2 3" xfId="29853" xr:uid="{00000000-0005-0000-0000-0000AA740000}"/>
    <cellStyle name="Normal 72 2 2 6 2_ESA Table 3A_3H" xfId="43261" xr:uid="{AE3D136C-CADC-4CBA-860D-4EF3195E2645}"/>
    <cellStyle name="Normal 72 2 2 6 3" xfId="9735" xr:uid="{00000000-0005-0000-0000-000014260000}"/>
    <cellStyle name="Normal 72 2 2 6 3 3" xfId="24836" xr:uid="{00000000-0005-0000-0000-000011610000}"/>
    <cellStyle name="Normal 72 2 2 6 3_ESA Table 3A_3H" xfId="43262" xr:uid="{44361702-AE5B-4D6E-A246-0CB63929000A}"/>
    <cellStyle name="Normal 72 2 2 6 5" xfId="19823" xr:uid="{00000000-0005-0000-0000-00007C4D0000}"/>
    <cellStyle name="Normal 72 2 2 6_ESA Table 3A_3H" xfId="43260" xr:uid="{7AB2F782-636A-402B-B150-27C3ED193679}"/>
    <cellStyle name="Normal 72 2 2 7" xfId="11413" xr:uid="{00000000-0005-0000-0000-0000A22C0000}"/>
    <cellStyle name="Normal 72 2 2 7 3" xfId="26511" xr:uid="{00000000-0005-0000-0000-00009C670000}"/>
    <cellStyle name="Normal 72 2 2 7_ESA Table 3A_3H" xfId="43263" xr:uid="{2D0E34D6-B3EF-449A-A696-27C5F8AE7199}"/>
    <cellStyle name="Normal 72 2 2 8" xfId="6392" xr:uid="{00000000-0005-0000-0000-000005190000}"/>
    <cellStyle name="Normal 72 2 2 8 3" xfId="21494" xr:uid="{00000000-0005-0000-0000-000003540000}"/>
    <cellStyle name="Normal 72 2 2 8_ESA Table 3A_3H" xfId="43264" xr:uid="{C1C35E7D-9C72-4116-8E57-7D03DCEBC06C}"/>
    <cellStyle name="Normal 72 2 2_ESA Table 3A_3H" xfId="43194" xr:uid="{7C62BF8F-4C35-452A-AE3C-D4B8E945F1D6}"/>
    <cellStyle name="Normal 72 2 3" xfId="1419" xr:uid="{00000000-0005-0000-0000-000098050000}"/>
    <cellStyle name="Normal 72 2 3 2" xfId="1840" xr:uid="{00000000-0005-0000-0000-00003D070000}"/>
    <cellStyle name="Normal 72 2 3 2 2" xfId="2679" xr:uid="{00000000-0005-0000-0000-0000840A0000}"/>
    <cellStyle name="Normal 72 2 3 2 2 2" xfId="4369" xr:uid="{00000000-0005-0000-0000-00001E110000}"/>
    <cellStyle name="Normal 72 2 3 2 2 2 2" xfId="14442" xr:uid="{00000000-0005-0000-0000-000077380000}"/>
    <cellStyle name="Normal 72 2 3 2 2 2 2 3" xfId="29540" xr:uid="{00000000-0005-0000-0000-000071730000}"/>
    <cellStyle name="Normal 72 2 3 2 2 2 2_ESA Table 3A_3H" xfId="43269" xr:uid="{45AEB8F3-56BF-40F9-8CC0-552B6930142B}"/>
    <cellStyle name="Normal 72 2 3 2 2 2 3" xfId="9422" xr:uid="{00000000-0005-0000-0000-0000DB240000}"/>
    <cellStyle name="Normal 72 2 3 2 2 2 3 3" xfId="24523" xr:uid="{00000000-0005-0000-0000-0000D85F0000}"/>
    <cellStyle name="Normal 72 2 3 2 2 2 3_ESA Table 3A_3H" xfId="43270" xr:uid="{E4593AF5-50BE-42D3-A413-7249774B8A7E}"/>
    <cellStyle name="Normal 72 2 3 2 2 2 5" xfId="19510" xr:uid="{00000000-0005-0000-0000-0000434C0000}"/>
    <cellStyle name="Normal 72 2 3 2 2 2_ESA Table 3A_3H" xfId="43268" xr:uid="{7CA89EB7-D042-454A-9EC4-F80544D3666F}"/>
    <cellStyle name="Normal 72 2 3 2 2 3" xfId="6061" xr:uid="{00000000-0005-0000-0000-0000BA170000}"/>
    <cellStyle name="Normal 72 2 3 2 2 3 2" xfId="16113" xr:uid="{00000000-0005-0000-0000-0000FE3E0000}"/>
    <cellStyle name="Normal 72 2 3 2 2 3 2 3" xfId="31211" xr:uid="{00000000-0005-0000-0000-0000F8790000}"/>
    <cellStyle name="Normal 72 2 3 2 2 3 2_ESA Table 3A_3H" xfId="43272" xr:uid="{6A2D43FD-1905-4621-AB86-F318196F6BA7}"/>
    <cellStyle name="Normal 72 2 3 2 2 3 3" xfId="11093" xr:uid="{00000000-0005-0000-0000-0000622B0000}"/>
    <cellStyle name="Normal 72 2 3 2 2 3 3 3" xfId="26194" xr:uid="{00000000-0005-0000-0000-00005F660000}"/>
    <cellStyle name="Normal 72 2 3 2 2 3 3_ESA Table 3A_3H" xfId="43273" xr:uid="{6B5B09C9-3855-4378-9B99-DD1669B42A76}"/>
    <cellStyle name="Normal 72 2 3 2 2 3 5" xfId="21181" xr:uid="{00000000-0005-0000-0000-0000CA520000}"/>
    <cellStyle name="Normal 72 2 3 2 2 3_ESA Table 3A_3H" xfId="43271" xr:uid="{07875177-6B55-44CD-A123-64690B564074}"/>
    <cellStyle name="Normal 72 2 3 2 2 4" xfId="12771" xr:uid="{00000000-0005-0000-0000-0000F0310000}"/>
    <cellStyle name="Normal 72 2 3 2 2 4 3" xfId="27869" xr:uid="{00000000-0005-0000-0000-0000EA6C0000}"/>
    <cellStyle name="Normal 72 2 3 2 2 4_ESA Table 3A_3H" xfId="43274" xr:uid="{9A62F94A-F953-4733-9EEC-F26F58AB83FC}"/>
    <cellStyle name="Normal 72 2 3 2 2 5" xfId="7750" xr:uid="{00000000-0005-0000-0000-0000531E0000}"/>
    <cellStyle name="Normal 72 2 3 2 2 5 3" xfId="22852" xr:uid="{00000000-0005-0000-0000-000051590000}"/>
    <cellStyle name="Normal 72 2 3 2 2 5_ESA Table 3A_3H" xfId="43275" xr:uid="{E9C78FB0-7334-47E4-B324-892332695691}"/>
    <cellStyle name="Normal 72 2 3 2 2 7" xfId="17839" xr:uid="{00000000-0005-0000-0000-0000BC450000}"/>
    <cellStyle name="Normal 72 2 3 2 2_ESA Table 3A_3H" xfId="43267" xr:uid="{1030033C-A642-4180-8641-513F84787AB0}"/>
    <cellStyle name="Normal 72 2 3 2 3" xfId="3532" xr:uid="{00000000-0005-0000-0000-0000D90D0000}"/>
    <cellStyle name="Normal 72 2 3 2 3 2" xfId="13606" xr:uid="{00000000-0005-0000-0000-000033350000}"/>
    <cellStyle name="Normal 72 2 3 2 3 2 3" xfId="28704" xr:uid="{00000000-0005-0000-0000-00002D700000}"/>
    <cellStyle name="Normal 72 2 3 2 3 2_ESA Table 3A_3H" xfId="43277" xr:uid="{5BD86F18-2D14-44F8-9830-7EC2F89C0453}"/>
    <cellStyle name="Normal 72 2 3 2 3 3" xfId="8586" xr:uid="{00000000-0005-0000-0000-000097210000}"/>
    <cellStyle name="Normal 72 2 3 2 3 3 3" xfId="23687" xr:uid="{00000000-0005-0000-0000-0000945C0000}"/>
    <cellStyle name="Normal 72 2 3 2 3 3_ESA Table 3A_3H" xfId="43278" xr:uid="{76401719-D6D7-41B7-BC2B-5DC208D4B143}"/>
    <cellStyle name="Normal 72 2 3 2 3 5" xfId="18674" xr:uid="{00000000-0005-0000-0000-0000FF480000}"/>
    <cellStyle name="Normal 72 2 3 2 3_ESA Table 3A_3H" xfId="43276" xr:uid="{E1B0CE87-3349-4454-822E-631BB5FA6278}"/>
    <cellStyle name="Normal 72 2 3 2 4" xfId="5225" xr:uid="{00000000-0005-0000-0000-000076140000}"/>
    <cellStyle name="Normal 72 2 3 2 4 2" xfId="15277" xr:uid="{00000000-0005-0000-0000-0000BA3B0000}"/>
    <cellStyle name="Normal 72 2 3 2 4 2 3" xfId="30375" xr:uid="{00000000-0005-0000-0000-0000B4760000}"/>
    <cellStyle name="Normal 72 2 3 2 4 2_ESA Table 3A_3H" xfId="43280" xr:uid="{6B4EDE84-F555-4F22-A152-2CFF98B3BE26}"/>
    <cellStyle name="Normal 72 2 3 2 4 3" xfId="10257" xr:uid="{00000000-0005-0000-0000-00001E280000}"/>
    <cellStyle name="Normal 72 2 3 2 4 3 3" xfId="25358" xr:uid="{00000000-0005-0000-0000-00001B630000}"/>
    <cellStyle name="Normal 72 2 3 2 4 3_ESA Table 3A_3H" xfId="43281" xr:uid="{C61148B3-380C-4952-B993-409A2046C9D9}"/>
    <cellStyle name="Normal 72 2 3 2 4 5" xfId="20345" xr:uid="{00000000-0005-0000-0000-0000864F0000}"/>
    <cellStyle name="Normal 72 2 3 2 4_ESA Table 3A_3H" xfId="43279" xr:uid="{2AB85AE6-EFF8-4E2E-87A1-B307690ACB76}"/>
    <cellStyle name="Normal 72 2 3 2 5" xfId="11935" xr:uid="{00000000-0005-0000-0000-0000AC2E0000}"/>
    <cellStyle name="Normal 72 2 3 2 5 3" xfId="27033" xr:uid="{00000000-0005-0000-0000-0000A6690000}"/>
    <cellStyle name="Normal 72 2 3 2 5_ESA Table 3A_3H" xfId="43282" xr:uid="{7CC76BF6-7F01-47C8-8546-9620D543DDCC}"/>
    <cellStyle name="Normal 72 2 3 2 6" xfId="6914" xr:uid="{00000000-0005-0000-0000-00000F1B0000}"/>
    <cellStyle name="Normal 72 2 3 2 6 3" xfId="22016" xr:uid="{00000000-0005-0000-0000-00000D560000}"/>
    <cellStyle name="Normal 72 2 3 2 6_ESA Table 3A_3H" xfId="43283" xr:uid="{DC0E5773-3DC9-44DF-B8C9-38E73263B058}"/>
    <cellStyle name="Normal 72 2 3 2 8" xfId="17003" xr:uid="{00000000-0005-0000-0000-000078420000}"/>
    <cellStyle name="Normal 72 2 3 2_ESA Table 3A_3H" xfId="43266" xr:uid="{239EF859-D55F-4BD4-9D26-8E4D3FF804DB}"/>
    <cellStyle name="Normal 72 2 3 3" xfId="2261" xr:uid="{00000000-0005-0000-0000-0000E2080000}"/>
    <cellStyle name="Normal 72 2 3 3 2" xfId="3951" xr:uid="{00000000-0005-0000-0000-00007C0F0000}"/>
    <cellStyle name="Normal 72 2 3 3 2 2" xfId="14024" xr:uid="{00000000-0005-0000-0000-0000D5360000}"/>
    <cellStyle name="Normal 72 2 3 3 2 2 3" xfId="29122" xr:uid="{00000000-0005-0000-0000-0000CF710000}"/>
    <cellStyle name="Normal 72 2 3 3 2 2_ESA Table 3A_3H" xfId="43286" xr:uid="{F624C84A-F92D-49D0-8EB9-C3C8FD947710}"/>
    <cellStyle name="Normal 72 2 3 3 2 3" xfId="9004" xr:uid="{00000000-0005-0000-0000-000039230000}"/>
    <cellStyle name="Normal 72 2 3 3 2 3 3" xfId="24105" xr:uid="{00000000-0005-0000-0000-0000365E0000}"/>
    <cellStyle name="Normal 72 2 3 3 2 3_ESA Table 3A_3H" xfId="43287" xr:uid="{A76C7FDF-D90A-4C60-B170-56930C313CCD}"/>
    <cellStyle name="Normal 72 2 3 3 2 5" xfId="19092" xr:uid="{00000000-0005-0000-0000-0000A14A0000}"/>
    <cellStyle name="Normal 72 2 3 3 2_ESA Table 3A_3H" xfId="43285" xr:uid="{69B00DE7-2B8F-483E-9FB0-5BCD7B2B9164}"/>
    <cellStyle name="Normal 72 2 3 3 3" xfId="5643" xr:uid="{00000000-0005-0000-0000-000018160000}"/>
    <cellStyle name="Normal 72 2 3 3 3 2" xfId="15695" xr:uid="{00000000-0005-0000-0000-00005C3D0000}"/>
    <cellStyle name="Normal 72 2 3 3 3 2 3" xfId="30793" xr:uid="{00000000-0005-0000-0000-000056780000}"/>
    <cellStyle name="Normal 72 2 3 3 3 2_ESA Table 3A_3H" xfId="43289" xr:uid="{06005D54-FF36-46B2-AE9A-514EFB56AA8D}"/>
    <cellStyle name="Normal 72 2 3 3 3 3" xfId="10675" xr:uid="{00000000-0005-0000-0000-0000C0290000}"/>
    <cellStyle name="Normal 72 2 3 3 3 3 3" xfId="25776" xr:uid="{00000000-0005-0000-0000-0000BD640000}"/>
    <cellStyle name="Normal 72 2 3 3 3 3_ESA Table 3A_3H" xfId="43290" xr:uid="{02D14AC2-B56C-4B73-A34E-3AB89D0224AA}"/>
    <cellStyle name="Normal 72 2 3 3 3 5" xfId="20763" xr:uid="{00000000-0005-0000-0000-000028510000}"/>
    <cellStyle name="Normal 72 2 3 3 3_ESA Table 3A_3H" xfId="43288" xr:uid="{CF06BFFE-DEDB-4E99-8279-2A3E055256F3}"/>
    <cellStyle name="Normal 72 2 3 3 4" xfId="12353" xr:uid="{00000000-0005-0000-0000-00004E300000}"/>
    <cellStyle name="Normal 72 2 3 3 4 3" xfId="27451" xr:uid="{00000000-0005-0000-0000-0000486B0000}"/>
    <cellStyle name="Normal 72 2 3 3 4_ESA Table 3A_3H" xfId="43291" xr:uid="{DCC51E5D-17CE-4380-8A2D-6E08B03D9A0D}"/>
    <cellStyle name="Normal 72 2 3 3 5" xfId="7332" xr:uid="{00000000-0005-0000-0000-0000B11C0000}"/>
    <cellStyle name="Normal 72 2 3 3 5 3" xfId="22434" xr:uid="{00000000-0005-0000-0000-0000AF570000}"/>
    <cellStyle name="Normal 72 2 3 3 5_ESA Table 3A_3H" xfId="43292" xr:uid="{9C258B67-C27F-435F-B4B7-1A2C0ED701FE}"/>
    <cellStyle name="Normal 72 2 3 3 7" xfId="17421" xr:uid="{00000000-0005-0000-0000-00001A440000}"/>
    <cellStyle name="Normal 72 2 3 3_ESA Table 3A_3H" xfId="43284" xr:uid="{41BD2B51-045F-4A36-9E43-BE0FF8EDF4CC}"/>
    <cellStyle name="Normal 72 2 3 4" xfId="3114" xr:uid="{00000000-0005-0000-0000-0000370C0000}"/>
    <cellStyle name="Normal 72 2 3 4 2" xfId="13188" xr:uid="{00000000-0005-0000-0000-000091330000}"/>
    <cellStyle name="Normal 72 2 3 4 2 3" xfId="28286" xr:uid="{00000000-0005-0000-0000-00008B6E0000}"/>
    <cellStyle name="Normal 72 2 3 4 2_ESA Table 3A_3H" xfId="43294" xr:uid="{B05724C0-C8F5-4B1B-B6D9-7AA97760706A}"/>
    <cellStyle name="Normal 72 2 3 4 3" xfId="8168" xr:uid="{00000000-0005-0000-0000-0000F51F0000}"/>
    <cellStyle name="Normal 72 2 3 4 3 3" xfId="23269" xr:uid="{00000000-0005-0000-0000-0000F25A0000}"/>
    <cellStyle name="Normal 72 2 3 4 3_ESA Table 3A_3H" xfId="43295" xr:uid="{F96F3E1F-7BB9-4633-94D2-576AEA9CFFA3}"/>
    <cellStyle name="Normal 72 2 3 4 5" xfId="18256" xr:uid="{00000000-0005-0000-0000-00005D470000}"/>
    <cellStyle name="Normal 72 2 3 4_ESA Table 3A_3H" xfId="43293" xr:uid="{6C102048-ECDF-4A7B-9CB3-A45A4FEBBB7E}"/>
    <cellStyle name="Normal 72 2 3 5" xfId="4807" xr:uid="{00000000-0005-0000-0000-0000D4120000}"/>
    <cellStyle name="Normal 72 2 3 5 2" xfId="14859" xr:uid="{00000000-0005-0000-0000-0000183A0000}"/>
    <cellStyle name="Normal 72 2 3 5 2 3" xfId="29957" xr:uid="{00000000-0005-0000-0000-000012750000}"/>
    <cellStyle name="Normal 72 2 3 5 2_ESA Table 3A_3H" xfId="43297" xr:uid="{080D1E29-8DA8-4815-9B3A-7FC0599B6CC7}"/>
    <cellStyle name="Normal 72 2 3 5 3" xfId="9839" xr:uid="{00000000-0005-0000-0000-00007C260000}"/>
    <cellStyle name="Normal 72 2 3 5 3 3" xfId="24940" xr:uid="{00000000-0005-0000-0000-000079610000}"/>
    <cellStyle name="Normal 72 2 3 5 3_ESA Table 3A_3H" xfId="43298" xr:uid="{2FC666A5-86DA-489A-B0FE-1F2B465823BC}"/>
    <cellStyle name="Normal 72 2 3 5 5" xfId="19927" xr:uid="{00000000-0005-0000-0000-0000E44D0000}"/>
    <cellStyle name="Normal 72 2 3 5_ESA Table 3A_3H" xfId="43296" xr:uid="{394902D2-4312-4BB9-9A50-84E582FE5AC5}"/>
    <cellStyle name="Normal 72 2 3 6" xfId="11517" xr:uid="{00000000-0005-0000-0000-00000A2D0000}"/>
    <cellStyle name="Normal 72 2 3 6 3" xfId="26615" xr:uid="{00000000-0005-0000-0000-000004680000}"/>
    <cellStyle name="Normal 72 2 3 6_ESA Table 3A_3H" xfId="43299" xr:uid="{119D8354-1943-4E3B-AAF8-6BEEA4D6745C}"/>
    <cellStyle name="Normal 72 2 3 7" xfId="6496" xr:uid="{00000000-0005-0000-0000-00006D190000}"/>
    <cellStyle name="Normal 72 2 3 7 3" xfId="21598" xr:uid="{00000000-0005-0000-0000-00006B540000}"/>
    <cellStyle name="Normal 72 2 3 7_ESA Table 3A_3H" xfId="43300" xr:uid="{8F0858BB-E00E-4AE5-8835-FFDBD9D3A76D}"/>
    <cellStyle name="Normal 72 2 3 9" xfId="16585" xr:uid="{00000000-0005-0000-0000-0000D6400000}"/>
    <cellStyle name="Normal 72 2 3_ESA Table 3A_3H" xfId="43265" xr:uid="{130692AA-6AD3-46AE-BB7E-39DFA7557E74}"/>
    <cellStyle name="Normal 72 2 4" xfId="1632" xr:uid="{00000000-0005-0000-0000-00006D060000}"/>
    <cellStyle name="Normal 72 2 4 2" xfId="2471" xr:uid="{00000000-0005-0000-0000-0000B4090000}"/>
    <cellStyle name="Normal 72 2 4 2 2" xfId="4161" xr:uid="{00000000-0005-0000-0000-00004E100000}"/>
    <cellStyle name="Normal 72 2 4 2 2 2" xfId="14234" xr:uid="{00000000-0005-0000-0000-0000A7370000}"/>
    <cellStyle name="Normal 72 2 4 2 2 2 3" xfId="29332" xr:uid="{00000000-0005-0000-0000-0000A1720000}"/>
    <cellStyle name="Normal 72 2 4 2 2 2_ESA Table 3A_3H" xfId="43304" xr:uid="{0BFCD1D0-D1B1-47E1-B798-2B4107233A28}"/>
    <cellStyle name="Normal 72 2 4 2 2 3" xfId="9214" xr:uid="{00000000-0005-0000-0000-00000B240000}"/>
    <cellStyle name="Normal 72 2 4 2 2 3 3" xfId="24315" xr:uid="{00000000-0005-0000-0000-0000085F0000}"/>
    <cellStyle name="Normal 72 2 4 2 2 3_ESA Table 3A_3H" xfId="43305" xr:uid="{94729ACD-9993-4FBA-9BF9-1D623DACE103}"/>
    <cellStyle name="Normal 72 2 4 2 2 5" xfId="19302" xr:uid="{00000000-0005-0000-0000-0000734B0000}"/>
    <cellStyle name="Normal 72 2 4 2 2_ESA Table 3A_3H" xfId="43303" xr:uid="{399F4262-BEBF-4BEC-A47F-FBA3C26C7CB7}"/>
    <cellStyle name="Normal 72 2 4 2 3" xfId="5853" xr:uid="{00000000-0005-0000-0000-0000EA160000}"/>
    <cellStyle name="Normal 72 2 4 2 3 2" xfId="15905" xr:uid="{00000000-0005-0000-0000-00002E3E0000}"/>
    <cellStyle name="Normal 72 2 4 2 3 2 3" xfId="31003" xr:uid="{00000000-0005-0000-0000-000028790000}"/>
    <cellStyle name="Normal 72 2 4 2 3 2_ESA Table 3A_3H" xfId="43307" xr:uid="{2795FE03-A5F0-4002-8A92-BEF5D9E785F8}"/>
    <cellStyle name="Normal 72 2 4 2 3 3" xfId="10885" xr:uid="{00000000-0005-0000-0000-0000922A0000}"/>
    <cellStyle name="Normal 72 2 4 2 3 3 3" xfId="25986" xr:uid="{00000000-0005-0000-0000-00008F650000}"/>
    <cellStyle name="Normal 72 2 4 2 3 3_ESA Table 3A_3H" xfId="43308" xr:uid="{D9690726-AD10-4C77-92BC-00852DEAF986}"/>
    <cellStyle name="Normal 72 2 4 2 3 5" xfId="20973" xr:uid="{00000000-0005-0000-0000-0000FA510000}"/>
    <cellStyle name="Normal 72 2 4 2 3_ESA Table 3A_3H" xfId="43306" xr:uid="{CA0DC90F-D7C5-45BD-A3F7-8065647E31C5}"/>
    <cellStyle name="Normal 72 2 4 2 4" xfId="12563" xr:uid="{00000000-0005-0000-0000-000020310000}"/>
    <cellStyle name="Normal 72 2 4 2 4 3" xfId="27661" xr:uid="{00000000-0005-0000-0000-00001A6C0000}"/>
    <cellStyle name="Normal 72 2 4 2 4_ESA Table 3A_3H" xfId="43309" xr:uid="{E99489CE-6FD8-4116-9C91-EE658A121892}"/>
    <cellStyle name="Normal 72 2 4 2 5" xfId="7542" xr:uid="{00000000-0005-0000-0000-0000831D0000}"/>
    <cellStyle name="Normal 72 2 4 2 5 3" xfId="22644" xr:uid="{00000000-0005-0000-0000-000081580000}"/>
    <cellStyle name="Normal 72 2 4 2 5_ESA Table 3A_3H" xfId="43310" xr:uid="{C27024B3-0624-49FE-B7FF-88CE7F76BDD1}"/>
    <cellStyle name="Normal 72 2 4 2 7" xfId="17631" xr:uid="{00000000-0005-0000-0000-0000EC440000}"/>
    <cellStyle name="Normal 72 2 4 2_ESA Table 3A_3H" xfId="43302" xr:uid="{543DF8C0-B95F-49BE-ADF6-4844B93C380F}"/>
    <cellStyle name="Normal 72 2 4 3" xfId="3324" xr:uid="{00000000-0005-0000-0000-0000090D0000}"/>
    <cellStyle name="Normal 72 2 4 3 2" xfId="13398" xr:uid="{00000000-0005-0000-0000-000063340000}"/>
    <cellStyle name="Normal 72 2 4 3 2 3" xfId="28496" xr:uid="{00000000-0005-0000-0000-00005D6F0000}"/>
    <cellStyle name="Normal 72 2 4 3 2_ESA Table 3A_3H" xfId="43312" xr:uid="{623DA8F1-124F-4229-98B3-D36AAFCDC2CB}"/>
    <cellStyle name="Normal 72 2 4 3 3" xfId="8378" xr:uid="{00000000-0005-0000-0000-0000C7200000}"/>
    <cellStyle name="Normal 72 2 4 3 3 3" xfId="23479" xr:uid="{00000000-0005-0000-0000-0000C45B0000}"/>
    <cellStyle name="Normal 72 2 4 3 3_ESA Table 3A_3H" xfId="43313" xr:uid="{579B5B65-731A-4A4C-9EE2-4E7EC8B83D69}"/>
    <cellStyle name="Normal 72 2 4 3 5" xfId="18466" xr:uid="{00000000-0005-0000-0000-00002F480000}"/>
    <cellStyle name="Normal 72 2 4 3_ESA Table 3A_3H" xfId="43311" xr:uid="{AA287CE1-AA03-4A13-9074-016903E563F5}"/>
    <cellStyle name="Normal 72 2 4 4" xfId="5017" xr:uid="{00000000-0005-0000-0000-0000A6130000}"/>
    <cellStyle name="Normal 72 2 4 4 2" xfId="15069" xr:uid="{00000000-0005-0000-0000-0000EA3A0000}"/>
    <cellStyle name="Normal 72 2 4 4 2 3" xfId="30167" xr:uid="{00000000-0005-0000-0000-0000E4750000}"/>
    <cellStyle name="Normal 72 2 4 4 2_ESA Table 3A_3H" xfId="43315" xr:uid="{4BBEB176-3DC1-42DC-A748-453B3C882ECE}"/>
    <cellStyle name="Normal 72 2 4 4 3" xfId="10049" xr:uid="{00000000-0005-0000-0000-00004E270000}"/>
    <cellStyle name="Normal 72 2 4 4 3 3" xfId="25150" xr:uid="{00000000-0005-0000-0000-00004B620000}"/>
    <cellStyle name="Normal 72 2 4 4 3_ESA Table 3A_3H" xfId="43316" xr:uid="{03B15983-B295-4EE2-99E8-FCE964551F75}"/>
    <cellStyle name="Normal 72 2 4 4 5" xfId="20137" xr:uid="{00000000-0005-0000-0000-0000B64E0000}"/>
    <cellStyle name="Normal 72 2 4 4_ESA Table 3A_3H" xfId="43314" xr:uid="{D45BC0E1-DD6D-4A00-8F1D-7BE3EADA3B54}"/>
    <cellStyle name="Normal 72 2 4 5" xfId="11727" xr:uid="{00000000-0005-0000-0000-0000DC2D0000}"/>
    <cellStyle name="Normal 72 2 4 5 3" xfId="26825" xr:uid="{00000000-0005-0000-0000-0000D6680000}"/>
    <cellStyle name="Normal 72 2 4 5_ESA Table 3A_3H" xfId="43317" xr:uid="{CF85FEC4-3B5D-4CB9-AF2B-48D56883CCEA}"/>
    <cellStyle name="Normal 72 2 4 6" xfId="6706" xr:uid="{00000000-0005-0000-0000-00003F1A0000}"/>
    <cellStyle name="Normal 72 2 4 6 3" xfId="21808" xr:uid="{00000000-0005-0000-0000-00003D550000}"/>
    <cellStyle name="Normal 72 2 4 6_ESA Table 3A_3H" xfId="43318" xr:uid="{8233945F-57CB-42C9-84BB-E70C9FA14C19}"/>
    <cellStyle name="Normal 72 2 4 8" xfId="16795" xr:uid="{00000000-0005-0000-0000-0000A8410000}"/>
    <cellStyle name="Normal 72 2 4_ESA Table 3A_3H" xfId="43301" xr:uid="{64083B37-7B67-4A65-8F62-6687843FE951}"/>
    <cellStyle name="Normal 72 2 5" xfId="2053" xr:uid="{00000000-0005-0000-0000-000012080000}"/>
    <cellStyle name="Normal 72 2 5 2" xfId="3743" xr:uid="{00000000-0005-0000-0000-0000AC0E0000}"/>
    <cellStyle name="Normal 72 2 5 2 2" xfId="13816" xr:uid="{00000000-0005-0000-0000-000005360000}"/>
    <cellStyle name="Normal 72 2 5 2 2 3" xfId="28914" xr:uid="{00000000-0005-0000-0000-0000FF700000}"/>
    <cellStyle name="Normal 72 2 5 2 2_ESA Table 3A_3H" xfId="43321" xr:uid="{59DFBA3E-3219-40F7-8F0E-846C7B19FEE3}"/>
    <cellStyle name="Normal 72 2 5 2 3" xfId="8796" xr:uid="{00000000-0005-0000-0000-000069220000}"/>
    <cellStyle name="Normal 72 2 5 2 3 3" xfId="23897" xr:uid="{00000000-0005-0000-0000-0000665D0000}"/>
    <cellStyle name="Normal 72 2 5 2 3_ESA Table 3A_3H" xfId="43322" xr:uid="{49C070D9-123A-42EF-8B0A-51BA7EA1A95B}"/>
    <cellStyle name="Normal 72 2 5 2 5" xfId="18884" xr:uid="{00000000-0005-0000-0000-0000D1490000}"/>
    <cellStyle name="Normal 72 2 5 2_ESA Table 3A_3H" xfId="43320" xr:uid="{70F5C4B7-B655-41E9-B747-7E671EF4FD7C}"/>
    <cellStyle name="Normal 72 2 5 3" xfId="5435" xr:uid="{00000000-0005-0000-0000-000048150000}"/>
    <cellStyle name="Normal 72 2 5 3 2" xfId="15487" xr:uid="{00000000-0005-0000-0000-00008C3C0000}"/>
    <cellStyle name="Normal 72 2 5 3 2 3" xfId="30585" xr:uid="{00000000-0005-0000-0000-000086770000}"/>
    <cellStyle name="Normal 72 2 5 3 2_ESA Table 3A_3H" xfId="43324" xr:uid="{FFAC57CC-9986-4839-9734-C97CCD616A16}"/>
    <cellStyle name="Normal 72 2 5 3 3" xfId="10467" xr:uid="{00000000-0005-0000-0000-0000F0280000}"/>
    <cellStyle name="Normal 72 2 5 3 3 3" xfId="25568" xr:uid="{00000000-0005-0000-0000-0000ED630000}"/>
    <cellStyle name="Normal 72 2 5 3 3_ESA Table 3A_3H" xfId="43325" xr:uid="{47227C17-F935-4990-B408-295CAB31BDBA}"/>
    <cellStyle name="Normal 72 2 5 3 5" xfId="20555" xr:uid="{00000000-0005-0000-0000-000058500000}"/>
    <cellStyle name="Normal 72 2 5 3_ESA Table 3A_3H" xfId="43323" xr:uid="{5FDD5304-441B-437A-AE03-1A25EE2FFCCC}"/>
    <cellStyle name="Normal 72 2 5 4" xfId="12145" xr:uid="{00000000-0005-0000-0000-00007E2F0000}"/>
    <cellStyle name="Normal 72 2 5 4 3" xfId="27243" xr:uid="{00000000-0005-0000-0000-0000786A0000}"/>
    <cellStyle name="Normal 72 2 5 4_ESA Table 3A_3H" xfId="43326" xr:uid="{D05E3509-477E-4E0F-BC5A-E4C596596454}"/>
    <cellStyle name="Normal 72 2 5 5" xfId="7124" xr:uid="{00000000-0005-0000-0000-0000E11B0000}"/>
    <cellStyle name="Normal 72 2 5 5 3" xfId="22226" xr:uid="{00000000-0005-0000-0000-0000DF560000}"/>
    <cellStyle name="Normal 72 2 5 5_ESA Table 3A_3H" xfId="43327" xr:uid="{AA74C2E2-D8B7-412C-BEE1-5DCBFDC268EF}"/>
    <cellStyle name="Normal 72 2 5 7" xfId="17213" xr:uid="{00000000-0005-0000-0000-00004A430000}"/>
    <cellStyle name="Normal 72 2 5_ESA Table 3A_3H" xfId="43319" xr:uid="{18ED2AFB-B1C3-42E7-8FC6-591633C7835E}"/>
    <cellStyle name="Normal 72 2 6" xfId="2906" xr:uid="{00000000-0005-0000-0000-0000670B0000}"/>
    <cellStyle name="Normal 72 2 6 2" xfId="12980" xr:uid="{00000000-0005-0000-0000-0000C1320000}"/>
    <cellStyle name="Normal 72 2 6 2 3" xfId="28078" xr:uid="{00000000-0005-0000-0000-0000BB6D0000}"/>
    <cellStyle name="Normal 72 2 6 2_ESA Table 3A_3H" xfId="43329" xr:uid="{89B3F8CE-1A4A-4DB9-B5F4-2F9A4A467BA1}"/>
    <cellStyle name="Normal 72 2 6 3" xfId="7960" xr:uid="{00000000-0005-0000-0000-0000251F0000}"/>
    <cellStyle name="Normal 72 2 6 3 3" xfId="23061" xr:uid="{00000000-0005-0000-0000-0000225A0000}"/>
    <cellStyle name="Normal 72 2 6 3_ESA Table 3A_3H" xfId="43330" xr:uid="{4FCD53A7-1989-47EF-B68D-806570D6F389}"/>
    <cellStyle name="Normal 72 2 6 5" xfId="18048" xr:uid="{00000000-0005-0000-0000-00008D460000}"/>
    <cellStyle name="Normal 72 2 6_ESA Table 3A_3H" xfId="43328" xr:uid="{07FE6A16-FC42-4047-92E2-9518A9A14EF8}"/>
    <cellStyle name="Normal 72 2 7" xfId="4599" xr:uid="{00000000-0005-0000-0000-000004120000}"/>
    <cellStyle name="Normal 72 2 7 2" xfId="14651" xr:uid="{00000000-0005-0000-0000-000048390000}"/>
    <cellStyle name="Normal 72 2 7 2 3" xfId="29749" xr:uid="{00000000-0005-0000-0000-000042740000}"/>
    <cellStyle name="Normal 72 2 7 2_ESA Table 3A_3H" xfId="43332" xr:uid="{673E4B9B-8794-4826-AB3B-E235FEDC6000}"/>
    <cellStyle name="Normal 72 2 7 3" xfId="9631" xr:uid="{00000000-0005-0000-0000-0000AC250000}"/>
    <cellStyle name="Normal 72 2 7 3 3" xfId="24732" xr:uid="{00000000-0005-0000-0000-0000A9600000}"/>
    <cellStyle name="Normal 72 2 7 3_ESA Table 3A_3H" xfId="43333" xr:uid="{6053B294-3BF0-4480-BFE2-34E0DC294EBB}"/>
    <cellStyle name="Normal 72 2 7 5" xfId="19719" xr:uid="{00000000-0005-0000-0000-0000144D0000}"/>
    <cellStyle name="Normal 72 2 7_ESA Table 3A_3H" xfId="43331" xr:uid="{ED786ED2-B31B-41A9-89CF-2C116953DA59}"/>
    <cellStyle name="Normal 72 2 8" xfId="11309" xr:uid="{00000000-0005-0000-0000-00003A2C0000}"/>
    <cellStyle name="Normal 72 2 8 3" xfId="26407" xr:uid="{00000000-0005-0000-0000-000034670000}"/>
    <cellStyle name="Normal 72 2 8_ESA Table 3A_3H" xfId="43334" xr:uid="{DA26FD78-244B-493D-B1DD-2A09F03DF136}"/>
    <cellStyle name="Normal 72 2 9" xfId="6288" xr:uid="{00000000-0005-0000-0000-00009D180000}"/>
    <cellStyle name="Normal 72 2 9 3" xfId="21390" xr:uid="{00000000-0005-0000-0000-00009B530000}"/>
    <cellStyle name="Normal 72 2 9_ESA Table 3A_3H" xfId="43335" xr:uid="{FAED3CCE-05A0-464E-9012-D053A715B886}"/>
    <cellStyle name="Normal 72 2_ESA Table 3A_3H" xfId="43193" xr:uid="{AB97275E-8D04-4417-91E3-363130EF74F1}"/>
    <cellStyle name="Normal 72 3" xfId="1252" xr:uid="{00000000-0005-0000-0000-0000F1040000}"/>
    <cellStyle name="Normal 72 3 10" xfId="16429" xr:uid="{00000000-0005-0000-0000-00003A400000}"/>
    <cellStyle name="Normal 72 3 2" xfId="1471" xr:uid="{00000000-0005-0000-0000-0000CC050000}"/>
    <cellStyle name="Normal 72 3 2 2" xfId="1892" xr:uid="{00000000-0005-0000-0000-000071070000}"/>
    <cellStyle name="Normal 72 3 2 2 2" xfId="2731" xr:uid="{00000000-0005-0000-0000-0000B80A0000}"/>
    <cellStyle name="Normal 72 3 2 2 2 2" xfId="4421" xr:uid="{00000000-0005-0000-0000-000052110000}"/>
    <cellStyle name="Normal 72 3 2 2 2 2 2" xfId="14494" xr:uid="{00000000-0005-0000-0000-0000AB380000}"/>
    <cellStyle name="Normal 72 3 2 2 2 2 2 3" xfId="29592" xr:uid="{00000000-0005-0000-0000-0000A5730000}"/>
    <cellStyle name="Normal 72 3 2 2 2 2 2_ESA Table 3A_3H" xfId="43341" xr:uid="{4AD477EE-A9A0-4154-BD2C-176BD94B5C68}"/>
    <cellStyle name="Normal 72 3 2 2 2 2 3" xfId="9474" xr:uid="{00000000-0005-0000-0000-00000F250000}"/>
    <cellStyle name="Normal 72 3 2 2 2 2 3 3" xfId="24575" xr:uid="{00000000-0005-0000-0000-00000C600000}"/>
    <cellStyle name="Normal 72 3 2 2 2 2 3_ESA Table 3A_3H" xfId="43342" xr:uid="{51CC6B24-E59F-4483-9AB8-AD8E56E459A2}"/>
    <cellStyle name="Normal 72 3 2 2 2 2 5" xfId="19562" xr:uid="{00000000-0005-0000-0000-0000774C0000}"/>
    <cellStyle name="Normal 72 3 2 2 2 2_ESA Table 3A_3H" xfId="43340" xr:uid="{9191BBAE-3148-4254-A39D-F1B3379D1406}"/>
    <cellStyle name="Normal 72 3 2 2 2 3" xfId="6113" xr:uid="{00000000-0005-0000-0000-0000EE170000}"/>
    <cellStyle name="Normal 72 3 2 2 2 3 2" xfId="16165" xr:uid="{00000000-0005-0000-0000-0000323F0000}"/>
    <cellStyle name="Normal 72 3 2 2 2 3 2 3" xfId="31263" xr:uid="{00000000-0005-0000-0000-00002C7A0000}"/>
    <cellStyle name="Normal 72 3 2 2 2 3 2_ESA Table 3A_3H" xfId="43344" xr:uid="{E9971FB3-5DFA-47BC-AB71-1F7844787885}"/>
    <cellStyle name="Normal 72 3 2 2 2 3 3" xfId="11145" xr:uid="{00000000-0005-0000-0000-0000962B0000}"/>
    <cellStyle name="Normal 72 3 2 2 2 3 3 3" xfId="26246" xr:uid="{00000000-0005-0000-0000-000093660000}"/>
    <cellStyle name="Normal 72 3 2 2 2 3 3_ESA Table 3A_3H" xfId="43345" xr:uid="{7C156204-1039-45F8-AF41-2C8694EF4E58}"/>
    <cellStyle name="Normal 72 3 2 2 2 3 5" xfId="21233" xr:uid="{00000000-0005-0000-0000-0000FE520000}"/>
    <cellStyle name="Normal 72 3 2 2 2 3_ESA Table 3A_3H" xfId="43343" xr:uid="{E562449A-7503-4641-984B-1F5F539CF1C9}"/>
    <cellStyle name="Normal 72 3 2 2 2 4" xfId="12823" xr:uid="{00000000-0005-0000-0000-000024320000}"/>
    <cellStyle name="Normal 72 3 2 2 2 4 3" xfId="27921" xr:uid="{00000000-0005-0000-0000-00001E6D0000}"/>
    <cellStyle name="Normal 72 3 2 2 2 4_ESA Table 3A_3H" xfId="43346" xr:uid="{47457968-DA62-48D1-924A-45E15B602FFE}"/>
    <cellStyle name="Normal 72 3 2 2 2 5" xfId="7802" xr:uid="{00000000-0005-0000-0000-0000871E0000}"/>
    <cellStyle name="Normal 72 3 2 2 2 5 3" xfId="22904" xr:uid="{00000000-0005-0000-0000-000085590000}"/>
    <cellStyle name="Normal 72 3 2 2 2 5_ESA Table 3A_3H" xfId="43347" xr:uid="{FFFCCFA0-DFFA-4F5A-8CE1-310063173051}"/>
    <cellStyle name="Normal 72 3 2 2 2 7" xfId="17891" xr:uid="{00000000-0005-0000-0000-0000F0450000}"/>
    <cellStyle name="Normal 72 3 2 2 2_ESA Table 3A_3H" xfId="43339" xr:uid="{B4CD86A0-6E7F-4F4C-91D5-B4FAA84FDCCE}"/>
    <cellStyle name="Normal 72 3 2 2 3" xfId="3584" xr:uid="{00000000-0005-0000-0000-00000D0E0000}"/>
    <cellStyle name="Normal 72 3 2 2 3 2" xfId="13658" xr:uid="{00000000-0005-0000-0000-000067350000}"/>
    <cellStyle name="Normal 72 3 2 2 3 2 3" xfId="28756" xr:uid="{00000000-0005-0000-0000-000061700000}"/>
    <cellStyle name="Normal 72 3 2 2 3 2_ESA Table 3A_3H" xfId="43349" xr:uid="{9C95841F-31DD-4393-9B7A-4D5B61011CEC}"/>
    <cellStyle name="Normal 72 3 2 2 3 3" xfId="8638" xr:uid="{00000000-0005-0000-0000-0000CB210000}"/>
    <cellStyle name="Normal 72 3 2 2 3 3 3" xfId="23739" xr:uid="{00000000-0005-0000-0000-0000C85C0000}"/>
    <cellStyle name="Normal 72 3 2 2 3 3_ESA Table 3A_3H" xfId="43350" xr:uid="{AEF137CC-EA43-42A9-B493-98D841546A50}"/>
    <cellStyle name="Normal 72 3 2 2 3 5" xfId="18726" xr:uid="{00000000-0005-0000-0000-000033490000}"/>
    <cellStyle name="Normal 72 3 2 2 3_ESA Table 3A_3H" xfId="43348" xr:uid="{47548E10-0457-4937-8834-1CDC05BDCB64}"/>
    <cellStyle name="Normal 72 3 2 2 4" xfId="5277" xr:uid="{00000000-0005-0000-0000-0000AA140000}"/>
    <cellStyle name="Normal 72 3 2 2 4 2" xfId="15329" xr:uid="{00000000-0005-0000-0000-0000EE3B0000}"/>
    <cellStyle name="Normal 72 3 2 2 4 2 3" xfId="30427" xr:uid="{00000000-0005-0000-0000-0000E8760000}"/>
    <cellStyle name="Normal 72 3 2 2 4 2_ESA Table 3A_3H" xfId="43352" xr:uid="{74F6C402-C796-47C3-9D5A-33545272150B}"/>
    <cellStyle name="Normal 72 3 2 2 4 3" xfId="10309" xr:uid="{00000000-0005-0000-0000-000052280000}"/>
    <cellStyle name="Normal 72 3 2 2 4 3 3" xfId="25410" xr:uid="{00000000-0005-0000-0000-00004F630000}"/>
    <cellStyle name="Normal 72 3 2 2 4 3_ESA Table 3A_3H" xfId="43353" xr:uid="{5E591C2A-86B9-41AD-A319-8142A395B06A}"/>
    <cellStyle name="Normal 72 3 2 2 4 5" xfId="20397" xr:uid="{00000000-0005-0000-0000-0000BA4F0000}"/>
    <cellStyle name="Normal 72 3 2 2 4_ESA Table 3A_3H" xfId="43351" xr:uid="{C20D20BD-E886-4486-B663-84100BB44357}"/>
    <cellStyle name="Normal 72 3 2 2 5" xfId="11987" xr:uid="{00000000-0005-0000-0000-0000E02E0000}"/>
    <cellStyle name="Normal 72 3 2 2 5 3" xfId="27085" xr:uid="{00000000-0005-0000-0000-0000DA690000}"/>
    <cellStyle name="Normal 72 3 2 2 5_ESA Table 3A_3H" xfId="43354" xr:uid="{87367366-7CEF-4859-A858-C1B8687B3045}"/>
    <cellStyle name="Normal 72 3 2 2 6" xfId="6966" xr:uid="{00000000-0005-0000-0000-0000431B0000}"/>
    <cellStyle name="Normal 72 3 2 2 6 3" xfId="22068" xr:uid="{00000000-0005-0000-0000-000041560000}"/>
    <cellStyle name="Normal 72 3 2 2 6_ESA Table 3A_3H" xfId="43355" xr:uid="{9359EFFF-02B0-478C-9987-4AE838E00350}"/>
    <cellStyle name="Normal 72 3 2 2 8" xfId="17055" xr:uid="{00000000-0005-0000-0000-0000AC420000}"/>
    <cellStyle name="Normal 72 3 2 2_ESA Table 3A_3H" xfId="43338" xr:uid="{83C6C2EB-C794-4CC7-88A0-073FB9926FE1}"/>
    <cellStyle name="Normal 72 3 2 3" xfId="2313" xr:uid="{00000000-0005-0000-0000-000016090000}"/>
    <cellStyle name="Normal 72 3 2 3 2" xfId="4003" xr:uid="{00000000-0005-0000-0000-0000B00F0000}"/>
    <cellStyle name="Normal 72 3 2 3 2 2" xfId="14076" xr:uid="{00000000-0005-0000-0000-000009370000}"/>
    <cellStyle name="Normal 72 3 2 3 2 2 3" xfId="29174" xr:uid="{00000000-0005-0000-0000-000003720000}"/>
    <cellStyle name="Normal 72 3 2 3 2 2_ESA Table 3A_3H" xfId="43358" xr:uid="{0E0FF32F-4AB8-4F6B-A56D-9A4EBA543917}"/>
    <cellStyle name="Normal 72 3 2 3 2 3" xfId="9056" xr:uid="{00000000-0005-0000-0000-00006D230000}"/>
    <cellStyle name="Normal 72 3 2 3 2 3 3" xfId="24157" xr:uid="{00000000-0005-0000-0000-00006A5E0000}"/>
    <cellStyle name="Normal 72 3 2 3 2 3_ESA Table 3A_3H" xfId="43359" xr:uid="{F604D1B0-28A4-46F2-8A97-E901BB2E34BB}"/>
    <cellStyle name="Normal 72 3 2 3 2 5" xfId="19144" xr:uid="{00000000-0005-0000-0000-0000D54A0000}"/>
    <cellStyle name="Normal 72 3 2 3 2_ESA Table 3A_3H" xfId="43357" xr:uid="{705072ED-4D8C-48C5-8FD3-5A7F2C64B650}"/>
    <cellStyle name="Normal 72 3 2 3 3" xfId="5695" xr:uid="{00000000-0005-0000-0000-00004C160000}"/>
    <cellStyle name="Normal 72 3 2 3 3 2" xfId="15747" xr:uid="{00000000-0005-0000-0000-0000903D0000}"/>
    <cellStyle name="Normal 72 3 2 3 3 2 3" xfId="30845" xr:uid="{00000000-0005-0000-0000-00008A780000}"/>
    <cellStyle name="Normal 72 3 2 3 3 2_ESA Table 3A_3H" xfId="43361" xr:uid="{75DDA422-1DDA-4D03-988B-20F2DBADD091}"/>
    <cellStyle name="Normal 72 3 2 3 3 3" xfId="10727" xr:uid="{00000000-0005-0000-0000-0000F4290000}"/>
    <cellStyle name="Normal 72 3 2 3 3 3 3" xfId="25828" xr:uid="{00000000-0005-0000-0000-0000F1640000}"/>
    <cellStyle name="Normal 72 3 2 3 3 3_ESA Table 3A_3H" xfId="43362" xr:uid="{342262EB-A4DB-41D2-91EB-D44092357D1C}"/>
    <cellStyle name="Normal 72 3 2 3 3 5" xfId="20815" xr:uid="{00000000-0005-0000-0000-00005C510000}"/>
    <cellStyle name="Normal 72 3 2 3 3_ESA Table 3A_3H" xfId="43360" xr:uid="{81DEC6DB-2A42-4055-972B-6ABB671FB8A0}"/>
    <cellStyle name="Normal 72 3 2 3 4" xfId="12405" xr:uid="{00000000-0005-0000-0000-000082300000}"/>
    <cellStyle name="Normal 72 3 2 3 4 3" xfId="27503" xr:uid="{00000000-0005-0000-0000-00007C6B0000}"/>
    <cellStyle name="Normal 72 3 2 3 4_ESA Table 3A_3H" xfId="43363" xr:uid="{EA7B007D-CA75-4E8A-B9FB-D95125502DCA}"/>
    <cellStyle name="Normal 72 3 2 3 5" xfId="7384" xr:uid="{00000000-0005-0000-0000-0000E51C0000}"/>
    <cellStyle name="Normal 72 3 2 3 5 3" xfId="22486" xr:uid="{00000000-0005-0000-0000-0000E3570000}"/>
    <cellStyle name="Normal 72 3 2 3 5_ESA Table 3A_3H" xfId="43364" xr:uid="{7EF6A8B4-DB2F-430E-A64C-FA08ED1E2A63}"/>
    <cellStyle name="Normal 72 3 2 3 7" xfId="17473" xr:uid="{00000000-0005-0000-0000-00004E440000}"/>
    <cellStyle name="Normal 72 3 2 3_ESA Table 3A_3H" xfId="43356" xr:uid="{A20CA3AA-A823-406A-BB1A-76A1A5F73E21}"/>
    <cellStyle name="Normal 72 3 2 4" xfId="3166" xr:uid="{00000000-0005-0000-0000-00006B0C0000}"/>
    <cellStyle name="Normal 72 3 2 4 2" xfId="13240" xr:uid="{00000000-0005-0000-0000-0000C5330000}"/>
    <cellStyle name="Normal 72 3 2 4 2 3" xfId="28338" xr:uid="{00000000-0005-0000-0000-0000BF6E0000}"/>
    <cellStyle name="Normal 72 3 2 4 2_ESA Table 3A_3H" xfId="43366" xr:uid="{CE49641E-5279-4604-A368-A6E14EC265DA}"/>
    <cellStyle name="Normal 72 3 2 4 3" xfId="8220" xr:uid="{00000000-0005-0000-0000-000029200000}"/>
    <cellStyle name="Normal 72 3 2 4 3 3" xfId="23321" xr:uid="{00000000-0005-0000-0000-0000265B0000}"/>
    <cellStyle name="Normal 72 3 2 4 3_ESA Table 3A_3H" xfId="43367" xr:uid="{73102485-90AA-4B26-836D-2C83E9B5C879}"/>
    <cellStyle name="Normal 72 3 2 4 5" xfId="18308" xr:uid="{00000000-0005-0000-0000-000091470000}"/>
    <cellStyle name="Normal 72 3 2 4_ESA Table 3A_3H" xfId="43365" xr:uid="{580B514B-FD66-44B4-9140-2115AD321B97}"/>
    <cellStyle name="Normal 72 3 2 5" xfId="4859" xr:uid="{00000000-0005-0000-0000-000008130000}"/>
    <cellStyle name="Normal 72 3 2 5 2" xfId="14911" xr:uid="{00000000-0005-0000-0000-00004C3A0000}"/>
    <cellStyle name="Normal 72 3 2 5 2 3" xfId="30009" xr:uid="{00000000-0005-0000-0000-000046750000}"/>
    <cellStyle name="Normal 72 3 2 5 2_ESA Table 3A_3H" xfId="43369" xr:uid="{31C9B1A2-1CA0-42D8-8C18-2DBFC1F32C4C}"/>
    <cellStyle name="Normal 72 3 2 5 3" xfId="9891" xr:uid="{00000000-0005-0000-0000-0000B0260000}"/>
    <cellStyle name="Normal 72 3 2 5 3 3" xfId="24992" xr:uid="{00000000-0005-0000-0000-0000AD610000}"/>
    <cellStyle name="Normal 72 3 2 5 3_ESA Table 3A_3H" xfId="43370" xr:uid="{8C67C1DA-2C63-4BC9-86E0-04F53EE3B32B}"/>
    <cellStyle name="Normal 72 3 2 5 5" xfId="19979" xr:uid="{00000000-0005-0000-0000-0000184E0000}"/>
    <cellStyle name="Normal 72 3 2 5_ESA Table 3A_3H" xfId="43368" xr:uid="{A5D9DED8-BEF2-42A9-B338-50F5836E77F6}"/>
    <cellStyle name="Normal 72 3 2 6" xfId="11569" xr:uid="{00000000-0005-0000-0000-00003E2D0000}"/>
    <cellStyle name="Normal 72 3 2 6 3" xfId="26667" xr:uid="{00000000-0005-0000-0000-000038680000}"/>
    <cellStyle name="Normal 72 3 2 6_ESA Table 3A_3H" xfId="43371" xr:uid="{D1C12E7A-9330-47B8-A70A-AFC2BC961058}"/>
    <cellStyle name="Normal 72 3 2 7" xfId="6548" xr:uid="{00000000-0005-0000-0000-0000A1190000}"/>
    <cellStyle name="Normal 72 3 2 7 3" xfId="21650" xr:uid="{00000000-0005-0000-0000-00009F540000}"/>
    <cellStyle name="Normal 72 3 2 7_ESA Table 3A_3H" xfId="43372" xr:uid="{5977E809-943F-4764-A9F4-8904B0D3E557}"/>
    <cellStyle name="Normal 72 3 2 9" xfId="16637" xr:uid="{00000000-0005-0000-0000-00000A410000}"/>
    <cellStyle name="Normal 72 3 2_ESA Table 3A_3H" xfId="43337" xr:uid="{6C6E4EA1-6899-4672-8586-F5336B41BFB7}"/>
    <cellStyle name="Normal 72 3 3" xfId="1684" xr:uid="{00000000-0005-0000-0000-0000A1060000}"/>
    <cellStyle name="Normal 72 3 3 2" xfId="2523" xr:uid="{00000000-0005-0000-0000-0000E8090000}"/>
    <cellStyle name="Normal 72 3 3 2 2" xfId="4213" xr:uid="{00000000-0005-0000-0000-000082100000}"/>
    <cellStyle name="Normal 72 3 3 2 2 2" xfId="14286" xr:uid="{00000000-0005-0000-0000-0000DB370000}"/>
    <cellStyle name="Normal 72 3 3 2 2 2 3" xfId="29384" xr:uid="{00000000-0005-0000-0000-0000D5720000}"/>
    <cellStyle name="Normal 72 3 3 2 2 2_ESA Table 3A_3H" xfId="43376" xr:uid="{44DF04F4-672E-466E-B759-30E1530B28C5}"/>
    <cellStyle name="Normal 72 3 3 2 2 3" xfId="9266" xr:uid="{00000000-0005-0000-0000-00003F240000}"/>
    <cellStyle name="Normal 72 3 3 2 2 3 3" xfId="24367" xr:uid="{00000000-0005-0000-0000-00003C5F0000}"/>
    <cellStyle name="Normal 72 3 3 2 2 3_ESA Table 3A_3H" xfId="43377" xr:uid="{ACFCB096-C359-4BFE-84B0-20086A7CE594}"/>
    <cellStyle name="Normal 72 3 3 2 2 5" xfId="19354" xr:uid="{00000000-0005-0000-0000-0000A74B0000}"/>
    <cellStyle name="Normal 72 3 3 2 2_ESA Table 3A_3H" xfId="43375" xr:uid="{5ADF9E6D-E5EA-47A7-B134-EFA021825E58}"/>
    <cellStyle name="Normal 72 3 3 2 3" xfId="5905" xr:uid="{00000000-0005-0000-0000-00001E170000}"/>
    <cellStyle name="Normal 72 3 3 2 3 2" xfId="15957" xr:uid="{00000000-0005-0000-0000-0000623E0000}"/>
    <cellStyle name="Normal 72 3 3 2 3 2 3" xfId="31055" xr:uid="{00000000-0005-0000-0000-00005C790000}"/>
    <cellStyle name="Normal 72 3 3 2 3 2_ESA Table 3A_3H" xfId="43379" xr:uid="{3CF99B45-3196-4871-BBE7-25D4CAD637C1}"/>
    <cellStyle name="Normal 72 3 3 2 3 3" xfId="10937" xr:uid="{00000000-0005-0000-0000-0000C62A0000}"/>
    <cellStyle name="Normal 72 3 3 2 3 3 3" xfId="26038" xr:uid="{00000000-0005-0000-0000-0000C3650000}"/>
    <cellStyle name="Normal 72 3 3 2 3 3_ESA Table 3A_3H" xfId="43380" xr:uid="{C423D5D6-7C9D-4035-B71A-D79D3C583054}"/>
    <cellStyle name="Normal 72 3 3 2 3 5" xfId="21025" xr:uid="{00000000-0005-0000-0000-00002E520000}"/>
    <cellStyle name="Normal 72 3 3 2 3_ESA Table 3A_3H" xfId="43378" xr:uid="{52D9DD9B-36F8-4542-A6C8-63911C9220EE}"/>
    <cellStyle name="Normal 72 3 3 2 4" xfId="12615" xr:uid="{00000000-0005-0000-0000-000054310000}"/>
    <cellStyle name="Normal 72 3 3 2 4 3" xfId="27713" xr:uid="{00000000-0005-0000-0000-00004E6C0000}"/>
    <cellStyle name="Normal 72 3 3 2 4_ESA Table 3A_3H" xfId="43381" xr:uid="{DAFADC91-66FA-48DB-88EB-88640B4E32E8}"/>
    <cellStyle name="Normal 72 3 3 2 5" xfId="7594" xr:uid="{00000000-0005-0000-0000-0000B71D0000}"/>
    <cellStyle name="Normal 72 3 3 2 5 3" xfId="22696" xr:uid="{00000000-0005-0000-0000-0000B5580000}"/>
    <cellStyle name="Normal 72 3 3 2 5_ESA Table 3A_3H" xfId="43382" xr:uid="{284B3389-9102-40EB-95A7-4268992B43BE}"/>
    <cellStyle name="Normal 72 3 3 2 7" xfId="17683" xr:uid="{00000000-0005-0000-0000-000020450000}"/>
    <cellStyle name="Normal 72 3 3 2_ESA Table 3A_3H" xfId="43374" xr:uid="{9EBA6C8A-A337-4047-B7D3-62BA77F44E4F}"/>
    <cellStyle name="Normal 72 3 3 3" xfId="3376" xr:uid="{00000000-0005-0000-0000-00003D0D0000}"/>
    <cellStyle name="Normal 72 3 3 3 2" xfId="13450" xr:uid="{00000000-0005-0000-0000-000097340000}"/>
    <cellStyle name="Normal 72 3 3 3 2 3" xfId="28548" xr:uid="{00000000-0005-0000-0000-0000916F0000}"/>
    <cellStyle name="Normal 72 3 3 3 2_ESA Table 3A_3H" xfId="43384" xr:uid="{6A5C4B73-199F-4974-9D3C-FD81F90FAAC9}"/>
    <cellStyle name="Normal 72 3 3 3 3" xfId="8430" xr:uid="{00000000-0005-0000-0000-0000FB200000}"/>
    <cellStyle name="Normal 72 3 3 3 3 3" xfId="23531" xr:uid="{00000000-0005-0000-0000-0000F85B0000}"/>
    <cellStyle name="Normal 72 3 3 3 3_ESA Table 3A_3H" xfId="43385" xr:uid="{56FC9D60-6DE3-47C3-A875-84BC3E3D0B9A}"/>
    <cellStyle name="Normal 72 3 3 3 5" xfId="18518" xr:uid="{00000000-0005-0000-0000-000063480000}"/>
    <cellStyle name="Normal 72 3 3 3_ESA Table 3A_3H" xfId="43383" xr:uid="{0609922E-4491-4AA6-8DA4-E9CB6416A759}"/>
    <cellStyle name="Normal 72 3 3 4" xfId="5069" xr:uid="{00000000-0005-0000-0000-0000DA130000}"/>
    <cellStyle name="Normal 72 3 3 4 2" xfId="15121" xr:uid="{00000000-0005-0000-0000-00001E3B0000}"/>
    <cellStyle name="Normal 72 3 3 4 2 3" xfId="30219" xr:uid="{00000000-0005-0000-0000-000018760000}"/>
    <cellStyle name="Normal 72 3 3 4 2_ESA Table 3A_3H" xfId="43387" xr:uid="{8B1E13D9-51FA-41DC-A47A-D039EAFD32D7}"/>
    <cellStyle name="Normal 72 3 3 4 3" xfId="10101" xr:uid="{00000000-0005-0000-0000-000082270000}"/>
    <cellStyle name="Normal 72 3 3 4 3 3" xfId="25202" xr:uid="{00000000-0005-0000-0000-00007F620000}"/>
    <cellStyle name="Normal 72 3 3 4 3_ESA Table 3A_3H" xfId="43388" xr:uid="{0BB32A27-24CB-4CA0-896E-DE83D7EACDD5}"/>
    <cellStyle name="Normal 72 3 3 4 5" xfId="20189" xr:uid="{00000000-0005-0000-0000-0000EA4E0000}"/>
    <cellStyle name="Normal 72 3 3 4_ESA Table 3A_3H" xfId="43386" xr:uid="{5B24BD7A-47E7-4CCF-8FAE-4741D9E97E2D}"/>
    <cellStyle name="Normal 72 3 3 5" xfId="11779" xr:uid="{00000000-0005-0000-0000-0000102E0000}"/>
    <cellStyle name="Normal 72 3 3 5 3" xfId="26877" xr:uid="{00000000-0005-0000-0000-00000A690000}"/>
    <cellStyle name="Normal 72 3 3 5_ESA Table 3A_3H" xfId="43389" xr:uid="{78A59537-0B67-4F9E-B389-B58315C80403}"/>
    <cellStyle name="Normal 72 3 3 6" xfId="6758" xr:uid="{00000000-0005-0000-0000-0000731A0000}"/>
    <cellStyle name="Normal 72 3 3 6 3" xfId="21860" xr:uid="{00000000-0005-0000-0000-000071550000}"/>
    <cellStyle name="Normal 72 3 3 6_ESA Table 3A_3H" xfId="43390" xr:uid="{CE4CBA03-6030-496D-A320-EECF09A52D97}"/>
    <cellStyle name="Normal 72 3 3 8" xfId="16847" xr:uid="{00000000-0005-0000-0000-0000DC410000}"/>
    <cellStyle name="Normal 72 3 3_ESA Table 3A_3H" xfId="43373" xr:uid="{755C2E34-13F0-424C-AB6E-5D07CE738B54}"/>
    <cellStyle name="Normal 72 3 4" xfId="2105" xr:uid="{00000000-0005-0000-0000-000046080000}"/>
    <cellStyle name="Normal 72 3 4 2" xfId="3795" xr:uid="{00000000-0005-0000-0000-0000E00E0000}"/>
    <cellStyle name="Normal 72 3 4 2 2" xfId="13868" xr:uid="{00000000-0005-0000-0000-000039360000}"/>
    <cellStyle name="Normal 72 3 4 2 2 3" xfId="28966" xr:uid="{00000000-0005-0000-0000-000033710000}"/>
    <cellStyle name="Normal 72 3 4 2 2_ESA Table 3A_3H" xfId="43393" xr:uid="{0F4B7E74-2AA1-4DBE-B18F-D9A0340B3C26}"/>
    <cellStyle name="Normal 72 3 4 2 3" xfId="8848" xr:uid="{00000000-0005-0000-0000-00009D220000}"/>
    <cellStyle name="Normal 72 3 4 2 3 3" xfId="23949" xr:uid="{00000000-0005-0000-0000-00009A5D0000}"/>
    <cellStyle name="Normal 72 3 4 2 3_ESA Table 3A_3H" xfId="43394" xr:uid="{E9543838-6AC9-446C-B773-6844F5447B69}"/>
    <cellStyle name="Normal 72 3 4 2 5" xfId="18936" xr:uid="{00000000-0005-0000-0000-0000054A0000}"/>
    <cellStyle name="Normal 72 3 4 2_ESA Table 3A_3H" xfId="43392" xr:uid="{ACA43923-236E-4416-BB63-D0BFDB2E5AC1}"/>
    <cellStyle name="Normal 72 3 4 3" xfId="5487" xr:uid="{00000000-0005-0000-0000-00007C150000}"/>
    <cellStyle name="Normal 72 3 4 3 2" xfId="15539" xr:uid="{00000000-0005-0000-0000-0000C03C0000}"/>
    <cellStyle name="Normal 72 3 4 3 2 3" xfId="30637" xr:uid="{00000000-0005-0000-0000-0000BA770000}"/>
    <cellStyle name="Normal 72 3 4 3 2_ESA Table 3A_3H" xfId="43396" xr:uid="{F2B2D33A-5119-4C93-ABA3-B17BD89EFEBC}"/>
    <cellStyle name="Normal 72 3 4 3 3" xfId="10519" xr:uid="{00000000-0005-0000-0000-000024290000}"/>
    <cellStyle name="Normal 72 3 4 3 3 3" xfId="25620" xr:uid="{00000000-0005-0000-0000-000021640000}"/>
    <cellStyle name="Normal 72 3 4 3 3_ESA Table 3A_3H" xfId="43397" xr:uid="{24A01BBA-6C8A-4F80-BEB5-9AEC4C5038D4}"/>
    <cellStyle name="Normal 72 3 4 3 5" xfId="20607" xr:uid="{00000000-0005-0000-0000-00008C500000}"/>
    <cellStyle name="Normal 72 3 4 3_ESA Table 3A_3H" xfId="43395" xr:uid="{0275DCC7-7405-4E91-A876-47D893F5C09B}"/>
    <cellStyle name="Normal 72 3 4 4" xfId="12197" xr:uid="{00000000-0005-0000-0000-0000B22F0000}"/>
    <cellStyle name="Normal 72 3 4 4 3" xfId="27295" xr:uid="{00000000-0005-0000-0000-0000AC6A0000}"/>
    <cellStyle name="Normal 72 3 4 4_ESA Table 3A_3H" xfId="43398" xr:uid="{AF78E058-F7CD-4515-9D44-FBA3D48ABC8A}"/>
    <cellStyle name="Normal 72 3 4 5" xfId="7176" xr:uid="{00000000-0005-0000-0000-0000151C0000}"/>
    <cellStyle name="Normal 72 3 4 5 3" xfId="22278" xr:uid="{00000000-0005-0000-0000-000013570000}"/>
    <cellStyle name="Normal 72 3 4 5_ESA Table 3A_3H" xfId="43399" xr:uid="{46C6C3B6-88AF-42CD-92EB-923D624C9ADB}"/>
    <cellStyle name="Normal 72 3 4 7" xfId="17265" xr:uid="{00000000-0005-0000-0000-00007E430000}"/>
    <cellStyle name="Normal 72 3 4_ESA Table 3A_3H" xfId="43391" xr:uid="{64850469-4D67-45A8-8713-D09E508C5E2D}"/>
    <cellStyle name="Normal 72 3 5" xfId="2958" xr:uid="{00000000-0005-0000-0000-00009B0B0000}"/>
    <cellStyle name="Normal 72 3 5 2" xfId="13032" xr:uid="{00000000-0005-0000-0000-0000F5320000}"/>
    <cellStyle name="Normal 72 3 5 2 3" xfId="28130" xr:uid="{00000000-0005-0000-0000-0000EF6D0000}"/>
    <cellStyle name="Normal 72 3 5 2_ESA Table 3A_3H" xfId="43401" xr:uid="{54E70985-3FD9-4E23-ACA7-011F5D20F8DA}"/>
    <cellStyle name="Normal 72 3 5 3" xfId="8012" xr:uid="{00000000-0005-0000-0000-0000591F0000}"/>
    <cellStyle name="Normal 72 3 5 3 3" xfId="23113" xr:uid="{00000000-0005-0000-0000-0000565A0000}"/>
    <cellStyle name="Normal 72 3 5 3_ESA Table 3A_3H" xfId="43402" xr:uid="{CBBE0E18-DA05-4385-A1FF-26377F623E22}"/>
    <cellStyle name="Normal 72 3 5 5" xfId="18100" xr:uid="{00000000-0005-0000-0000-0000C1460000}"/>
    <cellStyle name="Normal 72 3 5_ESA Table 3A_3H" xfId="43400" xr:uid="{A831E92A-6206-4576-AB8D-68C10ADE2263}"/>
    <cellStyle name="Normal 72 3 6" xfId="4651" xr:uid="{00000000-0005-0000-0000-000038120000}"/>
    <cellStyle name="Normal 72 3 6 2" xfId="14703" xr:uid="{00000000-0005-0000-0000-00007C390000}"/>
    <cellStyle name="Normal 72 3 6 2 3" xfId="29801" xr:uid="{00000000-0005-0000-0000-000076740000}"/>
    <cellStyle name="Normal 72 3 6 2_ESA Table 3A_3H" xfId="43404" xr:uid="{0B0E6893-23E3-4DA9-9905-CFA606DC7AAC}"/>
    <cellStyle name="Normal 72 3 6 3" xfId="9683" xr:uid="{00000000-0005-0000-0000-0000E0250000}"/>
    <cellStyle name="Normal 72 3 6 3 3" xfId="24784" xr:uid="{00000000-0005-0000-0000-0000DD600000}"/>
    <cellStyle name="Normal 72 3 6 3_ESA Table 3A_3H" xfId="43405" xr:uid="{BE9B7745-FF0A-49B0-AB87-11473952D884}"/>
    <cellStyle name="Normal 72 3 6 5" xfId="19771" xr:uid="{00000000-0005-0000-0000-0000484D0000}"/>
    <cellStyle name="Normal 72 3 6_ESA Table 3A_3H" xfId="43403" xr:uid="{1FF2B278-377E-49F1-B1CD-7B99E35F9970}"/>
    <cellStyle name="Normal 72 3 7" xfId="11361" xr:uid="{00000000-0005-0000-0000-00006E2C0000}"/>
    <cellStyle name="Normal 72 3 7 3" xfId="26459" xr:uid="{00000000-0005-0000-0000-000068670000}"/>
    <cellStyle name="Normal 72 3 7_ESA Table 3A_3H" xfId="43406" xr:uid="{A04978FE-32F3-4E78-A492-41E4B4B2AFDC}"/>
    <cellStyle name="Normal 72 3 8" xfId="6340" xr:uid="{00000000-0005-0000-0000-0000D1180000}"/>
    <cellStyle name="Normal 72 3 8 3" xfId="21442" xr:uid="{00000000-0005-0000-0000-0000CF530000}"/>
    <cellStyle name="Normal 72 3 8_ESA Table 3A_3H" xfId="43407" xr:uid="{1CFEC3C2-4371-4AB9-B5B8-E67F36340BE7}"/>
    <cellStyle name="Normal 72 3_ESA Table 3A_3H" xfId="43336" xr:uid="{A2179108-E219-4450-9EF5-26A6EF7800C2}"/>
    <cellStyle name="Normal 72 4" xfId="1365" xr:uid="{00000000-0005-0000-0000-000062050000}"/>
    <cellStyle name="Normal 72 4 2" xfId="1788" xr:uid="{00000000-0005-0000-0000-000009070000}"/>
    <cellStyle name="Normal 72 4 2 2" xfId="2627" xr:uid="{00000000-0005-0000-0000-0000500A0000}"/>
    <cellStyle name="Normal 72 4 2 2 2" xfId="4317" xr:uid="{00000000-0005-0000-0000-0000EA100000}"/>
    <cellStyle name="Normal 72 4 2 2 2 2" xfId="14390" xr:uid="{00000000-0005-0000-0000-000043380000}"/>
    <cellStyle name="Normal 72 4 2 2 2 2 3" xfId="29488" xr:uid="{00000000-0005-0000-0000-00003D730000}"/>
    <cellStyle name="Normal 72 4 2 2 2 2_ESA Table 3A_3H" xfId="43412" xr:uid="{91A3111E-52F1-4EA8-80FD-E74426DD6F42}"/>
    <cellStyle name="Normal 72 4 2 2 2 3" xfId="9370" xr:uid="{00000000-0005-0000-0000-0000A7240000}"/>
    <cellStyle name="Normal 72 4 2 2 2 3 3" xfId="24471" xr:uid="{00000000-0005-0000-0000-0000A45F0000}"/>
    <cellStyle name="Normal 72 4 2 2 2 3_ESA Table 3A_3H" xfId="43413" xr:uid="{3F5AC21B-106C-40A8-A39F-448D2F858794}"/>
    <cellStyle name="Normal 72 4 2 2 2 5" xfId="19458" xr:uid="{00000000-0005-0000-0000-00000F4C0000}"/>
    <cellStyle name="Normal 72 4 2 2 2_ESA Table 3A_3H" xfId="43411" xr:uid="{4D22D7E0-8D35-4C05-84D5-CD6192B6F7C7}"/>
    <cellStyle name="Normal 72 4 2 2 3" xfId="6009" xr:uid="{00000000-0005-0000-0000-000086170000}"/>
    <cellStyle name="Normal 72 4 2 2 3 2" xfId="16061" xr:uid="{00000000-0005-0000-0000-0000CA3E0000}"/>
    <cellStyle name="Normal 72 4 2 2 3 2 3" xfId="31159" xr:uid="{00000000-0005-0000-0000-0000C4790000}"/>
    <cellStyle name="Normal 72 4 2 2 3 2_ESA Table 3A_3H" xfId="43415" xr:uid="{A04F39E4-0644-4311-A4E3-F1C7C62F7B51}"/>
    <cellStyle name="Normal 72 4 2 2 3 3" xfId="11041" xr:uid="{00000000-0005-0000-0000-00002E2B0000}"/>
    <cellStyle name="Normal 72 4 2 2 3 3 3" xfId="26142" xr:uid="{00000000-0005-0000-0000-00002B660000}"/>
    <cellStyle name="Normal 72 4 2 2 3 3_ESA Table 3A_3H" xfId="43416" xr:uid="{263A9E78-30DB-4A52-A578-42233835CE51}"/>
    <cellStyle name="Normal 72 4 2 2 3 5" xfId="21129" xr:uid="{00000000-0005-0000-0000-000096520000}"/>
    <cellStyle name="Normal 72 4 2 2 3_ESA Table 3A_3H" xfId="43414" xr:uid="{0C0D99D6-34B4-44C9-9ACC-0C1492A25180}"/>
    <cellStyle name="Normal 72 4 2 2 4" xfId="12719" xr:uid="{00000000-0005-0000-0000-0000BC310000}"/>
    <cellStyle name="Normal 72 4 2 2 4 3" xfId="27817" xr:uid="{00000000-0005-0000-0000-0000B66C0000}"/>
    <cellStyle name="Normal 72 4 2 2 4_ESA Table 3A_3H" xfId="43417" xr:uid="{7AAA99EF-90EB-4C83-8026-DCBE930BBB48}"/>
    <cellStyle name="Normal 72 4 2 2 5" xfId="7698" xr:uid="{00000000-0005-0000-0000-00001F1E0000}"/>
    <cellStyle name="Normal 72 4 2 2 5 3" xfId="22800" xr:uid="{00000000-0005-0000-0000-00001D590000}"/>
    <cellStyle name="Normal 72 4 2 2 5_ESA Table 3A_3H" xfId="43418" xr:uid="{12A761A9-56B8-445F-927B-BC9BA71948A7}"/>
    <cellStyle name="Normal 72 4 2 2 7" xfId="17787" xr:uid="{00000000-0005-0000-0000-000088450000}"/>
    <cellStyle name="Normal 72 4 2 2_ESA Table 3A_3H" xfId="43410" xr:uid="{B63E063F-21F6-46B6-A075-88CD231ABF6E}"/>
    <cellStyle name="Normal 72 4 2 3" xfId="3480" xr:uid="{00000000-0005-0000-0000-0000A50D0000}"/>
    <cellStyle name="Normal 72 4 2 3 2" xfId="13554" xr:uid="{00000000-0005-0000-0000-0000FF340000}"/>
    <cellStyle name="Normal 72 4 2 3 2 3" xfId="28652" xr:uid="{00000000-0005-0000-0000-0000F96F0000}"/>
    <cellStyle name="Normal 72 4 2 3 2_ESA Table 3A_3H" xfId="43420" xr:uid="{9D83A301-6637-49B8-8BA8-8449E91320F0}"/>
    <cellStyle name="Normal 72 4 2 3 3" xfId="8534" xr:uid="{00000000-0005-0000-0000-000063210000}"/>
    <cellStyle name="Normal 72 4 2 3 3 3" xfId="23635" xr:uid="{00000000-0005-0000-0000-0000605C0000}"/>
    <cellStyle name="Normal 72 4 2 3 3_ESA Table 3A_3H" xfId="43421" xr:uid="{E5C08AF0-7F3A-44D6-9251-D2A450710107}"/>
    <cellStyle name="Normal 72 4 2 3 5" xfId="18622" xr:uid="{00000000-0005-0000-0000-0000CB480000}"/>
    <cellStyle name="Normal 72 4 2 3_ESA Table 3A_3H" xfId="43419" xr:uid="{6296B772-F602-4D0E-9BC0-91EFF7116A27}"/>
    <cellStyle name="Normal 72 4 2 4" xfId="5173" xr:uid="{00000000-0005-0000-0000-000042140000}"/>
    <cellStyle name="Normal 72 4 2 4 2" xfId="15225" xr:uid="{00000000-0005-0000-0000-0000863B0000}"/>
    <cellStyle name="Normal 72 4 2 4 2 3" xfId="30323" xr:uid="{00000000-0005-0000-0000-000080760000}"/>
    <cellStyle name="Normal 72 4 2 4 2_ESA Table 3A_3H" xfId="43423" xr:uid="{2EDA976F-24C5-4FE0-97EB-AE040DF2F8AD}"/>
    <cellStyle name="Normal 72 4 2 4 3" xfId="10205" xr:uid="{00000000-0005-0000-0000-0000EA270000}"/>
    <cellStyle name="Normal 72 4 2 4 3 3" xfId="25306" xr:uid="{00000000-0005-0000-0000-0000E7620000}"/>
    <cellStyle name="Normal 72 4 2 4 3_ESA Table 3A_3H" xfId="43424" xr:uid="{96097A3F-0B48-4243-AB9F-19F4E144A8F0}"/>
    <cellStyle name="Normal 72 4 2 4 5" xfId="20293" xr:uid="{00000000-0005-0000-0000-0000524F0000}"/>
    <cellStyle name="Normal 72 4 2 4_ESA Table 3A_3H" xfId="43422" xr:uid="{92C4886C-8CBD-4C5A-AA59-758154781142}"/>
    <cellStyle name="Normal 72 4 2 5" xfId="11883" xr:uid="{00000000-0005-0000-0000-0000782E0000}"/>
    <cellStyle name="Normal 72 4 2 5 3" xfId="26981" xr:uid="{00000000-0005-0000-0000-000072690000}"/>
    <cellStyle name="Normal 72 4 2 5_ESA Table 3A_3H" xfId="43425" xr:uid="{2097A105-CDDD-45A6-96D4-75ED0837EE3E}"/>
    <cellStyle name="Normal 72 4 2 6" xfId="6862" xr:uid="{00000000-0005-0000-0000-0000DB1A0000}"/>
    <cellStyle name="Normal 72 4 2 6 3" xfId="21964" xr:uid="{00000000-0005-0000-0000-0000D9550000}"/>
    <cellStyle name="Normal 72 4 2 6_ESA Table 3A_3H" xfId="43426" xr:uid="{C222D938-66A6-4C2D-968F-4B3A1957D1CA}"/>
    <cellStyle name="Normal 72 4 2 8" xfId="16951" xr:uid="{00000000-0005-0000-0000-000044420000}"/>
    <cellStyle name="Normal 72 4 2_ESA Table 3A_3H" xfId="43409" xr:uid="{8F7AC1A6-7274-4635-8D43-F04246C72EF5}"/>
    <cellStyle name="Normal 72 4 3" xfId="2209" xr:uid="{00000000-0005-0000-0000-0000AE080000}"/>
    <cellStyle name="Normal 72 4 3 2" xfId="3899" xr:uid="{00000000-0005-0000-0000-0000480F0000}"/>
    <cellStyle name="Normal 72 4 3 2 2" xfId="13972" xr:uid="{00000000-0005-0000-0000-0000A1360000}"/>
    <cellStyle name="Normal 72 4 3 2 2 3" xfId="29070" xr:uid="{00000000-0005-0000-0000-00009B710000}"/>
    <cellStyle name="Normal 72 4 3 2 2_ESA Table 3A_3H" xfId="43429" xr:uid="{EBC5E8B2-3887-438B-A34D-E08787A4DAFE}"/>
    <cellStyle name="Normal 72 4 3 2 3" xfId="8952" xr:uid="{00000000-0005-0000-0000-000005230000}"/>
    <cellStyle name="Normal 72 4 3 2 3 3" xfId="24053" xr:uid="{00000000-0005-0000-0000-0000025E0000}"/>
    <cellStyle name="Normal 72 4 3 2 3_ESA Table 3A_3H" xfId="43430" xr:uid="{005406CA-91F7-4236-985C-F18F544D4828}"/>
    <cellStyle name="Normal 72 4 3 2 5" xfId="19040" xr:uid="{00000000-0005-0000-0000-00006D4A0000}"/>
    <cellStyle name="Normal 72 4 3 2_ESA Table 3A_3H" xfId="43428" xr:uid="{BB30E047-3597-457F-8EE7-02D3C0EBE829}"/>
    <cellStyle name="Normal 72 4 3 3" xfId="5591" xr:uid="{00000000-0005-0000-0000-0000E4150000}"/>
    <cellStyle name="Normal 72 4 3 3 2" xfId="15643" xr:uid="{00000000-0005-0000-0000-0000283D0000}"/>
    <cellStyle name="Normal 72 4 3 3 2 3" xfId="30741" xr:uid="{00000000-0005-0000-0000-000022780000}"/>
    <cellStyle name="Normal 72 4 3 3 2_ESA Table 3A_3H" xfId="43432" xr:uid="{B5A6FFC8-67ED-45FA-8822-BED9C7EADE98}"/>
    <cellStyle name="Normal 72 4 3 3 3" xfId="10623" xr:uid="{00000000-0005-0000-0000-00008C290000}"/>
    <cellStyle name="Normal 72 4 3 3 3 3" xfId="25724" xr:uid="{00000000-0005-0000-0000-000089640000}"/>
    <cellStyle name="Normal 72 4 3 3 3_ESA Table 3A_3H" xfId="43433" xr:uid="{088DF0FF-CE3E-4C7A-8B0D-1F1F9226900C}"/>
    <cellStyle name="Normal 72 4 3 3 5" xfId="20711" xr:uid="{00000000-0005-0000-0000-0000F4500000}"/>
    <cellStyle name="Normal 72 4 3 3_ESA Table 3A_3H" xfId="43431" xr:uid="{17ECA980-B4A2-4014-9A63-3661DBCE317A}"/>
    <cellStyle name="Normal 72 4 3 4" xfId="12301" xr:uid="{00000000-0005-0000-0000-00001A300000}"/>
    <cellStyle name="Normal 72 4 3 4 3" xfId="27399" xr:uid="{00000000-0005-0000-0000-0000146B0000}"/>
    <cellStyle name="Normal 72 4 3 4_ESA Table 3A_3H" xfId="43434" xr:uid="{4E477C53-7E26-41F9-9BE1-B3B67CAE48F7}"/>
    <cellStyle name="Normal 72 4 3 5" xfId="7280" xr:uid="{00000000-0005-0000-0000-00007D1C0000}"/>
    <cellStyle name="Normal 72 4 3 5 3" xfId="22382" xr:uid="{00000000-0005-0000-0000-00007B570000}"/>
    <cellStyle name="Normal 72 4 3 5_ESA Table 3A_3H" xfId="43435" xr:uid="{BF267A38-D913-4931-AFA9-E2B9B385A887}"/>
    <cellStyle name="Normal 72 4 3 7" xfId="17369" xr:uid="{00000000-0005-0000-0000-0000E6430000}"/>
    <cellStyle name="Normal 72 4 3_ESA Table 3A_3H" xfId="43427" xr:uid="{B1DF6686-906C-44BF-BF9F-E25CC7A3D385}"/>
    <cellStyle name="Normal 72 4 4" xfId="3062" xr:uid="{00000000-0005-0000-0000-0000030C0000}"/>
    <cellStyle name="Normal 72 4 4 2" xfId="13136" xr:uid="{00000000-0005-0000-0000-00005D330000}"/>
    <cellStyle name="Normal 72 4 4 2 3" xfId="28234" xr:uid="{00000000-0005-0000-0000-0000576E0000}"/>
    <cellStyle name="Normal 72 4 4 2_ESA Table 3A_3H" xfId="43437" xr:uid="{E430C543-BB4B-4E80-B1F1-6809D7F2E218}"/>
    <cellStyle name="Normal 72 4 4 3" xfId="8116" xr:uid="{00000000-0005-0000-0000-0000C11F0000}"/>
    <cellStyle name="Normal 72 4 4 3 3" xfId="23217" xr:uid="{00000000-0005-0000-0000-0000BE5A0000}"/>
    <cellStyle name="Normal 72 4 4 3_ESA Table 3A_3H" xfId="43438" xr:uid="{A13A8115-D305-4422-B5E6-6E63362B39CE}"/>
    <cellStyle name="Normal 72 4 4 5" xfId="18204" xr:uid="{00000000-0005-0000-0000-000029470000}"/>
    <cellStyle name="Normal 72 4 4_ESA Table 3A_3H" xfId="43436" xr:uid="{08533AD5-8393-4A41-A235-60BAC83A80B9}"/>
    <cellStyle name="Normal 72 4 5" xfId="4755" xr:uid="{00000000-0005-0000-0000-0000A0120000}"/>
    <cellStyle name="Normal 72 4 5 2" xfId="14807" xr:uid="{00000000-0005-0000-0000-0000E4390000}"/>
    <cellStyle name="Normal 72 4 5 2 3" xfId="29905" xr:uid="{00000000-0005-0000-0000-0000DE740000}"/>
    <cellStyle name="Normal 72 4 5 2_ESA Table 3A_3H" xfId="43440" xr:uid="{1C0298B4-2731-4788-951A-2947FFE4397E}"/>
    <cellStyle name="Normal 72 4 5 3" xfId="9787" xr:uid="{00000000-0005-0000-0000-000048260000}"/>
    <cellStyle name="Normal 72 4 5 3 3" xfId="24888" xr:uid="{00000000-0005-0000-0000-000045610000}"/>
    <cellStyle name="Normal 72 4 5 3_ESA Table 3A_3H" xfId="43441" xr:uid="{CC74A9D0-E1D9-4818-88B0-E1E8C3564FB5}"/>
    <cellStyle name="Normal 72 4 5 5" xfId="19875" xr:uid="{00000000-0005-0000-0000-0000B04D0000}"/>
    <cellStyle name="Normal 72 4 5_ESA Table 3A_3H" xfId="43439" xr:uid="{0F61EAF6-2B38-46DA-87EA-EE1F46EB4C22}"/>
    <cellStyle name="Normal 72 4 6" xfId="11465" xr:uid="{00000000-0005-0000-0000-0000D62C0000}"/>
    <cellStyle name="Normal 72 4 6 3" xfId="26563" xr:uid="{00000000-0005-0000-0000-0000D0670000}"/>
    <cellStyle name="Normal 72 4 6_ESA Table 3A_3H" xfId="43442" xr:uid="{735C9C69-1E6C-4ED6-BC0D-056DFF0B5010}"/>
    <cellStyle name="Normal 72 4 7" xfId="6444" xr:uid="{00000000-0005-0000-0000-000039190000}"/>
    <cellStyle name="Normal 72 4 7 3" xfId="21546" xr:uid="{00000000-0005-0000-0000-000037540000}"/>
    <cellStyle name="Normal 72 4 7_ESA Table 3A_3H" xfId="43443" xr:uid="{D7A6FF43-B452-4304-A771-86D7BE74EE0D}"/>
    <cellStyle name="Normal 72 4 9" xfId="16533" xr:uid="{00000000-0005-0000-0000-0000A2400000}"/>
    <cellStyle name="Normal 72 4_ESA Table 3A_3H" xfId="43408" xr:uid="{59B5E06D-3A00-4C59-8451-3ADAD874013C}"/>
    <cellStyle name="Normal 72 5" xfId="1578" xr:uid="{00000000-0005-0000-0000-000037060000}"/>
    <cellStyle name="Normal 72 5 2" xfId="2419" xr:uid="{00000000-0005-0000-0000-000080090000}"/>
    <cellStyle name="Normal 72 5 2 2" xfId="4109" xr:uid="{00000000-0005-0000-0000-00001A100000}"/>
    <cellStyle name="Normal 72 5 2 2 2" xfId="14182" xr:uid="{00000000-0005-0000-0000-000073370000}"/>
    <cellStyle name="Normal 72 5 2 2 2 3" xfId="29280" xr:uid="{00000000-0005-0000-0000-00006D720000}"/>
    <cellStyle name="Normal 72 5 2 2 2_ESA Table 3A_3H" xfId="43447" xr:uid="{34B4A22D-F62B-433E-8073-A96BD3B90380}"/>
    <cellStyle name="Normal 72 5 2 2 3" xfId="9162" xr:uid="{00000000-0005-0000-0000-0000D7230000}"/>
    <cellStyle name="Normal 72 5 2 2 3 3" xfId="24263" xr:uid="{00000000-0005-0000-0000-0000D45E0000}"/>
    <cellStyle name="Normal 72 5 2 2 3_ESA Table 3A_3H" xfId="43448" xr:uid="{F4ADE481-9661-45ED-84D0-EA1E22C52555}"/>
    <cellStyle name="Normal 72 5 2 2 5" xfId="19250" xr:uid="{00000000-0005-0000-0000-00003F4B0000}"/>
    <cellStyle name="Normal 72 5 2 2_ESA Table 3A_3H" xfId="43446" xr:uid="{7C0D1D17-A4B0-4C99-85FE-02C7A4DB0CD0}"/>
    <cellStyle name="Normal 72 5 2 3" xfId="5801" xr:uid="{00000000-0005-0000-0000-0000B6160000}"/>
    <cellStyle name="Normal 72 5 2 3 2" xfId="15853" xr:uid="{00000000-0005-0000-0000-0000FA3D0000}"/>
    <cellStyle name="Normal 72 5 2 3 2 3" xfId="30951" xr:uid="{00000000-0005-0000-0000-0000F4780000}"/>
    <cellStyle name="Normal 72 5 2 3 2_ESA Table 3A_3H" xfId="43450" xr:uid="{56998473-E995-4013-8732-4F3819E4C9FC}"/>
    <cellStyle name="Normal 72 5 2 3 3" xfId="10833" xr:uid="{00000000-0005-0000-0000-00005E2A0000}"/>
    <cellStyle name="Normal 72 5 2 3 3 3" xfId="25934" xr:uid="{00000000-0005-0000-0000-00005B650000}"/>
    <cellStyle name="Normal 72 5 2 3 3_ESA Table 3A_3H" xfId="43451" xr:uid="{3B217F9A-45CA-4E48-9290-CD880FF7737F}"/>
    <cellStyle name="Normal 72 5 2 3 5" xfId="20921" xr:uid="{00000000-0005-0000-0000-0000C6510000}"/>
    <cellStyle name="Normal 72 5 2 3_ESA Table 3A_3H" xfId="43449" xr:uid="{04DFFCF2-CD13-4A57-9DEB-2F39309E7704}"/>
    <cellStyle name="Normal 72 5 2 4" xfId="12511" xr:uid="{00000000-0005-0000-0000-0000EC300000}"/>
    <cellStyle name="Normal 72 5 2 4 3" xfId="27609" xr:uid="{00000000-0005-0000-0000-0000E66B0000}"/>
    <cellStyle name="Normal 72 5 2 4_ESA Table 3A_3H" xfId="43452" xr:uid="{33BC1EAF-8D55-4600-8CED-53DD0821CEE0}"/>
    <cellStyle name="Normal 72 5 2 5" xfId="7490" xr:uid="{00000000-0005-0000-0000-00004F1D0000}"/>
    <cellStyle name="Normal 72 5 2 5 3" xfId="22592" xr:uid="{00000000-0005-0000-0000-00004D580000}"/>
    <cellStyle name="Normal 72 5 2 5_ESA Table 3A_3H" xfId="43453" xr:uid="{C8C5A425-C457-414C-B3AE-03C383DED373}"/>
    <cellStyle name="Normal 72 5 2 7" xfId="17579" xr:uid="{00000000-0005-0000-0000-0000B8440000}"/>
    <cellStyle name="Normal 72 5 2_ESA Table 3A_3H" xfId="43445" xr:uid="{7EB0DED1-7343-4B79-8F20-227701ED0500}"/>
    <cellStyle name="Normal 72 5 3" xfId="3272" xr:uid="{00000000-0005-0000-0000-0000D50C0000}"/>
    <cellStyle name="Normal 72 5 3 2" xfId="13346" xr:uid="{00000000-0005-0000-0000-00002F340000}"/>
    <cellStyle name="Normal 72 5 3 2 3" xfId="28444" xr:uid="{00000000-0005-0000-0000-0000296F0000}"/>
    <cellStyle name="Normal 72 5 3 2_ESA Table 3A_3H" xfId="43455" xr:uid="{2C8F4221-1D68-4F8C-AEE2-4E956CC96814}"/>
    <cellStyle name="Normal 72 5 3 3" xfId="8326" xr:uid="{00000000-0005-0000-0000-000093200000}"/>
    <cellStyle name="Normal 72 5 3 3 3" xfId="23427" xr:uid="{00000000-0005-0000-0000-0000905B0000}"/>
    <cellStyle name="Normal 72 5 3 3_ESA Table 3A_3H" xfId="43456" xr:uid="{D74C1AF3-716A-403C-8528-7E7EBCDBDA7D}"/>
    <cellStyle name="Normal 72 5 3 5" xfId="18414" xr:uid="{00000000-0005-0000-0000-0000FB470000}"/>
    <cellStyle name="Normal 72 5 3_ESA Table 3A_3H" xfId="43454" xr:uid="{B2632490-C210-4749-863B-AFED6ACD3F4B}"/>
    <cellStyle name="Normal 72 5 4" xfId="4965" xr:uid="{00000000-0005-0000-0000-000072130000}"/>
    <cellStyle name="Normal 72 5 4 2" xfId="15017" xr:uid="{00000000-0005-0000-0000-0000B63A0000}"/>
    <cellStyle name="Normal 72 5 4 2 3" xfId="30115" xr:uid="{00000000-0005-0000-0000-0000B0750000}"/>
    <cellStyle name="Normal 72 5 4 2_ESA Table 3A_3H" xfId="43458" xr:uid="{7F7C5063-7B24-454D-A85D-7592A3A868B9}"/>
    <cellStyle name="Normal 72 5 4 3" xfId="9997" xr:uid="{00000000-0005-0000-0000-00001A270000}"/>
    <cellStyle name="Normal 72 5 4 3 3" xfId="25098" xr:uid="{00000000-0005-0000-0000-000017620000}"/>
    <cellStyle name="Normal 72 5 4 3_ESA Table 3A_3H" xfId="43459" xr:uid="{157E32C0-D04E-4E95-82F8-00DEDF0771A3}"/>
    <cellStyle name="Normal 72 5 4 5" xfId="20085" xr:uid="{00000000-0005-0000-0000-0000824E0000}"/>
    <cellStyle name="Normal 72 5 4_ESA Table 3A_3H" xfId="43457" xr:uid="{79018EB7-342A-40BD-B923-D4377D1E37A1}"/>
    <cellStyle name="Normal 72 5 5" xfId="11675" xr:uid="{00000000-0005-0000-0000-0000A82D0000}"/>
    <cellStyle name="Normal 72 5 5 3" xfId="26773" xr:uid="{00000000-0005-0000-0000-0000A2680000}"/>
    <cellStyle name="Normal 72 5 5_ESA Table 3A_3H" xfId="43460" xr:uid="{C9CB5EBE-BC1D-4415-A57C-A18A68624439}"/>
    <cellStyle name="Normal 72 5 6" xfId="6654" xr:uid="{00000000-0005-0000-0000-00000B1A0000}"/>
    <cellStyle name="Normal 72 5 6 3" xfId="21756" xr:uid="{00000000-0005-0000-0000-000009550000}"/>
    <cellStyle name="Normal 72 5 6_ESA Table 3A_3H" xfId="43461" xr:uid="{CD049212-6103-4ECF-B377-369A702228CF}"/>
    <cellStyle name="Normal 72 5 8" xfId="16743" xr:uid="{00000000-0005-0000-0000-000074410000}"/>
    <cellStyle name="Normal 72 5_ESA Table 3A_3H" xfId="43444" xr:uid="{32EB49E8-25D0-4AEA-99A5-88CC3F318460}"/>
    <cellStyle name="Normal 72 6" xfId="1999" xr:uid="{00000000-0005-0000-0000-0000DC070000}"/>
    <cellStyle name="Normal 72 6 2" xfId="3691" xr:uid="{00000000-0005-0000-0000-0000780E0000}"/>
    <cellStyle name="Normal 72 6 2 2" xfId="13764" xr:uid="{00000000-0005-0000-0000-0000D1350000}"/>
    <cellStyle name="Normal 72 6 2 2 3" xfId="28862" xr:uid="{00000000-0005-0000-0000-0000CB700000}"/>
    <cellStyle name="Normal 72 6 2 2_ESA Table 3A_3H" xfId="43464" xr:uid="{D103F1FE-9A1A-4D4D-ACD7-CD1FEF9A833F}"/>
    <cellStyle name="Normal 72 6 2 3" xfId="8744" xr:uid="{00000000-0005-0000-0000-000035220000}"/>
    <cellStyle name="Normal 72 6 2 3 3" xfId="23845" xr:uid="{00000000-0005-0000-0000-0000325D0000}"/>
    <cellStyle name="Normal 72 6 2 3_ESA Table 3A_3H" xfId="43465" xr:uid="{52FFB8AD-FB43-47DA-864D-5C552A15954F}"/>
    <cellStyle name="Normal 72 6 2 5" xfId="18832" xr:uid="{00000000-0005-0000-0000-00009D490000}"/>
    <cellStyle name="Normal 72 6 2_ESA Table 3A_3H" xfId="43463" xr:uid="{7456CF23-88B1-4305-AE7E-D62513AE3C62}"/>
    <cellStyle name="Normal 72 6 3" xfId="5383" xr:uid="{00000000-0005-0000-0000-000014150000}"/>
    <cellStyle name="Normal 72 6 3 2" xfId="15435" xr:uid="{00000000-0005-0000-0000-0000583C0000}"/>
    <cellStyle name="Normal 72 6 3 2 3" xfId="30533" xr:uid="{00000000-0005-0000-0000-000052770000}"/>
    <cellStyle name="Normal 72 6 3 2_ESA Table 3A_3H" xfId="43467" xr:uid="{F960E06E-C33A-419C-A621-613E5C45A4FA}"/>
    <cellStyle name="Normal 72 6 3 3" xfId="10415" xr:uid="{00000000-0005-0000-0000-0000BC280000}"/>
    <cellStyle name="Normal 72 6 3 3 3" xfId="25516" xr:uid="{00000000-0005-0000-0000-0000B9630000}"/>
    <cellStyle name="Normal 72 6 3 3_ESA Table 3A_3H" xfId="43468" xr:uid="{EC2AB2DE-4055-40DF-AB16-42B9C8E3D109}"/>
    <cellStyle name="Normal 72 6 3 5" xfId="20503" xr:uid="{00000000-0005-0000-0000-000024500000}"/>
    <cellStyle name="Normal 72 6 3_ESA Table 3A_3H" xfId="43466" xr:uid="{7F6CDF89-077A-46E0-A6C5-309603DFA01D}"/>
    <cellStyle name="Normal 72 6 4" xfId="12093" xr:uid="{00000000-0005-0000-0000-00004A2F0000}"/>
    <cellStyle name="Normal 72 6 4 3" xfId="27191" xr:uid="{00000000-0005-0000-0000-0000446A0000}"/>
    <cellStyle name="Normal 72 6 4_ESA Table 3A_3H" xfId="43469" xr:uid="{6D0247E0-711A-4844-A3F9-793D48725291}"/>
    <cellStyle name="Normal 72 6 5" xfId="7072" xr:uid="{00000000-0005-0000-0000-0000AD1B0000}"/>
    <cellStyle name="Normal 72 6 5 3" xfId="22174" xr:uid="{00000000-0005-0000-0000-0000AB560000}"/>
    <cellStyle name="Normal 72 6 5_ESA Table 3A_3H" xfId="43470" xr:uid="{8F6C42F2-2FDF-47D8-BD9A-D40D061CE4DB}"/>
    <cellStyle name="Normal 72 6 7" xfId="17161" xr:uid="{00000000-0005-0000-0000-000016430000}"/>
    <cellStyle name="Normal 72 6_ESA Table 3A_3H" xfId="43462" xr:uid="{3AB23B7F-414C-4131-807C-C0B2CF50469A}"/>
    <cellStyle name="Normal 72 7" xfId="2851" xr:uid="{00000000-0005-0000-0000-0000300B0000}"/>
    <cellStyle name="Normal 72 7 2" xfId="12928" xr:uid="{00000000-0005-0000-0000-00008D320000}"/>
    <cellStyle name="Normal 72 7 2 3" xfId="28026" xr:uid="{00000000-0005-0000-0000-0000876D0000}"/>
    <cellStyle name="Normal 72 7 2_ESA Table 3A_3H" xfId="43472" xr:uid="{708A4FC7-E851-4374-8E1C-81FDA6BC917D}"/>
    <cellStyle name="Normal 72 7 3" xfId="7908" xr:uid="{00000000-0005-0000-0000-0000F11E0000}"/>
    <cellStyle name="Normal 72 7 3 3" xfId="23009" xr:uid="{00000000-0005-0000-0000-0000EE590000}"/>
    <cellStyle name="Normal 72 7 3_ESA Table 3A_3H" xfId="43473" xr:uid="{CF39B505-1E7C-4D6D-81C9-291E0641E66F}"/>
    <cellStyle name="Normal 72 7 5" xfId="17996" xr:uid="{00000000-0005-0000-0000-000059460000}"/>
    <cellStyle name="Normal 72 7_ESA Table 3A_3H" xfId="43471" xr:uid="{91E45142-B795-4F49-B4FB-074EFAE2CF8C}"/>
    <cellStyle name="Normal 72 8" xfId="4545" xr:uid="{00000000-0005-0000-0000-0000CE110000}"/>
    <cellStyle name="Normal 72 8 2" xfId="14599" xr:uid="{00000000-0005-0000-0000-000014390000}"/>
    <cellStyle name="Normal 72 8 2 3" xfId="29697" xr:uid="{00000000-0005-0000-0000-00000E740000}"/>
    <cellStyle name="Normal 72 8 2_ESA Table 3A_3H" xfId="43475" xr:uid="{682B16B6-375B-4951-9A57-68774899DF28}"/>
    <cellStyle name="Normal 72 8 3" xfId="9579" xr:uid="{00000000-0005-0000-0000-000078250000}"/>
    <cellStyle name="Normal 72 8 3 3" xfId="24680" xr:uid="{00000000-0005-0000-0000-000075600000}"/>
    <cellStyle name="Normal 72 8 3_ESA Table 3A_3H" xfId="43476" xr:uid="{6F80879A-BF2E-4DDB-B33B-8620943468CC}"/>
    <cellStyle name="Normal 72 8 5" xfId="19667" xr:uid="{00000000-0005-0000-0000-0000E04C0000}"/>
    <cellStyle name="Normal 72 8_ESA Table 3A_3H" xfId="43474" xr:uid="{30EAC5DF-461E-40B1-8B66-9C2FD5C7D796}"/>
    <cellStyle name="Normal 72 9" xfId="11255" xr:uid="{00000000-0005-0000-0000-0000042C0000}"/>
    <cellStyle name="Normal 72 9 3" xfId="26355" xr:uid="{00000000-0005-0000-0000-000000670000}"/>
    <cellStyle name="Normal 72 9_ESA Table 3A_3H" xfId="43477" xr:uid="{D5B463BA-0C90-4F2F-8132-7BCCE98E7CE3}"/>
    <cellStyle name="Normal 72_ESA Table 3A_3H" xfId="43191" xr:uid="{D9BCBAEA-4730-404A-B2E7-89DF5C84541B}"/>
    <cellStyle name="Normal 73" xfId="902" xr:uid="{00000000-0005-0000-0000-000092030000}"/>
    <cellStyle name="Normal 73 10" xfId="6235" xr:uid="{00000000-0005-0000-0000-000068180000}"/>
    <cellStyle name="Normal 73 10 3" xfId="21339" xr:uid="{00000000-0005-0000-0000-000068530000}"/>
    <cellStyle name="Normal 73 10_ESA Table 3A_3H" xfId="43479" xr:uid="{F734A590-38DA-4570-9D0F-2195AB3EC898}"/>
    <cellStyle name="Normal 73 12" xfId="16324" xr:uid="{00000000-0005-0000-0000-0000D13F0000}"/>
    <cellStyle name="Normal 73 2" xfId="1199" xr:uid="{00000000-0005-0000-0000-0000BC040000}"/>
    <cellStyle name="Normal 73 2 11" xfId="16378" xr:uid="{00000000-0005-0000-0000-000007400000}"/>
    <cellStyle name="Normal 73 2 2" xfId="1307" xr:uid="{00000000-0005-0000-0000-000028050000}"/>
    <cellStyle name="Normal 73 2 2 10" xfId="16482" xr:uid="{00000000-0005-0000-0000-00006F400000}"/>
    <cellStyle name="Normal 73 2 2 2" xfId="1524" xr:uid="{00000000-0005-0000-0000-000001060000}"/>
    <cellStyle name="Normal 73 2 2 2 2" xfId="1945" xr:uid="{00000000-0005-0000-0000-0000A6070000}"/>
    <cellStyle name="Normal 73 2 2 2 2 2" xfId="2784" xr:uid="{00000000-0005-0000-0000-0000ED0A0000}"/>
    <cellStyle name="Normal 73 2 2 2 2 2 2" xfId="4474" xr:uid="{00000000-0005-0000-0000-000087110000}"/>
    <cellStyle name="Normal 73 2 2 2 2 2 2 2" xfId="14547" xr:uid="{00000000-0005-0000-0000-0000E0380000}"/>
    <cellStyle name="Normal 73 2 2 2 2 2 2 2 3" xfId="29645" xr:uid="{00000000-0005-0000-0000-0000DA730000}"/>
    <cellStyle name="Normal 73 2 2 2 2 2 2 2_ESA Table 3A_3H" xfId="43486" xr:uid="{23C56090-38C0-4E57-955E-9AF0391E7F89}"/>
    <cellStyle name="Normal 73 2 2 2 2 2 2 3" xfId="9527" xr:uid="{00000000-0005-0000-0000-000044250000}"/>
    <cellStyle name="Normal 73 2 2 2 2 2 2 3 3" xfId="24628" xr:uid="{00000000-0005-0000-0000-000041600000}"/>
    <cellStyle name="Normal 73 2 2 2 2 2 2 3_ESA Table 3A_3H" xfId="43487" xr:uid="{10FDF575-FFEC-42DA-BCEA-0AE3785566DA}"/>
    <cellStyle name="Normal 73 2 2 2 2 2 2 5" xfId="19615" xr:uid="{00000000-0005-0000-0000-0000AC4C0000}"/>
    <cellStyle name="Normal 73 2 2 2 2 2 2_ESA Table 3A_3H" xfId="43485" xr:uid="{EEB06DE8-3A10-4A6A-A3DC-9B853D3143CE}"/>
    <cellStyle name="Normal 73 2 2 2 2 2 3" xfId="6166" xr:uid="{00000000-0005-0000-0000-000023180000}"/>
    <cellStyle name="Normal 73 2 2 2 2 2 3 2" xfId="16218" xr:uid="{00000000-0005-0000-0000-0000673F0000}"/>
    <cellStyle name="Normal 73 2 2 2 2 2 3 3" xfId="11198" xr:uid="{00000000-0005-0000-0000-0000CB2B0000}"/>
    <cellStyle name="Normal 73 2 2 2 2 2 3 3 3" xfId="26299" xr:uid="{00000000-0005-0000-0000-0000C8660000}"/>
    <cellStyle name="Normal 73 2 2 2 2 2 3 3_ESA Table 3A_3H" xfId="43489" xr:uid="{4171C2ED-644F-4C43-B61C-AE702B016083}"/>
    <cellStyle name="Normal 73 2 2 2 2 2 3 5" xfId="21286" xr:uid="{00000000-0005-0000-0000-000033530000}"/>
    <cellStyle name="Normal 73 2 2 2 2 2 3_ESA Table 3A_3H" xfId="43488" xr:uid="{FAE08439-FFCD-4532-BBE0-C0A4511E6AB4}"/>
    <cellStyle name="Normal 73 2 2 2 2 2 4" xfId="12876" xr:uid="{00000000-0005-0000-0000-000059320000}"/>
    <cellStyle name="Normal 73 2 2 2 2 2 4 3" xfId="27974" xr:uid="{00000000-0005-0000-0000-0000536D0000}"/>
    <cellStyle name="Normal 73 2 2 2 2 2 4_ESA Table 3A_3H" xfId="43490" xr:uid="{E2A65BF9-B158-4DF4-96D8-7E068EF7A009}"/>
    <cellStyle name="Normal 73 2 2 2 2 2 5" xfId="7855" xr:uid="{00000000-0005-0000-0000-0000BC1E0000}"/>
    <cellStyle name="Normal 73 2 2 2 2 2 5 3" xfId="22957" xr:uid="{00000000-0005-0000-0000-0000BA590000}"/>
    <cellStyle name="Normal 73 2 2 2 2 2 5_ESA Table 3A_3H" xfId="43491" xr:uid="{9678864E-0AB8-4E6C-945E-3A9CEED47D77}"/>
    <cellStyle name="Normal 73 2 2 2 2 2 7" xfId="17944" xr:uid="{00000000-0005-0000-0000-000025460000}"/>
    <cellStyle name="Normal 73 2 2 2 2 2_ESA Table 3A_3H" xfId="43484" xr:uid="{88B9AEB1-6502-4AE9-B07E-2CC76EB9CAAF}"/>
    <cellStyle name="Normal 73 2 2 2 2 3" xfId="3637" xr:uid="{00000000-0005-0000-0000-0000420E0000}"/>
    <cellStyle name="Normal 73 2 2 2 2 3 2" xfId="13711" xr:uid="{00000000-0005-0000-0000-00009C350000}"/>
    <cellStyle name="Normal 73 2 2 2 2 3 2 3" xfId="28809" xr:uid="{00000000-0005-0000-0000-000096700000}"/>
    <cellStyle name="Normal 73 2 2 2 2 3 2_ESA Table 3A_3H" xfId="43493" xr:uid="{C636E73F-2579-423A-9B48-C91DDE1E519D}"/>
    <cellStyle name="Normal 73 2 2 2 2 3 3" xfId="8691" xr:uid="{00000000-0005-0000-0000-000000220000}"/>
    <cellStyle name="Normal 73 2 2 2 2 3 3 3" xfId="23792" xr:uid="{00000000-0005-0000-0000-0000FD5C0000}"/>
    <cellStyle name="Normal 73 2 2 2 2 3 3_ESA Table 3A_3H" xfId="43494" xr:uid="{9C57A7A9-875C-48BA-80F3-76288215C625}"/>
    <cellStyle name="Normal 73 2 2 2 2 3 5" xfId="18779" xr:uid="{00000000-0005-0000-0000-000068490000}"/>
    <cellStyle name="Normal 73 2 2 2 2 3_ESA Table 3A_3H" xfId="43492" xr:uid="{B0ED7077-1374-4F59-BCB6-3C912FA0DF90}"/>
    <cellStyle name="Normal 73 2 2 2 2 4" xfId="5330" xr:uid="{00000000-0005-0000-0000-0000DF140000}"/>
    <cellStyle name="Normal 73 2 2 2 2 4 2" xfId="15382" xr:uid="{00000000-0005-0000-0000-0000233C0000}"/>
    <cellStyle name="Normal 73 2 2 2 2 4 2 3" xfId="30480" xr:uid="{00000000-0005-0000-0000-00001D770000}"/>
    <cellStyle name="Normal 73 2 2 2 2 4 2_ESA Table 3A_3H" xfId="43496" xr:uid="{969719CA-79AC-4597-A5D3-A14013CD62CA}"/>
    <cellStyle name="Normal 73 2 2 2 2 4 3" xfId="10362" xr:uid="{00000000-0005-0000-0000-000087280000}"/>
    <cellStyle name="Normal 73 2 2 2 2 4 3 3" xfId="25463" xr:uid="{00000000-0005-0000-0000-000084630000}"/>
    <cellStyle name="Normal 73 2 2 2 2 4 3_ESA Table 3A_3H" xfId="43497" xr:uid="{1F711AD0-0706-4C64-90FE-390548D5FCD9}"/>
    <cellStyle name="Normal 73 2 2 2 2 4 5" xfId="20450" xr:uid="{00000000-0005-0000-0000-0000EF4F0000}"/>
    <cellStyle name="Normal 73 2 2 2 2 4_ESA Table 3A_3H" xfId="43495" xr:uid="{BFD46D1B-7CBC-4F61-9083-A10F1D2F0350}"/>
    <cellStyle name="Normal 73 2 2 2 2 5" xfId="12040" xr:uid="{00000000-0005-0000-0000-0000152F0000}"/>
    <cellStyle name="Normal 73 2 2 2 2 5 3" xfId="27138" xr:uid="{00000000-0005-0000-0000-00000F6A0000}"/>
    <cellStyle name="Normal 73 2 2 2 2 5_ESA Table 3A_3H" xfId="43498" xr:uid="{1B96956B-F6DC-4349-AF89-39A22097C059}"/>
    <cellStyle name="Normal 73 2 2 2 2 6" xfId="7019" xr:uid="{00000000-0005-0000-0000-0000781B0000}"/>
    <cellStyle name="Normal 73 2 2 2 2 6 3" xfId="22121" xr:uid="{00000000-0005-0000-0000-000076560000}"/>
    <cellStyle name="Normal 73 2 2 2 2 6_ESA Table 3A_3H" xfId="43499" xr:uid="{C3A49843-72AE-4102-8688-E4B502B10425}"/>
    <cellStyle name="Normal 73 2 2 2 2 8" xfId="17108" xr:uid="{00000000-0005-0000-0000-0000E1420000}"/>
    <cellStyle name="Normal 73 2 2 2 2_ESA Table 3A_3H" xfId="43483" xr:uid="{D16EAFC8-8D1A-4C9A-A882-CC952D425FE3}"/>
    <cellStyle name="Normal 73 2 2 2 3" xfId="2366" xr:uid="{00000000-0005-0000-0000-00004B090000}"/>
    <cellStyle name="Normal 73 2 2 2 3 2" xfId="4056" xr:uid="{00000000-0005-0000-0000-0000E50F0000}"/>
    <cellStyle name="Normal 73 2 2 2 3 2 2" xfId="14129" xr:uid="{00000000-0005-0000-0000-00003E370000}"/>
    <cellStyle name="Normal 73 2 2 2 3 2 2 3" xfId="29227" xr:uid="{00000000-0005-0000-0000-000038720000}"/>
    <cellStyle name="Normal 73 2 2 2 3 2 2_ESA Table 3A_3H" xfId="43502" xr:uid="{1477DC0D-8877-4D0D-8CEA-66A4557974FD}"/>
    <cellStyle name="Normal 73 2 2 2 3 2 3" xfId="9109" xr:uid="{00000000-0005-0000-0000-0000A2230000}"/>
    <cellStyle name="Normal 73 2 2 2 3 2 3 3" xfId="24210" xr:uid="{00000000-0005-0000-0000-00009F5E0000}"/>
    <cellStyle name="Normal 73 2 2 2 3 2 3_ESA Table 3A_3H" xfId="43503" xr:uid="{8C161D6F-3913-457D-BFE2-D78D09183552}"/>
    <cellStyle name="Normal 73 2 2 2 3 2 5" xfId="19197" xr:uid="{00000000-0005-0000-0000-00000A4B0000}"/>
    <cellStyle name="Normal 73 2 2 2 3 2_ESA Table 3A_3H" xfId="43501" xr:uid="{3E4F4390-1613-47D7-B11C-CB3B4928EDB9}"/>
    <cellStyle name="Normal 73 2 2 2 3 3" xfId="5748" xr:uid="{00000000-0005-0000-0000-000081160000}"/>
    <cellStyle name="Normal 73 2 2 2 3 3 2" xfId="15800" xr:uid="{00000000-0005-0000-0000-0000C53D0000}"/>
    <cellStyle name="Normal 73 2 2 2 3 3 2 3" xfId="30898" xr:uid="{00000000-0005-0000-0000-0000BF780000}"/>
    <cellStyle name="Normal 73 2 2 2 3 3 2_ESA Table 3A_3H" xfId="43505" xr:uid="{EDA4718F-408C-450E-A23C-86DC57E8A548}"/>
    <cellStyle name="Normal 73 2 2 2 3 3 3" xfId="10780" xr:uid="{00000000-0005-0000-0000-0000292A0000}"/>
    <cellStyle name="Normal 73 2 2 2 3 3 3 3" xfId="25881" xr:uid="{00000000-0005-0000-0000-000026650000}"/>
    <cellStyle name="Normal 73 2 2 2 3 3 3_ESA Table 3A_3H" xfId="43506" xr:uid="{9BAB300B-2751-4891-8921-3CB8DE83286C}"/>
    <cellStyle name="Normal 73 2 2 2 3 3 5" xfId="20868" xr:uid="{00000000-0005-0000-0000-000091510000}"/>
    <cellStyle name="Normal 73 2 2 2 3 3_ESA Table 3A_3H" xfId="43504" xr:uid="{A4BD593B-B33F-40DB-8E28-69D8595023BB}"/>
    <cellStyle name="Normal 73 2 2 2 3 4" xfId="12458" xr:uid="{00000000-0005-0000-0000-0000B7300000}"/>
    <cellStyle name="Normal 73 2 2 2 3 4 3" xfId="27556" xr:uid="{00000000-0005-0000-0000-0000B16B0000}"/>
    <cellStyle name="Normal 73 2 2 2 3 4_ESA Table 3A_3H" xfId="43507" xr:uid="{1E0BEB50-8D7B-4850-B7DB-768D5BF1275C}"/>
    <cellStyle name="Normal 73 2 2 2 3 5" xfId="7437" xr:uid="{00000000-0005-0000-0000-00001A1D0000}"/>
    <cellStyle name="Normal 73 2 2 2 3 5 3" xfId="22539" xr:uid="{00000000-0005-0000-0000-000018580000}"/>
    <cellStyle name="Normal 73 2 2 2 3 5_ESA Table 3A_3H" xfId="43508" xr:uid="{00F9C831-C6E0-412F-BB75-C22FDAA491E7}"/>
    <cellStyle name="Normal 73 2 2 2 3 7" xfId="17526" xr:uid="{00000000-0005-0000-0000-000083440000}"/>
    <cellStyle name="Normal 73 2 2 2 3_ESA Table 3A_3H" xfId="43500" xr:uid="{414596B8-1811-4AE0-A2D0-B1E611CC5BC8}"/>
    <cellStyle name="Normal 73 2 2 2 4" xfId="3219" xr:uid="{00000000-0005-0000-0000-0000A00C0000}"/>
    <cellStyle name="Normal 73 2 2 2 4 2" xfId="13293" xr:uid="{00000000-0005-0000-0000-0000FA330000}"/>
    <cellStyle name="Normal 73 2 2 2 4 2 3" xfId="28391" xr:uid="{00000000-0005-0000-0000-0000F46E0000}"/>
    <cellStyle name="Normal 73 2 2 2 4 2_ESA Table 3A_3H" xfId="43510" xr:uid="{F600A339-080C-4037-B19E-411CF7534EB5}"/>
    <cellStyle name="Normal 73 2 2 2 4 3" xfId="8273" xr:uid="{00000000-0005-0000-0000-00005E200000}"/>
    <cellStyle name="Normal 73 2 2 2 4 3 3" xfId="23374" xr:uid="{00000000-0005-0000-0000-00005B5B0000}"/>
    <cellStyle name="Normal 73 2 2 2 4 3_ESA Table 3A_3H" xfId="43511" xr:uid="{DBA55A50-309E-4C80-BB36-0E1C2EEADACD}"/>
    <cellStyle name="Normal 73 2 2 2 4 5" xfId="18361" xr:uid="{00000000-0005-0000-0000-0000C6470000}"/>
    <cellStyle name="Normal 73 2 2 2 4_ESA Table 3A_3H" xfId="43509" xr:uid="{3EE4E266-4C70-40C0-ACAA-D0C1B829FF7E}"/>
    <cellStyle name="Normal 73 2 2 2 5" xfId="4912" xr:uid="{00000000-0005-0000-0000-00003D130000}"/>
    <cellStyle name="Normal 73 2 2 2 5 2" xfId="14964" xr:uid="{00000000-0005-0000-0000-0000813A0000}"/>
    <cellStyle name="Normal 73 2 2 2 5 2 3" xfId="30062" xr:uid="{00000000-0005-0000-0000-00007B750000}"/>
    <cellStyle name="Normal 73 2 2 2 5 2_ESA Table 3A_3H" xfId="43513" xr:uid="{19393DF5-AC62-49DA-9F92-8BDC5950C193}"/>
    <cellStyle name="Normal 73 2 2 2 5 3" xfId="9944" xr:uid="{00000000-0005-0000-0000-0000E5260000}"/>
    <cellStyle name="Normal 73 2 2 2 5 3 3" xfId="25045" xr:uid="{00000000-0005-0000-0000-0000E2610000}"/>
    <cellStyle name="Normal 73 2 2 2 5 3_ESA Table 3A_3H" xfId="43514" xr:uid="{403A4762-AF9B-482E-8703-82613459332D}"/>
    <cellStyle name="Normal 73 2 2 2 5 5" xfId="20032" xr:uid="{00000000-0005-0000-0000-00004D4E0000}"/>
    <cellStyle name="Normal 73 2 2 2 5_ESA Table 3A_3H" xfId="43512" xr:uid="{8300CC41-A16A-4411-9BD0-B908BBA9D3DF}"/>
    <cellStyle name="Normal 73 2 2 2 6" xfId="11622" xr:uid="{00000000-0005-0000-0000-0000732D0000}"/>
    <cellStyle name="Normal 73 2 2 2 6 3" xfId="26720" xr:uid="{00000000-0005-0000-0000-00006D680000}"/>
    <cellStyle name="Normal 73 2 2 2 6_ESA Table 3A_3H" xfId="43515" xr:uid="{1E8558F9-29F9-4E87-B467-0DEEE286980D}"/>
    <cellStyle name="Normal 73 2 2 2 7" xfId="6601" xr:uid="{00000000-0005-0000-0000-0000D6190000}"/>
    <cellStyle name="Normal 73 2 2 2 7 3" xfId="21703" xr:uid="{00000000-0005-0000-0000-0000D4540000}"/>
    <cellStyle name="Normal 73 2 2 2 7_ESA Table 3A_3H" xfId="43516" xr:uid="{DE129F57-9B96-46AD-86ED-FBB08B8FD47F}"/>
    <cellStyle name="Normal 73 2 2 2 9" xfId="16690" xr:uid="{00000000-0005-0000-0000-00003F410000}"/>
    <cellStyle name="Normal 73 2 2 2_ESA Table 3A_3H" xfId="43482" xr:uid="{6C2805B7-26A9-48CB-A144-10981A2A7CB6}"/>
    <cellStyle name="Normal 73 2 2 3" xfId="1737" xr:uid="{00000000-0005-0000-0000-0000D6060000}"/>
    <cellStyle name="Normal 73 2 2 3 2" xfId="2576" xr:uid="{00000000-0005-0000-0000-00001D0A0000}"/>
    <cellStyle name="Normal 73 2 2 3 2 2" xfId="4266" xr:uid="{00000000-0005-0000-0000-0000B7100000}"/>
    <cellStyle name="Normal 73 2 2 3 2 2 2" xfId="14339" xr:uid="{00000000-0005-0000-0000-000010380000}"/>
    <cellStyle name="Normal 73 2 2 3 2 2 2 3" xfId="29437" xr:uid="{00000000-0005-0000-0000-00000A730000}"/>
    <cellStyle name="Normal 73 2 2 3 2 2 2_ESA Table 3A_3H" xfId="43520" xr:uid="{852FEDD1-E756-4CC4-A81C-D9467EAFF97E}"/>
    <cellStyle name="Normal 73 2 2 3 2 2 3" xfId="9319" xr:uid="{00000000-0005-0000-0000-000074240000}"/>
    <cellStyle name="Normal 73 2 2 3 2 2 3 3" xfId="24420" xr:uid="{00000000-0005-0000-0000-0000715F0000}"/>
    <cellStyle name="Normal 73 2 2 3 2 2 3_ESA Table 3A_3H" xfId="43521" xr:uid="{2EA2C9DB-7304-4F8D-9B5F-6518454AA06B}"/>
    <cellStyle name="Normal 73 2 2 3 2 2 5" xfId="19407" xr:uid="{00000000-0005-0000-0000-0000DC4B0000}"/>
    <cellStyle name="Normal 73 2 2 3 2 2_ESA Table 3A_3H" xfId="43519" xr:uid="{F00181CA-A3A4-43C8-A722-B8E26E4CE697}"/>
    <cellStyle name="Normal 73 2 2 3 2 3" xfId="5958" xr:uid="{00000000-0005-0000-0000-000053170000}"/>
    <cellStyle name="Normal 73 2 2 3 2 3 2" xfId="16010" xr:uid="{00000000-0005-0000-0000-0000973E0000}"/>
    <cellStyle name="Normal 73 2 2 3 2 3 2 3" xfId="31108" xr:uid="{00000000-0005-0000-0000-000091790000}"/>
    <cellStyle name="Normal 73 2 2 3 2 3 2_ESA Table 3A_3H" xfId="43523" xr:uid="{1290DBD8-9866-4418-9908-50054E354B46}"/>
    <cellStyle name="Normal 73 2 2 3 2 3 3" xfId="10990" xr:uid="{00000000-0005-0000-0000-0000FB2A0000}"/>
    <cellStyle name="Normal 73 2 2 3 2 3 3 3" xfId="26091" xr:uid="{00000000-0005-0000-0000-0000F8650000}"/>
    <cellStyle name="Normal 73 2 2 3 2 3 3_ESA Table 3A_3H" xfId="43524" xr:uid="{8B84F55A-CC0C-4AFE-8CC1-D20949FE8080}"/>
    <cellStyle name="Normal 73 2 2 3 2 3 5" xfId="21078" xr:uid="{00000000-0005-0000-0000-000063520000}"/>
    <cellStyle name="Normal 73 2 2 3 2 3_ESA Table 3A_3H" xfId="43522" xr:uid="{56351553-5F78-4B66-A601-C525F6C8254F}"/>
    <cellStyle name="Normal 73 2 2 3 2 4" xfId="12668" xr:uid="{00000000-0005-0000-0000-000089310000}"/>
    <cellStyle name="Normal 73 2 2 3 2 4 3" xfId="27766" xr:uid="{00000000-0005-0000-0000-0000836C0000}"/>
    <cellStyle name="Normal 73 2 2 3 2 4_ESA Table 3A_3H" xfId="43525" xr:uid="{43436350-6455-424D-BF1F-65BA24812C1F}"/>
    <cellStyle name="Normal 73 2 2 3 2 5" xfId="7647" xr:uid="{00000000-0005-0000-0000-0000EC1D0000}"/>
    <cellStyle name="Normal 73 2 2 3 2 5 3" xfId="22749" xr:uid="{00000000-0005-0000-0000-0000EA580000}"/>
    <cellStyle name="Normal 73 2 2 3 2 5_ESA Table 3A_3H" xfId="43526" xr:uid="{C6281995-C4E4-429F-875B-2937542F07BE}"/>
    <cellStyle name="Normal 73 2 2 3 2 7" xfId="17736" xr:uid="{00000000-0005-0000-0000-000055450000}"/>
    <cellStyle name="Normal 73 2 2 3 2_ESA Table 3A_3H" xfId="43518" xr:uid="{731AD13D-4F34-4AC8-BBD5-D56C5FCF2DA9}"/>
    <cellStyle name="Normal 73 2 2 3 3" xfId="3429" xr:uid="{00000000-0005-0000-0000-0000720D0000}"/>
    <cellStyle name="Normal 73 2 2 3 3 2" xfId="13503" xr:uid="{00000000-0005-0000-0000-0000CC340000}"/>
    <cellStyle name="Normal 73 2 2 3 3 2 3" xfId="28601" xr:uid="{00000000-0005-0000-0000-0000C66F0000}"/>
    <cellStyle name="Normal 73 2 2 3 3 2_ESA Table 3A_3H" xfId="43528" xr:uid="{4E31DB02-5AC5-4A6B-9A0A-1FDA2010B4BA}"/>
    <cellStyle name="Normal 73 2 2 3 3 3" xfId="8483" xr:uid="{00000000-0005-0000-0000-000030210000}"/>
    <cellStyle name="Normal 73 2 2 3 3 3 3" xfId="23584" xr:uid="{00000000-0005-0000-0000-00002D5C0000}"/>
    <cellStyle name="Normal 73 2 2 3 3 3_ESA Table 3A_3H" xfId="43529" xr:uid="{2CC043FA-5A67-4BF3-8413-B366C12FAA80}"/>
    <cellStyle name="Normal 73 2 2 3 3 5" xfId="18571" xr:uid="{00000000-0005-0000-0000-000098480000}"/>
    <cellStyle name="Normal 73 2 2 3 3_ESA Table 3A_3H" xfId="43527" xr:uid="{3213B707-20AC-4609-8452-BC81B69BEE50}"/>
    <cellStyle name="Normal 73 2 2 3 4" xfId="5122" xr:uid="{00000000-0005-0000-0000-00000F140000}"/>
    <cellStyle name="Normal 73 2 2 3 4 2" xfId="15174" xr:uid="{00000000-0005-0000-0000-0000533B0000}"/>
    <cellStyle name="Normal 73 2 2 3 4 2 3" xfId="30272" xr:uid="{00000000-0005-0000-0000-00004D760000}"/>
    <cellStyle name="Normal 73 2 2 3 4 2_ESA Table 3A_3H" xfId="43531" xr:uid="{E319742A-EBEC-4409-ABE7-F22A92EE5ACE}"/>
    <cellStyle name="Normal 73 2 2 3 4 3" xfId="10154" xr:uid="{00000000-0005-0000-0000-0000B7270000}"/>
    <cellStyle name="Normal 73 2 2 3 4 3 3" xfId="25255" xr:uid="{00000000-0005-0000-0000-0000B4620000}"/>
    <cellStyle name="Normal 73 2 2 3 4 3_ESA Table 3A_3H" xfId="43532" xr:uid="{DBF4220B-7FFC-401F-9FAD-39A31CE5D958}"/>
    <cellStyle name="Normal 73 2 2 3 4 5" xfId="20242" xr:uid="{00000000-0005-0000-0000-00001F4F0000}"/>
    <cellStyle name="Normal 73 2 2 3 4_ESA Table 3A_3H" xfId="43530" xr:uid="{99764949-1911-4A2B-AB42-36D3909BFB3C}"/>
    <cellStyle name="Normal 73 2 2 3 5" xfId="11832" xr:uid="{00000000-0005-0000-0000-0000452E0000}"/>
    <cellStyle name="Normal 73 2 2 3 5 3" xfId="26930" xr:uid="{00000000-0005-0000-0000-00003F690000}"/>
    <cellStyle name="Normal 73 2 2 3 5_ESA Table 3A_3H" xfId="43533" xr:uid="{225D2CA2-7F89-41E9-B9F1-B28DD2DEF74C}"/>
    <cellStyle name="Normal 73 2 2 3 6" xfId="6811" xr:uid="{00000000-0005-0000-0000-0000A81A0000}"/>
    <cellStyle name="Normal 73 2 2 3 6 3" xfId="21913" xr:uid="{00000000-0005-0000-0000-0000A6550000}"/>
    <cellStyle name="Normal 73 2 2 3 6_ESA Table 3A_3H" xfId="43534" xr:uid="{621C3740-40B9-49A8-A503-95661ADCC3D3}"/>
    <cellStyle name="Normal 73 2 2 3 8" xfId="16900" xr:uid="{00000000-0005-0000-0000-000011420000}"/>
    <cellStyle name="Normal 73 2 2 3_ESA Table 3A_3H" xfId="43517" xr:uid="{12F0AF9D-B06B-463E-8EEA-742DE3FD8330}"/>
    <cellStyle name="Normal 73 2 2 4" xfId="2158" xr:uid="{00000000-0005-0000-0000-00007B080000}"/>
    <cellStyle name="Normal 73 2 2 4 2" xfId="3848" xr:uid="{00000000-0005-0000-0000-0000150F0000}"/>
    <cellStyle name="Normal 73 2 2 4 2 2" xfId="13921" xr:uid="{00000000-0005-0000-0000-00006E360000}"/>
    <cellStyle name="Normal 73 2 2 4 2 2 3" xfId="29019" xr:uid="{00000000-0005-0000-0000-000068710000}"/>
    <cellStyle name="Normal 73 2 2 4 2 2_ESA Table 3A_3H" xfId="43537" xr:uid="{EF412808-987F-4B36-B5DD-2B1DEEDEDCAF}"/>
    <cellStyle name="Normal 73 2 2 4 2 3" xfId="8901" xr:uid="{00000000-0005-0000-0000-0000D2220000}"/>
    <cellStyle name="Normal 73 2 2 4 2 3 3" xfId="24002" xr:uid="{00000000-0005-0000-0000-0000CF5D0000}"/>
    <cellStyle name="Normal 73 2 2 4 2 3_ESA Table 3A_3H" xfId="43538" xr:uid="{3CD1AFAB-65C8-48FF-8FB5-75471D70FDD1}"/>
    <cellStyle name="Normal 73 2 2 4 2 5" xfId="18989" xr:uid="{00000000-0005-0000-0000-00003A4A0000}"/>
    <cellStyle name="Normal 73 2 2 4 2_ESA Table 3A_3H" xfId="43536" xr:uid="{52FC339F-7C8A-4A64-9E20-4CD4812A95C0}"/>
    <cellStyle name="Normal 73 2 2 4 3" xfId="5540" xr:uid="{00000000-0005-0000-0000-0000B1150000}"/>
    <cellStyle name="Normal 73 2 2 4 3 2" xfId="15592" xr:uid="{00000000-0005-0000-0000-0000F53C0000}"/>
    <cellStyle name="Normal 73 2 2 4 3 2 3" xfId="30690" xr:uid="{00000000-0005-0000-0000-0000EF770000}"/>
    <cellStyle name="Normal 73 2 2 4 3 2_ESA Table 3A_3H" xfId="43540" xr:uid="{88F57D2C-2017-49F9-95EE-EB650885A89B}"/>
    <cellStyle name="Normal 73 2 2 4 3 3" xfId="10572" xr:uid="{00000000-0005-0000-0000-000059290000}"/>
    <cellStyle name="Normal 73 2 2 4 3 3 3" xfId="25673" xr:uid="{00000000-0005-0000-0000-000056640000}"/>
    <cellStyle name="Normal 73 2 2 4 3 3_ESA Table 3A_3H" xfId="43541" xr:uid="{D827BF1D-0634-4D44-AA19-95C9EC854CAC}"/>
    <cellStyle name="Normal 73 2 2 4 3 5" xfId="20660" xr:uid="{00000000-0005-0000-0000-0000C1500000}"/>
    <cellStyle name="Normal 73 2 2 4 3_ESA Table 3A_3H" xfId="43539" xr:uid="{C53245D9-4478-4175-B217-C6B46E965FEE}"/>
    <cellStyle name="Normal 73 2 2 4 4" xfId="12250" xr:uid="{00000000-0005-0000-0000-0000E72F0000}"/>
    <cellStyle name="Normal 73 2 2 4 4 3" xfId="27348" xr:uid="{00000000-0005-0000-0000-0000E16A0000}"/>
    <cellStyle name="Normal 73 2 2 4 4_ESA Table 3A_3H" xfId="43542" xr:uid="{DC83D156-035E-4DD2-ACE7-31A07325766F}"/>
    <cellStyle name="Normal 73 2 2 4 5" xfId="7229" xr:uid="{00000000-0005-0000-0000-00004A1C0000}"/>
    <cellStyle name="Normal 73 2 2 4 5 3" xfId="22331" xr:uid="{00000000-0005-0000-0000-000048570000}"/>
    <cellStyle name="Normal 73 2 2 4 5_ESA Table 3A_3H" xfId="43543" xr:uid="{59352EF1-7974-47D3-A619-792BC4C880E6}"/>
    <cellStyle name="Normal 73 2 2 4 7" xfId="17318" xr:uid="{00000000-0005-0000-0000-0000B3430000}"/>
    <cellStyle name="Normal 73 2 2 4_ESA Table 3A_3H" xfId="43535" xr:uid="{3824B91C-58EE-4378-85CA-8F7D7D39B482}"/>
    <cellStyle name="Normal 73 2 2 5" xfId="3011" xr:uid="{00000000-0005-0000-0000-0000D00B0000}"/>
    <cellStyle name="Normal 73 2 2 5 2" xfId="13085" xr:uid="{00000000-0005-0000-0000-00002A330000}"/>
    <cellStyle name="Normal 73 2 2 5 2 3" xfId="28183" xr:uid="{00000000-0005-0000-0000-0000246E0000}"/>
    <cellStyle name="Normal 73 2 2 5 2_ESA Table 3A_3H" xfId="43545" xr:uid="{619CD675-907E-4884-90BB-FA425BCBBDA0}"/>
    <cellStyle name="Normal 73 2 2 5 3" xfId="8065" xr:uid="{00000000-0005-0000-0000-00008E1F0000}"/>
    <cellStyle name="Normal 73 2 2 5 3 3" xfId="23166" xr:uid="{00000000-0005-0000-0000-00008B5A0000}"/>
    <cellStyle name="Normal 73 2 2 5 3_ESA Table 3A_3H" xfId="43546" xr:uid="{350E2581-7292-42C3-869E-16A6CC21E7EE}"/>
    <cellStyle name="Normal 73 2 2 5 5" xfId="18153" xr:uid="{00000000-0005-0000-0000-0000F6460000}"/>
    <cellStyle name="Normal 73 2 2 5_ESA Table 3A_3H" xfId="43544" xr:uid="{99478CB2-7EC8-4D26-8012-A64BFADBE872}"/>
    <cellStyle name="Normal 73 2 2 6" xfId="4704" xr:uid="{00000000-0005-0000-0000-00006D120000}"/>
    <cellStyle name="Normal 73 2 2 6 2" xfId="14756" xr:uid="{00000000-0005-0000-0000-0000B1390000}"/>
    <cellStyle name="Normal 73 2 2 6 2 3" xfId="29854" xr:uid="{00000000-0005-0000-0000-0000AB740000}"/>
    <cellStyle name="Normal 73 2 2 6 2_ESA Table 3A_3H" xfId="43548" xr:uid="{285205A1-3FAA-4833-9DFC-B4DE09017B88}"/>
    <cellStyle name="Normal 73 2 2 6 3" xfId="9736" xr:uid="{00000000-0005-0000-0000-000015260000}"/>
    <cellStyle name="Normal 73 2 2 6 3 3" xfId="24837" xr:uid="{00000000-0005-0000-0000-000012610000}"/>
    <cellStyle name="Normal 73 2 2 6 3_ESA Table 3A_3H" xfId="43549" xr:uid="{484AAF6A-C7C0-4A38-AE99-159AEDF8814A}"/>
    <cellStyle name="Normal 73 2 2 6 5" xfId="19824" xr:uid="{00000000-0005-0000-0000-00007D4D0000}"/>
    <cellStyle name="Normal 73 2 2 6_ESA Table 3A_3H" xfId="43547" xr:uid="{CDF8C782-8461-4D99-87DD-90C4ECE062B2}"/>
    <cellStyle name="Normal 73 2 2 7" xfId="11414" xr:uid="{00000000-0005-0000-0000-0000A32C0000}"/>
    <cellStyle name="Normal 73 2 2 7 3" xfId="26512" xr:uid="{00000000-0005-0000-0000-00009D670000}"/>
    <cellStyle name="Normal 73 2 2 7_ESA Table 3A_3H" xfId="43550" xr:uid="{E99A15BD-31D1-41AF-B7B1-FE978C0F177E}"/>
    <cellStyle name="Normal 73 2 2 8" xfId="6393" xr:uid="{00000000-0005-0000-0000-000006190000}"/>
    <cellStyle name="Normal 73 2 2 8 3" xfId="21495" xr:uid="{00000000-0005-0000-0000-000004540000}"/>
    <cellStyle name="Normal 73 2 2 8_ESA Table 3A_3H" xfId="43551" xr:uid="{09B8C677-5746-4A09-96DF-23AE383DC70F}"/>
    <cellStyle name="Normal 73 2 2_ESA Table 3A_3H" xfId="43481" xr:uid="{D8B4A8CD-5EDA-41F3-9309-37023A406A76}"/>
    <cellStyle name="Normal 73 2 3" xfId="1420" xr:uid="{00000000-0005-0000-0000-000099050000}"/>
    <cellStyle name="Normal 73 2 3 2" xfId="1841" xr:uid="{00000000-0005-0000-0000-00003E070000}"/>
    <cellStyle name="Normal 73 2 3 2 2" xfId="2680" xr:uid="{00000000-0005-0000-0000-0000850A0000}"/>
    <cellStyle name="Normal 73 2 3 2 2 2" xfId="4370" xr:uid="{00000000-0005-0000-0000-00001F110000}"/>
    <cellStyle name="Normal 73 2 3 2 2 2 2" xfId="14443" xr:uid="{00000000-0005-0000-0000-000078380000}"/>
    <cellStyle name="Normal 73 2 3 2 2 2 2 3" xfId="29541" xr:uid="{00000000-0005-0000-0000-000072730000}"/>
    <cellStyle name="Normal 73 2 3 2 2 2 2_ESA Table 3A_3H" xfId="43556" xr:uid="{B647B2E1-D428-41E1-AC0E-833322ADD3E7}"/>
    <cellStyle name="Normal 73 2 3 2 2 2 3" xfId="9423" xr:uid="{00000000-0005-0000-0000-0000DC240000}"/>
    <cellStyle name="Normal 73 2 3 2 2 2 3 3" xfId="24524" xr:uid="{00000000-0005-0000-0000-0000D95F0000}"/>
    <cellStyle name="Normal 73 2 3 2 2 2 3_ESA Table 3A_3H" xfId="43557" xr:uid="{BCCF3CF5-79DD-4FD8-91A8-6975A08052CD}"/>
    <cellStyle name="Normal 73 2 3 2 2 2 5" xfId="19511" xr:uid="{00000000-0005-0000-0000-0000444C0000}"/>
    <cellStyle name="Normal 73 2 3 2 2 2_ESA Table 3A_3H" xfId="43555" xr:uid="{5EE172FE-EC7F-439A-B31C-9D7049A7D0F1}"/>
    <cellStyle name="Normal 73 2 3 2 2 3" xfId="6062" xr:uid="{00000000-0005-0000-0000-0000BB170000}"/>
    <cellStyle name="Normal 73 2 3 2 2 3 2" xfId="16114" xr:uid="{00000000-0005-0000-0000-0000FF3E0000}"/>
    <cellStyle name="Normal 73 2 3 2 2 3 2 3" xfId="31212" xr:uid="{00000000-0005-0000-0000-0000F9790000}"/>
    <cellStyle name="Normal 73 2 3 2 2 3 2_ESA Table 3A_3H" xfId="43559" xr:uid="{199F78F9-96B5-4840-A58A-63B05E528BAD}"/>
    <cellStyle name="Normal 73 2 3 2 2 3 3" xfId="11094" xr:uid="{00000000-0005-0000-0000-0000632B0000}"/>
    <cellStyle name="Normal 73 2 3 2 2 3 3 3" xfId="26195" xr:uid="{00000000-0005-0000-0000-000060660000}"/>
    <cellStyle name="Normal 73 2 3 2 2 3 3_ESA Table 3A_3H" xfId="43560" xr:uid="{F858C9AF-4947-401D-8A07-2CFA93F5D611}"/>
    <cellStyle name="Normal 73 2 3 2 2 3 5" xfId="21182" xr:uid="{00000000-0005-0000-0000-0000CB520000}"/>
    <cellStyle name="Normal 73 2 3 2 2 3_ESA Table 3A_3H" xfId="43558" xr:uid="{41C59AC1-6B03-4247-85A5-181350468CAE}"/>
    <cellStyle name="Normal 73 2 3 2 2 4" xfId="12772" xr:uid="{00000000-0005-0000-0000-0000F1310000}"/>
    <cellStyle name="Normal 73 2 3 2 2 4 3" xfId="27870" xr:uid="{00000000-0005-0000-0000-0000EB6C0000}"/>
    <cellStyle name="Normal 73 2 3 2 2 4_ESA Table 3A_3H" xfId="43561" xr:uid="{5B807CED-0748-4E3B-BDF5-3D8DADBF1508}"/>
    <cellStyle name="Normal 73 2 3 2 2 5" xfId="7751" xr:uid="{00000000-0005-0000-0000-0000541E0000}"/>
    <cellStyle name="Normal 73 2 3 2 2 5 3" xfId="22853" xr:uid="{00000000-0005-0000-0000-000052590000}"/>
    <cellStyle name="Normal 73 2 3 2 2 5_ESA Table 3A_3H" xfId="43562" xr:uid="{A995A88D-B47E-4C79-B3F1-3F168BF18CF8}"/>
    <cellStyle name="Normal 73 2 3 2 2 7" xfId="17840" xr:uid="{00000000-0005-0000-0000-0000BD450000}"/>
    <cellStyle name="Normal 73 2 3 2 2_ESA Table 3A_3H" xfId="43554" xr:uid="{E52B1972-6A96-4B73-99B5-EA016EDD3FEA}"/>
    <cellStyle name="Normal 73 2 3 2 3" xfId="3533" xr:uid="{00000000-0005-0000-0000-0000DA0D0000}"/>
    <cellStyle name="Normal 73 2 3 2 3 2" xfId="13607" xr:uid="{00000000-0005-0000-0000-000034350000}"/>
    <cellStyle name="Normal 73 2 3 2 3 2 3" xfId="28705" xr:uid="{00000000-0005-0000-0000-00002E700000}"/>
    <cellStyle name="Normal 73 2 3 2 3 2_ESA Table 3A_3H" xfId="43564" xr:uid="{6F6B37B9-4121-49AA-BBE9-8303519C7470}"/>
    <cellStyle name="Normal 73 2 3 2 3 3" xfId="8587" xr:uid="{00000000-0005-0000-0000-000098210000}"/>
    <cellStyle name="Normal 73 2 3 2 3 3 3" xfId="23688" xr:uid="{00000000-0005-0000-0000-0000955C0000}"/>
    <cellStyle name="Normal 73 2 3 2 3 3_ESA Table 3A_3H" xfId="43565" xr:uid="{FE8374CB-DC2D-4079-8687-C823553E506F}"/>
    <cellStyle name="Normal 73 2 3 2 3 5" xfId="18675" xr:uid="{00000000-0005-0000-0000-000000490000}"/>
    <cellStyle name="Normal 73 2 3 2 3_ESA Table 3A_3H" xfId="43563" xr:uid="{2D186392-69A8-4E31-93EF-F0C52E4A4ED6}"/>
    <cellStyle name="Normal 73 2 3 2 4" xfId="5226" xr:uid="{00000000-0005-0000-0000-000077140000}"/>
    <cellStyle name="Normal 73 2 3 2 4 2" xfId="15278" xr:uid="{00000000-0005-0000-0000-0000BB3B0000}"/>
    <cellStyle name="Normal 73 2 3 2 4 2 3" xfId="30376" xr:uid="{00000000-0005-0000-0000-0000B5760000}"/>
    <cellStyle name="Normal 73 2 3 2 4 2_ESA Table 3A_3H" xfId="43567" xr:uid="{B7674B6C-9FF7-4D91-9046-0A06CC27EF5C}"/>
    <cellStyle name="Normal 73 2 3 2 4 3" xfId="10258" xr:uid="{00000000-0005-0000-0000-00001F280000}"/>
    <cellStyle name="Normal 73 2 3 2 4 3 3" xfId="25359" xr:uid="{00000000-0005-0000-0000-00001C630000}"/>
    <cellStyle name="Normal 73 2 3 2 4 3_ESA Table 3A_3H" xfId="43568" xr:uid="{086B0CFC-7C4C-480B-BD76-4F5C814B965D}"/>
    <cellStyle name="Normal 73 2 3 2 4 5" xfId="20346" xr:uid="{00000000-0005-0000-0000-0000874F0000}"/>
    <cellStyle name="Normal 73 2 3 2 4_ESA Table 3A_3H" xfId="43566" xr:uid="{FA707DB8-06BF-4E54-9CC5-682C045F60D3}"/>
    <cellStyle name="Normal 73 2 3 2 5" xfId="11936" xr:uid="{00000000-0005-0000-0000-0000AD2E0000}"/>
    <cellStyle name="Normal 73 2 3 2 5 3" xfId="27034" xr:uid="{00000000-0005-0000-0000-0000A7690000}"/>
    <cellStyle name="Normal 73 2 3 2 5_ESA Table 3A_3H" xfId="43569" xr:uid="{CA16342D-C610-46C0-BBD6-4ED0E4CD831B}"/>
    <cellStyle name="Normal 73 2 3 2 6" xfId="6915" xr:uid="{00000000-0005-0000-0000-0000101B0000}"/>
    <cellStyle name="Normal 73 2 3 2 6 3" xfId="22017" xr:uid="{00000000-0005-0000-0000-00000E560000}"/>
    <cellStyle name="Normal 73 2 3 2 6_ESA Table 3A_3H" xfId="43570" xr:uid="{AC14C66A-3CA8-4720-B78D-3D4834CFDAAC}"/>
    <cellStyle name="Normal 73 2 3 2 8" xfId="17004" xr:uid="{00000000-0005-0000-0000-000079420000}"/>
    <cellStyle name="Normal 73 2 3 2_ESA Table 3A_3H" xfId="43553" xr:uid="{B02A66B4-CE4C-4A19-A5E5-B2E0D1E8E221}"/>
    <cellStyle name="Normal 73 2 3 3" xfId="2262" xr:uid="{00000000-0005-0000-0000-0000E3080000}"/>
    <cellStyle name="Normal 73 2 3 3 2" xfId="3952" xr:uid="{00000000-0005-0000-0000-00007D0F0000}"/>
    <cellStyle name="Normal 73 2 3 3 2 2" xfId="14025" xr:uid="{00000000-0005-0000-0000-0000D6360000}"/>
    <cellStyle name="Normal 73 2 3 3 2 2 3" xfId="29123" xr:uid="{00000000-0005-0000-0000-0000D0710000}"/>
    <cellStyle name="Normal 73 2 3 3 2 2_ESA Table 3A_3H" xfId="43573" xr:uid="{C1AC897C-08B5-4DA4-9D46-018AE15531CB}"/>
    <cellStyle name="Normal 73 2 3 3 2 3" xfId="9005" xr:uid="{00000000-0005-0000-0000-00003A230000}"/>
    <cellStyle name="Normal 73 2 3 3 2 3 3" xfId="24106" xr:uid="{00000000-0005-0000-0000-0000375E0000}"/>
    <cellStyle name="Normal 73 2 3 3 2 3_ESA Table 3A_3H" xfId="43574" xr:uid="{3E01731A-9D90-4791-B896-4833B527422B}"/>
    <cellStyle name="Normal 73 2 3 3 2 5" xfId="19093" xr:uid="{00000000-0005-0000-0000-0000A24A0000}"/>
    <cellStyle name="Normal 73 2 3 3 2_ESA Table 3A_3H" xfId="43572" xr:uid="{044915B7-6438-4E7E-8F56-F0EFA668D0E0}"/>
    <cellStyle name="Normal 73 2 3 3 3" xfId="5644" xr:uid="{00000000-0005-0000-0000-000019160000}"/>
    <cellStyle name="Normal 73 2 3 3 3 2" xfId="15696" xr:uid="{00000000-0005-0000-0000-00005D3D0000}"/>
    <cellStyle name="Normal 73 2 3 3 3 2 3" xfId="30794" xr:uid="{00000000-0005-0000-0000-000057780000}"/>
    <cellStyle name="Normal 73 2 3 3 3 2_ESA Table 3A_3H" xfId="43576" xr:uid="{878A566B-5980-4A20-8AB1-CC69F7329B44}"/>
    <cellStyle name="Normal 73 2 3 3 3 3" xfId="10676" xr:uid="{00000000-0005-0000-0000-0000C1290000}"/>
    <cellStyle name="Normal 73 2 3 3 3 3 3" xfId="25777" xr:uid="{00000000-0005-0000-0000-0000BE640000}"/>
    <cellStyle name="Normal 73 2 3 3 3 3_ESA Table 3A_3H" xfId="43577" xr:uid="{52E201CF-9D54-40C6-86C1-8D47658928ED}"/>
    <cellStyle name="Normal 73 2 3 3 3 5" xfId="20764" xr:uid="{00000000-0005-0000-0000-000029510000}"/>
    <cellStyle name="Normal 73 2 3 3 3_ESA Table 3A_3H" xfId="43575" xr:uid="{F2EB7DD4-919D-4AAF-9BE3-8FC3E7857F3F}"/>
    <cellStyle name="Normal 73 2 3 3 4" xfId="12354" xr:uid="{00000000-0005-0000-0000-00004F300000}"/>
    <cellStyle name="Normal 73 2 3 3 4 3" xfId="27452" xr:uid="{00000000-0005-0000-0000-0000496B0000}"/>
    <cellStyle name="Normal 73 2 3 3 4_ESA Table 3A_3H" xfId="43578" xr:uid="{A84C3F93-21CB-4B6B-8493-CC5AC77DA876}"/>
    <cellStyle name="Normal 73 2 3 3 5" xfId="7333" xr:uid="{00000000-0005-0000-0000-0000B21C0000}"/>
    <cellStyle name="Normal 73 2 3 3 5 3" xfId="22435" xr:uid="{00000000-0005-0000-0000-0000B0570000}"/>
    <cellStyle name="Normal 73 2 3 3 5_ESA Table 3A_3H" xfId="43579" xr:uid="{A559BCCD-728A-4ADA-9198-42BBBA7F021A}"/>
    <cellStyle name="Normal 73 2 3 3 7" xfId="17422" xr:uid="{00000000-0005-0000-0000-00001B440000}"/>
    <cellStyle name="Normal 73 2 3 3_ESA Table 3A_3H" xfId="43571" xr:uid="{28358ADB-2D14-4B7A-86F8-363B20A45ADA}"/>
    <cellStyle name="Normal 73 2 3 4" xfId="3115" xr:uid="{00000000-0005-0000-0000-0000380C0000}"/>
    <cellStyle name="Normal 73 2 3 4 2" xfId="13189" xr:uid="{00000000-0005-0000-0000-000092330000}"/>
    <cellStyle name="Normal 73 2 3 4 2 3" xfId="28287" xr:uid="{00000000-0005-0000-0000-00008C6E0000}"/>
    <cellStyle name="Normal 73 2 3 4 2_ESA Table 3A_3H" xfId="43581" xr:uid="{F7F68723-B82B-44E3-BF9F-9DCBBD209249}"/>
    <cellStyle name="Normal 73 2 3 4 3" xfId="8169" xr:uid="{00000000-0005-0000-0000-0000F61F0000}"/>
    <cellStyle name="Normal 73 2 3 4 3 3" xfId="23270" xr:uid="{00000000-0005-0000-0000-0000F35A0000}"/>
    <cellStyle name="Normal 73 2 3 4 3_ESA Table 3A_3H" xfId="43582" xr:uid="{46F52C90-D76E-47C5-B574-62DEC8CA25B7}"/>
    <cellStyle name="Normal 73 2 3 4 5" xfId="18257" xr:uid="{00000000-0005-0000-0000-00005E470000}"/>
    <cellStyle name="Normal 73 2 3 4_ESA Table 3A_3H" xfId="43580" xr:uid="{AE9BCDA4-A31D-4B9D-B9B9-5E6138DEA5DB}"/>
    <cellStyle name="Normal 73 2 3 5" xfId="4808" xr:uid="{00000000-0005-0000-0000-0000D5120000}"/>
    <cellStyle name="Normal 73 2 3 5 2" xfId="14860" xr:uid="{00000000-0005-0000-0000-0000193A0000}"/>
    <cellStyle name="Normal 73 2 3 5 2 3" xfId="29958" xr:uid="{00000000-0005-0000-0000-000013750000}"/>
    <cellStyle name="Normal 73 2 3 5 2_ESA Table 3A_3H" xfId="43584" xr:uid="{3DE3CBF8-AA0B-4822-98E7-B69CF5655EB2}"/>
    <cellStyle name="Normal 73 2 3 5 3" xfId="9840" xr:uid="{00000000-0005-0000-0000-00007D260000}"/>
    <cellStyle name="Normal 73 2 3 5 3 3" xfId="24941" xr:uid="{00000000-0005-0000-0000-00007A610000}"/>
    <cellStyle name="Normal 73 2 3 5 3_ESA Table 3A_3H" xfId="43585" xr:uid="{6C087E1F-E6B7-40A5-962B-74F825D92947}"/>
    <cellStyle name="Normal 73 2 3 5 5" xfId="19928" xr:uid="{00000000-0005-0000-0000-0000E54D0000}"/>
    <cellStyle name="Normal 73 2 3 5_ESA Table 3A_3H" xfId="43583" xr:uid="{D9AEDE13-0FF0-451F-8F03-4D7805360BF6}"/>
    <cellStyle name="Normal 73 2 3 6" xfId="11518" xr:uid="{00000000-0005-0000-0000-00000B2D0000}"/>
    <cellStyle name="Normal 73 2 3 6 3" xfId="26616" xr:uid="{00000000-0005-0000-0000-000005680000}"/>
    <cellStyle name="Normal 73 2 3 6_ESA Table 3A_3H" xfId="43586" xr:uid="{03EF1A0A-E334-4647-AEB5-2863CF05210F}"/>
    <cellStyle name="Normal 73 2 3 7" xfId="6497" xr:uid="{00000000-0005-0000-0000-00006E190000}"/>
    <cellStyle name="Normal 73 2 3 7 3" xfId="21599" xr:uid="{00000000-0005-0000-0000-00006C540000}"/>
    <cellStyle name="Normal 73 2 3 7_ESA Table 3A_3H" xfId="43587" xr:uid="{6914459A-C6C4-4294-B942-DBE9E9F9A2C8}"/>
    <cellStyle name="Normal 73 2 3 9" xfId="16586" xr:uid="{00000000-0005-0000-0000-0000D7400000}"/>
    <cellStyle name="Normal 73 2 3_ESA Table 3A_3H" xfId="43552" xr:uid="{31B1D205-404D-476C-828F-57A58A3352A4}"/>
    <cellStyle name="Normal 73 2 4" xfId="1633" xr:uid="{00000000-0005-0000-0000-00006E060000}"/>
    <cellStyle name="Normal 73 2 4 2" xfId="2472" xr:uid="{00000000-0005-0000-0000-0000B5090000}"/>
    <cellStyle name="Normal 73 2 4 2 2" xfId="4162" xr:uid="{00000000-0005-0000-0000-00004F100000}"/>
    <cellStyle name="Normal 73 2 4 2 2 2" xfId="14235" xr:uid="{00000000-0005-0000-0000-0000A8370000}"/>
    <cellStyle name="Normal 73 2 4 2 2 2 3" xfId="29333" xr:uid="{00000000-0005-0000-0000-0000A2720000}"/>
    <cellStyle name="Normal 73 2 4 2 2 2_ESA Table 3A_3H" xfId="43591" xr:uid="{41B38B59-A073-4370-92F4-0C0EB62234C9}"/>
    <cellStyle name="Normal 73 2 4 2 2 3" xfId="9215" xr:uid="{00000000-0005-0000-0000-00000C240000}"/>
    <cellStyle name="Normal 73 2 4 2 2 3 3" xfId="24316" xr:uid="{00000000-0005-0000-0000-0000095F0000}"/>
    <cellStyle name="Normal 73 2 4 2 2 3_ESA Table 3A_3H" xfId="43592" xr:uid="{588A7746-E9C3-4EF5-9A50-C0DFB454B06C}"/>
    <cellStyle name="Normal 73 2 4 2 2 5" xfId="19303" xr:uid="{00000000-0005-0000-0000-0000744B0000}"/>
    <cellStyle name="Normal 73 2 4 2 2_ESA Table 3A_3H" xfId="43590" xr:uid="{CB017C6E-19B3-4BFD-9A8E-879ABF230CAC}"/>
    <cellStyle name="Normal 73 2 4 2 3" xfId="5854" xr:uid="{00000000-0005-0000-0000-0000EB160000}"/>
    <cellStyle name="Normal 73 2 4 2 3 2" xfId="15906" xr:uid="{00000000-0005-0000-0000-00002F3E0000}"/>
    <cellStyle name="Normal 73 2 4 2 3 2 3" xfId="31004" xr:uid="{00000000-0005-0000-0000-000029790000}"/>
    <cellStyle name="Normal 73 2 4 2 3 2_ESA Table 3A_3H" xfId="43594" xr:uid="{A09C19EE-0387-4416-BB76-C6CB0175D996}"/>
    <cellStyle name="Normal 73 2 4 2 3 3" xfId="10886" xr:uid="{00000000-0005-0000-0000-0000932A0000}"/>
    <cellStyle name="Normal 73 2 4 2 3 3 3" xfId="25987" xr:uid="{00000000-0005-0000-0000-000090650000}"/>
    <cellStyle name="Normal 73 2 4 2 3 3_ESA Table 3A_3H" xfId="43595" xr:uid="{A6BD2161-A6AC-4643-8FDE-8FCEC697321A}"/>
    <cellStyle name="Normal 73 2 4 2 3 5" xfId="20974" xr:uid="{00000000-0005-0000-0000-0000FB510000}"/>
    <cellStyle name="Normal 73 2 4 2 3_ESA Table 3A_3H" xfId="43593" xr:uid="{D2BA1751-9B10-4377-A1F5-518E437BB418}"/>
    <cellStyle name="Normal 73 2 4 2 4" xfId="12564" xr:uid="{00000000-0005-0000-0000-000021310000}"/>
    <cellStyle name="Normal 73 2 4 2 4 3" xfId="27662" xr:uid="{00000000-0005-0000-0000-00001B6C0000}"/>
    <cellStyle name="Normal 73 2 4 2 4_ESA Table 3A_3H" xfId="43596" xr:uid="{7F69B06F-6EC5-4134-8CB2-8AD9D11A08FF}"/>
    <cellStyle name="Normal 73 2 4 2 5" xfId="7543" xr:uid="{00000000-0005-0000-0000-0000841D0000}"/>
    <cellStyle name="Normal 73 2 4 2 5 3" xfId="22645" xr:uid="{00000000-0005-0000-0000-000082580000}"/>
    <cellStyle name="Normal 73 2 4 2 5_ESA Table 3A_3H" xfId="43597" xr:uid="{AA7660AC-5F9F-44FF-97F7-79872766B78C}"/>
    <cellStyle name="Normal 73 2 4 2 7" xfId="17632" xr:uid="{00000000-0005-0000-0000-0000ED440000}"/>
    <cellStyle name="Normal 73 2 4 2_ESA Table 3A_3H" xfId="43589" xr:uid="{DCA4C978-E0A4-4572-B750-A4299FFD50FA}"/>
    <cellStyle name="Normal 73 2 4 3" xfId="3325" xr:uid="{00000000-0005-0000-0000-00000A0D0000}"/>
    <cellStyle name="Normal 73 2 4 3 2" xfId="13399" xr:uid="{00000000-0005-0000-0000-000064340000}"/>
    <cellStyle name="Normal 73 2 4 3 2 3" xfId="28497" xr:uid="{00000000-0005-0000-0000-00005E6F0000}"/>
    <cellStyle name="Normal 73 2 4 3 2_ESA Table 3A_3H" xfId="43599" xr:uid="{9A7A0C11-61BF-487C-B975-8A41BACDEBD2}"/>
    <cellStyle name="Normal 73 2 4 3 3" xfId="8379" xr:uid="{00000000-0005-0000-0000-0000C8200000}"/>
    <cellStyle name="Normal 73 2 4 3 3 3" xfId="23480" xr:uid="{00000000-0005-0000-0000-0000C55B0000}"/>
    <cellStyle name="Normal 73 2 4 3 3_ESA Table 3A_3H" xfId="43600" xr:uid="{C115BAD2-BA81-4D99-8805-E0587C96846F}"/>
    <cellStyle name="Normal 73 2 4 3 5" xfId="18467" xr:uid="{00000000-0005-0000-0000-000030480000}"/>
    <cellStyle name="Normal 73 2 4 3_ESA Table 3A_3H" xfId="43598" xr:uid="{277F1C33-6AA3-42F2-9382-1DE35A3FE8F9}"/>
    <cellStyle name="Normal 73 2 4 4" xfId="5018" xr:uid="{00000000-0005-0000-0000-0000A7130000}"/>
    <cellStyle name="Normal 73 2 4 4 2" xfId="15070" xr:uid="{00000000-0005-0000-0000-0000EB3A0000}"/>
    <cellStyle name="Normal 73 2 4 4 2 3" xfId="30168" xr:uid="{00000000-0005-0000-0000-0000E5750000}"/>
    <cellStyle name="Normal 73 2 4 4 2_ESA Table 3A_3H" xfId="43602" xr:uid="{891C5F5B-4569-4C9F-ACD7-554C1ED984F6}"/>
    <cellStyle name="Normal 73 2 4 4 3" xfId="10050" xr:uid="{00000000-0005-0000-0000-00004F270000}"/>
    <cellStyle name="Normal 73 2 4 4 3 3" xfId="25151" xr:uid="{00000000-0005-0000-0000-00004C620000}"/>
    <cellStyle name="Normal 73 2 4 4 3_ESA Table 3A_3H" xfId="43603" xr:uid="{395D44D6-40CA-48A2-9A20-80E3C1FD680D}"/>
    <cellStyle name="Normal 73 2 4 4 5" xfId="20138" xr:uid="{00000000-0005-0000-0000-0000B74E0000}"/>
    <cellStyle name="Normal 73 2 4 4_ESA Table 3A_3H" xfId="43601" xr:uid="{9AC68496-A14B-43F2-8ACB-4AFA82FF61DF}"/>
    <cellStyle name="Normal 73 2 4 5" xfId="11728" xr:uid="{00000000-0005-0000-0000-0000DD2D0000}"/>
    <cellStyle name="Normal 73 2 4 5 3" xfId="26826" xr:uid="{00000000-0005-0000-0000-0000D7680000}"/>
    <cellStyle name="Normal 73 2 4 5_ESA Table 3A_3H" xfId="43604" xr:uid="{FA2757CF-045C-4A16-A031-9B98117768FD}"/>
    <cellStyle name="Normal 73 2 4 6" xfId="6707" xr:uid="{00000000-0005-0000-0000-0000401A0000}"/>
    <cellStyle name="Normal 73 2 4 6 3" xfId="21809" xr:uid="{00000000-0005-0000-0000-00003E550000}"/>
    <cellStyle name="Normal 73 2 4 6_ESA Table 3A_3H" xfId="43605" xr:uid="{8C824675-E8CA-4F30-BD0F-22F82920C719}"/>
    <cellStyle name="Normal 73 2 4 8" xfId="16796" xr:uid="{00000000-0005-0000-0000-0000A9410000}"/>
    <cellStyle name="Normal 73 2 4_ESA Table 3A_3H" xfId="43588" xr:uid="{AFA3048D-F1B2-4B5C-90C2-CEF80E8B5924}"/>
    <cellStyle name="Normal 73 2 5" xfId="2054" xr:uid="{00000000-0005-0000-0000-000013080000}"/>
    <cellStyle name="Normal 73 2 5 2" xfId="3744" xr:uid="{00000000-0005-0000-0000-0000AD0E0000}"/>
    <cellStyle name="Normal 73 2 5 2 2" xfId="13817" xr:uid="{00000000-0005-0000-0000-000006360000}"/>
    <cellStyle name="Normal 73 2 5 2 2 3" xfId="28915" xr:uid="{00000000-0005-0000-0000-000000710000}"/>
    <cellStyle name="Normal 73 2 5 2 2_ESA Table 3A_3H" xfId="43608" xr:uid="{98A8E994-DE08-4317-9DD4-7C992B701EAF}"/>
    <cellStyle name="Normal 73 2 5 2 3" xfId="8797" xr:uid="{00000000-0005-0000-0000-00006A220000}"/>
    <cellStyle name="Normal 73 2 5 2 3 3" xfId="23898" xr:uid="{00000000-0005-0000-0000-0000675D0000}"/>
    <cellStyle name="Normal 73 2 5 2 3_ESA Table 3A_3H" xfId="43609" xr:uid="{CA8434A0-8DE9-4763-B397-86334DB2E0C8}"/>
    <cellStyle name="Normal 73 2 5 2 5" xfId="18885" xr:uid="{00000000-0005-0000-0000-0000D2490000}"/>
    <cellStyle name="Normal 73 2 5 2_ESA Table 3A_3H" xfId="43607" xr:uid="{F339D12A-02DF-4578-8F7A-AEEB17C149A2}"/>
    <cellStyle name="Normal 73 2 5 3" xfId="5436" xr:uid="{00000000-0005-0000-0000-000049150000}"/>
    <cellStyle name="Normal 73 2 5 3 2" xfId="15488" xr:uid="{00000000-0005-0000-0000-00008D3C0000}"/>
    <cellStyle name="Normal 73 2 5 3 2 3" xfId="30586" xr:uid="{00000000-0005-0000-0000-000087770000}"/>
    <cellStyle name="Normal 73 2 5 3 2_ESA Table 3A_3H" xfId="43611" xr:uid="{B85FD4EC-EB66-4DE9-93B8-06307F1577E5}"/>
    <cellStyle name="Normal 73 2 5 3 3" xfId="10468" xr:uid="{00000000-0005-0000-0000-0000F1280000}"/>
    <cellStyle name="Normal 73 2 5 3 3 3" xfId="25569" xr:uid="{00000000-0005-0000-0000-0000EE630000}"/>
    <cellStyle name="Normal 73 2 5 3 3_ESA Table 3A_3H" xfId="43612" xr:uid="{0232FEDA-7548-44BE-B389-260A2F4DB781}"/>
    <cellStyle name="Normal 73 2 5 3 5" xfId="20556" xr:uid="{00000000-0005-0000-0000-000059500000}"/>
    <cellStyle name="Normal 73 2 5 3_ESA Table 3A_3H" xfId="43610" xr:uid="{85FBB140-C9EA-4F32-80A0-219A7014752C}"/>
    <cellStyle name="Normal 73 2 5 4" xfId="12146" xr:uid="{00000000-0005-0000-0000-00007F2F0000}"/>
    <cellStyle name="Normal 73 2 5 4 3" xfId="27244" xr:uid="{00000000-0005-0000-0000-0000796A0000}"/>
    <cellStyle name="Normal 73 2 5 4_ESA Table 3A_3H" xfId="43613" xr:uid="{93E26221-A31B-4612-8468-D882E337D116}"/>
    <cellStyle name="Normal 73 2 5 5" xfId="7125" xr:uid="{00000000-0005-0000-0000-0000E21B0000}"/>
    <cellStyle name="Normal 73 2 5 5 3" xfId="22227" xr:uid="{00000000-0005-0000-0000-0000E0560000}"/>
    <cellStyle name="Normal 73 2 5 5_ESA Table 3A_3H" xfId="43614" xr:uid="{AA7BDCDA-FB81-4F21-A670-E13F921D3DD4}"/>
    <cellStyle name="Normal 73 2 5 7" xfId="17214" xr:uid="{00000000-0005-0000-0000-00004B430000}"/>
    <cellStyle name="Normal 73 2 5_ESA Table 3A_3H" xfId="43606" xr:uid="{CE0327AE-53A8-4EC0-9318-63CED4382EF7}"/>
    <cellStyle name="Normal 73 2 6" xfId="2907" xr:uid="{00000000-0005-0000-0000-0000680B0000}"/>
    <cellStyle name="Normal 73 2 6 2" xfId="12981" xr:uid="{00000000-0005-0000-0000-0000C2320000}"/>
    <cellStyle name="Normal 73 2 6 2 3" xfId="28079" xr:uid="{00000000-0005-0000-0000-0000BC6D0000}"/>
    <cellStyle name="Normal 73 2 6 2_ESA Table 3A_3H" xfId="43616" xr:uid="{F4E6D32F-2C4E-4520-AD2D-8F91F89A7C81}"/>
    <cellStyle name="Normal 73 2 6 3" xfId="7961" xr:uid="{00000000-0005-0000-0000-0000261F0000}"/>
    <cellStyle name="Normal 73 2 6 3 3" xfId="23062" xr:uid="{00000000-0005-0000-0000-0000235A0000}"/>
    <cellStyle name="Normal 73 2 6 3_ESA Table 3A_3H" xfId="43617" xr:uid="{ADBD8A33-408E-4F9B-9686-7F33EC5EEF53}"/>
    <cellStyle name="Normal 73 2 6 5" xfId="18049" xr:uid="{00000000-0005-0000-0000-00008E460000}"/>
    <cellStyle name="Normal 73 2 6_ESA Table 3A_3H" xfId="43615" xr:uid="{D3A04B4F-5DEF-4D68-A8F4-7E6342BB16D0}"/>
    <cellStyle name="Normal 73 2 7" xfId="4600" xr:uid="{00000000-0005-0000-0000-000005120000}"/>
    <cellStyle name="Normal 73 2 7 2" xfId="14652" xr:uid="{00000000-0005-0000-0000-000049390000}"/>
    <cellStyle name="Normal 73 2 7 2 3" xfId="29750" xr:uid="{00000000-0005-0000-0000-000043740000}"/>
    <cellStyle name="Normal 73 2 7 2_ESA Table 3A_3H" xfId="43619" xr:uid="{F56818D4-19CC-4F0B-B417-D1CFBF91BC16}"/>
    <cellStyle name="Normal 73 2 7 3" xfId="9632" xr:uid="{00000000-0005-0000-0000-0000AD250000}"/>
    <cellStyle name="Normal 73 2 7 3 3" xfId="24733" xr:uid="{00000000-0005-0000-0000-0000AA600000}"/>
    <cellStyle name="Normal 73 2 7 3_ESA Table 3A_3H" xfId="43620" xr:uid="{6E17BD97-81E0-4C5F-8423-D09013C60502}"/>
    <cellStyle name="Normal 73 2 7 5" xfId="19720" xr:uid="{00000000-0005-0000-0000-0000154D0000}"/>
    <cellStyle name="Normal 73 2 7_ESA Table 3A_3H" xfId="43618" xr:uid="{C7B61DAA-E5E4-4528-8AFB-57DD229D2DA2}"/>
    <cellStyle name="Normal 73 2 8" xfId="11310" xr:uid="{00000000-0005-0000-0000-00003B2C0000}"/>
    <cellStyle name="Normal 73 2 8 3" xfId="26408" xr:uid="{00000000-0005-0000-0000-000035670000}"/>
    <cellStyle name="Normal 73 2 8_ESA Table 3A_3H" xfId="43621" xr:uid="{7686D50D-57BD-40C6-A24E-26F58683F5A6}"/>
    <cellStyle name="Normal 73 2 9" xfId="6289" xr:uid="{00000000-0005-0000-0000-00009E180000}"/>
    <cellStyle name="Normal 73 2 9 3" xfId="21391" xr:uid="{00000000-0005-0000-0000-00009C530000}"/>
    <cellStyle name="Normal 73 2 9_ESA Table 3A_3H" xfId="43622" xr:uid="{1BA0FB01-DB24-41A4-BF24-241AB63488CB}"/>
    <cellStyle name="Normal 73 2_ESA Table 3A_3H" xfId="43480" xr:uid="{24431045-F3DB-4D30-B578-092E8A63ACA1}"/>
    <cellStyle name="Normal 73 3" xfId="1253" xr:uid="{00000000-0005-0000-0000-0000F2040000}"/>
    <cellStyle name="Normal 73 3 10" xfId="16430" xr:uid="{00000000-0005-0000-0000-00003B400000}"/>
    <cellStyle name="Normal 73 3 2" xfId="1472" xr:uid="{00000000-0005-0000-0000-0000CD050000}"/>
    <cellStyle name="Normal 73 3 2 2" xfId="1893" xr:uid="{00000000-0005-0000-0000-000072070000}"/>
    <cellStyle name="Normal 73 3 2 2 2" xfId="2732" xr:uid="{00000000-0005-0000-0000-0000B90A0000}"/>
    <cellStyle name="Normal 73 3 2 2 2 2" xfId="4422" xr:uid="{00000000-0005-0000-0000-000053110000}"/>
    <cellStyle name="Normal 73 3 2 2 2 2 2" xfId="14495" xr:uid="{00000000-0005-0000-0000-0000AC380000}"/>
    <cellStyle name="Normal 73 3 2 2 2 2 2 3" xfId="29593" xr:uid="{00000000-0005-0000-0000-0000A6730000}"/>
    <cellStyle name="Normal 73 3 2 2 2 2 2_ESA Table 3A_3H" xfId="43628" xr:uid="{EB17D2AF-08D8-4012-8234-ED22CEB4DA83}"/>
    <cellStyle name="Normal 73 3 2 2 2 2 3" xfId="9475" xr:uid="{00000000-0005-0000-0000-000010250000}"/>
    <cellStyle name="Normal 73 3 2 2 2 2 3 3" xfId="24576" xr:uid="{00000000-0005-0000-0000-00000D600000}"/>
    <cellStyle name="Normal 73 3 2 2 2 2 3_ESA Table 3A_3H" xfId="43629" xr:uid="{1C69337D-1DE0-4CAE-AE3F-EB87AB745D57}"/>
    <cellStyle name="Normal 73 3 2 2 2 2 5" xfId="19563" xr:uid="{00000000-0005-0000-0000-0000784C0000}"/>
    <cellStyle name="Normal 73 3 2 2 2 2_ESA Table 3A_3H" xfId="43627" xr:uid="{EF29B43B-63B4-4195-9E17-DC0C24CC9ABE}"/>
    <cellStyle name="Normal 73 3 2 2 2 3" xfId="6114" xr:uid="{00000000-0005-0000-0000-0000EF170000}"/>
    <cellStyle name="Normal 73 3 2 2 2 3 2" xfId="16166" xr:uid="{00000000-0005-0000-0000-0000333F0000}"/>
    <cellStyle name="Normal 73 3 2 2 2 3 2 3" xfId="31264" xr:uid="{00000000-0005-0000-0000-00002D7A0000}"/>
    <cellStyle name="Normal 73 3 2 2 2 3 2_ESA Table 3A_3H" xfId="43631" xr:uid="{0D863298-E850-49D2-8D96-8B64FE943842}"/>
    <cellStyle name="Normal 73 3 2 2 2 3 3" xfId="11146" xr:uid="{00000000-0005-0000-0000-0000972B0000}"/>
    <cellStyle name="Normal 73 3 2 2 2 3 3 3" xfId="26247" xr:uid="{00000000-0005-0000-0000-000094660000}"/>
    <cellStyle name="Normal 73 3 2 2 2 3 3_ESA Table 3A_3H" xfId="43632" xr:uid="{47B58342-EACC-4768-BD10-31779480BE67}"/>
    <cellStyle name="Normal 73 3 2 2 2 3 5" xfId="21234" xr:uid="{00000000-0005-0000-0000-0000FF520000}"/>
    <cellStyle name="Normal 73 3 2 2 2 3_ESA Table 3A_3H" xfId="43630" xr:uid="{9286BAB9-AA12-480C-A94C-3849733303BF}"/>
    <cellStyle name="Normal 73 3 2 2 2 4" xfId="12824" xr:uid="{00000000-0005-0000-0000-000025320000}"/>
    <cellStyle name="Normal 73 3 2 2 2 4 3" xfId="27922" xr:uid="{00000000-0005-0000-0000-00001F6D0000}"/>
    <cellStyle name="Normal 73 3 2 2 2 4_ESA Table 3A_3H" xfId="43633" xr:uid="{2D494E0F-9867-48AB-9096-805400D414EC}"/>
    <cellStyle name="Normal 73 3 2 2 2 5" xfId="7803" xr:uid="{00000000-0005-0000-0000-0000881E0000}"/>
    <cellStyle name="Normal 73 3 2 2 2 5 3" xfId="22905" xr:uid="{00000000-0005-0000-0000-000086590000}"/>
    <cellStyle name="Normal 73 3 2 2 2 5_ESA Table 3A_3H" xfId="43634" xr:uid="{81135BFF-354F-4992-97B8-67CD70E09A58}"/>
    <cellStyle name="Normal 73 3 2 2 2 7" xfId="17892" xr:uid="{00000000-0005-0000-0000-0000F1450000}"/>
    <cellStyle name="Normal 73 3 2 2 2_ESA Table 3A_3H" xfId="43626" xr:uid="{2C5241D6-338B-4E5A-83DD-D007A15D1F63}"/>
    <cellStyle name="Normal 73 3 2 2 3" xfId="3585" xr:uid="{00000000-0005-0000-0000-00000E0E0000}"/>
    <cellStyle name="Normal 73 3 2 2 3 2" xfId="13659" xr:uid="{00000000-0005-0000-0000-000068350000}"/>
    <cellStyle name="Normal 73 3 2 2 3 2 3" xfId="28757" xr:uid="{00000000-0005-0000-0000-000062700000}"/>
    <cellStyle name="Normal 73 3 2 2 3 2_ESA Table 3A_3H" xfId="43636" xr:uid="{C7054DF2-BD79-4293-8AA0-72BC694279B8}"/>
    <cellStyle name="Normal 73 3 2 2 3 3" xfId="8639" xr:uid="{00000000-0005-0000-0000-0000CC210000}"/>
    <cellStyle name="Normal 73 3 2 2 3 3 3" xfId="23740" xr:uid="{00000000-0005-0000-0000-0000C95C0000}"/>
    <cellStyle name="Normal 73 3 2 2 3 3_ESA Table 3A_3H" xfId="43637" xr:uid="{3D54DDF0-E74F-4E12-8BCF-21F14C54B25C}"/>
    <cellStyle name="Normal 73 3 2 2 3 5" xfId="18727" xr:uid="{00000000-0005-0000-0000-000034490000}"/>
    <cellStyle name="Normal 73 3 2 2 3_ESA Table 3A_3H" xfId="43635" xr:uid="{C58978DA-99A2-4D02-BE30-B30E95DBA94B}"/>
    <cellStyle name="Normal 73 3 2 2 4" xfId="5278" xr:uid="{00000000-0005-0000-0000-0000AB140000}"/>
    <cellStyle name="Normal 73 3 2 2 4 2" xfId="15330" xr:uid="{00000000-0005-0000-0000-0000EF3B0000}"/>
    <cellStyle name="Normal 73 3 2 2 4 2 3" xfId="30428" xr:uid="{00000000-0005-0000-0000-0000E9760000}"/>
    <cellStyle name="Normal 73 3 2 2 4 2_ESA Table 3A_3H" xfId="43639" xr:uid="{1F71A92F-9A60-4BEF-ACB6-F25700AB1B22}"/>
    <cellStyle name="Normal 73 3 2 2 4 3" xfId="10310" xr:uid="{00000000-0005-0000-0000-000053280000}"/>
    <cellStyle name="Normal 73 3 2 2 4 3 3" xfId="25411" xr:uid="{00000000-0005-0000-0000-000050630000}"/>
    <cellStyle name="Normal 73 3 2 2 4 3_ESA Table 3A_3H" xfId="43640" xr:uid="{89E69C49-51F3-4A63-B300-5989CCFE9448}"/>
    <cellStyle name="Normal 73 3 2 2 4 5" xfId="20398" xr:uid="{00000000-0005-0000-0000-0000BB4F0000}"/>
    <cellStyle name="Normal 73 3 2 2 4_ESA Table 3A_3H" xfId="43638" xr:uid="{BC309D6A-1EB7-4561-97C7-27F674060431}"/>
    <cellStyle name="Normal 73 3 2 2 5" xfId="11988" xr:uid="{00000000-0005-0000-0000-0000E12E0000}"/>
    <cellStyle name="Normal 73 3 2 2 5 3" xfId="27086" xr:uid="{00000000-0005-0000-0000-0000DB690000}"/>
    <cellStyle name="Normal 73 3 2 2 5_ESA Table 3A_3H" xfId="43641" xr:uid="{90C77692-C633-454D-960C-06E121DE8412}"/>
    <cellStyle name="Normal 73 3 2 2 6" xfId="6967" xr:uid="{00000000-0005-0000-0000-0000441B0000}"/>
    <cellStyle name="Normal 73 3 2 2 6 3" xfId="22069" xr:uid="{00000000-0005-0000-0000-000042560000}"/>
    <cellStyle name="Normal 73 3 2 2 6_ESA Table 3A_3H" xfId="43642" xr:uid="{CDA0D390-572A-48D2-A75C-D15117A6646A}"/>
    <cellStyle name="Normal 73 3 2 2 8" xfId="17056" xr:uid="{00000000-0005-0000-0000-0000AD420000}"/>
    <cellStyle name="Normal 73 3 2 2_ESA Table 3A_3H" xfId="43625" xr:uid="{D52A3CE2-4CEC-4B56-9FBF-6C43539844AE}"/>
    <cellStyle name="Normal 73 3 2 3" xfId="2314" xr:uid="{00000000-0005-0000-0000-000017090000}"/>
    <cellStyle name="Normal 73 3 2 3 2" xfId="4004" xr:uid="{00000000-0005-0000-0000-0000B10F0000}"/>
    <cellStyle name="Normal 73 3 2 3 2 2" xfId="14077" xr:uid="{00000000-0005-0000-0000-00000A370000}"/>
    <cellStyle name="Normal 73 3 2 3 2 2 3" xfId="29175" xr:uid="{00000000-0005-0000-0000-000004720000}"/>
    <cellStyle name="Normal 73 3 2 3 2 2_ESA Table 3A_3H" xfId="43645" xr:uid="{988555DE-2855-401B-A401-6617A3F7009C}"/>
    <cellStyle name="Normal 73 3 2 3 2 3" xfId="9057" xr:uid="{00000000-0005-0000-0000-00006E230000}"/>
    <cellStyle name="Normal 73 3 2 3 2 3 3" xfId="24158" xr:uid="{00000000-0005-0000-0000-00006B5E0000}"/>
    <cellStyle name="Normal 73 3 2 3 2 3_ESA Table 3A_3H" xfId="43646" xr:uid="{B0263656-8FAE-4789-95DC-B759523B37F1}"/>
    <cellStyle name="Normal 73 3 2 3 2 5" xfId="19145" xr:uid="{00000000-0005-0000-0000-0000D64A0000}"/>
    <cellStyle name="Normal 73 3 2 3 2_ESA Table 3A_3H" xfId="43644" xr:uid="{35A8AF70-E8E3-4A97-8897-E767EBBAD660}"/>
    <cellStyle name="Normal 73 3 2 3 3" xfId="5696" xr:uid="{00000000-0005-0000-0000-00004D160000}"/>
    <cellStyle name="Normal 73 3 2 3 3 2" xfId="15748" xr:uid="{00000000-0005-0000-0000-0000913D0000}"/>
    <cellStyle name="Normal 73 3 2 3 3 2 3" xfId="30846" xr:uid="{00000000-0005-0000-0000-00008B780000}"/>
    <cellStyle name="Normal 73 3 2 3 3 2_ESA Table 3A_3H" xfId="43648" xr:uid="{9F5A1DA7-B388-443F-9A7E-6DB8689AF27E}"/>
    <cellStyle name="Normal 73 3 2 3 3 3" xfId="10728" xr:uid="{00000000-0005-0000-0000-0000F5290000}"/>
    <cellStyle name="Normal 73 3 2 3 3 3 3" xfId="25829" xr:uid="{00000000-0005-0000-0000-0000F2640000}"/>
    <cellStyle name="Normal 73 3 2 3 3 3_ESA Table 3A_3H" xfId="43649" xr:uid="{166462A1-05E3-4FB1-BBF8-E74BEC8BDD4C}"/>
    <cellStyle name="Normal 73 3 2 3 3 5" xfId="20816" xr:uid="{00000000-0005-0000-0000-00005D510000}"/>
    <cellStyle name="Normal 73 3 2 3 3_ESA Table 3A_3H" xfId="43647" xr:uid="{F0E4A707-5261-4B00-BB92-B91176BFFAD0}"/>
    <cellStyle name="Normal 73 3 2 3 4" xfId="12406" xr:uid="{00000000-0005-0000-0000-000083300000}"/>
    <cellStyle name="Normal 73 3 2 3 4 3" xfId="27504" xr:uid="{00000000-0005-0000-0000-00007D6B0000}"/>
    <cellStyle name="Normal 73 3 2 3 4_ESA Table 3A_3H" xfId="43650" xr:uid="{DC86828D-589D-4369-A8E7-8314B9E2E00E}"/>
    <cellStyle name="Normal 73 3 2 3 5" xfId="7385" xr:uid="{00000000-0005-0000-0000-0000E61C0000}"/>
    <cellStyle name="Normal 73 3 2 3 5 3" xfId="22487" xr:uid="{00000000-0005-0000-0000-0000E4570000}"/>
    <cellStyle name="Normal 73 3 2 3 5_ESA Table 3A_3H" xfId="43651" xr:uid="{0AD0346B-0F01-4F20-BE2A-7A517338B7FF}"/>
    <cellStyle name="Normal 73 3 2 3 7" xfId="17474" xr:uid="{00000000-0005-0000-0000-00004F440000}"/>
    <cellStyle name="Normal 73 3 2 3_ESA Table 3A_3H" xfId="43643" xr:uid="{999BC92A-44FE-41F6-833E-89C69BC74490}"/>
    <cellStyle name="Normal 73 3 2 4" xfId="3167" xr:uid="{00000000-0005-0000-0000-00006C0C0000}"/>
    <cellStyle name="Normal 73 3 2 4 2" xfId="13241" xr:uid="{00000000-0005-0000-0000-0000C6330000}"/>
    <cellStyle name="Normal 73 3 2 4 2 3" xfId="28339" xr:uid="{00000000-0005-0000-0000-0000C06E0000}"/>
    <cellStyle name="Normal 73 3 2 4 2_ESA Table 3A_3H" xfId="43653" xr:uid="{14DD6FEF-D4EA-4B4F-96DC-4B17E6EB0A75}"/>
    <cellStyle name="Normal 73 3 2 4 3" xfId="8221" xr:uid="{00000000-0005-0000-0000-00002A200000}"/>
    <cellStyle name="Normal 73 3 2 4 3 3" xfId="23322" xr:uid="{00000000-0005-0000-0000-0000275B0000}"/>
    <cellStyle name="Normal 73 3 2 4 3_ESA Table 3A_3H" xfId="43654" xr:uid="{64695389-3920-4570-B80B-82837DACB9B8}"/>
    <cellStyle name="Normal 73 3 2 4 5" xfId="18309" xr:uid="{00000000-0005-0000-0000-000092470000}"/>
    <cellStyle name="Normal 73 3 2 4_ESA Table 3A_3H" xfId="43652" xr:uid="{33BB0B04-B458-45C5-88B9-5ABDB2331439}"/>
    <cellStyle name="Normal 73 3 2 5" xfId="4860" xr:uid="{00000000-0005-0000-0000-000009130000}"/>
    <cellStyle name="Normal 73 3 2 5 2" xfId="14912" xr:uid="{00000000-0005-0000-0000-00004D3A0000}"/>
    <cellStyle name="Normal 73 3 2 5 2 3" xfId="30010" xr:uid="{00000000-0005-0000-0000-000047750000}"/>
    <cellStyle name="Normal 73 3 2 5 2_ESA Table 3A_3H" xfId="43656" xr:uid="{0A4D5C85-95AF-4D3A-B613-83A930FFB272}"/>
    <cellStyle name="Normal 73 3 2 5 3" xfId="9892" xr:uid="{00000000-0005-0000-0000-0000B1260000}"/>
    <cellStyle name="Normal 73 3 2 5 3 3" xfId="24993" xr:uid="{00000000-0005-0000-0000-0000AE610000}"/>
    <cellStyle name="Normal 73 3 2 5 3_ESA Table 3A_3H" xfId="43657" xr:uid="{5F1C73D8-98C9-4367-BBE3-E57B25888DB7}"/>
    <cellStyle name="Normal 73 3 2 5 5" xfId="19980" xr:uid="{00000000-0005-0000-0000-0000194E0000}"/>
    <cellStyle name="Normal 73 3 2 5_ESA Table 3A_3H" xfId="43655" xr:uid="{C04B4952-5CD1-4C04-B7F5-E90B4AE2EAA0}"/>
    <cellStyle name="Normal 73 3 2 6" xfId="11570" xr:uid="{00000000-0005-0000-0000-00003F2D0000}"/>
    <cellStyle name="Normal 73 3 2 6 3" xfId="26668" xr:uid="{00000000-0005-0000-0000-000039680000}"/>
    <cellStyle name="Normal 73 3 2 6_ESA Table 3A_3H" xfId="43658" xr:uid="{64FA6C23-7AB2-4FC4-B5AB-FFD48A29AE2F}"/>
    <cellStyle name="Normal 73 3 2 7" xfId="6549" xr:uid="{00000000-0005-0000-0000-0000A2190000}"/>
    <cellStyle name="Normal 73 3 2 7 3" xfId="21651" xr:uid="{00000000-0005-0000-0000-0000A0540000}"/>
    <cellStyle name="Normal 73 3 2 7_ESA Table 3A_3H" xfId="43659" xr:uid="{62F31AF5-ED30-4662-9FB1-1BF0081DDCCB}"/>
    <cellStyle name="Normal 73 3 2 9" xfId="16638" xr:uid="{00000000-0005-0000-0000-00000B410000}"/>
    <cellStyle name="Normal 73 3 2_ESA Table 3A_3H" xfId="43624" xr:uid="{2F409788-D43D-499D-8CFB-E26727F5940E}"/>
    <cellStyle name="Normal 73 3 3" xfId="1685" xr:uid="{00000000-0005-0000-0000-0000A2060000}"/>
    <cellStyle name="Normal 73 3 3 2" xfId="2524" xr:uid="{00000000-0005-0000-0000-0000E9090000}"/>
    <cellStyle name="Normal 73 3 3 2 2" xfId="4214" xr:uid="{00000000-0005-0000-0000-000083100000}"/>
    <cellStyle name="Normal 73 3 3 2 2 2" xfId="14287" xr:uid="{00000000-0005-0000-0000-0000DC370000}"/>
    <cellStyle name="Normal 73 3 3 2 2 2 3" xfId="29385" xr:uid="{00000000-0005-0000-0000-0000D6720000}"/>
    <cellStyle name="Normal 73 3 3 2 2 2_ESA Table 3A_3H" xfId="43663" xr:uid="{655F5463-5F40-41FC-B4D9-14EBCF96C3F0}"/>
    <cellStyle name="Normal 73 3 3 2 2 3" xfId="9267" xr:uid="{00000000-0005-0000-0000-000040240000}"/>
    <cellStyle name="Normal 73 3 3 2 2 3 3" xfId="24368" xr:uid="{00000000-0005-0000-0000-00003D5F0000}"/>
    <cellStyle name="Normal 73 3 3 2 2 3_ESA Table 3A_3H" xfId="43664" xr:uid="{F95FB7C3-54FA-4BE3-B241-3E9D5FE32B3F}"/>
    <cellStyle name="Normal 73 3 3 2 2 5" xfId="19355" xr:uid="{00000000-0005-0000-0000-0000A84B0000}"/>
    <cellStyle name="Normal 73 3 3 2 2_ESA Table 3A_3H" xfId="43662" xr:uid="{0C157349-A6B2-419F-B20B-E2A109F545F8}"/>
    <cellStyle name="Normal 73 3 3 2 3" xfId="5906" xr:uid="{00000000-0005-0000-0000-00001F170000}"/>
    <cellStyle name="Normal 73 3 3 2 3 2" xfId="15958" xr:uid="{00000000-0005-0000-0000-0000633E0000}"/>
    <cellStyle name="Normal 73 3 3 2 3 2 3" xfId="31056" xr:uid="{00000000-0005-0000-0000-00005D790000}"/>
    <cellStyle name="Normal 73 3 3 2 3 2_ESA Table 3A_3H" xfId="43666" xr:uid="{65BA734C-C44F-4737-9B67-08D1D911C369}"/>
    <cellStyle name="Normal 73 3 3 2 3 3" xfId="10938" xr:uid="{00000000-0005-0000-0000-0000C72A0000}"/>
    <cellStyle name="Normal 73 3 3 2 3 3 3" xfId="26039" xr:uid="{00000000-0005-0000-0000-0000C4650000}"/>
    <cellStyle name="Normal 73 3 3 2 3 3_ESA Table 3A_3H" xfId="43667" xr:uid="{3AF8E41E-59D4-44F2-8012-CC4067E350FE}"/>
    <cellStyle name="Normal 73 3 3 2 3 5" xfId="21026" xr:uid="{00000000-0005-0000-0000-00002F520000}"/>
    <cellStyle name="Normal 73 3 3 2 3_ESA Table 3A_3H" xfId="43665" xr:uid="{6843E50D-B24B-4D75-8F76-E607A04B1D79}"/>
    <cellStyle name="Normal 73 3 3 2 4" xfId="12616" xr:uid="{00000000-0005-0000-0000-000055310000}"/>
    <cellStyle name="Normal 73 3 3 2 4 3" xfId="27714" xr:uid="{00000000-0005-0000-0000-00004F6C0000}"/>
    <cellStyle name="Normal 73 3 3 2 4_ESA Table 3A_3H" xfId="43668" xr:uid="{48509F25-DE22-440B-9B5B-B984936F8828}"/>
    <cellStyle name="Normal 73 3 3 2 5" xfId="7595" xr:uid="{00000000-0005-0000-0000-0000B81D0000}"/>
    <cellStyle name="Normal 73 3 3 2 5 3" xfId="22697" xr:uid="{00000000-0005-0000-0000-0000B6580000}"/>
    <cellStyle name="Normal 73 3 3 2 5_ESA Table 3A_3H" xfId="43669" xr:uid="{9D52EAA4-B8F2-4122-BE28-5040139C0B9C}"/>
    <cellStyle name="Normal 73 3 3 2 7" xfId="17684" xr:uid="{00000000-0005-0000-0000-000021450000}"/>
    <cellStyle name="Normal 73 3 3 2_ESA Table 3A_3H" xfId="43661" xr:uid="{BC99B1CF-B422-403A-A6BF-130E6D2B4815}"/>
    <cellStyle name="Normal 73 3 3 3" xfId="3377" xr:uid="{00000000-0005-0000-0000-00003E0D0000}"/>
    <cellStyle name="Normal 73 3 3 3 2" xfId="13451" xr:uid="{00000000-0005-0000-0000-000098340000}"/>
    <cellStyle name="Normal 73 3 3 3 2 3" xfId="28549" xr:uid="{00000000-0005-0000-0000-0000926F0000}"/>
    <cellStyle name="Normal 73 3 3 3 2_ESA Table 3A_3H" xfId="43671" xr:uid="{C6B67543-D489-4252-AF82-EFB29A2291B9}"/>
    <cellStyle name="Normal 73 3 3 3 3" xfId="8431" xr:uid="{00000000-0005-0000-0000-0000FC200000}"/>
    <cellStyle name="Normal 73 3 3 3 3 3" xfId="23532" xr:uid="{00000000-0005-0000-0000-0000F95B0000}"/>
    <cellStyle name="Normal 73 3 3 3 3_ESA Table 3A_3H" xfId="43672" xr:uid="{110FEB16-D321-44C3-9507-1582E3871B82}"/>
    <cellStyle name="Normal 73 3 3 3 5" xfId="18519" xr:uid="{00000000-0005-0000-0000-000064480000}"/>
    <cellStyle name="Normal 73 3 3 3_ESA Table 3A_3H" xfId="43670" xr:uid="{915BE64D-6AD5-474C-97C2-5D2FAB4A922B}"/>
    <cellStyle name="Normal 73 3 3 4" xfId="5070" xr:uid="{00000000-0005-0000-0000-0000DB130000}"/>
    <cellStyle name="Normal 73 3 3 4 2" xfId="15122" xr:uid="{00000000-0005-0000-0000-00001F3B0000}"/>
    <cellStyle name="Normal 73 3 3 4 2 3" xfId="30220" xr:uid="{00000000-0005-0000-0000-000019760000}"/>
    <cellStyle name="Normal 73 3 3 4 2_ESA Table 3A_3H" xfId="43674" xr:uid="{ECC5FA67-3CD5-4FDF-BF13-B9C433D15760}"/>
    <cellStyle name="Normal 73 3 3 4 3" xfId="10102" xr:uid="{00000000-0005-0000-0000-000083270000}"/>
    <cellStyle name="Normal 73 3 3 4 3 3" xfId="25203" xr:uid="{00000000-0005-0000-0000-000080620000}"/>
    <cellStyle name="Normal 73 3 3 4 3_ESA Table 3A_3H" xfId="43675" xr:uid="{48810348-577F-4857-A547-15981A470F02}"/>
    <cellStyle name="Normal 73 3 3 4 5" xfId="20190" xr:uid="{00000000-0005-0000-0000-0000EB4E0000}"/>
    <cellStyle name="Normal 73 3 3 4_ESA Table 3A_3H" xfId="43673" xr:uid="{AA73A7F8-4C40-4AED-9ACF-F4F33CCC23B1}"/>
    <cellStyle name="Normal 73 3 3 5" xfId="11780" xr:uid="{00000000-0005-0000-0000-0000112E0000}"/>
    <cellStyle name="Normal 73 3 3 5 3" xfId="26878" xr:uid="{00000000-0005-0000-0000-00000B690000}"/>
    <cellStyle name="Normal 73 3 3 5_ESA Table 3A_3H" xfId="43676" xr:uid="{8DF8DEE6-A3FE-48D6-A349-5CD58031055C}"/>
    <cellStyle name="Normal 73 3 3 6" xfId="6759" xr:uid="{00000000-0005-0000-0000-0000741A0000}"/>
    <cellStyle name="Normal 73 3 3 6 3" xfId="21861" xr:uid="{00000000-0005-0000-0000-000072550000}"/>
    <cellStyle name="Normal 73 3 3 6_ESA Table 3A_3H" xfId="43677" xr:uid="{35B9DCBD-DAC7-48DF-B9F4-D2FB3270F4F9}"/>
    <cellStyle name="Normal 73 3 3 8" xfId="16848" xr:uid="{00000000-0005-0000-0000-0000DD410000}"/>
    <cellStyle name="Normal 73 3 3_ESA Table 3A_3H" xfId="43660" xr:uid="{5F68FD8D-8B18-4799-ACE7-9B7F93D3D757}"/>
    <cellStyle name="Normal 73 3 4" xfId="2106" xr:uid="{00000000-0005-0000-0000-000047080000}"/>
    <cellStyle name="Normal 73 3 4 2" xfId="3796" xr:uid="{00000000-0005-0000-0000-0000E10E0000}"/>
    <cellStyle name="Normal 73 3 4 2 2" xfId="13869" xr:uid="{00000000-0005-0000-0000-00003A360000}"/>
    <cellStyle name="Normal 73 3 4 2 2 3" xfId="28967" xr:uid="{00000000-0005-0000-0000-000034710000}"/>
    <cellStyle name="Normal 73 3 4 2 2_ESA Table 3A_3H" xfId="43680" xr:uid="{D315A032-1E96-4ED3-88F3-7E6B1C24CFAC}"/>
    <cellStyle name="Normal 73 3 4 2 3" xfId="8849" xr:uid="{00000000-0005-0000-0000-00009E220000}"/>
    <cellStyle name="Normal 73 3 4 2 3 3" xfId="23950" xr:uid="{00000000-0005-0000-0000-00009B5D0000}"/>
    <cellStyle name="Normal 73 3 4 2 3_ESA Table 3A_3H" xfId="43681" xr:uid="{BFF049FC-851D-46A8-A77B-FDD14FE25612}"/>
    <cellStyle name="Normal 73 3 4 2 5" xfId="18937" xr:uid="{00000000-0005-0000-0000-0000064A0000}"/>
    <cellStyle name="Normal 73 3 4 2_ESA Table 3A_3H" xfId="43679" xr:uid="{42A3D3BF-1EA9-4434-A6FC-153EBC9D0877}"/>
    <cellStyle name="Normal 73 3 4 3" xfId="5488" xr:uid="{00000000-0005-0000-0000-00007D150000}"/>
    <cellStyle name="Normal 73 3 4 3 2" xfId="15540" xr:uid="{00000000-0005-0000-0000-0000C13C0000}"/>
    <cellStyle name="Normal 73 3 4 3 2 3" xfId="30638" xr:uid="{00000000-0005-0000-0000-0000BB770000}"/>
    <cellStyle name="Normal 73 3 4 3 2_ESA Table 3A_3H" xfId="43683" xr:uid="{9375E999-88CD-4717-B913-A2A7612BC308}"/>
    <cellStyle name="Normal 73 3 4 3 3" xfId="10520" xr:uid="{00000000-0005-0000-0000-000025290000}"/>
    <cellStyle name="Normal 73 3 4 3 3 3" xfId="25621" xr:uid="{00000000-0005-0000-0000-000022640000}"/>
    <cellStyle name="Normal 73 3 4 3 3_ESA Table 3A_3H" xfId="43684" xr:uid="{66848C26-F6C2-42D5-B497-5D53DF019672}"/>
    <cellStyle name="Normal 73 3 4 3 5" xfId="20608" xr:uid="{00000000-0005-0000-0000-00008D500000}"/>
    <cellStyle name="Normal 73 3 4 3_ESA Table 3A_3H" xfId="43682" xr:uid="{71D4A940-9FE0-4624-B323-681F174E40E4}"/>
    <cellStyle name="Normal 73 3 4 4" xfId="12198" xr:uid="{00000000-0005-0000-0000-0000B32F0000}"/>
    <cellStyle name="Normal 73 3 4 4 3" xfId="27296" xr:uid="{00000000-0005-0000-0000-0000AD6A0000}"/>
    <cellStyle name="Normal 73 3 4 4_ESA Table 3A_3H" xfId="43685" xr:uid="{ADA6B1D3-2453-409B-91C0-12BCBE2E3DDF}"/>
    <cellStyle name="Normal 73 3 4 5" xfId="7177" xr:uid="{00000000-0005-0000-0000-0000161C0000}"/>
    <cellStyle name="Normal 73 3 4 5 3" xfId="22279" xr:uid="{00000000-0005-0000-0000-000014570000}"/>
    <cellStyle name="Normal 73 3 4 5_ESA Table 3A_3H" xfId="43686" xr:uid="{771E92E0-F6BF-4675-ABC1-744A9232B1E3}"/>
    <cellStyle name="Normal 73 3 4 7" xfId="17266" xr:uid="{00000000-0005-0000-0000-00007F430000}"/>
    <cellStyle name="Normal 73 3 4_ESA Table 3A_3H" xfId="43678" xr:uid="{0A7AC903-F16C-4998-92EA-01C6F49B8726}"/>
    <cellStyle name="Normal 73 3 5" xfId="2959" xr:uid="{00000000-0005-0000-0000-00009C0B0000}"/>
    <cellStyle name="Normal 73 3 5 2" xfId="13033" xr:uid="{00000000-0005-0000-0000-0000F6320000}"/>
    <cellStyle name="Normal 73 3 5 2 3" xfId="28131" xr:uid="{00000000-0005-0000-0000-0000F06D0000}"/>
    <cellStyle name="Normal 73 3 5 2_ESA Table 3A_3H" xfId="43688" xr:uid="{4DD62334-F1CD-445B-853A-CC7327BFDF38}"/>
    <cellStyle name="Normal 73 3 5 3" xfId="8013" xr:uid="{00000000-0005-0000-0000-00005A1F0000}"/>
    <cellStyle name="Normal 73 3 5 3 3" xfId="23114" xr:uid="{00000000-0005-0000-0000-0000575A0000}"/>
    <cellStyle name="Normal 73 3 5 3_ESA Table 3A_3H" xfId="43689" xr:uid="{2347E9C1-14C4-4FEB-8E2C-031A6C4E4A24}"/>
    <cellStyle name="Normal 73 3 5 5" xfId="18101" xr:uid="{00000000-0005-0000-0000-0000C2460000}"/>
    <cellStyle name="Normal 73 3 5_ESA Table 3A_3H" xfId="43687" xr:uid="{2CE1D659-9A3F-4AE4-8F47-B8701D9D1671}"/>
    <cellStyle name="Normal 73 3 6" xfId="4652" xr:uid="{00000000-0005-0000-0000-000039120000}"/>
    <cellStyle name="Normal 73 3 6 2" xfId="14704" xr:uid="{00000000-0005-0000-0000-00007D390000}"/>
    <cellStyle name="Normal 73 3 6 2 3" xfId="29802" xr:uid="{00000000-0005-0000-0000-000077740000}"/>
    <cellStyle name="Normal 73 3 6 2_ESA Table 3A_3H" xfId="43691" xr:uid="{706B137D-9DC7-4FF2-8B86-85F2C1EE1336}"/>
    <cellStyle name="Normal 73 3 6 3" xfId="9684" xr:uid="{00000000-0005-0000-0000-0000E1250000}"/>
    <cellStyle name="Normal 73 3 6 3 3" xfId="24785" xr:uid="{00000000-0005-0000-0000-0000DE600000}"/>
    <cellStyle name="Normal 73 3 6 3_ESA Table 3A_3H" xfId="43692" xr:uid="{975332AD-D93B-46FE-A342-C5EEFC593229}"/>
    <cellStyle name="Normal 73 3 6 5" xfId="19772" xr:uid="{00000000-0005-0000-0000-0000494D0000}"/>
    <cellStyle name="Normal 73 3 6_ESA Table 3A_3H" xfId="43690" xr:uid="{50A3F664-52BA-4064-8DE6-721E97B5CC50}"/>
    <cellStyle name="Normal 73 3 7" xfId="11362" xr:uid="{00000000-0005-0000-0000-00006F2C0000}"/>
    <cellStyle name="Normal 73 3 7 3" xfId="26460" xr:uid="{00000000-0005-0000-0000-000069670000}"/>
    <cellStyle name="Normal 73 3 7_ESA Table 3A_3H" xfId="43693" xr:uid="{828EF2E5-AEF2-4E3B-B9B5-F7FAF62EF8FA}"/>
    <cellStyle name="Normal 73 3 8" xfId="6341" xr:uid="{00000000-0005-0000-0000-0000D2180000}"/>
    <cellStyle name="Normal 73 3 8 3" xfId="21443" xr:uid="{00000000-0005-0000-0000-0000D0530000}"/>
    <cellStyle name="Normal 73 3 8_ESA Table 3A_3H" xfId="43694" xr:uid="{21E4FF13-4E1D-45C3-BB88-4AD289458529}"/>
    <cellStyle name="Normal 73 3_ESA Table 3A_3H" xfId="43623" xr:uid="{DCB18811-AD78-49FA-93AC-1EA72C893392}"/>
    <cellStyle name="Normal 73 4" xfId="1366" xr:uid="{00000000-0005-0000-0000-000063050000}"/>
    <cellStyle name="Normal 73 4 2" xfId="1789" xr:uid="{00000000-0005-0000-0000-00000A070000}"/>
    <cellStyle name="Normal 73 4 2 2" xfId="2628" xr:uid="{00000000-0005-0000-0000-0000510A0000}"/>
    <cellStyle name="Normal 73 4 2 2 2" xfId="4318" xr:uid="{00000000-0005-0000-0000-0000EB100000}"/>
    <cellStyle name="Normal 73 4 2 2 2 2" xfId="14391" xr:uid="{00000000-0005-0000-0000-000044380000}"/>
    <cellStyle name="Normal 73 4 2 2 2 2 3" xfId="29489" xr:uid="{00000000-0005-0000-0000-00003E730000}"/>
    <cellStyle name="Normal 73 4 2 2 2 2_ESA Table 3A_3H" xfId="43699" xr:uid="{265F03E4-5FE2-41A0-AF9F-4A0C9373C1C2}"/>
    <cellStyle name="Normal 73 4 2 2 2 3" xfId="9371" xr:uid="{00000000-0005-0000-0000-0000A8240000}"/>
    <cellStyle name="Normal 73 4 2 2 2 3 3" xfId="24472" xr:uid="{00000000-0005-0000-0000-0000A55F0000}"/>
    <cellStyle name="Normal 73 4 2 2 2 3_ESA Table 3A_3H" xfId="43700" xr:uid="{3D831721-CBA6-4FF2-B1CB-27482CBEAA94}"/>
    <cellStyle name="Normal 73 4 2 2 2 5" xfId="19459" xr:uid="{00000000-0005-0000-0000-0000104C0000}"/>
    <cellStyle name="Normal 73 4 2 2 2_ESA Table 3A_3H" xfId="43698" xr:uid="{5CEA2C08-6220-4E76-9E4B-55CD7B402BDA}"/>
    <cellStyle name="Normal 73 4 2 2 3" xfId="6010" xr:uid="{00000000-0005-0000-0000-000087170000}"/>
    <cellStyle name="Normal 73 4 2 2 3 2" xfId="16062" xr:uid="{00000000-0005-0000-0000-0000CB3E0000}"/>
    <cellStyle name="Normal 73 4 2 2 3 2 3" xfId="31160" xr:uid="{00000000-0005-0000-0000-0000C5790000}"/>
    <cellStyle name="Normal 73 4 2 2 3 2_ESA Table 3A_3H" xfId="43702" xr:uid="{A9946998-4547-4DB6-A7B4-C5C5534AD03B}"/>
    <cellStyle name="Normal 73 4 2 2 3 3" xfId="11042" xr:uid="{00000000-0005-0000-0000-00002F2B0000}"/>
    <cellStyle name="Normal 73 4 2 2 3 3 3" xfId="26143" xr:uid="{00000000-0005-0000-0000-00002C660000}"/>
    <cellStyle name="Normal 73 4 2 2 3 3_ESA Table 3A_3H" xfId="43703" xr:uid="{E69A652A-89E4-480F-975D-815BE007762B}"/>
    <cellStyle name="Normal 73 4 2 2 3 5" xfId="21130" xr:uid="{00000000-0005-0000-0000-000097520000}"/>
    <cellStyle name="Normal 73 4 2 2 3_ESA Table 3A_3H" xfId="43701" xr:uid="{C743E25D-2F94-486F-8645-E4842447D152}"/>
    <cellStyle name="Normal 73 4 2 2 4" xfId="12720" xr:uid="{00000000-0005-0000-0000-0000BD310000}"/>
    <cellStyle name="Normal 73 4 2 2 4 3" xfId="27818" xr:uid="{00000000-0005-0000-0000-0000B76C0000}"/>
    <cellStyle name="Normal 73 4 2 2 4_ESA Table 3A_3H" xfId="43704" xr:uid="{3978E094-9745-4CCD-A16E-298A5DE29F14}"/>
    <cellStyle name="Normal 73 4 2 2 5" xfId="7699" xr:uid="{00000000-0005-0000-0000-0000201E0000}"/>
    <cellStyle name="Normal 73 4 2 2 5 3" xfId="22801" xr:uid="{00000000-0005-0000-0000-00001E590000}"/>
    <cellStyle name="Normal 73 4 2 2 5_ESA Table 3A_3H" xfId="43705" xr:uid="{C0C5AFF5-CDE5-4921-B464-5B2966A8BB00}"/>
    <cellStyle name="Normal 73 4 2 2 7" xfId="17788" xr:uid="{00000000-0005-0000-0000-000089450000}"/>
    <cellStyle name="Normal 73 4 2 2_ESA Table 3A_3H" xfId="43697" xr:uid="{A6ABA0BA-AACF-4A70-803A-536BB35D7C44}"/>
    <cellStyle name="Normal 73 4 2 3" xfId="3481" xr:uid="{00000000-0005-0000-0000-0000A60D0000}"/>
    <cellStyle name="Normal 73 4 2 3 2" xfId="13555" xr:uid="{00000000-0005-0000-0000-000000350000}"/>
    <cellStyle name="Normal 73 4 2 3 2 3" xfId="28653" xr:uid="{00000000-0005-0000-0000-0000FA6F0000}"/>
    <cellStyle name="Normal 73 4 2 3 2_ESA Table 3A_3H" xfId="43707" xr:uid="{F8D5B0FB-F5EE-4B49-8770-AE93867D547C}"/>
    <cellStyle name="Normal 73 4 2 3 3" xfId="8535" xr:uid="{00000000-0005-0000-0000-000064210000}"/>
    <cellStyle name="Normal 73 4 2 3 3 3" xfId="23636" xr:uid="{00000000-0005-0000-0000-0000615C0000}"/>
    <cellStyle name="Normal 73 4 2 3 3_ESA Table 3A_3H" xfId="43708" xr:uid="{22433F26-0E13-4C1A-949A-4A7440B00D93}"/>
    <cellStyle name="Normal 73 4 2 3 5" xfId="18623" xr:uid="{00000000-0005-0000-0000-0000CC480000}"/>
    <cellStyle name="Normal 73 4 2 3_ESA Table 3A_3H" xfId="43706" xr:uid="{AEBE74DE-7AA5-4D22-927A-A769C6939BCC}"/>
    <cellStyle name="Normal 73 4 2 4" xfId="5174" xr:uid="{00000000-0005-0000-0000-000043140000}"/>
    <cellStyle name="Normal 73 4 2 4 2" xfId="15226" xr:uid="{00000000-0005-0000-0000-0000873B0000}"/>
    <cellStyle name="Normal 73 4 2 4 2 3" xfId="30324" xr:uid="{00000000-0005-0000-0000-000081760000}"/>
    <cellStyle name="Normal 73 4 2 4 2_ESA Table 3A_3H" xfId="43710" xr:uid="{53F8CA88-E552-4A69-B17F-FC73E496CBB0}"/>
    <cellStyle name="Normal 73 4 2 4 3" xfId="10206" xr:uid="{00000000-0005-0000-0000-0000EB270000}"/>
    <cellStyle name="Normal 73 4 2 4 3 3" xfId="25307" xr:uid="{00000000-0005-0000-0000-0000E8620000}"/>
    <cellStyle name="Normal 73 4 2 4 3_ESA Table 3A_3H" xfId="43711" xr:uid="{B53A0526-C081-41AA-B561-260731F09C1F}"/>
    <cellStyle name="Normal 73 4 2 4 5" xfId="20294" xr:uid="{00000000-0005-0000-0000-0000534F0000}"/>
    <cellStyle name="Normal 73 4 2 4_ESA Table 3A_3H" xfId="43709" xr:uid="{5ED6AE43-C4E5-40ED-8271-4CD8861AFC29}"/>
    <cellStyle name="Normal 73 4 2 5" xfId="11884" xr:uid="{00000000-0005-0000-0000-0000792E0000}"/>
    <cellStyle name="Normal 73 4 2 5 3" xfId="26982" xr:uid="{00000000-0005-0000-0000-000073690000}"/>
    <cellStyle name="Normal 73 4 2 5_ESA Table 3A_3H" xfId="43712" xr:uid="{BD28A451-0D1F-485D-97BF-6C8CDE823235}"/>
    <cellStyle name="Normal 73 4 2 6" xfId="6863" xr:uid="{00000000-0005-0000-0000-0000DC1A0000}"/>
    <cellStyle name="Normal 73 4 2 6 3" xfId="21965" xr:uid="{00000000-0005-0000-0000-0000DA550000}"/>
    <cellStyle name="Normal 73 4 2 6_ESA Table 3A_3H" xfId="43713" xr:uid="{91A6DEB5-21BB-421B-81CB-E40A9CA32CBA}"/>
    <cellStyle name="Normal 73 4 2 8" xfId="16952" xr:uid="{00000000-0005-0000-0000-000045420000}"/>
    <cellStyle name="Normal 73 4 2_ESA Table 3A_3H" xfId="43696" xr:uid="{AFE4788E-BD83-4007-A110-18A34AFCBFA3}"/>
    <cellStyle name="Normal 73 4 3" xfId="2210" xr:uid="{00000000-0005-0000-0000-0000AF080000}"/>
    <cellStyle name="Normal 73 4 3 2" xfId="3900" xr:uid="{00000000-0005-0000-0000-0000490F0000}"/>
    <cellStyle name="Normal 73 4 3 2 2" xfId="13973" xr:uid="{00000000-0005-0000-0000-0000A2360000}"/>
    <cellStyle name="Normal 73 4 3 2 2 3" xfId="29071" xr:uid="{00000000-0005-0000-0000-00009C710000}"/>
    <cellStyle name="Normal 73 4 3 2 2_ESA Table 3A_3H" xfId="43716" xr:uid="{28BE1A89-E4E3-44D0-96D8-C58CD101E8FF}"/>
    <cellStyle name="Normal 73 4 3 2 3" xfId="8953" xr:uid="{00000000-0005-0000-0000-000006230000}"/>
    <cellStyle name="Normal 73 4 3 2 3 3" xfId="24054" xr:uid="{00000000-0005-0000-0000-0000035E0000}"/>
    <cellStyle name="Normal 73 4 3 2 3_ESA Table 3A_3H" xfId="43717" xr:uid="{EFDCF75B-75FB-4337-B0BE-7C1954DAE041}"/>
    <cellStyle name="Normal 73 4 3 2 5" xfId="19041" xr:uid="{00000000-0005-0000-0000-00006E4A0000}"/>
    <cellStyle name="Normal 73 4 3 2_ESA Table 3A_3H" xfId="43715" xr:uid="{87B7979C-A744-49C0-BABC-DC8DF5F33360}"/>
    <cellStyle name="Normal 73 4 3 3" xfId="5592" xr:uid="{00000000-0005-0000-0000-0000E5150000}"/>
    <cellStyle name="Normal 73 4 3 3 2" xfId="15644" xr:uid="{00000000-0005-0000-0000-0000293D0000}"/>
    <cellStyle name="Normal 73 4 3 3 2 3" xfId="30742" xr:uid="{00000000-0005-0000-0000-000023780000}"/>
    <cellStyle name="Normal 73 4 3 3 2_ESA Table 3A_3H" xfId="43719" xr:uid="{7EBBE639-32F1-49EE-8858-64B65FAEE733}"/>
    <cellStyle name="Normal 73 4 3 3 3" xfId="10624" xr:uid="{00000000-0005-0000-0000-00008D290000}"/>
    <cellStyle name="Normal 73 4 3 3 3 3" xfId="25725" xr:uid="{00000000-0005-0000-0000-00008A640000}"/>
    <cellStyle name="Normal 73 4 3 3 3_ESA Table 3A_3H" xfId="43720" xr:uid="{A23EDBCE-7C2B-4514-9C8D-312F5F7FD979}"/>
    <cellStyle name="Normal 73 4 3 3 5" xfId="20712" xr:uid="{00000000-0005-0000-0000-0000F5500000}"/>
    <cellStyle name="Normal 73 4 3 3_ESA Table 3A_3H" xfId="43718" xr:uid="{3AC740F6-1BD5-4860-A3FC-6E86CF116C3E}"/>
    <cellStyle name="Normal 73 4 3 4" xfId="12302" xr:uid="{00000000-0005-0000-0000-00001B300000}"/>
    <cellStyle name="Normal 73 4 3 4 3" xfId="27400" xr:uid="{00000000-0005-0000-0000-0000156B0000}"/>
    <cellStyle name="Normal 73 4 3 4_ESA Table 3A_3H" xfId="43721" xr:uid="{C240C387-5C76-4E02-B792-6DD914BAF913}"/>
    <cellStyle name="Normal 73 4 3 5" xfId="7281" xr:uid="{00000000-0005-0000-0000-00007E1C0000}"/>
    <cellStyle name="Normal 73 4 3 5 3" xfId="22383" xr:uid="{00000000-0005-0000-0000-00007C570000}"/>
    <cellStyle name="Normal 73 4 3 5_ESA Table 3A_3H" xfId="43722" xr:uid="{D23C5E7D-1AC7-4179-8456-1BDBF8AFC689}"/>
    <cellStyle name="Normal 73 4 3 7" xfId="17370" xr:uid="{00000000-0005-0000-0000-0000E7430000}"/>
    <cellStyle name="Normal 73 4 3_ESA Table 3A_3H" xfId="43714" xr:uid="{9B87C7DB-3446-4BB7-95F2-D4A2BDEA9AAE}"/>
    <cellStyle name="Normal 73 4 4" xfId="3063" xr:uid="{00000000-0005-0000-0000-0000040C0000}"/>
    <cellStyle name="Normal 73 4 4 2" xfId="13137" xr:uid="{00000000-0005-0000-0000-00005E330000}"/>
    <cellStyle name="Normal 73 4 4 2 3" xfId="28235" xr:uid="{00000000-0005-0000-0000-0000586E0000}"/>
    <cellStyle name="Normal 73 4 4 2_ESA Table 3A_3H" xfId="43724" xr:uid="{5776BD93-DBEE-4DDF-908C-D3633D84788D}"/>
    <cellStyle name="Normal 73 4 4 3" xfId="8117" xr:uid="{00000000-0005-0000-0000-0000C21F0000}"/>
    <cellStyle name="Normal 73 4 4 3 3" xfId="23218" xr:uid="{00000000-0005-0000-0000-0000BF5A0000}"/>
    <cellStyle name="Normal 73 4 4 3_ESA Table 3A_3H" xfId="43725" xr:uid="{21D8AFCB-67F6-4C2E-981E-3A393621CC25}"/>
    <cellStyle name="Normal 73 4 4 5" xfId="18205" xr:uid="{00000000-0005-0000-0000-00002A470000}"/>
    <cellStyle name="Normal 73 4 4_ESA Table 3A_3H" xfId="43723" xr:uid="{9C6C8A19-2DA0-48B7-AD0D-C8BD0E2EF11F}"/>
    <cellStyle name="Normal 73 4 5" xfId="4756" xr:uid="{00000000-0005-0000-0000-0000A1120000}"/>
    <cellStyle name="Normal 73 4 5 2" xfId="14808" xr:uid="{00000000-0005-0000-0000-0000E5390000}"/>
    <cellStyle name="Normal 73 4 5 2 3" xfId="29906" xr:uid="{00000000-0005-0000-0000-0000DF740000}"/>
    <cellStyle name="Normal 73 4 5 2_ESA Table 3A_3H" xfId="43727" xr:uid="{DF939841-FAA1-4DC0-8B28-F5FBD963B018}"/>
    <cellStyle name="Normal 73 4 5 3" xfId="9788" xr:uid="{00000000-0005-0000-0000-000049260000}"/>
    <cellStyle name="Normal 73 4 5 3 3" xfId="24889" xr:uid="{00000000-0005-0000-0000-000046610000}"/>
    <cellStyle name="Normal 73 4 5 3_ESA Table 3A_3H" xfId="43728" xr:uid="{C2CD16CE-5C25-4058-8F48-BB81404E1987}"/>
    <cellStyle name="Normal 73 4 5 5" xfId="19876" xr:uid="{00000000-0005-0000-0000-0000B14D0000}"/>
    <cellStyle name="Normal 73 4 5_ESA Table 3A_3H" xfId="43726" xr:uid="{B78AA4E1-59E5-4879-961D-778D98DA7C10}"/>
    <cellStyle name="Normal 73 4 6" xfId="11466" xr:uid="{00000000-0005-0000-0000-0000D72C0000}"/>
    <cellStyle name="Normal 73 4 6 3" xfId="26564" xr:uid="{00000000-0005-0000-0000-0000D1670000}"/>
    <cellStyle name="Normal 73 4 6_ESA Table 3A_3H" xfId="43729" xr:uid="{2953C4BD-10F5-460A-900C-9334F3720C46}"/>
    <cellStyle name="Normal 73 4 7" xfId="6445" xr:uid="{00000000-0005-0000-0000-00003A190000}"/>
    <cellStyle name="Normal 73 4 7 3" xfId="21547" xr:uid="{00000000-0005-0000-0000-000038540000}"/>
    <cellStyle name="Normal 73 4 7_ESA Table 3A_3H" xfId="43730" xr:uid="{23E49897-9EB5-4590-9ACB-60FD1CDDBEA4}"/>
    <cellStyle name="Normal 73 4 9" xfId="16534" xr:uid="{00000000-0005-0000-0000-0000A3400000}"/>
    <cellStyle name="Normal 73 4_ESA Table 3A_3H" xfId="43695" xr:uid="{6EBC58F9-8F44-4563-A88D-55E124B334F3}"/>
    <cellStyle name="Normal 73 5" xfId="1579" xr:uid="{00000000-0005-0000-0000-000038060000}"/>
    <cellStyle name="Normal 73 5 2" xfId="2420" xr:uid="{00000000-0005-0000-0000-000081090000}"/>
    <cellStyle name="Normal 73 5 2 2" xfId="4110" xr:uid="{00000000-0005-0000-0000-00001B100000}"/>
    <cellStyle name="Normal 73 5 2 2 2" xfId="14183" xr:uid="{00000000-0005-0000-0000-000074370000}"/>
    <cellStyle name="Normal 73 5 2 2 2 3" xfId="29281" xr:uid="{00000000-0005-0000-0000-00006E720000}"/>
    <cellStyle name="Normal 73 5 2 2 2_ESA Table 3A_3H" xfId="43734" xr:uid="{37D1B12C-B5E0-4A62-BADD-61B71EF2187C}"/>
    <cellStyle name="Normal 73 5 2 2 3" xfId="9163" xr:uid="{00000000-0005-0000-0000-0000D8230000}"/>
    <cellStyle name="Normal 73 5 2 2 3 3" xfId="24264" xr:uid="{00000000-0005-0000-0000-0000D55E0000}"/>
    <cellStyle name="Normal 73 5 2 2 3_ESA Table 3A_3H" xfId="43735" xr:uid="{A08D07D3-35D9-4173-B1B2-3C6AF301EC9A}"/>
    <cellStyle name="Normal 73 5 2 2 5" xfId="19251" xr:uid="{00000000-0005-0000-0000-0000404B0000}"/>
    <cellStyle name="Normal 73 5 2 2_ESA Table 3A_3H" xfId="43733" xr:uid="{793EFA9B-CA86-4C83-A5CF-21F17DAD8E15}"/>
    <cellStyle name="Normal 73 5 2 3" xfId="5802" xr:uid="{00000000-0005-0000-0000-0000B7160000}"/>
    <cellStyle name="Normal 73 5 2 3 2" xfId="15854" xr:uid="{00000000-0005-0000-0000-0000FB3D0000}"/>
    <cellStyle name="Normal 73 5 2 3 2 3" xfId="30952" xr:uid="{00000000-0005-0000-0000-0000F5780000}"/>
    <cellStyle name="Normal 73 5 2 3 2_ESA Table 3A_3H" xfId="43737" xr:uid="{EDC5AC54-782C-4D9C-BE0C-80DF3492E662}"/>
    <cellStyle name="Normal 73 5 2 3 3" xfId="10834" xr:uid="{00000000-0005-0000-0000-00005F2A0000}"/>
    <cellStyle name="Normal 73 5 2 3 3 3" xfId="25935" xr:uid="{00000000-0005-0000-0000-00005C650000}"/>
    <cellStyle name="Normal 73 5 2 3 3_ESA Table 3A_3H" xfId="43738" xr:uid="{7502FC32-D1FA-4A52-8B7F-DB2C19B30566}"/>
    <cellStyle name="Normal 73 5 2 3 5" xfId="20922" xr:uid="{00000000-0005-0000-0000-0000C7510000}"/>
    <cellStyle name="Normal 73 5 2 3_ESA Table 3A_3H" xfId="43736" xr:uid="{C5FF53BA-B7C3-49A2-A3FC-03F204D1B677}"/>
    <cellStyle name="Normal 73 5 2 4" xfId="12512" xr:uid="{00000000-0005-0000-0000-0000ED300000}"/>
    <cellStyle name="Normal 73 5 2 4 3" xfId="27610" xr:uid="{00000000-0005-0000-0000-0000E76B0000}"/>
    <cellStyle name="Normal 73 5 2 4_ESA Table 3A_3H" xfId="43739" xr:uid="{F4EC6C8E-732D-4BF7-8CD9-421593CF7E31}"/>
    <cellStyle name="Normal 73 5 2 5" xfId="7491" xr:uid="{00000000-0005-0000-0000-0000501D0000}"/>
    <cellStyle name="Normal 73 5 2 5 3" xfId="22593" xr:uid="{00000000-0005-0000-0000-00004E580000}"/>
    <cellStyle name="Normal 73 5 2 5_ESA Table 3A_3H" xfId="43740" xr:uid="{DF90F478-69F8-46EE-BA09-643689A7BE82}"/>
    <cellStyle name="Normal 73 5 2 7" xfId="17580" xr:uid="{00000000-0005-0000-0000-0000B9440000}"/>
    <cellStyle name="Normal 73 5 2_ESA Table 3A_3H" xfId="43732" xr:uid="{BB9EE874-1DC3-44F4-B8B3-731BC7E05279}"/>
    <cellStyle name="Normal 73 5 3" xfId="3273" xr:uid="{00000000-0005-0000-0000-0000D60C0000}"/>
    <cellStyle name="Normal 73 5 3 2" xfId="13347" xr:uid="{00000000-0005-0000-0000-000030340000}"/>
    <cellStyle name="Normal 73 5 3 2 3" xfId="28445" xr:uid="{00000000-0005-0000-0000-00002A6F0000}"/>
    <cellStyle name="Normal 73 5 3 2_ESA Table 3A_3H" xfId="43742" xr:uid="{8EC16339-6D1D-4409-8DA7-64F62201B290}"/>
    <cellStyle name="Normal 73 5 3 3" xfId="8327" xr:uid="{00000000-0005-0000-0000-000094200000}"/>
    <cellStyle name="Normal 73 5 3 3 3" xfId="23428" xr:uid="{00000000-0005-0000-0000-0000915B0000}"/>
    <cellStyle name="Normal 73 5 3 3_ESA Table 3A_3H" xfId="43743" xr:uid="{96864B58-382E-4BCE-95C2-004CDF36DD8C}"/>
    <cellStyle name="Normal 73 5 3 5" xfId="18415" xr:uid="{00000000-0005-0000-0000-0000FC470000}"/>
    <cellStyle name="Normal 73 5 3_ESA Table 3A_3H" xfId="43741" xr:uid="{313F27F1-73AC-49F8-85EA-9D05B80CBECB}"/>
    <cellStyle name="Normal 73 5 4" xfId="4966" xr:uid="{00000000-0005-0000-0000-000073130000}"/>
    <cellStyle name="Normal 73 5 4 2" xfId="15018" xr:uid="{00000000-0005-0000-0000-0000B73A0000}"/>
    <cellStyle name="Normal 73 5 4 2 3" xfId="30116" xr:uid="{00000000-0005-0000-0000-0000B1750000}"/>
    <cellStyle name="Normal 73 5 4 2_ESA Table 3A_3H" xfId="43745" xr:uid="{98103CF0-9988-498E-AF10-3D9EAE9CAE2A}"/>
    <cellStyle name="Normal 73 5 4 3" xfId="9998" xr:uid="{00000000-0005-0000-0000-00001B270000}"/>
    <cellStyle name="Normal 73 5 4 3 3" xfId="25099" xr:uid="{00000000-0005-0000-0000-000018620000}"/>
    <cellStyle name="Normal 73 5 4 3_ESA Table 3A_3H" xfId="43746" xr:uid="{E455ACBC-E343-4B26-B9F1-71604E7DAA78}"/>
    <cellStyle name="Normal 73 5 4 5" xfId="20086" xr:uid="{00000000-0005-0000-0000-0000834E0000}"/>
    <cellStyle name="Normal 73 5 4_ESA Table 3A_3H" xfId="43744" xr:uid="{4DC19D01-264C-4AB7-AE43-72441702F52B}"/>
    <cellStyle name="Normal 73 5 5" xfId="11676" xr:uid="{00000000-0005-0000-0000-0000A92D0000}"/>
    <cellStyle name="Normal 73 5 5 3" xfId="26774" xr:uid="{00000000-0005-0000-0000-0000A3680000}"/>
    <cellStyle name="Normal 73 5 5_ESA Table 3A_3H" xfId="43747" xr:uid="{CD337EAF-5A39-47D1-A2B5-105937E8DC92}"/>
    <cellStyle name="Normal 73 5 6" xfId="6655" xr:uid="{00000000-0005-0000-0000-00000C1A0000}"/>
    <cellStyle name="Normal 73 5 6 3" xfId="21757" xr:uid="{00000000-0005-0000-0000-00000A550000}"/>
    <cellStyle name="Normal 73 5 6_ESA Table 3A_3H" xfId="43748" xr:uid="{C2451F7A-D70C-453A-94B7-8A4D1DB938F6}"/>
    <cellStyle name="Normal 73 5 8" xfId="16744" xr:uid="{00000000-0005-0000-0000-000075410000}"/>
    <cellStyle name="Normal 73 5_ESA Table 3A_3H" xfId="43731" xr:uid="{0A17553A-65B6-49B0-BAB7-62CC56C4A036}"/>
    <cellStyle name="Normal 73 6" xfId="2000" xr:uid="{00000000-0005-0000-0000-0000DD070000}"/>
    <cellStyle name="Normal 73 6 2" xfId="3692" xr:uid="{00000000-0005-0000-0000-0000790E0000}"/>
    <cellStyle name="Normal 73 6 2 2" xfId="13765" xr:uid="{00000000-0005-0000-0000-0000D2350000}"/>
    <cellStyle name="Normal 73 6 2 2 3" xfId="28863" xr:uid="{00000000-0005-0000-0000-0000CC700000}"/>
    <cellStyle name="Normal 73 6 2 2_ESA Table 3A_3H" xfId="43751" xr:uid="{DEB71564-B43F-4C46-A64D-5356224F3DCA}"/>
    <cellStyle name="Normal 73 6 2 3" xfId="8745" xr:uid="{00000000-0005-0000-0000-000036220000}"/>
    <cellStyle name="Normal 73 6 2 3 3" xfId="23846" xr:uid="{00000000-0005-0000-0000-0000335D0000}"/>
    <cellStyle name="Normal 73 6 2 3_ESA Table 3A_3H" xfId="43752" xr:uid="{2F164FBC-2FF2-4D78-8452-F03989458B26}"/>
    <cellStyle name="Normal 73 6 2 5" xfId="18833" xr:uid="{00000000-0005-0000-0000-00009E490000}"/>
    <cellStyle name="Normal 73 6 2_ESA Table 3A_3H" xfId="43750" xr:uid="{99A52992-AF50-4D6F-8949-CA021095A255}"/>
    <cellStyle name="Normal 73 6 3" xfId="5384" xr:uid="{00000000-0005-0000-0000-000015150000}"/>
    <cellStyle name="Normal 73 6 3 2" xfId="15436" xr:uid="{00000000-0005-0000-0000-0000593C0000}"/>
    <cellStyle name="Normal 73 6 3 2 3" xfId="30534" xr:uid="{00000000-0005-0000-0000-000053770000}"/>
    <cellStyle name="Normal 73 6 3 2_ESA Table 3A_3H" xfId="43754" xr:uid="{6881D4D5-76CA-4A97-8C13-EB95A5C4054D}"/>
    <cellStyle name="Normal 73 6 3 3" xfId="10416" xr:uid="{00000000-0005-0000-0000-0000BD280000}"/>
    <cellStyle name="Normal 73 6 3 3 3" xfId="25517" xr:uid="{00000000-0005-0000-0000-0000BA630000}"/>
    <cellStyle name="Normal 73 6 3 3_ESA Table 3A_3H" xfId="43755" xr:uid="{FBD48D0F-11E8-4F56-B3A9-C41A5368A1AA}"/>
    <cellStyle name="Normal 73 6 3 5" xfId="20504" xr:uid="{00000000-0005-0000-0000-000025500000}"/>
    <cellStyle name="Normal 73 6 3_ESA Table 3A_3H" xfId="43753" xr:uid="{F34A3C7B-FBB2-45ED-9ED0-A36A2BC2FBD9}"/>
    <cellStyle name="Normal 73 6 4" xfId="12094" xr:uid="{00000000-0005-0000-0000-00004B2F0000}"/>
    <cellStyle name="Normal 73 6 4 3" xfId="27192" xr:uid="{00000000-0005-0000-0000-0000456A0000}"/>
    <cellStyle name="Normal 73 6 4_ESA Table 3A_3H" xfId="43756" xr:uid="{CCCF76D8-5446-4F86-AB14-C9F2FF3FE904}"/>
    <cellStyle name="Normal 73 6 5" xfId="7073" xr:uid="{00000000-0005-0000-0000-0000AE1B0000}"/>
    <cellStyle name="Normal 73 6 5 3" xfId="22175" xr:uid="{00000000-0005-0000-0000-0000AC560000}"/>
    <cellStyle name="Normal 73 6 5_ESA Table 3A_3H" xfId="43757" xr:uid="{6A01BA49-1B64-4AA2-A219-42D21F12A826}"/>
    <cellStyle name="Normal 73 6 7" xfId="17162" xr:uid="{00000000-0005-0000-0000-000017430000}"/>
    <cellStyle name="Normal 73 6_ESA Table 3A_3H" xfId="43749" xr:uid="{F6A21D00-84DD-404C-9F3D-B18564F91378}"/>
    <cellStyle name="Normal 73 7" xfId="2852" xr:uid="{00000000-0005-0000-0000-0000310B0000}"/>
    <cellStyle name="Normal 73 7 2" xfId="12929" xr:uid="{00000000-0005-0000-0000-00008E320000}"/>
    <cellStyle name="Normal 73 7 2 3" xfId="28027" xr:uid="{00000000-0005-0000-0000-0000886D0000}"/>
    <cellStyle name="Normal 73 7 2_ESA Table 3A_3H" xfId="43759" xr:uid="{B761AFB7-0D98-4416-AC2D-2973811EBCE8}"/>
    <cellStyle name="Normal 73 7 3" xfId="7909" xr:uid="{00000000-0005-0000-0000-0000F21E0000}"/>
    <cellStyle name="Normal 73 7 3 3" xfId="23010" xr:uid="{00000000-0005-0000-0000-0000EF590000}"/>
    <cellStyle name="Normal 73 7 3_ESA Table 3A_3H" xfId="43760" xr:uid="{F6D471E6-4602-4E0C-95A5-83325855DF75}"/>
    <cellStyle name="Normal 73 7 5" xfId="17997" xr:uid="{00000000-0005-0000-0000-00005A460000}"/>
    <cellStyle name="Normal 73 7_ESA Table 3A_3H" xfId="43758" xr:uid="{A70CC469-2367-4DA1-8BD6-1675370E45E2}"/>
    <cellStyle name="Normal 73 8" xfId="4546" xr:uid="{00000000-0005-0000-0000-0000CF110000}"/>
    <cellStyle name="Normal 73 8 2" xfId="14600" xr:uid="{00000000-0005-0000-0000-000015390000}"/>
    <cellStyle name="Normal 73 8 2 3" xfId="29698" xr:uid="{00000000-0005-0000-0000-00000F740000}"/>
    <cellStyle name="Normal 73 8 2_ESA Table 3A_3H" xfId="43762" xr:uid="{D40C14C0-3A98-4A95-A641-B349F21DC2E3}"/>
    <cellStyle name="Normal 73 8 3" xfId="9580" xr:uid="{00000000-0005-0000-0000-000079250000}"/>
    <cellStyle name="Normal 73 8 3 3" xfId="24681" xr:uid="{00000000-0005-0000-0000-000076600000}"/>
    <cellStyle name="Normal 73 8 3_ESA Table 3A_3H" xfId="43763" xr:uid="{D445B964-77CD-4BB4-8E91-941352ADD661}"/>
    <cellStyle name="Normal 73 8 5" xfId="19668" xr:uid="{00000000-0005-0000-0000-0000E14C0000}"/>
    <cellStyle name="Normal 73 8_ESA Table 3A_3H" xfId="43761" xr:uid="{A3D172E1-3FE1-454E-BA16-7BD9E7124428}"/>
    <cellStyle name="Normal 73 9" xfId="11256" xr:uid="{00000000-0005-0000-0000-0000052C0000}"/>
    <cellStyle name="Normal 73 9 3" xfId="26356" xr:uid="{00000000-0005-0000-0000-000001670000}"/>
    <cellStyle name="Normal 73 9_ESA Table 3A_3H" xfId="43764" xr:uid="{D5EAFFE6-2A00-467C-824D-CD0DE6C9A348}"/>
    <cellStyle name="Normal 73_ESA Table 3A_3H" xfId="43478" xr:uid="{73E3803C-A85D-4EC6-BB9C-029AB1984B49}"/>
    <cellStyle name="Normal 74" xfId="903" xr:uid="{00000000-0005-0000-0000-000093030000}"/>
    <cellStyle name="Normal 74 10" xfId="6236" xr:uid="{00000000-0005-0000-0000-000069180000}"/>
    <cellStyle name="Normal 74 10 3" xfId="21340" xr:uid="{00000000-0005-0000-0000-000069530000}"/>
    <cellStyle name="Normal 74 10_ESA Table 3A_3H" xfId="43766" xr:uid="{58490753-CD5C-432A-8105-3A465465A3A5}"/>
    <cellStyle name="Normal 74 12" xfId="16325" xr:uid="{00000000-0005-0000-0000-0000D23F0000}"/>
    <cellStyle name="Normal 74 2" xfId="1200" xr:uid="{00000000-0005-0000-0000-0000BD040000}"/>
    <cellStyle name="Normal 74 2 11" xfId="16379" xr:uid="{00000000-0005-0000-0000-000008400000}"/>
    <cellStyle name="Normal 74 2 2" xfId="1308" xr:uid="{00000000-0005-0000-0000-000029050000}"/>
    <cellStyle name="Normal 74 2 2 10" xfId="16483" xr:uid="{00000000-0005-0000-0000-000070400000}"/>
    <cellStyle name="Normal 74 2 2 2" xfId="1525" xr:uid="{00000000-0005-0000-0000-000002060000}"/>
    <cellStyle name="Normal 74 2 2 2 2" xfId="1946" xr:uid="{00000000-0005-0000-0000-0000A7070000}"/>
    <cellStyle name="Normal 74 2 2 2 2 2" xfId="2785" xr:uid="{00000000-0005-0000-0000-0000EE0A0000}"/>
    <cellStyle name="Normal 74 2 2 2 2 2 2" xfId="4475" xr:uid="{00000000-0005-0000-0000-000088110000}"/>
    <cellStyle name="Normal 74 2 2 2 2 2 2 2" xfId="14548" xr:uid="{00000000-0005-0000-0000-0000E1380000}"/>
    <cellStyle name="Normal 74 2 2 2 2 2 2 2 3" xfId="29646" xr:uid="{00000000-0005-0000-0000-0000DB730000}"/>
    <cellStyle name="Normal 74 2 2 2 2 2 2 2_ESA Table 3A_3H" xfId="43773" xr:uid="{5E62B2D1-078C-4C24-9110-53CAB2EDC373}"/>
    <cellStyle name="Normal 74 2 2 2 2 2 2 3" xfId="9528" xr:uid="{00000000-0005-0000-0000-000045250000}"/>
    <cellStyle name="Normal 74 2 2 2 2 2 2 3 3" xfId="24629" xr:uid="{00000000-0005-0000-0000-000042600000}"/>
    <cellStyle name="Normal 74 2 2 2 2 2 2 3_ESA Table 3A_3H" xfId="43774" xr:uid="{DF33C081-74CF-46D1-ACC0-04AD5AAEF19F}"/>
    <cellStyle name="Normal 74 2 2 2 2 2 2 5" xfId="19616" xr:uid="{00000000-0005-0000-0000-0000AD4C0000}"/>
    <cellStyle name="Normal 74 2 2 2 2 2 2_ESA Table 3A_3H" xfId="43772" xr:uid="{284AA582-F167-4E91-868F-24531715A903}"/>
    <cellStyle name="Normal 74 2 2 2 2 2 3" xfId="6167" xr:uid="{00000000-0005-0000-0000-000024180000}"/>
    <cellStyle name="Normal 74 2 2 2 2 2 3 2" xfId="16219" xr:uid="{00000000-0005-0000-0000-0000683F0000}"/>
    <cellStyle name="Normal 74 2 2 2 2 2 3 3" xfId="11199" xr:uid="{00000000-0005-0000-0000-0000CC2B0000}"/>
    <cellStyle name="Normal 74 2 2 2 2 2 3 3 3" xfId="26300" xr:uid="{00000000-0005-0000-0000-0000C9660000}"/>
    <cellStyle name="Normal 74 2 2 2 2 2 3 3_ESA Table 3A_3H" xfId="43776" xr:uid="{998989F0-E4BF-4592-9705-C0C3C226E2A0}"/>
    <cellStyle name="Normal 74 2 2 2 2 2 3 5" xfId="21287" xr:uid="{00000000-0005-0000-0000-000034530000}"/>
    <cellStyle name="Normal 74 2 2 2 2 2 3_ESA Table 3A_3H" xfId="43775" xr:uid="{205E8D7C-B73A-403E-9C37-27B2A2DA59C7}"/>
    <cellStyle name="Normal 74 2 2 2 2 2 4" xfId="12877" xr:uid="{00000000-0005-0000-0000-00005A320000}"/>
    <cellStyle name="Normal 74 2 2 2 2 2 4 3" xfId="27975" xr:uid="{00000000-0005-0000-0000-0000546D0000}"/>
    <cellStyle name="Normal 74 2 2 2 2 2 4_ESA Table 3A_3H" xfId="43777" xr:uid="{A810F75B-7BB4-4B04-8ABF-BBC98FBB2CC5}"/>
    <cellStyle name="Normal 74 2 2 2 2 2 5" xfId="7856" xr:uid="{00000000-0005-0000-0000-0000BD1E0000}"/>
    <cellStyle name="Normal 74 2 2 2 2 2 5 3" xfId="22958" xr:uid="{00000000-0005-0000-0000-0000BB590000}"/>
    <cellStyle name="Normal 74 2 2 2 2 2 5_ESA Table 3A_3H" xfId="43778" xr:uid="{4353E3FB-8296-4A5E-BA1A-AFB6E104FAC9}"/>
    <cellStyle name="Normal 74 2 2 2 2 2 7" xfId="17945" xr:uid="{00000000-0005-0000-0000-000026460000}"/>
    <cellStyle name="Normal 74 2 2 2 2 2_ESA Table 3A_3H" xfId="43771" xr:uid="{E3AE4BDA-5C42-49A5-B46A-58B05DE90A81}"/>
    <cellStyle name="Normal 74 2 2 2 2 3" xfId="3638" xr:uid="{00000000-0005-0000-0000-0000430E0000}"/>
    <cellStyle name="Normal 74 2 2 2 2 3 2" xfId="13712" xr:uid="{00000000-0005-0000-0000-00009D350000}"/>
    <cellStyle name="Normal 74 2 2 2 2 3 2 3" xfId="28810" xr:uid="{00000000-0005-0000-0000-000097700000}"/>
    <cellStyle name="Normal 74 2 2 2 2 3 2_ESA Table 3A_3H" xfId="43780" xr:uid="{6793074A-65F6-42D0-B9FC-D569CFF9F03E}"/>
    <cellStyle name="Normal 74 2 2 2 2 3 3" xfId="8692" xr:uid="{00000000-0005-0000-0000-000001220000}"/>
    <cellStyle name="Normal 74 2 2 2 2 3 3 3" xfId="23793" xr:uid="{00000000-0005-0000-0000-0000FE5C0000}"/>
    <cellStyle name="Normal 74 2 2 2 2 3 3_ESA Table 3A_3H" xfId="43781" xr:uid="{30F906E1-6569-4FE3-9DA6-C23986E6BCB7}"/>
    <cellStyle name="Normal 74 2 2 2 2 3 5" xfId="18780" xr:uid="{00000000-0005-0000-0000-000069490000}"/>
    <cellStyle name="Normal 74 2 2 2 2 3_ESA Table 3A_3H" xfId="43779" xr:uid="{6ADB5A88-E43E-437E-89ED-A4772701AF92}"/>
    <cellStyle name="Normal 74 2 2 2 2 4" xfId="5331" xr:uid="{00000000-0005-0000-0000-0000E0140000}"/>
    <cellStyle name="Normal 74 2 2 2 2 4 2" xfId="15383" xr:uid="{00000000-0005-0000-0000-0000243C0000}"/>
    <cellStyle name="Normal 74 2 2 2 2 4 2 3" xfId="30481" xr:uid="{00000000-0005-0000-0000-00001E770000}"/>
    <cellStyle name="Normal 74 2 2 2 2 4 2_ESA Table 3A_3H" xfId="43783" xr:uid="{B18553DA-A8CF-4C8B-AA7E-F9798BEDF305}"/>
    <cellStyle name="Normal 74 2 2 2 2 4 3" xfId="10363" xr:uid="{00000000-0005-0000-0000-000088280000}"/>
    <cellStyle name="Normal 74 2 2 2 2 4 3 3" xfId="25464" xr:uid="{00000000-0005-0000-0000-000085630000}"/>
    <cellStyle name="Normal 74 2 2 2 2 4 3_ESA Table 3A_3H" xfId="43784" xr:uid="{0462CE5D-B2BE-4C6C-A12C-0623625560C0}"/>
    <cellStyle name="Normal 74 2 2 2 2 4 5" xfId="20451" xr:uid="{00000000-0005-0000-0000-0000F04F0000}"/>
    <cellStyle name="Normal 74 2 2 2 2 4_ESA Table 3A_3H" xfId="43782" xr:uid="{502D625E-3AC0-48A1-889D-541C10E5BC63}"/>
    <cellStyle name="Normal 74 2 2 2 2 5" xfId="12041" xr:uid="{00000000-0005-0000-0000-0000162F0000}"/>
    <cellStyle name="Normal 74 2 2 2 2 5 3" xfId="27139" xr:uid="{00000000-0005-0000-0000-0000106A0000}"/>
    <cellStyle name="Normal 74 2 2 2 2 5_ESA Table 3A_3H" xfId="43785" xr:uid="{67F29A5C-7C8B-4F06-8B9D-9E0D5F6DC573}"/>
    <cellStyle name="Normal 74 2 2 2 2 6" xfId="7020" xr:uid="{00000000-0005-0000-0000-0000791B0000}"/>
    <cellStyle name="Normal 74 2 2 2 2 6 3" xfId="22122" xr:uid="{00000000-0005-0000-0000-000077560000}"/>
    <cellStyle name="Normal 74 2 2 2 2 6_ESA Table 3A_3H" xfId="43786" xr:uid="{32C52E53-6F25-41A7-8ACB-E2A90C84340A}"/>
    <cellStyle name="Normal 74 2 2 2 2 8" xfId="17109" xr:uid="{00000000-0005-0000-0000-0000E2420000}"/>
    <cellStyle name="Normal 74 2 2 2 2_ESA Table 3A_3H" xfId="43770" xr:uid="{039C1B53-CEFE-48DD-A14C-8EAB5A545455}"/>
    <cellStyle name="Normal 74 2 2 2 3" xfId="2367" xr:uid="{00000000-0005-0000-0000-00004C090000}"/>
    <cellStyle name="Normal 74 2 2 2 3 2" xfId="4057" xr:uid="{00000000-0005-0000-0000-0000E60F0000}"/>
    <cellStyle name="Normal 74 2 2 2 3 2 2" xfId="14130" xr:uid="{00000000-0005-0000-0000-00003F370000}"/>
    <cellStyle name="Normal 74 2 2 2 3 2 2 3" xfId="29228" xr:uid="{00000000-0005-0000-0000-000039720000}"/>
    <cellStyle name="Normal 74 2 2 2 3 2 2_ESA Table 3A_3H" xfId="43789" xr:uid="{785840B1-104F-4C2F-9678-150C11C42D22}"/>
    <cellStyle name="Normal 74 2 2 2 3 2 3" xfId="9110" xr:uid="{00000000-0005-0000-0000-0000A3230000}"/>
    <cellStyle name="Normal 74 2 2 2 3 2 3 3" xfId="24211" xr:uid="{00000000-0005-0000-0000-0000A05E0000}"/>
    <cellStyle name="Normal 74 2 2 2 3 2 3_ESA Table 3A_3H" xfId="43790" xr:uid="{683E712D-3655-430E-8699-95E79667BE8F}"/>
    <cellStyle name="Normal 74 2 2 2 3 2 5" xfId="19198" xr:uid="{00000000-0005-0000-0000-00000B4B0000}"/>
    <cellStyle name="Normal 74 2 2 2 3 2_ESA Table 3A_3H" xfId="43788" xr:uid="{0C086CEE-B473-41A3-BF83-F03B62F10D7A}"/>
    <cellStyle name="Normal 74 2 2 2 3 3" xfId="5749" xr:uid="{00000000-0005-0000-0000-000082160000}"/>
    <cellStyle name="Normal 74 2 2 2 3 3 2" xfId="15801" xr:uid="{00000000-0005-0000-0000-0000C63D0000}"/>
    <cellStyle name="Normal 74 2 2 2 3 3 2 3" xfId="30899" xr:uid="{00000000-0005-0000-0000-0000C0780000}"/>
    <cellStyle name="Normal 74 2 2 2 3 3 2_ESA Table 3A_3H" xfId="43792" xr:uid="{5FA995D6-EC3C-4058-94C8-4BAF813BFAD4}"/>
    <cellStyle name="Normal 74 2 2 2 3 3 3" xfId="10781" xr:uid="{00000000-0005-0000-0000-00002A2A0000}"/>
    <cellStyle name="Normal 74 2 2 2 3 3 3 3" xfId="25882" xr:uid="{00000000-0005-0000-0000-000027650000}"/>
    <cellStyle name="Normal 74 2 2 2 3 3 3_ESA Table 3A_3H" xfId="43793" xr:uid="{2AD26A2A-AE65-49C4-B85A-E39AC99A0FC7}"/>
    <cellStyle name="Normal 74 2 2 2 3 3 5" xfId="20869" xr:uid="{00000000-0005-0000-0000-000092510000}"/>
    <cellStyle name="Normal 74 2 2 2 3 3_ESA Table 3A_3H" xfId="43791" xr:uid="{07C970BA-3C5C-4D1E-87AA-562F96269815}"/>
    <cellStyle name="Normal 74 2 2 2 3 4" xfId="12459" xr:uid="{00000000-0005-0000-0000-0000B8300000}"/>
    <cellStyle name="Normal 74 2 2 2 3 4 3" xfId="27557" xr:uid="{00000000-0005-0000-0000-0000B26B0000}"/>
    <cellStyle name="Normal 74 2 2 2 3 4_ESA Table 3A_3H" xfId="43794" xr:uid="{E823B219-7678-4464-8D72-87E6A9AD0290}"/>
    <cellStyle name="Normal 74 2 2 2 3 5" xfId="7438" xr:uid="{00000000-0005-0000-0000-00001B1D0000}"/>
    <cellStyle name="Normal 74 2 2 2 3 5 3" xfId="22540" xr:uid="{00000000-0005-0000-0000-000019580000}"/>
    <cellStyle name="Normal 74 2 2 2 3 5_ESA Table 3A_3H" xfId="43795" xr:uid="{FD5556F9-BF60-465C-824B-9A946DCB6CB5}"/>
    <cellStyle name="Normal 74 2 2 2 3 7" xfId="17527" xr:uid="{00000000-0005-0000-0000-000084440000}"/>
    <cellStyle name="Normal 74 2 2 2 3_ESA Table 3A_3H" xfId="43787" xr:uid="{B8F5391C-892B-447B-8B36-9C828C51F605}"/>
    <cellStyle name="Normal 74 2 2 2 4" xfId="3220" xr:uid="{00000000-0005-0000-0000-0000A10C0000}"/>
    <cellStyle name="Normal 74 2 2 2 4 2" xfId="13294" xr:uid="{00000000-0005-0000-0000-0000FB330000}"/>
    <cellStyle name="Normal 74 2 2 2 4 2 3" xfId="28392" xr:uid="{00000000-0005-0000-0000-0000F56E0000}"/>
    <cellStyle name="Normal 74 2 2 2 4 2_ESA Table 3A_3H" xfId="43797" xr:uid="{477D2C46-5CF3-42A0-B608-45610F9E3F05}"/>
    <cellStyle name="Normal 74 2 2 2 4 3" xfId="8274" xr:uid="{00000000-0005-0000-0000-00005F200000}"/>
    <cellStyle name="Normal 74 2 2 2 4 3 3" xfId="23375" xr:uid="{00000000-0005-0000-0000-00005C5B0000}"/>
    <cellStyle name="Normal 74 2 2 2 4 3_ESA Table 3A_3H" xfId="43798" xr:uid="{C7F0B051-CF4A-4D81-ABAE-DB78D8238831}"/>
    <cellStyle name="Normal 74 2 2 2 4 5" xfId="18362" xr:uid="{00000000-0005-0000-0000-0000C7470000}"/>
    <cellStyle name="Normal 74 2 2 2 4_ESA Table 3A_3H" xfId="43796" xr:uid="{2D659783-3543-4DD7-911B-DFF3A884298E}"/>
    <cellStyle name="Normal 74 2 2 2 5" xfId="4913" xr:uid="{00000000-0005-0000-0000-00003E130000}"/>
    <cellStyle name="Normal 74 2 2 2 5 2" xfId="14965" xr:uid="{00000000-0005-0000-0000-0000823A0000}"/>
    <cellStyle name="Normal 74 2 2 2 5 2 3" xfId="30063" xr:uid="{00000000-0005-0000-0000-00007C750000}"/>
    <cellStyle name="Normal 74 2 2 2 5 2_ESA Table 3A_3H" xfId="43800" xr:uid="{CD72F87F-E8A7-4872-B923-770A8D0DFD8D}"/>
    <cellStyle name="Normal 74 2 2 2 5 3" xfId="9945" xr:uid="{00000000-0005-0000-0000-0000E6260000}"/>
    <cellStyle name="Normal 74 2 2 2 5 3 3" xfId="25046" xr:uid="{00000000-0005-0000-0000-0000E3610000}"/>
    <cellStyle name="Normal 74 2 2 2 5 3_ESA Table 3A_3H" xfId="43801" xr:uid="{61C1ED23-CB4A-41F5-93C4-8510245501D8}"/>
    <cellStyle name="Normal 74 2 2 2 5 5" xfId="20033" xr:uid="{00000000-0005-0000-0000-00004E4E0000}"/>
    <cellStyle name="Normal 74 2 2 2 5_ESA Table 3A_3H" xfId="43799" xr:uid="{A44EAA0B-69FB-48A9-9860-9934A47AF31C}"/>
    <cellStyle name="Normal 74 2 2 2 6" xfId="11623" xr:uid="{00000000-0005-0000-0000-0000742D0000}"/>
    <cellStyle name="Normal 74 2 2 2 6 3" xfId="26721" xr:uid="{00000000-0005-0000-0000-00006E680000}"/>
    <cellStyle name="Normal 74 2 2 2 6_ESA Table 3A_3H" xfId="43802" xr:uid="{91F53AE6-31FA-478E-8E55-4FA54166532E}"/>
    <cellStyle name="Normal 74 2 2 2 7" xfId="6602" xr:uid="{00000000-0005-0000-0000-0000D7190000}"/>
    <cellStyle name="Normal 74 2 2 2 7 3" xfId="21704" xr:uid="{00000000-0005-0000-0000-0000D5540000}"/>
    <cellStyle name="Normal 74 2 2 2 7_ESA Table 3A_3H" xfId="43803" xr:uid="{9E37A06B-A501-4826-888E-DF76E9F0BECC}"/>
    <cellStyle name="Normal 74 2 2 2 9" xfId="16691" xr:uid="{00000000-0005-0000-0000-000040410000}"/>
    <cellStyle name="Normal 74 2 2 2_ESA Table 3A_3H" xfId="43769" xr:uid="{145E21AF-DD85-4EF2-927E-A51F87C7A61D}"/>
    <cellStyle name="Normal 74 2 2 3" xfId="1738" xr:uid="{00000000-0005-0000-0000-0000D7060000}"/>
    <cellStyle name="Normal 74 2 2 3 2" xfId="2577" xr:uid="{00000000-0005-0000-0000-00001E0A0000}"/>
    <cellStyle name="Normal 74 2 2 3 2 2" xfId="4267" xr:uid="{00000000-0005-0000-0000-0000B8100000}"/>
    <cellStyle name="Normal 74 2 2 3 2 2 2" xfId="14340" xr:uid="{00000000-0005-0000-0000-000011380000}"/>
    <cellStyle name="Normal 74 2 2 3 2 2 2 3" xfId="29438" xr:uid="{00000000-0005-0000-0000-00000B730000}"/>
    <cellStyle name="Normal 74 2 2 3 2 2 2_ESA Table 3A_3H" xfId="43807" xr:uid="{89E09124-246F-43BF-8ABB-19198317AF51}"/>
    <cellStyle name="Normal 74 2 2 3 2 2 3" xfId="9320" xr:uid="{00000000-0005-0000-0000-000075240000}"/>
    <cellStyle name="Normal 74 2 2 3 2 2 3 3" xfId="24421" xr:uid="{00000000-0005-0000-0000-0000725F0000}"/>
    <cellStyle name="Normal 74 2 2 3 2 2 3_ESA Table 3A_3H" xfId="43808" xr:uid="{0E246630-8F40-4461-B33D-FCC641933B80}"/>
    <cellStyle name="Normal 74 2 2 3 2 2 5" xfId="19408" xr:uid="{00000000-0005-0000-0000-0000DD4B0000}"/>
    <cellStyle name="Normal 74 2 2 3 2 2_ESA Table 3A_3H" xfId="43806" xr:uid="{E2E837B8-2B70-40D2-8932-5E6341D6A0FD}"/>
    <cellStyle name="Normal 74 2 2 3 2 3" xfId="5959" xr:uid="{00000000-0005-0000-0000-000054170000}"/>
    <cellStyle name="Normal 74 2 2 3 2 3 2" xfId="16011" xr:uid="{00000000-0005-0000-0000-0000983E0000}"/>
    <cellStyle name="Normal 74 2 2 3 2 3 2 3" xfId="31109" xr:uid="{00000000-0005-0000-0000-000092790000}"/>
    <cellStyle name="Normal 74 2 2 3 2 3 2_ESA Table 3A_3H" xfId="43810" xr:uid="{B41042CB-790B-474A-B3B5-8C8CF3F49B08}"/>
    <cellStyle name="Normal 74 2 2 3 2 3 3" xfId="10991" xr:uid="{00000000-0005-0000-0000-0000FC2A0000}"/>
    <cellStyle name="Normal 74 2 2 3 2 3 3 3" xfId="26092" xr:uid="{00000000-0005-0000-0000-0000F9650000}"/>
    <cellStyle name="Normal 74 2 2 3 2 3 3_ESA Table 3A_3H" xfId="43811" xr:uid="{1A18C7D1-0626-4235-818E-AF6DC7BA1226}"/>
    <cellStyle name="Normal 74 2 2 3 2 3 5" xfId="21079" xr:uid="{00000000-0005-0000-0000-000064520000}"/>
    <cellStyle name="Normal 74 2 2 3 2 3_ESA Table 3A_3H" xfId="43809" xr:uid="{94F126C5-2F15-4AFB-805B-DF2F13D15314}"/>
    <cellStyle name="Normal 74 2 2 3 2 4" xfId="12669" xr:uid="{00000000-0005-0000-0000-00008A310000}"/>
    <cellStyle name="Normal 74 2 2 3 2 4 3" xfId="27767" xr:uid="{00000000-0005-0000-0000-0000846C0000}"/>
    <cellStyle name="Normal 74 2 2 3 2 4_ESA Table 3A_3H" xfId="43812" xr:uid="{EA658E42-EABA-4AAB-B934-733D459ADD3A}"/>
    <cellStyle name="Normal 74 2 2 3 2 5" xfId="7648" xr:uid="{00000000-0005-0000-0000-0000ED1D0000}"/>
    <cellStyle name="Normal 74 2 2 3 2 5 3" xfId="22750" xr:uid="{00000000-0005-0000-0000-0000EB580000}"/>
    <cellStyle name="Normal 74 2 2 3 2 5_ESA Table 3A_3H" xfId="43813" xr:uid="{F8EF286A-AC14-46A4-8997-C6D31EA41C05}"/>
    <cellStyle name="Normal 74 2 2 3 2 7" xfId="17737" xr:uid="{00000000-0005-0000-0000-000056450000}"/>
    <cellStyle name="Normal 74 2 2 3 2_ESA Table 3A_3H" xfId="43805" xr:uid="{54BA4A76-6B2A-4F5C-97B1-5A10129DADB3}"/>
    <cellStyle name="Normal 74 2 2 3 3" xfId="3430" xr:uid="{00000000-0005-0000-0000-0000730D0000}"/>
    <cellStyle name="Normal 74 2 2 3 3 2" xfId="13504" xr:uid="{00000000-0005-0000-0000-0000CD340000}"/>
    <cellStyle name="Normal 74 2 2 3 3 2 3" xfId="28602" xr:uid="{00000000-0005-0000-0000-0000C76F0000}"/>
    <cellStyle name="Normal 74 2 2 3 3 2_ESA Table 3A_3H" xfId="43815" xr:uid="{E7C9FD29-C49F-47DB-ABAB-5873117F4D04}"/>
    <cellStyle name="Normal 74 2 2 3 3 3" xfId="8484" xr:uid="{00000000-0005-0000-0000-000031210000}"/>
    <cellStyle name="Normal 74 2 2 3 3 3 3" xfId="23585" xr:uid="{00000000-0005-0000-0000-00002E5C0000}"/>
    <cellStyle name="Normal 74 2 2 3 3 3_ESA Table 3A_3H" xfId="43816" xr:uid="{4562188E-B1F9-4842-8C5B-44BEF9D7BC20}"/>
    <cellStyle name="Normal 74 2 2 3 3 5" xfId="18572" xr:uid="{00000000-0005-0000-0000-000099480000}"/>
    <cellStyle name="Normal 74 2 2 3 3_ESA Table 3A_3H" xfId="43814" xr:uid="{5B372A97-FB2C-4AC0-9F1C-213F56731E98}"/>
    <cellStyle name="Normal 74 2 2 3 4" xfId="5123" xr:uid="{00000000-0005-0000-0000-000010140000}"/>
    <cellStyle name="Normal 74 2 2 3 4 2" xfId="15175" xr:uid="{00000000-0005-0000-0000-0000543B0000}"/>
    <cellStyle name="Normal 74 2 2 3 4 2 3" xfId="30273" xr:uid="{00000000-0005-0000-0000-00004E760000}"/>
    <cellStyle name="Normal 74 2 2 3 4 2_ESA Table 3A_3H" xfId="43818" xr:uid="{A20A83DB-8C4E-4A40-878F-C43CD3A2A7A8}"/>
    <cellStyle name="Normal 74 2 2 3 4 3" xfId="10155" xr:uid="{00000000-0005-0000-0000-0000B8270000}"/>
    <cellStyle name="Normal 74 2 2 3 4 3 3" xfId="25256" xr:uid="{00000000-0005-0000-0000-0000B5620000}"/>
    <cellStyle name="Normal 74 2 2 3 4 3_ESA Table 3A_3H" xfId="43819" xr:uid="{DA318D30-8D26-4E95-AAD9-34E2D2A01C2C}"/>
    <cellStyle name="Normal 74 2 2 3 4 5" xfId="20243" xr:uid="{00000000-0005-0000-0000-0000204F0000}"/>
    <cellStyle name="Normal 74 2 2 3 4_ESA Table 3A_3H" xfId="43817" xr:uid="{51E265A0-C442-4EE0-9A0B-6B56AA1E0179}"/>
    <cellStyle name="Normal 74 2 2 3 5" xfId="11833" xr:uid="{00000000-0005-0000-0000-0000462E0000}"/>
    <cellStyle name="Normal 74 2 2 3 5 3" xfId="26931" xr:uid="{00000000-0005-0000-0000-000040690000}"/>
    <cellStyle name="Normal 74 2 2 3 5_ESA Table 3A_3H" xfId="43820" xr:uid="{29CE77F6-A630-48E2-A529-C2A86CF71266}"/>
    <cellStyle name="Normal 74 2 2 3 6" xfId="6812" xr:uid="{00000000-0005-0000-0000-0000A91A0000}"/>
    <cellStyle name="Normal 74 2 2 3 6 3" xfId="21914" xr:uid="{00000000-0005-0000-0000-0000A7550000}"/>
    <cellStyle name="Normal 74 2 2 3 6_ESA Table 3A_3H" xfId="43821" xr:uid="{3ACC5248-8DDA-4C98-8989-5ADBA25EC0B5}"/>
    <cellStyle name="Normal 74 2 2 3 8" xfId="16901" xr:uid="{00000000-0005-0000-0000-000012420000}"/>
    <cellStyle name="Normal 74 2 2 3_ESA Table 3A_3H" xfId="43804" xr:uid="{DCE17121-AD74-4E99-9C37-68BB4A1E5DCE}"/>
    <cellStyle name="Normal 74 2 2 4" xfId="2159" xr:uid="{00000000-0005-0000-0000-00007C080000}"/>
    <cellStyle name="Normal 74 2 2 4 2" xfId="3849" xr:uid="{00000000-0005-0000-0000-0000160F0000}"/>
    <cellStyle name="Normal 74 2 2 4 2 2" xfId="13922" xr:uid="{00000000-0005-0000-0000-00006F360000}"/>
    <cellStyle name="Normal 74 2 2 4 2 2 3" xfId="29020" xr:uid="{00000000-0005-0000-0000-000069710000}"/>
    <cellStyle name="Normal 74 2 2 4 2 2_ESA Table 3A_3H" xfId="43824" xr:uid="{862E9D47-F7B1-4344-87EB-F508B8738DFC}"/>
    <cellStyle name="Normal 74 2 2 4 2 3" xfId="8902" xr:uid="{00000000-0005-0000-0000-0000D3220000}"/>
    <cellStyle name="Normal 74 2 2 4 2 3 3" xfId="24003" xr:uid="{00000000-0005-0000-0000-0000D05D0000}"/>
    <cellStyle name="Normal 74 2 2 4 2 3_ESA Table 3A_3H" xfId="43825" xr:uid="{D94C38E5-E40E-4866-AA2A-088CE8E782F4}"/>
    <cellStyle name="Normal 74 2 2 4 2 5" xfId="18990" xr:uid="{00000000-0005-0000-0000-00003B4A0000}"/>
    <cellStyle name="Normal 74 2 2 4 2_ESA Table 3A_3H" xfId="43823" xr:uid="{7B6F12D2-0D5D-4CC5-AAA4-5D644CACDE56}"/>
    <cellStyle name="Normal 74 2 2 4 3" xfId="5541" xr:uid="{00000000-0005-0000-0000-0000B2150000}"/>
    <cellStyle name="Normal 74 2 2 4 3 2" xfId="15593" xr:uid="{00000000-0005-0000-0000-0000F63C0000}"/>
    <cellStyle name="Normal 74 2 2 4 3 2 3" xfId="30691" xr:uid="{00000000-0005-0000-0000-0000F0770000}"/>
    <cellStyle name="Normal 74 2 2 4 3 2_ESA Table 3A_3H" xfId="43827" xr:uid="{8D669A52-2B1D-4E7F-9BEF-BF83D8F2085D}"/>
    <cellStyle name="Normal 74 2 2 4 3 3" xfId="10573" xr:uid="{00000000-0005-0000-0000-00005A290000}"/>
    <cellStyle name="Normal 74 2 2 4 3 3 3" xfId="25674" xr:uid="{00000000-0005-0000-0000-000057640000}"/>
    <cellStyle name="Normal 74 2 2 4 3 3_ESA Table 3A_3H" xfId="43828" xr:uid="{12443D8B-BA1C-49C9-9662-E3676DA9B3C1}"/>
    <cellStyle name="Normal 74 2 2 4 3 5" xfId="20661" xr:uid="{00000000-0005-0000-0000-0000C2500000}"/>
    <cellStyle name="Normal 74 2 2 4 3_ESA Table 3A_3H" xfId="43826" xr:uid="{118B6166-D92C-42FD-8579-FA7608E5F5DD}"/>
    <cellStyle name="Normal 74 2 2 4 4" xfId="12251" xr:uid="{00000000-0005-0000-0000-0000E82F0000}"/>
    <cellStyle name="Normal 74 2 2 4 4 3" xfId="27349" xr:uid="{00000000-0005-0000-0000-0000E26A0000}"/>
    <cellStyle name="Normal 74 2 2 4 4_ESA Table 3A_3H" xfId="43829" xr:uid="{DFE3AC25-31AE-4F33-AAA2-197B80CEE606}"/>
    <cellStyle name="Normal 74 2 2 4 5" xfId="7230" xr:uid="{00000000-0005-0000-0000-00004B1C0000}"/>
    <cellStyle name="Normal 74 2 2 4 5 3" xfId="22332" xr:uid="{00000000-0005-0000-0000-000049570000}"/>
    <cellStyle name="Normal 74 2 2 4 5_ESA Table 3A_3H" xfId="43830" xr:uid="{C6AA6F78-9C9A-4E59-9CA7-B675801A524E}"/>
    <cellStyle name="Normal 74 2 2 4 7" xfId="17319" xr:uid="{00000000-0005-0000-0000-0000B4430000}"/>
    <cellStyle name="Normal 74 2 2 4_ESA Table 3A_3H" xfId="43822" xr:uid="{0300B035-8567-4D9F-BF88-A06444C6DDA6}"/>
    <cellStyle name="Normal 74 2 2 5" xfId="3012" xr:uid="{00000000-0005-0000-0000-0000D10B0000}"/>
    <cellStyle name="Normal 74 2 2 5 2" xfId="13086" xr:uid="{00000000-0005-0000-0000-00002B330000}"/>
    <cellStyle name="Normal 74 2 2 5 2 3" xfId="28184" xr:uid="{00000000-0005-0000-0000-0000256E0000}"/>
    <cellStyle name="Normal 74 2 2 5 2_ESA Table 3A_3H" xfId="43832" xr:uid="{64A6FFBC-E1C2-49FC-956B-B018FBD99BD3}"/>
    <cellStyle name="Normal 74 2 2 5 3" xfId="8066" xr:uid="{00000000-0005-0000-0000-00008F1F0000}"/>
    <cellStyle name="Normal 74 2 2 5 3 3" xfId="23167" xr:uid="{00000000-0005-0000-0000-00008C5A0000}"/>
    <cellStyle name="Normal 74 2 2 5 3_ESA Table 3A_3H" xfId="43833" xr:uid="{0004D196-A04A-4E99-A76A-9E1C9FCE56E8}"/>
    <cellStyle name="Normal 74 2 2 5 5" xfId="18154" xr:uid="{00000000-0005-0000-0000-0000F7460000}"/>
    <cellStyle name="Normal 74 2 2 5_ESA Table 3A_3H" xfId="43831" xr:uid="{D850F1BC-09E9-4140-BACB-3DD7A1354B78}"/>
    <cellStyle name="Normal 74 2 2 6" xfId="4705" xr:uid="{00000000-0005-0000-0000-00006E120000}"/>
    <cellStyle name="Normal 74 2 2 6 2" xfId="14757" xr:uid="{00000000-0005-0000-0000-0000B2390000}"/>
    <cellStyle name="Normal 74 2 2 6 2 3" xfId="29855" xr:uid="{00000000-0005-0000-0000-0000AC740000}"/>
    <cellStyle name="Normal 74 2 2 6 2_ESA Table 3A_3H" xfId="43835" xr:uid="{84E4F168-A530-47C2-9839-2776A1B264E0}"/>
    <cellStyle name="Normal 74 2 2 6 3" xfId="9737" xr:uid="{00000000-0005-0000-0000-000016260000}"/>
    <cellStyle name="Normal 74 2 2 6 3 3" xfId="24838" xr:uid="{00000000-0005-0000-0000-000013610000}"/>
    <cellStyle name="Normal 74 2 2 6 3_ESA Table 3A_3H" xfId="43836" xr:uid="{49C697D8-7AE1-425E-9DCE-C630FE14FE3A}"/>
    <cellStyle name="Normal 74 2 2 6 5" xfId="19825" xr:uid="{00000000-0005-0000-0000-00007E4D0000}"/>
    <cellStyle name="Normal 74 2 2 6_ESA Table 3A_3H" xfId="43834" xr:uid="{D264952C-2C90-49EE-9602-960067C89416}"/>
    <cellStyle name="Normal 74 2 2 7" xfId="11415" xr:uid="{00000000-0005-0000-0000-0000A42C0000}"/>
    <cellStyle name="Normal 74 2 2 7 3" xfId="26513" xr:uid="{00000000-0005-0000-0000-00009E670000}"/>
    <cellStyle name="Normal 74 2 2 7_ESA Table 3A_3H" xfId="43837" xr:uid="{15FA9D57-5A37-49F0-85D3-2D7350004BDE}"/>
    <cellStyle name="Normal 74 2 2 8" xfId="6394" xr:uid="{00000000-0005-0000-0000-000007190000}"/>
    <cellStyle name="Normal 74 2 2 8 3" xfId="21496" xr:uid="{00000000-0005-0000-0000-000005540000}"/>
    <cellStyle name="Normal 74 2 2 8_ESA Table 3A_3H" xfId="43838" xr:uid="{2709B97E-01E6-4D8F-8C7D-17464EA51423}"/>
    <cellStyle name="Normal 74 2 2_ESA Table 3A_3H" xfId="43768" xr:uid="{BB6A4624-1020-46C1-B224-4DD135D9D7C6}"/>
    <cellStyle name="Normal 74 2 3" xfId="1421" xr:uid="{00000000-0005-0000-0000-00009A050000}"/>
    <cellStyle name="Normal 74 2 3 2" xfId="1842" xr:uid="{00000000-0005-0000-0000-00003F070000}"/>
    <cellStyle name="Normal 74 2 3 2 2" xfId="2681" xr:uid="{00000000-0005-0000-0000-0000860A0000}"/>
    <cellStyle name="Normal 74 2 3 2 2 2" xfId="4371" xr:uid="{00000000-0005-0000-0000-000020110000}"/>
    <cellStyle name="Normal 74 2 3 2 2 2 2" xfId="14444" xr:uid="{00000000-0005-0000-0000-000079380000}"/>
    <cellStyle name="Normal 74 2 3 2 2 2 2 3" xfId="29542" xr:uid="{00000000-0005-0000-0000-000073730000}"/>
    <cellStyle name="Normal 74 2 3 2 2 2 2_ESA Table 3A_3H" xfId="43843" xr:uid="{05403EDE-56EF-4470-AAAE-FE1044ADF77A}"/>
    <cellStyle name="Normal 74 2 3 2 2 2 3" xfId="9424" xr:uid="{00000000-0005-0000-0000-0000DD240000}"/>
    <cellStyle name="Normal 74 2 3 2 2 2 3 3" xfId="24525" xr:uid="{00000000-0005-0000-0000-0000DA5F0000}"/>
    <cellStyle name="Normal 74 2 3 2 2 2 3_ESA Table 3A_3H" xfId="43844" xr:uid="{A7F1FDE6-9816-474A-A581-909295782344}"/>
    <cellStyle name="Normal 74 2 3 2 2 2 5" xfId="19512" xr:uid="{00000000-0005-0000-0000-0000454C0000}"/>
    <cellStyle name="Normal 74 2 3 2 2 2_ESA Table 3A_3H" xfId="43842" xr:uid="{76E38EA8-5181-4892-877E-2485D181987F}"/>
    <cellStyle name="Normal 74 2 3 2 2 3" xfId="6063" xr:uid="{00000000-0005-0000-0000-0000BC170000}"/>
    <cellStyle name="Normal 74 2 3 2 2 3 2" xfId="16115" xr:uid="{00000000-0005-0000-0000-0000003F0000}"/>
    <cellStyle name="Normal 74 2 3 2 2 3 2 3" xfId="31213" xr:uid="{00000000-0005-0000-0000-0000FA790000}"/>
    <cellStyle name="Normal 74 2 3 2 2 3 2_ESA Table 3A_3H" xfId="43846" xr:uid="{6253DF78-FF03-4DA0-99AB-A9C529AA715C}"/>
    <cellStyle name="Normal 74 2 3 2 2 3 3" xfId="11095" xr:uid="{00000000-0005-0000-0000-0000642B0000}"/>
    <cellStyle name="Normal 74 2 3 2 2 3 3 3" xfId="26196" xr:uid="{00000000-0005-0000-0000-000061660000}"/>
    <cellStyle name="Normal 74 2 3 2 2 3 3_ESA Table 3A_3H" xfId="43847" xr:uid="{45A934CD-656C-46B9-A39F-1E3F47BF667C}"/>
    <cellStyle name="Normal 74 2 3 2 2 3 5" xfId="21183" xr:uid="{00000000-0005-0000-0000-0000CC520000}"/>
    <cellStyle name="Normal 74 2 3 2 2 3_ESA Table 3A_3H" xfId="43845" xr:uid="{1D8E7EC1-FD59-437E-9671-082D3B406FC6}"/>
    <cellStyle name="Normal 74 2 3 2 2 4" xfId="12773" xr:uid="{00000000-0005-0000-0000-0000F2310000}"/>
    <cellStyle name="Normal 74 2 3 2 2 4 3" xfId="27871" xr:uid="{00000000-0005-0000-0000-0000EC6C0000}"/>
    <cellStyle name="Normal 74 2 3 2 2 4_ESA Table 3A_3H" xfId="43848" xr:uid="{6C7FE2FE-41D6-47DD-88E5-4FEFBD9A3B8A}"/>
    <cellStyle name="Normal 74 2 3 2 2 5" xfId="7752" xr:uid="{00000000-0005-0000-0000-0000551E0000}"/>
    <cellStyle name="Normal 74 2 3 2 2 5 3" xfId="22854" xr:uid="{00000000-0005-0000-0000-000053590000}"/>
    <cellStyle name="Normal 74 2 3 2 2 5_ESA Table 3A_3H" xfId="43849" xr:uid="{7F47D5DA-DC02-45F9-86E7-3DA1E358C058}"/>
    <cellStyle name="Normal 74 2 3 2 2 7" xfId="17841" xr:uid="{00000000-0005-0000-0000-0000BE450000}"/>
    <cellStyle name="Normal 74 2 3 2 2_ESA Table 3A_3H" xfId="43841" xr:uid="{676F133C-5001-4AA2-ABCA-EC95C6CED7F7}"/>
    <cellStyle name="Normal 74 2 3 2 3" xfId="3534" xr:uid="{00000000-0005-0000-0000-0000DB0D0000}"/>
    <cellStyle name="Normal 74 2 3 2 3 2" xfId="13608" xr:uid="{00000000-0005-0000-0000-000035350000}"/>
    <cellStyle name="Normal 74 2 3 2 3 2 3" xfId="28706" xr:uid="{00000000-0005-0000-0000-00002F700000}"/>
    <cellStyle name="Normal 74 2 3 2 3 2_ESA Table 3A_3H" xfId="43851" xr:uid="{50CD44BB-25CA-49D7-89E6-FC1AB0F81136}"/>
    <cellStyle name="Normal 74 2 3 2 3 3" xfId="8588" xr:uid="{00000000-0005-0000-0000-000099210000}"/>
    <cellStyle name="Normal 74 2 3 2 3 3 3" xfId="23689" xr:uid="{00000000-0005-0000-0000-0000965C0000}"/>
    <cellStyle name="Normal 74 2 3 2 3 3_ESA Table 3A_3H" xfId="43852" xr:uid="{7CA401C3-53E8-4AA0-BF4B-00470B45E23E}"/>
    <cellStyle name="Normal 74 2 3 2 3 5" xfId="18676" xr:uid="{00000000-0005-0000-0000-000001490000}"/>
    <cellStyle name="Normal 74 2 3 2 3_ESA Table 3A_3H" xfId="43850" xr:uid="{2CEBC418-47AF-4ACA-985F-A9C3AF11DC65}"/>
    <cellStyle name="Normal 74 2 3 2 4" xfId="5227" xr:uid="{00000000-0005-0000-0000-000078140000}"/>
    <cellStyle name="Normal 74 2 3 2 4 2" xfId="15279" xr:uid="{00000000-0005-0000-0000-0000BC3B0000}"/>
    <cellStyle name="Normal 74 2 3 2 4 2 3" xfId="30377" xr:uid="{00000000-0005-0000-0000-0000B6760000}"/>
    <cellStyle name="Normal 74 2 3 2 4 2_ESA Table 3A_3H" xfId="43854" xr:uid="{51854B7D-9B0A-4037-84BC-C3FF6454608D}"/>
    <cellStyle name="Normal 74 2 3 2 4 3" xfId="10259" xr:uid="{00000000-0005-0000-0000-000020280000}"/>
    <cellStyle name="Normal 74 2 3 2 4 3 3" xfId="25360" xr:uid="{00000000-0005-0000-0000-00001D630000}"/>
    <cellStyle name="Normal 74 2 3 2 4 3_ESA Table 3A_3H" xfId="43855" xr:uid="{1AAB669B-B0FC-4DA6-B34F-E0432124AF91}"/>
    <cellStyle name="Normal 74 2 3 2 4 5" xfId="20347" xr:uid="{00000000-0005-0000-0000-0000884F0000}"/>
    <cellStyle name="Normal 74 2 3 2 4_ESA Table 3A_3H" xfId="43853" xr:uid="{2E4415FB-5249-4646-8F5F-3406F519F1AC}"/>
    <cellStyle name="Normal 74 2 3 2 5" xfId="11937" xr:uid="{00000000-0005-0000-0000-0000AE2E0000}"/>
    <cellStyle name="Normal 74 2 3 2 5 3" xfId="27035" xr:uid="{00000000-0005-0000-0000-0000A8690000}"/>
    <cellStyle name="Normal 74 2 3 2 5_ESA Table 3A_3H" xfId="43856" xr:uid="{F759B147-2461-45EA-878A-3A369B991692}"/>
    <cellStyle name="Normal 74 2 3 2 6" xfId="6916" xr:uid="{00000000-0005-0000-0000-0000111B0000}"/>
    <cellStyle name="Normal 74 2 3 2 6 3" xfId="22018" xr:uid="{00000000-0005-0000-0000-00000F560000}"/>
    <cellStyle name="Normal 74 2 3 2 6_ESA Table 3A_3H" xfId="43857" xr:uid="{EF5BD580-462E-4D9A-9A25-6C20F2FF0972}"/>
    <cellStyle name="Normal 74 2 3 2 8" xfId="17005" xr:uid="{00000000-0005-0000-0000-00007A420000}"/>
    <cellStyle name="Normal 74 2 3 2_ESA Table 3A_3H" xfId="43840" xr:uid="{01F274D9-70D7-4B76-9EEF-976C614396FF}"/>
    <cellStyle name="Normal 74 2 3 3" xfId="2263" xr:uid="{00000000-0005-0000-0000-0000E4080000}"/>
    <cellStyle name="Normal 74 2 3 3 2" xfId="3953" xr:uid="{00000000-0005-0000-0000-00007E0F0000}"/>
    <cellStyle name="Normal 74 2 3 3 2 2" xfId="14026" xr:uid="{00000000-0005-0000-0000-0000D7360000}"/>
    <cellStyle name="Normal 74 2 3 3 2 2 3" xfId="29124" xr:uid="{00000000-0005-0000-0000-0000D1710000}"/>
    <cellStyle name="Normal 74 2 3 3 2 2_ESA Table 3A_3H" xfId="43860" xr:uid="{A94478B1-09D9-40CF-9D11-70A98D1447E6}"/>
    <cellStyle name="Normal 74 2 3 3 2 3" xfId="9006" xr:uid="{00000000-0005-0000-0000-00003B230000}"/>
    <cellStyle name="Normal 74 2 3 3 2 3 3" xfId="24107" xr:uid="{00000000-0005-0000-0000-0000385E0000}"/>
    <cellStyle name="Normal 74 2 3 3 2 3_ESA Table 3A_3H" xfId="43861" xr:uid="{E9815B62-15C1-4CF5-A204-F792A7CA6550}"/>
    <cellStyle name="Normal 74 2 3 3 2 5" xfId="19094" xr:uid="{00000000-0005-0000-0000-0000A34A0000}"/>
    <cellStyle name="Normal 74 2 3 3 2_ESA Table 3A_3H" xfId="43859" xr:uid="{47431A20-83F0-4F20-8B0F-A69C138A56E8}"/>
    <cellStyle name="Normal 74 2 3 3 3" xfId="5645" xr:uid="{00000000-0005-0000-0000-00001A160000}"/>
    <cellStyle name="Normal 74 2 3 3 3 2" xfId="15697" xr:uid="{00000000-0005-0000-0000-00005E3D0000}"/>
    <cellStyle name="Normal 74 2 3 3 3 2 3" xfId="30795" xr:uid="{00000000-0005-0000-0000-000058780000}"/>
    <cellStyle name="Normal 74 2 3 3 3 2_ESA Table 3A_3H" xfId="43863" xr:uid="{6E75680E-8751-454E-9AA9-4D47347493FF}"/>
    <cellStyle name="Normal 74 2 3 3 3 3" xfId="10677" xr:uid="{00000000-0005-0000-0000-0000C2290000}"/>
    <cellStyle name="Normal 74 2 3 3 3 3 3" xfId="25778" xr:uid="{00000000-0005-0000-0000-0000BF640000}"/>
    <cellStyle name="Normal 74 2 3 3 3 3_ESA Table 3A_3H" xfId="43864" xr:uid="{E08C8F96-EE4A-4CBC-8BD1-3473DE64CF3A}"/>
    <cellStyle name="Normal 74 2 3 3 3 5" xfId="20765" xr:uid="{00000000-0005-0000-0000-00002A510000}"/>
    <cellStyle name="Normal 74 2 3 3 3_ESA Table 3A_3H" xfId="43862" xr:uid="{4A372235-99F7-4831-BFE7-54962B6F0A43}"/>
    <cellStyle name="Normal 74 2 3 3 4" xfId="12355" xr:uid="{00000000-0005-0000-0000-000050300000}"/>
    <cellStyle name="Normal 74 2 3 3 4 3" xfId="27453" xr:uid="{00000000-0005-0000-0000-00004A6B0000}"/>
    <cellStyle name="Normal 74 2 3 3 4_ESA Table 3A_3H" xfId="43865" xr:uid="{9328575B-C025-41CF-A7C1-FB3E7DF3A0CD}"/>
    <cellStyle name="Normal 74 2 3 3 5" xfId="7334" xr:uid="{00000000-0005-0000-0000-0000B31C0000}"/>
    <cellStyle name="Normal 74 2 3 3 5 3" xfId="22436" xr:uid="{00000000-0005-0000-0000-0000B1570000}"/>
    <cellStyle name="Normal 74 2 3 3 5_ESA Table 3A_3H" xfId="43866" xr:uid="{3C6CAA12-3B8A-4E5D-95B8-89E73CB77C0A}"/>
    <cellStyle name="Normal 74 2 3 3 7" xfId="17423" xr:uid="{00000000-0005-0000-0000-00001C440000}"/>
    <cellStyle name="Normal 74 2 3 3_ESA Table 3A_3H" xfId="43858" xr:uid="{83A0FDE6-15A5-4FBA-9AB3-3571FD04262E}"/>
    <cellStyle name="Normal 74 2 3 4" xfId="3116" xr:uid="{00000000-0005-0000-0000-0000390C0000}"/>
    <cellStyle name="Normal 74 2 3 4 2" xfId="13190" xr:uid="{00000000-0005-0000-0000-000093330000}"/>
    <cellStyle name="Normal 74 2 3 4 2 3" xfId="28288" xr:uid="{00000000-0005-0000-0000-00008D6E0000}"/>
    <cellStyle name="Normal 74 2 3 4 2_ESA Table 3A_3H" xfId="43868" xr:uid="{B7E6903B-4B2E-4A64-8478-5123EB116864}"/>
    <cellStyle name="Normal 74 2 3 4 3" xfId="8170" xr:uid="{00000000-0005-0000-0000-0000F71F0000}"/>
    <cellStyle name="Normal 74 2 3 4 3 3" xfId="23271" xr:uid="{00000000-0005-0000-0000-0000F45A0000}"/>
    <cellStyle name="Normal 74 2 3 4 3_ESA Table 3A_3H" xfId="43869" xr:uid="{1E8252E9-2112-4C1D-B603-95FACE35DFA3}"/>
    <cellStyle name="Normal 74 2 3 4 5" xfId="18258" xr:uid="{00000000-0005-0000-0000-00005F470000}"/>
    <cellStyle name="Normal 74 2 3 4_ESA Table 3A_3H" xfId="43867" xr:uid="{0EF561D9-0A77-4BCB-8F85-6BA79BDD3105}"/>
    <cellStyle name="Normal 74 2 3 5" xfId="4809" xr:uid="{00000000-0005-0000-0000-0000D6120000}"/>
    <cellStyle name="Normal 74 2 3 5 2" xfId="14861" xr:uid="{00000000-0005-0000-0000-00001A3A0000}"/>
    <cellStyle name="Normal 74 2 3 5 2 3" xfId="29959" xr:uid="{00000000-0005-0000-0000-000014750000}"/>
    <cellStyle name="Normal 74 2 3 5 2_ESA Table 3A_3H" xfId="43871" xr:uid="{B0CF1715-FFB3-4CEB-BFD4-6FAB82612F34}"/>
    <cellStyle name="Normal 74 2 3 5 3" xfId="9841" xr:uid="{00000000-0005-0000-0000-00007E260000}"/>
    <cellStyle name="Normal 74 2 3 5 3 3" xfId="24942" xr:uid="{00000000-0005-0000-0000-00007B610000}"/>
    <cellStyle name="Normal 74 2 3 5 3_ESA Table 3A_3H" xfId="43872" xr:uid="{08AF46C1-D138-46E5-9CE3-B4D5D8869C39}"/>
    <cellStyle name="Normal 74 2 3 5 5" xfId="19929" xr:uid="{00000000-0005-0000-0000-0000E64D0000}"/>
    <cellStyle name="Normal 74 2 3 5_ESA Table 3A_3H" xfId="43870" xr:uid="{70B4AFFA-4856-41C4-A983-E1D0F3E1F605}"/>
    <cellStyle name="Normal 74 2 3 6" xfId="11519" xr:uid="{00000000-0005-0000-0000-00000C2D0000}"/>
    <cellStyle name="Normal 74 2 3 6 3" xfId="26617" xr:uid="{00000000-0005-0000-0000-000006680000}"/>
    <cellStyle name="Normal 74 2 3 6_ESA Table 3A_3H" xfId="43873" xr:uid="{F4D22078-0D9D-4973-95BC-3F5E8ECEDF0F}"/>
    <cellStyle name="Normal 74 2 3 7" xfId="6498" xr:uid="{00000000-0005-0000-0000-00006F190000}"/>
    <cellStyle name="Normal 74 2 3 7 3" xfId="21600" xr:uid="{00000000-0005-0000-0000-00006D540000}"/>
    <cellStyle name="Normal 74 2 3 7_ESA Table 3A_3H" xfId="43874" xr:uid="{5955EE55-B9AA-4FFE-A461-D16FFD2D0DC6}"/>
    <cellStyle name="Normal 74 2 3 9" xfId="16587" xr:uid="{00000000-0005-0000-0000-0000D8400000}"/>
    <cellStyle name="Normal 74 2 3_ESA Table 3A_3H" xfId="43839" xr:uid="{C14DBA63-DF7E-45BC-82B8-06AEF1F325C7}"/>
    <cellStyle name="Normal 74 2 4" xfId="1634" xr:uid="{00000000-0005-0000-0000-00006F060000}"/>
    <cellStyle name="Normal 74 2 4 2" xfId="2473" xr:uid="{00000000-0005-0000-0000-0000B6090000}"/>
    <cellStyle name="Normal 74 2 4 2 2" xfId="4163" xr:uid="{00000000-0005-0000-0000-000050100000}"/>
    <cellStyle name="Normal 74 2 4 2 2 2" xfId="14236" xr:uid="{00000000-0005-0000-0000-0000A9370000}"/>
    <cellStyle name="Normal 74 2 4 2 2 2 3" xfId="29334" xr:uid="{00000000-0005-0000-0000-0000A3720000}"/>
    <cellStyle name="Normal 74 2 4 2 2 2_ESA Table 3A_3H" xfId="43878" xr:uid="{DC5341FB-AF2B-4137-B778-C4B899C100B5}"/>
    <cellStyle name="Normal 74 2 4 2 2 3" xfId="9216" xr:uid="{00000000-0005-0000-0000-00000D240000}"/>
    <cellStyle name="Normal 74 2 4 2 2 3 3" xfId="24317" xr:uid="{00000000-0005-0000-0000-00000A5F0000}"/>
    <cellStyle name="Normal 74 2 4 2 2 3_ESA Table 3A_3H" xfId="43879" xr:uid="{B69513EF-8A8A-4DD0-B161-8F62403E5973}"/>
    <cellStyle name="Normal 74 2 4 2 2 5" xfId="19304" xr:uid="{00000000-0005-0000-0000-0000754B0000}"/>
    <cellStyle name="Normal 74 2 4 2 2_ESA Table 3A_3H" xfId="43877" xr:uid="{7EE63BA1-9772-4956-B97C-F57E3AD847BE}"/>
    <cellStyle name="Normal 74 2 4 2 3" xfId="5855" xr:uid="{00000000-0005-0000-0000-0000EC160000}"/>
    <cellStyle name="Normal 74 2 4 2 3 2" xfId="15907" xr:uid="{00000000-0005-0000-0000-0000303E0000}"/>
    <cellStyle name="Normal 74 2 4 2 3 2 3" xfId="31005" xr:uid="{00000000-0005-0000-0000-00002A790000}"/>
    <cellStyle name="Normal 74 2 4 2 3 2_ESA Table 3A_3H" xfId="43881" xr:uid="{38D91CB5-E949-49E9-9CE1-3964252E8C9F}"/>
    <cellStyle name="Normal 74 2 4 2 3 3" xfId="10887" xr:uid="{00000000-0005-0000-0000-0000942A0000}"/>
    <cellStyle name="Normal 74 2 4 2 3 3 3" xfId="25988" xr:uid="{00000000-0005-0000-0000-000091650000}"/>
    <cellStyle name="Normal 74 2 4 2 3 3_ESA Table 3A_3H" xfId="43882" xr:uid="{B4165586-87E9-48F4-A165-1C4155855B6E}"/>
    <cellStyle name="Normal 74 2 4 2 3 5" xfId="20975" xr:uid="{00000000-0005-0000-0000-0000FC510000}"/>
    <cellStyle name="Normal 74 2 4 2 3_ESA Table 3A_3H" xfId="43880" xr:uid="{DC690234-DBEC-4FB6-841E-12EEB21BCED1}"/>
    <cellStyle name="Normal 74 2 4 2 4" xfId="12565" xr:uid="{00000000-0005-0000-0000-000022310000}"/>
    <cellStyle name="Normal 74 2 4 2 4 3" xfId="27663" xr:uid="{00000000-0005-0000-0000-00001C6C0000}"/>
    <cellStyle name="Normal 74 2 4 2 4_ESA Table 3A_3H" xfId="43883" xr:uid="{BBE5A786-559D-4221-AC0D-67730ABCB734}"/>
    <cellStyle name="Normal 74 2 4 2 5" xfId="7544" xr:uid="{00000000-0005-0000-0000-0000851D0000}"/>
    <cellStyle name="Normal 74 2 4 2 5 3" xfId="22646" xr:uid="{00000000-0005-0000-0000-000083580000}"/>
    <cellStyle name="Normal 74 2 4 2 5_ESA Table 3A_3H" xfId="43884" xr:uid="{D6B1BA2F-5FA4-41B8-B5B4-F6090A5511B9}"/>
    <cellStyle name="Normal 74 2 4 2 7" xfId="17633" xr:uid="{00000000-0005-0000-0000-0000EE440000}"/>
    <cellStyle name="Normal 74 2 4 2_ESA Table 3A_3H" xfId="43876" xr:uid="{52050A0F-4345-427C-BD91-A665147FE0BF}"/>
    <cellStyle name="Normal 74 2 4 3" xfId="3326" xr:uid="{00000000-0005-0000-0000-00000B0D0000}"/>
    <cellStyle name="Normal 74 2 4 3 2" xfId="13400" xr:uid="{00000000-0005-0000-0000-000065340000}"/>
    <cellStyle name="Normal 74 2 4 3 2 3" xfId="28498" xr:uid="{00000000-0005-0000-0000-00005F6F0000}"/>
    <cellStyle name="Normal 74 2 4 3 2_ESA Table 3A_3H" xfId="43886" xr:uid="{40EFA000-6CC6-46A1-BFCD-E0E343A0D162}"/>
    <cellStyle name="Normal 74 2 4 3 3" xfId="8380" xr:uid="{00000000-0005-0000-0000-0000C9200000}"/>
    <cellStyle name="Normal 74 2 4 3 3 3" xfId="23481" xr:uid="{00000000-0005-0000-0000-0000C65B0000}"/>
    <cellStyle name="Normal 74 2 4 3 3_ESA Table 3A_3H" xfId="43887" xr:uid="{C48460FD-DB25-46CE-A26E-8974BE94B8D5}"/>
    <cellStyle name="Normal 74 2 4 3 5" xfId="18468" xr:uid="{00000000-0005-0000-0000-000031480000}"/>
    <cellStyle name="Normal 74 2 4 3_ESA Table 3A_3H" xfId="43885" xr:uid="{16A89FCE-224C-42BF-9916-FF4411EAF1C5}"/>
    <cellStyle name="Normal 74 2 4 4" xfId="5019" xr:uid="{00000000-0005-0000-0000-0000A8130000}"/>
    <cellStyle name="Normal 74 2 4 4 2" xfId="15071" xr:uid="{00000000-0005-0000-0000-0000EC3A0000}"/>
    <cellStyle name="Normal 74 2 4 4 2 3" xfId="30169" xr:uid="{00000000-0005-0000-0000-0000E6750000}"/>
    <cellStyle name="Normal 74 2 4 4 2_ESA Table 3A_3H" xfId="43889" xr:uid="{D4BA82C0-31C1-404F-BB3E-A28683D06BF9}"/>
    <cellStyle name="Normal 74 2 4 4 3" xfId="10051" xr:uid="{00000000-0005-0000-0000-000050270000}"/>
    <cellStyle name="Normal 74 2 4 4 3 3" xfId="25152" xr:uid="{00000000-0005-0000-0000-00004D620000}"/>
    <cellStyle name="Normal 74 2 4 4 3_ESA Table 3A_3H" xfId="43890" xr:uid="{6B81E9CE-2929-486E-8DA8-75443DF86824}"/>
    <cellStyle name="Normal 74 2 4 4 5" xfId="20139" xr:uid="{00000000-0005-0000-0000-0000B84E0000}"/>
    <cellStyle name="Normal 74 2 4 4_ESA Table 3A_3H" xfId="43888" xr:uid="{CFA87E0E-B89C-475D-9A87-D02E590438E4}"/>
    <cellStyle name="Normal 74 2 4 5" xfId="11729" xr:uid="{00000000-0005-0000-0000-0000DE2D0000}"/>
    <cellStyle name="Normal 74 2 4 5 3" xfId="26827" xr:uid="{00000000-0005-0000-0000-0000D8680000}"/>
    <cellStyle name="Normal 74 2 4 5_ESA Table 3A_3H" xfId="43891" xr:uid="{9DCBF47B-D93D-484C-8CC6-FBE81A065A7C}"/>
    <cellStyle name="Normal 74 2 4 6" xfId="6708" xr:uid="{00000000-0005-0000-0000-0000411A0000}"/>
    <cellStyle name="Normal 74 2 4 6 3" xfId="21810" xr:uid="{00000000-0005-0000-0000-00003F550000}"/>
    <cellStyle name="Normal 74 2 4 6_ESA Table 3A_3H" xfId="43892" xr:uid="{B6C203FE-D545-4794-B53D-5BB42DBE7E97}"/>
    <cellStyle name="Normal 74 2 4 8" xfId="16797" xr:uid="{00000000-0005-0000-0000-0000AA410000}"/>
    <cellStyle name="Normal 74 2 4_ESA Table 3A_3H" xfId="43875" xr:uid="{2C86BAC8-6D2D-4D77-ABBC-4412246FB7C0}"/>
    <cellStyle name="Normal 74 2 5" xfId="2055" xr:uid="{00000000-0005-0000-0000-000014080000}"/>
    <cellStyle name="Normal 74 2 5 2" xfId="3745" xr:uid="{00000000-0005-0000-0000-0000AE0E0000}"/>
    <cellStyle name="Normal 74 2 5 2 2" xfId="13818" xr:uid="{00000000-0005-0000-0000-000007360000}"/>
    <cellStyle name="Normal 74 2 5 2 2 3" xfId="28916" xr:uid="{00000000-0005-0000-0000-000001710000}"/>
    <cellStyle name="Normal 74 2 5 2 2_ESA Table 3A_3H" xfId="43895" xr:uid="{88DDEBC5-1401-484B-BA6B-5BC2A8287513}"/>
    <cellStyle name="Normal 74 2 5 2 3" xfId="8798" xr:uid="{00000000-0005-0000-0000-00006B220000}"/>
    <cellStyle name="Normal 74 2 5 2 3 3" xfId="23899" xr:uid="{00000000-0005-0000-0000-0000685D0000}"/>
    <cellStyle name="Normal 74 2 5 2 3_ESA Table 3A_3H" xfId="43896" xr:uid="{DC8AD8E2-8144-44D3-B037-C6AC0DC97C09}"/>
    <cellStyle name="Normal 74 2 5 2 5" xfId="18886" xr:uid="{00000000-0005-0000-0000-0000D3490000}"/>
    <cellStyle name="Normal 74 2 5 2_ESA Table 3A_3H" xfId="43894" xr:uid="{CD0A56F9-0FFA-41DC-BD70-AD69F819D49C}"/>
    <cellStyle name="Normal 74 2 5 3" xfId="5437" xr:uid="{00000000-0005-0000-0000-00004A150000}"/>
    <cellStyle name="Normal 74 2 5 3 2" xfId="15489" xr:uid="{00000000-0005-0000-0000-00008E3C0000}"/>
    <cellStyle name="Normal 74 2 5 3 2 3" xfId="30587" xr:uid="{00000000-0005-0000-0000-000088770000}"/>
    <cellStyle name="Normal 74 2 5 3 2_ESA Table 3A_3H" xfId="43898" xr:uid="{17D2765C-9E99-488D-89DE-11EDDA7A53F4}"/>
    <cellStyle name="Normal 74 2 5 3 3" xfId="10469" xr:uid="{00000000-0005-0000-0000-0000F2280000}"/>
    <cellStyle name="Normal 74 2 5 3 3 3" xfId="25570" xr:uid="{00000000-0005-0000-0000-0000EF630000}"/>
    <cellStyle name="Normal 74 2 5 3 3_ESA Table 3A_3H" xfId="43899" xr:uid="{4EA5B5DA-B55D-4588-9172-36F0B78851D1}"/>
    <cellStyle name="Normal 74 2 5 3 5" xfId="20557" xr:uid="{00000000-0005-0000-0000-00005A500000}"/>
    <cellStyle name="Normal 74 2 5 3_ESA Table 3A_3H" xfId="43897" xr:uid="{36EB84FC-50B6-416E-9803-9164C5965682}"/>
    <cellStyle name="Normal 74 2 5 4" xfId="12147" xr:uid="{00000000-0005-0000-0000-0000802F0000}"/>
    <cellStyle name="Normal 74 2 5 4 3" xfId="27245" xr:uid="{00000000-0005-0000-0000-00007A6A0000}"/>
    <cellStyle name="Normal 74 2 5 4_ESA Table 3A_3H" xfId="43900" xr:uid="{6D176136-153C-44F7-8A05-5358553351F8}"/>
    <cellStyle name="Normal 74 2 5 5" xfId="7126" xr:uid="{00000000-0005-0000-0000-0000E31B0000}"/>
    <cellStyle name="Normal 74 2 5 5 3" xfId="22228" xr:uid="{00000000-0005-0000-0000-0000E1560000}"/>
    <cellStyle name="Normal 74 2 5 5_ESA Table 3A_3H" xfId="43901" xr:uid="{3106A39B-6CBC-4098-A154-9A7B83365573}"/>
    <cellStyle name="Normal 74 2 5 7" xfId="17215" xr:uid="{00000000-0005-0000-0000-00004C430000}"/>
    <cellStyle name="Normal 74 2 5_ESA Table 3A_3H" xfId="43893" xr:uid="{30A388F1-EEF5-479A-B308-364EDAA8A0A8}"/>
    <cellStyle name="Normal 74 2 6" xfId="2908" xr:uid="{00000000-0005-0000-0000-0000690B0000}"/>
    <cellStyle name="Normal 74 2 6 2" xfId="12982" xr:uid="{00000000-0005-0000-0000-0000C3320000}"/>
    <cellStyle name="Normal 74 2 6 2 3" xfId="28080" xr:uid="{00000000-0005-0000-0000-0000BD6D0000}"/>
    <cellStyle name="Normal 74 2 6 2_ESA Table 3A_3H" xfId="43903" xr:uid="{39FEE7AB-165A-4A97-A73A-A0AC920463EF}"/>
    <cellStyle name="Normal 74 2 6 3" xfId="7962" xr:uid="{00000000-0005-0000-0000-0000271F0000}"/>
    <cellStyle name="Normal 74 2 6 3 3" xfId="23063" xr:uid="{00000000-0005-0000-0000-0000245A0000}"/>
    <cellStyle name="Normal 74 2 6 3_ESA Table 3A_3H" xfId="43904" xr:uid="{D17C9809-A33C-43F6-8157-991224691892}"/>
    <cellStyle name="Normal 74 2 6 5" xfId="18050" xr:uid="{00000000-0005-0000-0000-00008F460000}"/>
    <cellStyle name="Normal 74 2 6_ESA Table 3A_3H" xfId="43902" xr:uid="{FE8D0412-FAC8-417B-9B85-751A97521E06}"/>
    <cellStyle name="Normal 74 2 7" xfId="4601" xr:uid="{00000000-0005-0000-0000-000006120000}"/>
    <cellStyle name="Normal 74 2 7 2" xfId="14653" xr:uid="{00000000-0005-0000-0000-00004A390000}"/>
    <cellStyle name="Normal 74 2 7 2 3" xfId="29751" xr:uid="{00000000-0005-0000-0000-000044740000}"/>
    <cellStyle name="Normal 74 2 7 2_ESA Table 3A_3H" xfId="43906" xr:uid="{4096C299-E263-4F90-88D3-1796770033E4}"/>
    <cellStyle name="Normal 74 2 7 3" xfId="9633" xr:uid="{00000000-0005-0000-0000-0000AE250000}"/>
    <cellStyle name="Normal 74 2 7 3 3" xfId="24734" xr:uid="{00000000-0005-0000-0000-0000AB600000}"/>
    <cellStyle name="Normal 74 2 7 3_ESA Table 3A_3H" xfId="43907" xr:uid="{B4C5C860-C174-4CAD-92A2-9A944751690E}"/>
    <cellStyle name="Normal 74 2 7 5" xfId="19721" xr:uid="{00000000-0005-0000-0000-0000164D0000}"/>
    <cellStyle name="Normal 74 2 7_ESA Table 3A_3H" xfId="43905" xr:uid="{90E591EA-D7F7-4006-9A08-34931CE14186}"/>
    <cellStyle name="Normal 74 2 8" xfId="11311" xr:uid="{00000000-0005-0000-0000-00003C2C0000}"/>
    <cellStyle name="Normal 74 2 8 3" xfId="26409" xr:uid="{00000000-0005-0000-0000-000036670000}"/>
    <cellStyle name="Normal 74 2 8_ESA Table 3A_3H" xfId="43908" xr:uid="{772526C2-75F3-4C6D-882C-9C809949FF1E}"/>
    <cellStyle name="Normal 74 2 9" xfId="6290" xr:uid="{00000000-0005-0000-0000-00009F180000}"/>
    <cellStyle name="Normal 74 2 9 3" xfId="21392" xr:uid="{00000000-0005-0000-0000-00009D530000}"/>
    <cellStyle name="Normal 74 2 9_ESA Table 3A_3H" xfId="43909" xr:uid="{14CD89EE-41FB-4C37-BD1C-514D78DA7962}"/>
    <cellStyle name="Normal 74 2_ESA Table 3A_3H" xfId="43767" xr:uid="{00C564D9-7FDA-4FA4-B11C-B14EBAB59113}"/>
    <cellStyle name="Normal 74 3" xfId="1254" xr:uid="{00000000-0005-0000-0000-0000F3040000}"/>
    <cellStyle name="Normal 74 3 10" xfId="16431" xr:uid="{00000000-0005-0000-0000-00003C400000}"/>
    <cellStyle name="Normal 74 3 2" xfId="1473" xr:uid="{00000000-0005-0000-0000-0000CE050000}"/>
    <cellStyle name="Normal 74 3 2 2" xfId="1894" xr:uid="{00000000-0005-0000-0000-000073070000}"/>
    <cellStyle name="Normal 74 3 2 2 2" xfId="2733" xr:uid="{00000000-0005-0000-0000-0000BA0A0000}"/>
    <cellStyle name="Normal 74 3 2 2 2 2" xfId="4423" xr:uid="{00000000-0005-0000-0000-000054110000}"/>
    <cellStyle name="Normal 74 3 2 2 2 2 2" xfId="14496" xr:uid="{00000000-0005-0000-0000-0000AD380000}"/>
    <cellStyle name="Normal 74 3 2 2 2 2 2 3" xfId="29594" xr:uid="{00000000-0005-0000-0000-0000A7730000}"/>
    <cellStyle name="Normal 74 3 2 2 2 2 2_ESA Table 3A_3H" xfId="43915" xr:uid="{409896D0-03D4-46AB-8D2A-DACB246658BA}"/>
    <cellStyle name="Normal 74 3 2 2 2 2 3" xfId="9476" xr:uid="{00000000-0005-0000-0000-000011250000}"/>
    <cellStyle name="Normal 74 3 2 2 2 2 3 3" xfId="24577" xr:uid="{00000000-0005-0000-0000-00000E600000}"/>
    <cellStyle name="Normal 74 3 2 2 2 2 3_ESA Table 3A_3H" xfId="43916" xr:uid="{1A092DCA-BEB1-418D-AE94-975E1B30BE92}"/>
    <cellStyle name="Normal 74 3 2 2 2 2 5" xfId="19564" xr:uid="{00000000-0005-0000-0000-0000794C0000}"/>
    <cellStyle name="Normal 74 3 2 2 2 2_ESA Table 3A_3H" xfId="43914" xr:uid="{5267970C-689F-4119-9072-6B95E9C2BB99}"/>
    <cellStyle name="Normal 74 3 2 2 2 3" xfId="6115" xr:uid="{00000000-0005-0000-0000-0000F0170000}"/>
    <cellStyle name="Normal 74 3 2 2 2 3 2" xfId="16167" xr:uid="{00000000-0005-0000-0000-0000343F0000}"/>
    <cellStyle name="Normal 74 3 2 2 2 3 2 3" xfId="31265" xr:uid="{00000000-0005-0000-0000-00002E7A0000}"/>
    <cellStyle name="Normal 74 3 2 2 2 3 2_ESA Table 3A_3H" xfId="43918" xr:uid="{0488A4E8-C9E9-48D8-884D-EA37A9DEA14F}"/>
    <cellStyle name="Normal 74 3 2 2 2 3 3" xfId="11147" xr:uid="{00000000-0005-0000-0000-0000982B0000}"/>
    <cellStyle name="Normal 74 3 2 2 2 3 3 3" xfId="26248" xr:uid="{00000000-0005-0000-0000-000095660000}"/>
    <cellStyle name="Normal 74 3 2 2 2 3 3_ESA Table 3A_3H" xfId="43919" xr:uid="{FE38023D-8DD0-48D5-8AB3-7FAABBF203F7}"/>
    <cellStyle name="Normal 74 3 2 2 2 3 5" xfId="21235" xr:uid="{00000000-0005-0000-0000-000000530000}"/>
    <cellStyle name="Normal 74 3 2 2 2 3_ESA Table 3A_3H" xfId="43917" xr:uid="{5368E4F8-836A-4104-B8B7-5CFB906B3E69}"/>
    <cellStyle name="Normal 74 3 2 2 2 4" xfId="12825" xr:uid="{00000000-0005-0000-0000-000026320000}"/>
    <cellStyle name="Normal 74 3 2 2 2 4 3" xfId="27923" xr:uid="{00000000-0005-0000-0000-0000206D0000}"/>
    <cellStyle name="Normal 74 3 2 2 2 4_ESA Table 3A_3H" xfId="43920" xr:uid="{F9A6C3CA-EF51-4362-9975-7281C7572875}"/>
    <cellStyle name="Normal 74 3 2 2 2 5" xfId="7804" xr:uid="{00000000-0005-0000-0000-0000891E0000}"/>
    <cellStyle name="Normal 74 3 2 2 2 5 3" xfId="22906" xr:uid="{00000000-0005-0000-0000-000087590000}"/>
    <cellStyle name="Normal 74 3 2 2 2 5_ESA Table 3A_3H" xfId="43921" xr:uid="{554C56ED-5DB3-4D31-ABEB-0F375F015F64}"/>
    <cellStyle name="Normal 74 3 2 2 2 7" xfId="17893" xr:uid="{00000000-0005-0000-0000-0000F2450000}"/>
    <cellStyle name="Normal 74 3 2 2 2_ESA Table 3A_3H" xfId="43913" xr:uid="{4F2C837C-FB98-4DD2-8A0E-B971EACFA32F}"/>
    <cellStyle name="Normal 74 3 2 2 3" xfId="3586" xr:uid="{00000000-0005-0000-0000-00000F0E0000}"/>
    <cellStyle name="Normal 74 3 2 2 3 2" xfId="13660" xr:uid="{00000000-0005-0000-0000-000069350000}"/>
    <cellStyle name="Normal 74 3 2 2 3 2 3" xfId="28758" xr:uid="{00000000-0005-0000-0000-000063700000}"/>
    <cellStyle name="Normal 74 3 2 2 3 2_ESA Table 3A_3H" xfId="43923" xr:uid="{742559B0-47D5-4214-8FE1-CC81838D4A37}"/>
    <cellStyle name="Normal 74 3 2 2 3 3" xfId="8640" xr:uid="{00000000-0005-0000-0000-0000CD210000}"/>
    <cellStyle name="Normal 74 3 2 2 3 3 3" xfId="23741" xr:uid="{00000000-0005-0000-0000-0000CA5C0000}"/>
    <cellStyle name="Normal 74 3 2 2 3 3_ESA Table 3A_3H" xfId="43924" xr:uid="{4C5A727B-DB78-42E6-A482-208F6D43CE2C}"/>
    <cellStyle name="Normal 74 3 2 2 3 5" xfId="18728" xr:uid="{00000000-0005-0000-0000-000035490000}"/>
    <cellStyle name="Normal 74 3 2 2 3_ESA Table 3A_3H" xfId="43922" xr:uid="{58DA7E55-CDB9-4AFC-8627-2AAB832B1315}"/>
    <cellStyle name="Normal 74 3 2 2 4" xfId="5279" xr:uid="{00000000-0005-0000-0000-0000AC140000}"/>
    <cellStyle name="Normal 74 3 2 2 4 2" xfId="15331" xr:uid="{00000000-0005-0000-0000-0000F03B0000}"/>
    <cellStyle name="Normal 74 3 2 2 4 2 3" xfId="30429" xr:uid="{00000000-0005-0000-0000-0000EA760000}"/>
    <cellStyle name="Normal 74 3 2 2 4 2_ESA Table 3A_3H" xfId="43926" xr:uid="{8203C593-B518-439A-9A45-92F17A14725D}"/>
    <cellStyle name="Normal 74 3 2 2 4 3" xfId="10311" xr:uid="{00000000-0005-0000-0000-000054280000}"/>
    <cellStyle name="Normal 74 3 2 2 4 3 3" xfId="25412" xr:uid="{00000000-0005-0000-0000-000051630000}"/>
    <cellStyle name="Normal 74 3 2 2 4 3_ESA Table 3A_3H" xfId="43927" xr:uid="{9366D221-98EA-41E1-BF8C-3614053C9134}"/>
    <cellStyle name="Normal 74 3 2 2 4 5" xfId="20399" xr:uid="{00000000-0005-0000-0000-0000BC4F0000}"/>
    <cellStyle name="Normal 74 3 2 2 4_ESA Table 3A_3H" xfId="43925" xr:uid="{4F062F46-07F6-448F-833C-309E50D59A6B}"/>
    <cellStyle name="Normal 74 3 2 2 5" xfId="11989" xr:uid="{00000000-0005-0000-0000-0000E22E0000}"/>
    <cellStyle name="Normal 74 3 2 2 5 3" xfId="27087" xr:uid="{00000000-0005-0000-0000-0000DC690000}"/>
    <cellStyle name="Normal 74 3 2 2 5_ESA Table 3A_3H" xfId="43928" xr:uid="{0B2EB126-96A8-4974-8C8A-07E620AD35D7}"/>
    <cellStyle name="Normal 74 3 2 2 6" xfId="6968" xr:uid="{00000000-0005-0000-0000-0000451B0000}"/>
    <cellStyle name="Normal 74 3 2 2 6 3" xfId="22070" xr:uid="{00000000-0005-0000-0000-000043560000}"/>
    <cellStyle name="Normal 74 3 2 2 6_ESA Table 3A_3H" xfId="43929" xr:uid="{D1268056-BD57-4233-999D-75489E3D863D}"/>
    <cellStyle name="Normal 74 3 2 2 8" xfId="17057" xr:uid="{00000000-0005-0000-0000-0000AE420000}"/>
    <cellStyle name="Normal 74 3 2 2_ESA Table 3A_3H" xfId="43912" xr:uid="{A78AB0F6-A9AB-4846-B650-A3D4796FA037}"/>
    <cellStyle name="Normal 74 3 2 3" xfId="2315" xr:uid="{00000000-0005-0000-0000-000018090000}"/>
    <cellStyle name="Normal 74 3 2 3 2" xfId="4005" xr:uid="{00000000-0005-0000-0000-0000B20F0000}"/>
    <cellStyle name="Normal 74 3 2 3 2 2" xfId="14078" xr:uid="{00000000-0005-0000-0000-00000B370000}"/>
    <cellStyle name="Normal 74 3 2 3 2 2 3" xfId="29176" xr:uid="{00000000-0005-0000-0000-000005720000}"/>
    <cellStyle name="Normal 74 3 2 3 2 2_ESA Table 3A_3H" xfId="43932" xr:uid="{156F4D26-F0C7-4E82-BA8E-01625260A5CD}"/>
    <cellStyle name="Normal 74 3 2 3 2 3" xfId="9058" xr:uid="{00000000-0005-0000-0000-00006F230000}"/>
    <cellStyle name="Normal 74 3 2 3 2 3 3" xfId="24159" xr:uid="{00000000-0005-0000-0000-00006C5E0000}"/>
    <cellStyle name="Normal 74 3 2 3 2 3_ESA Table 3A_3H" xfId="43933" xr:uid="{501A38ED-320F-4F51-B7DD-CECA4A1D520E}"/>
    <cellStyle name="Normal 74 3 2 3 2 5" xfId="19146" xr:uid="{00000000-0005-0000-0000-0000D74A0000}"/>
    <cellStyle name="Normal 74 3 2 3 2_ESA Table 3A_3H" xfId="43931" xr:uid="{0608C617-FA83-4711-97E3-1C4C37F9EAE6}"/>
    <cellStyle name="Normal 74 3 2 3 3" xfId="5697" xr:uid="{00000000-0005-0000-0000-00004E160000}"/>
    <cellStyle name="Normal 74 3 2 3 3 2" xfId="15749" xr:uid="{00000000-0005-0000-0000-0000923D0000}"/>
    <cellStyle name="Normal 74 3 2 3 3 2 3" xfId="30847" xr:uid="{00000000-0005-0000-0000-00008C780000}"/>
    <cellStyle name="Normal 74 3 2 3 3 2_ESA Table 3A_3H" xfId="43935" xr:uid="{AFFB50DB-4BC0-4A7B-ACFB-DE26B2CBA464}"/>
    <cellStyle name="Normal 74 3 2 3 3 3" xfId="10729" xr:uid="{00000000-0005-0000-0000-0000F6290000}"/>
    <cellStyle name="Normal 74 3 2 3 3 3 3" xfId="25830" xr:uid="{00000000-0005-0000-0000-0000F3640000}"/>
    <cellStyle name="Normal 74 3 2 3 3 3_ESA Table 3A_3H" xfId="43936" xr:uid="{C99165B6-3774-4364-B694-16B04CF934AD}"/>
    <cellStyle name="Normal 74 3 2 3 3 5" xfId="20817" xr:uid="{00000000-0005-0000-0000-00005E510000}"/>
    <cellStyle name="Normal 74 3 2 3 3_ESA Table 3A_3H" xfId="43934" xr:uid="{44205145-EF2C-435F-9920-0A9EE674C046}"/>
    <cellStyle name="Normal 74 3 2 3 4" xfId="12407" xr:uid="{00000000-0005-0000-0000-000084300000}"/>
    <cellStyle name="Normal 74 3 2 3 4 3" xfId="27505" xr:uid="{00000000-0005-0000-0000-00007E6B0000}"/>
    <cellStyle name="Normal 74 3 2 3 4_ESA Table 3A_3H" xfId="43937" xr:uid="{AB34AC77-7A11-413A-A057-9B654E728F37}"/>
    <cellStyle name="Normal 74 3 2 3 5" xfId="7386" xr:uid="{00000000-0005-0000-0000-0000E71C0000}"/>
    <cellStyle name="Normal 74 3 2 3 5 3" xfId="22488" xr:uid="{00000000-0005-0000-0000-0000E5570000}"/>
    <cellStyle name="Normal 74 3 2 3 5_ESA Table 3A_3H" xfId="43938" xr:uid="{66FA2F18-E6A9-4FA9-9BEF-E36B9C392479}"/>
    <cellStyle name="Normal 74 3 2 3 7" xfId="17475" xr:uid="{00000000-0005-0000-0000-000050440000}"/>
    <cellStyle name="Normal 74 3 2 3_ESA Table 3A_3H" xfId="43930" xr:uid="{1E07B6E1-85CF-49BA-BCE7-35007374177F}"/>
    <cellStyle name="Normal 74 3 2 4" xfId="3168" xr:uid="{00000000-0005-0000-0000-00006D0C0000}"/>
    <cellStyle name="Normal 74 3 2 4 2" xfId="13242" xr:uid="{00000000-0005-0000-0000-0000C7330000}"/>
    <cellStyle name="Normal 74 3 2 4 2 3" xfId="28340" xr:uid="{00000000-0005-0000-0000-0000C16E0000}"/>
    <cellStyle name="Normal 74 3 2 4 2_ESA Table 3A_3H" xfId="43940" xr:uid="{497C4FB5-5572-4702-A7AE-660D0C181F9B}"/>
    <cellStyle name="Normal 74 3 2 4 3" xfId="8222" xr:uid="{00000000-0005-0000-0000-00002B200000}"/>
    <cellStyle name="Normal 74 3 2 4 3 3" xfId="23323" xr:uid="{00000000-0005-0000-0000-0000285B0000}"/>
    <cellStyle name="Normal 74 3 2 4 3_ESA Table 3A_3H" xfId="43941" xr:uid="{54C1DEDE-005C-4605-AFB0-1B8C9F50CAE2}"/>
    <cellStyle name="Normal 74 3 2 4 5" xfId="18310" xr:uid="{00000000-0005-0000-0000-000093470000}"/>
    <cellStyle name="Normal 74 3 2 4_ESA Table 3A_3H" xfId="43939" xr:uid="{CFC2B133-4906-42EB-8EF1-84E8A4723869}"/>
    <cellStyle name="Normal 74 3 2 5" xfId="4861" xr:uid="{00000000-0005-0000-0000-00000A130000}"/>
    <cellStyle name="Normal 74 3 2 5 2" xfId="14913" xr:uid="{00000000-0005-0000-0000-00004E3A0000}"/>
    <cellStyle name="Normal 74 3 2 5 2 3" xfId="30011" xr:uid="{00000000-0005-0000-0000-000048750000}"/>
    <cellStyle name="Normal 74 3 2 5 2_ESA Table 3A_3H" xfId="43943" xr:uid="{9EFF5640-45D4-49B7-BF3B-98AE4A7CFBFD}"/>
    <cellStyle name="Normal 74 3 2 5 3" xfId="9893" xr:uid="{00000000-0005-0000-0000-0000B2260000}"/>
    <cellStyle name="Normal 74 3 2 5 3 3" xfId="24994" xr:uid="{00000000-0005-0000-0000-0000AF610000}"/>
    <cellStyle name="Normal 74 3 2 5 3_ESA Table 3A_3H" xfId="43944" xr:uid="{732022B0-8A47-4064-AB18-04C9CF8A4489}"/>
    <cellStyle name="Normal 74 3 2 5 5" xfId="19981" xr:uid="{00000000-0005-0000-0000-00001A4E0000}"/>
    <cellStyle name="Normal 74 3 2 5_ESA Table 3A_3H" xfId="43942" xr:uid="{9C7D54E7-58C5-4458-897D-AC43CC4987A8}"/>
    <cellStyle name="Normal 74 3 2 6" xfId="11571" xr:uid="{00000000-0005-0000-0000-0000402D0000}"/>
    <cellStyle name="Normal 74 3 2 6 3" xfId="26669" xr:uid="{00000000-0005-0000-0000-00003A680000}"/>
    <cellStyle name="Normal 74 3 2 6_ESA Table 3A_3H" xfId="43945" xr:uid="{A8733DA7-BB79-45DC-837C-A658BF0C63DE}"/>
    <cellStyle name="Normal 74 3 2 7" xfId="6550" xr:uid="{00000000-0005-0000-0000-0000A3190000}"/>
    <cellStyle name="Normal 74 3 2 7 3" xfId="21652" xr:uid="{00000000-0005-0000-0000-0000A1540000}"/>
    <cellStyle name="Normal 74 3 2 7_ESA Table 3A_3H" xfId="43946" xr:uid="{7FAD1DD6-4D87-40B3-BE0B-DE94C0B7ACA2}"/>
    <cellStyle name="Normal 74 3 2 9" xfId="16639" xr:uid="{00000000-0005-0000-0000-00000C410000}"/>
    <cellStyle name="Normal 74 3 2_ESA Table 3A_3H" xfId="43911" xr:uid="{901A157E-F6DC-4653-BACA-3DE967F91811}"/>
    <cellStyle name="Normal 74 3 3" xfId="1686" xr:uid="{00000000-0005-0000-0000-0000A3060000}"/>
    <cellStyle name="Normal 74 3 3 2" xfId="2525" xr:uid="{00000000-0005-0000-0000-0000EA090000}"/>
    <cellStyle name="Normal 74 3 3 2 2" xfId="4215" xr:uid="{00000000-0005-0000-0000-000084100000}"/>
    <cellStyle name="Normal 74 3 3 2 2 2" xfId="14288" xr:uid="{00000000-0005-0000-0000-0000DD370000}"/>
    <cellStyle name="Normal 74 3 3 2 2 2 3" xfId="29386" xr:uid="{00000000-0005-0000-0000-0000D7720000}"/>
    <cellStyle name="Normal 74 3 3 2 2 2_ESA Table 3A_3H" xfId="43950" xr:uid="{F8BA017A-7E80-46BE-90FE-D711CF716F4E}"/>
    <cellStyle name="Normal 74 3 3 2 2 3" xfId="9268" xr:uid="{00000000-0005-0000-0000-000041240000}"/>
    <cellStyle name="Normal 74 3 3 2 2 3 3" xfId="24369" xr:uid="{00000000-0005-0000-0000-00003E5F0000}"/>
    <cellStyle name="Normal 74 3 3 2 2 3_ESA Table 3A_3H" xfId="43951" xr:uid="{DF1AC603-DDF8-4825-AFD8-DE95AEBD1887}"/>
    <cellStyle name="Normal 74 3 3 2 2 5" xfId="19356" xr:uid="{00000000-0005-0000-0000-0000A94B0000}"/>
    <cellStyle name="Normal 74 3 3 2 2_ESA Table 3A_3H" xfId="43949" xr:uid="{99C77D6F-0354-4E5A-A2DF-F6A87038F3B2}"/>
    <cellStyle name="Normal 74 3 3 2 3" xfId="5907" xr:uid="{00000000-0005-0000-0000-000020170000}"/>
    <cellStyle name="Normal 74 3 3 2 3 2" xfId="15959" xr:uid="{00000000-0005-0000-0000-0000643E0000}"/>
    <cellStyle name="Normal 74 3 3 2 3 2 3" xfId="31057" xr:uid="{00000000-0005-0000-0000-00005E790000}"/>
    <cellStyle name="Normal 74 3 3 2 3 2_ESA Table 3A_3H" xfId="43953" xr:uid="{CC78E29D-1954-413D-B4DB-53B8BDE80102}"/>
    <cellStyle name="Normal 74 3 3 2 3 3" xfId="10939" xr:uid="{00000000-0005-0000-0000-0000C82A0000}"/>
    <cellStyle name="Normal 74 3 3 2 3 3 3" xfId="26040" xr:uid="{00000000-0005-0000-0000-0000C5650000}"/>
    <cellStyle name="Normal 74 3 3 2 3 3_ESA Table 3A_3H" xfId="43954" xr:uid="{64B339A0-74F3-4978-AE74-E195D50367C5}"/>
    <cellStyle name="Normal 74 3 3 2 3 5" xfId="21027" xr:uid="{00000000-0005-0000-0000-000030520000}"/>
    <cellStyle name="Normal 74 3 3 2 3_ESA Table 3A_3H" xfId="43952" xr:uid="{416FEC3A-7C28-4818-86AE-5C461360E242}"/>
    <cellStyle name="Normal 74 3 3 2 4" xfId="12617" xr:uid="{00000000-0005-0000-0000-000056310000}"/>
    <cellStyle name="Normal 74 3 3 2 4 3" xfId="27715" xr:uid="{00000000-0005-0000-0000-0000506C0000}"/>
    <cellStyle name="Normal 74 3 3 2 4_ESA Table 3A_3H" xfId="43955" xr:uid="{0EE6A4E7-F847-4DD2-BAFA-F559E1EDB148}"/>
    <cellStyle name="Normal 74 3 3 2 5" xfId="7596" xr:uid="{00000000-0005-0000-0000-0000B91D0000}"/>
    <cellStyle name="Normal 74 3 3 2 5 3" xfId="22698" xr:uid="{00000000-0005-0000-0000-0000B7580000}"/>
    <cellStyle name="Normal 74 3 3 2 5_ESA Table 3A_3H" xfId="43956" xr:uid="{D3E88C6E-38FE-465E-B726-D25872B5BDD9}"/>
    <cellStyle name="Normal 74 3 3 2 7" xfId="17685" xr:uid="{00000000-0005-0000-0000-000022450000}"/>
    <cellStyle name="Normal 74 3 3 2_ESA Table 3A_3H" xfId="43948" xr:uid="{9510F1F8-371A-4514-8DBC-37A97D171C5C}"/>
    <cellStyle name="Normal 74 3 3 3" xfId="3378" xr:uid="{00000000-0005-0000-0000-00003F0D0000}"/>
    <cellStyle name="Normal 74 3 3 3 2" xfId="13452" xr:uid="{00000000-0005-0000-0000-000099340000}"/>
    <cellStyle name="Normal 74 3 3 3 2 3" xfId="28550" xr:uid="{00000000-0005-0000-0000-0000936F0000}"/>
    <cellStyle name="Normal 74 3 3 3 2_ESA Table 3A_3H" xfId="43958" xr:uid="{319A1EA3-B92A-4935-8A2C-CAFBF2FC56E2}"/>
    <cellStyle name="Normal 74 3 3 3 3" xfId="8432" xr:uid="{00000000-0005-0000-0000-0000FD200000}"/>
    <cellStyle name="Normal 74 3 3 3 3 3" xfId="23533" xr:uid="{00000000-0005-0000-0000-0000FA5B0000}"/>
    <cellStyle name="Normal 74 3 3 3 3_ESA Table 3A_3H" xfId="43959" xr:uid="{3618FD26-B038-4941-9FFE-0DC51A31EAB6}"/>
    <cellStyle name="Normal 74 3 3 3 5" xfId="18520" xr:uid="{00000000-0005-0000-0000-000065480000}"/>
    <cellStyle name="Normal 74 3 3 3_ESA Table 3A_3H" xfId="43957" xr:uid="{093AFED9-5EB1-45B2-A4AC-AF8A3F339906}"/>
    <cellStyle name="Normal 74 3 3 4" xfId="5071" xr:uid="{00000000-0005-0000-0000-0000DC130000}"/>
    <cellStyle name="Normal 74 3 3 4 2" xfId="15123" xr:uid="{00000000-0005-0000-0000-0000203B0000}"/>
    <cellStyle name="Normal 74 3 3 4 2 3" xfId="30221" xr:uid="{00000000-0005-0000-0000-00001A760000}"/>
    <cellStyle name="Normal 74 3 3 4 2_ESA Table 3A_3H" xfId="43961" xr:uid="{EEE90565-114F-413E-9A83-55367C9240D4}"/>
    <cellStyle name="Normal 74 3 3 4 3" xfId="10103" xr:uid="{00000000-0005-0000-0000-000084270000}"/>
    <cellStyle name="Normal 74 3 3 4 3 3" xfId="25204" xr:uid="{00000000-0005-0000-0000-000081620000}"/>
    <cellStyle name="Normal 74 3 3 4 3_ESA Table 3A_3H" xfId="43962" xr:uid="{A1714BB4-3A9D-4A54-A4A1-0ABAD9612440}"/>
    <cellStyle name="Normal 74 3 3 4 5" xfId="20191" xr:uid="{00000000-0005-0000-0000-0000EC4E0000}"/>
    <cellStyle name="Normal 74 3 3 4_ESA Table 3A_3H" xfId="43960" xr:uid="{6C78EA39-95FE-4048-88E7-13831C6DD9DC}"/>
    <cellStyle name="Normal 74 3 3 5" xfId="11781" xr:uid="{00000000-0005-0000-0000-0000122E0000}"/>
    <cellStyle name="Normal 74 3 3 5 3" xfId="26879" xr:uid="{00000000-0005-0000-0000-00000C690000}"/>
    <cellStyle name="Normal 74 3 3 5_ESA Table 3A_3H" xfId="43963" xr:uid="{4B7A9C45-1045-4E40-8CA4-2901D4E461B9}"/>
    <cellStyle name="Normal 74 3 3 6" xfId="6760" xr:uid="{00000000-0005-0000-0000-0000751A0000}"/>
    <cellStyle name="Normal 74 3 3 6 3" xfId="21862" xr:uid="{00000000-0005-0000-0000-000073550000}"/>
    <cellStyle name="Normal 74 3 3 6_ESA Table 3A_3H" xfId="43964" xr:uid="{3D29F9BC-7401-4906-B726-DBC10C819CB8}"/>
    <cellStyle name="Normal 74 3 3 8" xfId="16849" xr:uid="{00000000-0005-0000-0000-0000DE410000}"/>
    <cellStyle name="Normal 74 3 3_ESA Table 3A_3H" xfId="43947" xr:uid="{06D8D2DA-27CD-4A82-88EB-24C057F9B73E}"/>
    <cellStyle name="Normal 74 3 4" xfId="2107" xr:uid="{00000000-0005-0000-0000-000048080000}"/>
    <cellStyle name="Normal 74 3 4 2" xfId="3797" xr:uid="{00000000-0005-0000-0000-0000E20E0000}"/>
    <cellStyle name="Normal 74 3 4 2 2" xfId="13870" xr:uid="{00000000-0005-0000-0000-00003B360000}"/>
    <cellStyle name="Normal 74 3 4 2 2 3" xfId="28968" xr:uid="{00000000-0005-0000-0000-000035710000}"/>
    <cellStyle name="Normal 74 3 4 2 2_ESA Table 3A_3H" xfId="43967" xr:uid="{1C51BBF0-A1DD-46BA-9C59-EE73F5545A55}"/>
    <cellStyle name="Normal 74 3 4 2 3" xfId="8850" xr:uid="{00000000-0005-0000-0000-00009F220000}"/>
    <cellStyle name="Normal 74 3 4 2 3 3" xfId="23951" xr:uid="{00000000-0005-0000-0000-00009C5D0000}"/>
    <cellStyle name="Normal 74 3 4 2 3_ESA Table 3A_3H" xfId="43968" xr:uid="{C4CFDCC2-CF12-4B01-ACD5-56BE64F1ACCA}"/>
    <cellStyle name="Normal 74 3 4 2 5" xfId="18938" xr:uid="{00000000-0005-0000-0000-0000074A0000}"/>
    <cellStyle name="Normal 74 3 4 2_ESA Table 3A_3H" xfId="43966" xr:uid="{EBC8DEB3-C78F-437A-AC14-61B447F85C5E}"/>
    <cellStyle name="Normal 74 3 4 3" xfId="5489" xr:uid="{00000000-0005-0000-0000-00007E150000}"/>
    <cellStyle name="Normal 74 3 4 3 2" xfId="15541" xr:uid="{00000000-0005-0000-0000-0000C23C0000}"/>
    <cellStyle name="Normal 74 3 4 3 2 3" xfId="30639" xr:uid="{00000000-0005-0000-0000-0000BC770000}"/>
    <cellStyle name="Normal 74 3 4 3 2_ESA Table 3A_3H" xfId="43970" xr:uid="{743F4207-46FA-4E32-98E0-33DA87D0FE4B}"/>
    <cellStyle name="Normal 74 3 4 3 3" xfId="10521" xr:uid="{00000000-0005-0000-0000-000026290000}"/>
    <cellStyle name="Normal 74 3 4 3 3 3" xfId="25622" xr:uid="{00000000-0005-0000-0000-000023640000}"/>
    <cellStyle name="Normal 74 3 4 3 3_ESA Table 3A_3H" xfId="43971" xr:uid="{C1B7011C-1F02-45A8-BFCB-EE61D18C2D8A}"/>
    <cellStyle name="Normal 74 3 4 3 5" xfId="20609" xr:uid="{00000000-0005-0000-0000-00008E500000}"/>
    <cellStyle name="Normal 74 3 4 3_ESA Table 3A_3H" xfId="43969" xr:uid="{A0099C3D-E561-4136-A23B-CB6726447E0E}"/>
    <cellStyle name="Normal 74 3 4 4" xfId="12199" xr:uid="{00000000-0005-0000-0000-0000B42F0000}"/>
    <cellStyle name="Normal 74 3 4 4 3" xfId="27297" xr:uid="{00000000-0005-0000-0000-0000AE6A0000}"/>
    <cellStyle name="Normal 74 3 4 4_ESA Table 3A_3H" xfId="43972" xr:uid="{9FF1AE17-5B5D-41CA-B2F7-F032D853DE92}"/>
    <cellStyle name="Normal 74 3 4 5" xfId="7178" xr:uid="{00000000-0005-0000-0000-0000171C0000}"/>
    <cellStyle name="Normal 74 3 4 5 3" xfId="22280" xr:uid="{00000000-0005-0000-0000-000015570000}"/>
    <cellStyle name="Normal 74 3 4 5_ESA Table 3A_3H" xfId="43973" xr:uid="{CE8D0DCB-2135-4B89-A595-7562FA5B5B05}"/>
    <cellStyle name="Normal 74 3 4 7" xfId="17267" xr:uid="{00000000-0005-0000-0000-000080430000}"/>
    <cellStyle name="Normal 74 3 4_ESA Table 3A_3H" xfId="43965" xr:uid="{B1857008-A0FD-4AFD-B054-89A19DA387C5}"/>
    <cellStyle name="Normal 74 3 5" xfId="2960" xr:uid="{00000000-0005-0000-0000-00009D0B0000}"/>
    <cellStyle name="Normal 74 3 5 2" xfId="13034" xr:uid="{00000000-0005-0000-0000-0000F7320000}"/>
    <cellStyle name="Normal 74 3 5 2 3" xfId="28132" xr:uid="{00000000-0005-0000-0000-0000F16D0000}"/>
    <cellStyle name="Normal 74 3 5 2_ESA Table 3A_3H" xfId="43975" xr:uid="{D21E38AE-3FDD-4ADD-819D-E0BC38EDFE37}"/>
    <cellStyle name="Normal 74 3 5 3" xfId="8014" xr:uid="{00000000-0005-0000-0000-00005B1F0000}"/>
    <cellStyle name="Normal 74 3 5 3 3" xfId="23115" xr:uid="{00000000-0005-0000-0000-0000585A0000}"/>
    <cellStyle name="Normal 74 3 5 3_ESA Table 3A_3H" xfId="43976" xr:uid="{14CB3E60-8A7D-4A71-A2E1-1E9AE78B1EBC}"/>
    <cellStyle name="Normal 74 3 5 5" xfId="18102" xr:uid="{00000000-0005-0000-0000-0000C3460000}"/>
    <cellStyle name="Normal 74 3 5_ESA Table 3A_3H" xfId="43974" xr:uid="{82FE8E33-4ED8-425A-BFF1-DE82C85C229E}"/>
    <cellStyle name="Normal 74 3 6" xfId="4653" xr:uid="{00000000-0005-0000-0000-00003A120000}"/>
    <cellStyle name="Normal 74 3 6 2" xfId="14705" xr:uid="{00000000-0005-0000-0000-00007E390000}"/>
    <cellStyle name="Normal 74 3 6 2 3" xfId="29803" xr:uid="{00000000-0005-0000-0000-000078740000}"/>
    <cellStyle name="Normal 74 3 6 2_ESA Table 3A_3H" xfId="43978" xr:uid="{E8781B6D-66D0-483E-9D3B-D51A91264A53}"/>
    <cellStyle name="Normal 74 3 6 3" xfId="9685" xr:uid="{00000000-0005-0000-0000-0000E2250000}"/>
    <cellStyle name="Normal 74 3 6 3 3" xfId="24786" xr:uid="{00000000-0005-0000-0000-0000DF600000}"/>
    <cellStyle name="Normal 74 3 6 3_ESA Table 3A_3H" xfId="43979" xr:uid="{CFB5AB4F-0FAD-43C8-BDD0-614ED806508A}"/>
    <cellStyle name="Normal 74 3 6 5" xfId="19773" xr:uid="{00000000-0005-0000-0000-00004A4D0000}"/>
    <cellStyle name="Normal 74 3 6_ESA Table 3A_3H" xfId="43977" xr:uid="{9C9A3D57-07A4-4CDC-B366-43097BD2EA82}"/>
    <cellStyle name="Normal 74 3 7" xfId="11363" xr:uid="{00000000-0005-0000-0000-0000702C0000}"/>
    <cellStyle name="Normal 74 3 7 3" xfId="26461" xr:uid="{00000000-0005-0000-0000-00006A670000}"/>
    <cellStyle name="Normal 74 3 7_ESA Table 3A_3H" xfId="43980" xr:uid="{CD4369EF-D918-4C60-AA76-B8483E629F16}"/>
    <cellStyle name="Normal 74 3 8" xfId="6342" xr:uid="{00000000-0005-0000-0000-0000D3180000}"/>
    <cellStyle name="Normal 74 3 8 3" xfId="21444" xr:uid="{00000000-0005-0000-0000-0000D1530000}"/>
    <cellStyle name="Normal 74 3 8_ESA Table 3A_3H" xfId="43981" xr:uid="{3D86B271-440F-48C5-8D01-7D48AF4238B0}"/>
    <cellStyle name="Normal 74 3_ESA Table 3A_3H" xfId="43910" xr:uid="{4766950C-F2BE-4562-B3E6-5F21672BAE7D}"/>
    <cellStyle name="Normal 74 4" xfId="1367" xr:uid="{00000000-0005-0000-0000-000064050000}"/>
    <cellStyle name="Normal 74 4 2" xfId="1790" xr:uid="{00000000-0005-0000-0000-00000B070000}"/>
    <cellStyle name="Normal 74 4 2 2" xfId="2629" xr:uid="{00000000-0005-0000-0000-0000520A0000}"/>
    <cellStyle name="Normal 74 4 2 2 2" xfId="4319" xr:uid="{00000000-0005-0000-0000-0000EC100000}"/>
    <cellStyle name="Normal 74 4 2 2 2 2" xfId="14392" xr:uid="{00000000-0005-0000-0000-000045380000}"/>
    <cellStyle name="Normal 74 4 2 2 2 2 3" xfId="29490" xr:uid="{00000000-0005-0000-0000-00003F730000}"/>
    <cellStyle name="Normal 74 4 2 2 2 2_ESA Table 3A_3H" xfId="43986" xr:uid="{F52D8341-755C-45F5-AE94-5143C4064E05}"/>
    <cellStyle name="Normal 74 4 2 2 2 3" xfId="9372" xr:uid="{00000000-0005-0000-0000-0000A9240000}"/>
    <cellStyle name="Normal 74 4 2 2 2 3 3" xfId="24473" xr:uid="{00000000-0005-0000-0000-0000A65F0000}"/>
    <cellStyle name="Normal 74 4 2 2 2 3_ESA Table 3A_3H" xfId="43987" xr:uid="{63BF937B-3503-4E67-AA63-AA1042F3AB71}"/>
    <cellStyle name="Normal 74 4 2 2 2 5" xfId="19460" xr:uid="{00000000-0005-0000-0000-0000114C0000}"/>
    <cellStyle name="Normal 74 4 2 2 2_ESA Table 3A_3H" xfId="43985" xr:uid="{1C0593B2-C4A4-4AE1-AC37-4A406C364AC7}"/>
    <cellStyle name="Normal 74 4 2 2 3" xfId="6011" xr:uid="{00000000-0005-0000-0000-000088170000}"/>
    <cellStyle name="Normal 74 4 2 2 3 2" xfId="16063" xr:uid="{00000000-0005-0000-0000-0000CC3E0000}"/>
    <cellStyle name="Normal 74 4 2 2 3 2 3" xfId="31161" xr:uid="{00000000-0005-0000-0000-0000C6790000}"/>
    <cellStyle name="Normal 74 4 2 2 3 2_ESA Table 3A_3H" xfId="43989" xr:uid="{C5561CEA-4CAA-402F-B18D-B1CFD46E5D87}"/>
    <cellStyle name="Normal 74 4 2 2 3 3" xfId="11043" xr:uid="{00000000-0005-0000-0000-0000302B0000}"/>
    <cellStyle name="Normal 74 4 2 2 3 3 3" xfId="26144" xr:uid="{00000000-0005-0000-0000-00002D660000}"/>
    <cellStyle name="Normal 74 4 2 2 3 3_ESA Table 3A_3H" xfId="43990" xr:uid="{7EA6DB41-D8BB-41A8-AECB-12F581A5184E}"/>
    <cellStyle name="Normal 74 4 2 2 3 5" xfId="21131" xr:uid="{00000000-0005-0000-0000-000098520000}"/>
    <cellStyle name="Normal 74 4 2 2 3_ESA Table 3A_3H" xfId="43988" xr:uid="{244E6FDD-4BBF-4715-932D-22603EAE1C4C}"/>
    <cellStyle name="Normal 74 4 2 2 4" xfId="12721" xr:uid="{00000000-0005-0000-0000-0000BE310000}"/>
    <cellStyle name="Normal 74 4 2 2 4 3" xfId="27819" xr:uid="{00000000-0005-0000-0000-0000B86C0000}"/>
    <cellStyle name="Normal 74 4 2 2 4_ESA Table 3A_3H" xfId="43991" xr:uid="{0D934E1F-6A5C-4FC1-853E-F619BF5613F3}"/>
    <cellStyle name="Normal 74 4 2 2 5" xfId="7700" xr:uid="{00000000-0005-0000-0000-0000211E0000}"/>
    <cellStyle name="Normal 74 4 2 2 5 3" xfId="22802" xr:uid="{00000000-0005-0000-0000-00001F590000}"/>
    <cellStyle name="Normal 74 4 2 2 5_ESA Table 3A_3H" xfId="43992" xr:uid="{FE288E1E-774D-4BC6-8BF4-BA7F1ECB2486}"/>
    <cellStyle name="Normal 74 4 2 2 7" xfId="17789" xr:uid="{00000000-0005-0000-0000-00008A450000}"/>
    <cellStyle name="Normal 74 4 2 2_ESA Table 3A_3H" xfId="43984" xr:uid="{649EDD59-0BA7-4B0E-9F18-18A9DAE30566}"/>
    <cellStyle name="Normal 74 4 2 3" xfId="3482" xr:uid="{00000000-0005-0000-0000-0000A70D0000}"/>
    <cellStyle name="Normal 74 4 2 3 2" xfId="13556" xr:uid="{00000000-0005-0000-0000-000001350000}"/>
    <cellStyle name="Normal 74 4 2 3 2 3" xfId="28654" xr:uid="{00000000-0005-0000-0000-0000FB6F0000}"/>
    <cellStyle name="Normal 74 4 2 3 2_ESA Table 3A_3H" xfId="43994" xr:uid="{59578D8A-07A8-466B-BE27-3BB3A1E69635}"/>
    <cellStyle name="Normal 74 4 2 3 3" xfId="8536" xr:uid="{00000000-0005-0000-0000-000065210000}"/>
    <cellStyle name="Normal 74 4 2 3 3 3" xfId="23637" xr:uid="{00000000-0005-0000-0000-0000625C0000}"/>
    <cellStyle name="Normal 74 4 2 3 3_ESA Table 3A_3H" xfId="43995" xr:uid="{80745E6E-D9F0-4C43-B50E-A384F5882204}"/>
    <cellStyle name="Normal 74 4 2 3 5" xfId="18624" xr:uid="{00000000-0005-0000-0000-0000CD480000}"/>
    <cellStyle name="Normal 74 4 2 3_ESA Table 3A_3H" xfId="43993" xr:uid="{497B7F71-ADBE-4B4D-B2BE-39FE383A7B39}"/>
    <cellStyle name="Normal 74 4 2 4" xfId="5175" xr:uid="{00000000-0005-0000-0000-000044140000}"/>
    <cellStyle name="Normal 74 4 2 4 2" xfId="15227" xr:uid="{00000000-0005-0000-0000-0000883B0000}"/>
    <cellStyle name="Normal 74 4 2 4 2 3" xfId="30325" xr:uid="{00000000-0005-0000-0000-000082760000}"/>
    <cellStyle name="Normal 74 4 2 4 2_ESA Table 3A_3H" xfId="43997" xr:uid="{3F4C6A95-19B3-4427-8CD4-426A086D3BAD}"/>
    <cellStyle name="Normal 74 4 2 4 3" xfId="10207" xr:uid="{00000000-0005-0000-0000-0000EC270000}"/>
    <cellStyle name="Normal 74 4 2 4 3 3" xfId="25308" xr:uid="{00000000-0005-0000-0000-0000E9620000}"/>
    <cellStyle name="Normal 74 4 2 4 3_ESA Table 3A_3H" xfId="43998" xr:uid="{1662A0C0-4C37-40C2-A48F-A35E74F36B6E}"/>
    <cellStyle name="Normal 74 4 2 4 5" xfId="20295" xr:uid="{00000000-0005-0000-0000-0000544F0000}"/>
    <cellStyle name="Normal 74 4 2 4_ESA Table 3A_3H" xfId="43996" xr:uid="{37E9EAA1-832A-4ABC-984D-1E2198A74039}"/>
    <cellStyle name="Normal 74 4 2 5" xfId="11885" xr:uid="{00000000-0005-0000-0000-00007A2E0000}"/>
    <cellStyle name="Normal 74 4 2 5 3" xfId="26983" xr:uid="{00000000-0005-0000-0000-000074690000}"/>
    <cellStyle name="Normal 74 4 2 5_ESA Table 3A_3H" xfId="43999" xr:uid="{A0E30C63-E7FF-470E-A129-29FC2206AF87}"/>
    <cellStyle name="Normal 74 4 2 6" xfId="6864" xr:uid="{00000000-0005-0000-0000-0000DD1A0000}"/>
    <cellStyle name="Normal 74 4 2 6 3" xfId="21966" xr:uid="{00000000-0005-0000-0000-0000DB550000}"/>
    <cellStyle name="Normal 74 4 2 6_ESA Table 3A_3H" xfId="44000" xr:uid="{452177A5-24EA-49C7-A6C3-FABECEB11207}"/>
    <cellStyle name="Normal 74 4 2 8" xfId="16953" xr:uid="{00000000-0005-0000-0000-000046420000}"/>
    <cellStyle name="Normal 74 4 2_ESA Table 3A_3H" xfId="43983" xr:uid="{C3BD633C-75C6-400B-9358-3ABA47760550}"/>
    <cellStyle name="Normal 74 4 3" xfId="2211" xr:uid="{00000000-0005-0000-0000-0000B0080000}"/>
    <cellStyle name="Normal 74 4 3 2" xfId="3901" xr:uid="{00000000-0005-0000-0000-00004A0F0000}"/>
    <cellStyle name="Normal 74 4 3 2 2" xfId="13974" xr:uid="{00000000-0005-0000-0000-0000A3360000}"/>
    <cellStyle name="Normal 74 4 3 2 2 3" xfId="29072" xr:uid="{00000000-0005-0000-0000-00009D710000}"/>
    <cellStyle name="Normal 74 4 3 2 2_ESA Table 3A_3H" xfId="44003" xr:uid="{411AF6EC-582D-4970-8C67-441A9C4821D6}"/>
    <cellStyle name="Normal 74 4 3 2 3" xfId="8954" xr:uid="{00000000-0005-0000-0000-000007230000}"/>
    <cellStyle name="Normal 74 4 3 2 3 3" xfId="24055" xr:uid="{00000000-0005-0000-0000-0000045E0000}"/>
    <cellStyle name="Normal 74 4 3 2 3_ESA Table 3A_3H" xfId="44004" xr:uid="{9F6D8736-83C4-4DD6-939B-994B2559AD53}"/>
    <cellStyle name="Normal 74 4 3 2 5" xfId="19042" xr:uid="{00000000-0005-0000-0000-00006F4A0000}"/>
    <cellStyle name="Normal 74 4 3 2_ESA Table 3A_3H" xfId="44002" xr:uid="{AA07345B-A6DC-426C-A56F-0052F22A8108}"/>
    <cellStyle name="Normal 74 4 3 3" xfId="5593" xr:uid="{00000000-0005-0000-0000-0000E6150000}"/>
    <cellStyle name="Normal 74 4 3 3 2" xfId="15645" xr:uid="{00000000-0005-0000-0000-00002A3D0000}"/>
    <cellStyle name="Normal 74 4 3 3 2 3" xfId="30743" xr:uid="{00000000-0005-0000-0000-000024780000}"/>
    <cellStyle name="Normal 74 4 3 3 2_ESA Table 3A_3H" xfId="44006" xr:uid="{68162059-A239-4F81-B7DF-87A27111B6DA}"/>
    <cellStyle name="Normal 74 4 3 3 3" xfId="10625" xr:uid="{00000000-0005-0000-0000-00008E290000}"/>
    <cellStyle name="Normal 74 4 3 3 3 3" xfId="25726" xr:uid="{00000000-0005-0000-0000-00008B640000}"/>
    <cellStyle name="Normal 74 4 3 3 3_ESA Table 3A_3H" xfId="44007" xr:uid="{408439BE-2BE1-49D5-B1B4-28A2093D85F2}"/>
    <cellStyle name="Normal 74 4 3 3 5" xfId="20713" xr:uid="{00000000-0005-0000-0000-0000F6500000}"/>
    <cellStyle name="Normal 74 4 3 3_ESA Table 3A_3H" xfId="44005" xr:uid="{E3C105A5-8040-4853-9859-128AB1F5E1D0}"/>
    <cellStyle name="Normal 74 4 3 4" xfId="12303" xr:uid="{00000000-0005-0000-0000-00001C300000}"/>
    <cellStyle name="Normal 74 4 3 4 3" xfId="27401" xr:uid="{00000000-0005-0000-0000-0000166B0000}"/>
    <cellStyle name="Normal 74 4 3 4_ESA Table 3A_3H" xfId="44008" xr:uid="{4ED4DABA-A779-4856-B6F9-E5A6931D9B46}"/>
    <cellStyle name="Normal 74 4 3 5" xfId="7282" xr:uid="{00000000-0005-0000-0000-00007F1C0000}"/>
    <cellStyle name="Normal 74 4 3 5 3" xfId="22384" xr:uid="{00000000-0005-0000-0000-00007D570000}"/>
    <cellStyle name="Normal 74 4 3 5_ESA Table 3A_3H" xfId="44009" xr:uid="{44CDAED8-976C-4874-A043-DA94E1EC0C8E}"/>
    <cellStyle name="Normal 74 4 3 7" xfId="17371" xr:uid="{00000000-0005-0000-0000-0000E8430000}"/>
    <cellStyle name="Normal 74 4 3_ESA Table 3A_3H" xfId="44001" xr:uid="{7A8A69D8-B2E7-4436-A253-56616D11595E}"/>
    <cellStyle name="Normal 74 4 4" xfId="3064" xr:uid="{00000000-0005-0000-0000-0000050C0000}"/>
    <cellStyle name="Normal 74 4 4 2" xfId="13138" xr:uid="{00000000-0005-0000-0000-00005F330000}"/>
    <cellStyle name="Normal 74 4 4 2 3" xfId="28236" xr:uid="{00000000-0005-0000-0000-0000596E0000}"/>
    <cellStyle name="Normal 74 4 4 2_ESA Table 3A_3H" xfId="44011" xr:uid="{85904AF3-812F-4ECC-BDD1-E6B3C429E2BD}"/>
    <cellStyle name="Normal 74 4 4 3" xfId="8118" xr:uid="{00000000-0005-0000-0000-0000C31F0000}"/>
    <cellStyle name="Normal 74 4 4 3 3" xfId="23219" xr:uid="{00000000-0005-0000-0000-0000C05A0000}"/>
    <cellStyle name="Normal 74 4 4 3_ESA Table 3A_3H" xfId="44012" xr:uid="{BEC2A49B-ACB6-4610-901C-B9ED59C5A4D6}"/>
    <cellStyle name="Normal 74 4 4 5" xfId="18206" xr:uid="{00000000-0005-0000-0000-00002B470000}"/>
    <cellStyle name="Normal 74 4 4_ESA Table 3A_3H" xfId="44010" xr:uid="{A0E0091E-B2D7-461F-AB75-A68334A5C9E9}"/>
    <cellStyle name="Normal 74 4 5" xfId="4757" xr:uid="{00000000-0005-0000-0000-0000A2120000}"/>
    <cellStyle name="Normal 74 4 5 2" xfId="14809" xr:uid="{00000000-0005-0000-0000-0000E6390000}"/>
    <cellStyle name="Normal 74 4 5 2 3" xfId="29907" xr:uid="{00000000-0005-0000-0000-0000E0740000}"/>
    <cellStyle name="Normal 74 4 5 2_ESA Table 3A_3H" xfId="44014" xr:uid="{CCF9F3DF-EBB2-4FB0-B92B-F3A0DFC8B5A0}"/>
    <cellStyle name="Normal 74 4 5 3" xfId="9789" xr:uid="{00000000-0005-0000-0000-00004A260000}"/>
    <cellStyle name="Normal 74 4 5 3 3" xfId="24890" xr:uid="{00000000-0005-0000-0000-000047610000}"/>
    <cellStyle name="Normal 74 4 5 3_ESA Table 3A_3H" xfId="44015" xr:uid="{D90805CE-376D-4985-95CD-305E0527E1F3}"/>
    <cellStyle name="Normal 74 4 5 5" xfId="19877" xr:uid="{00000000-0005-0000-0000-0000B24D0000}"/>
    <cellStyle name="Normal 74 4 5_ESA Table 3A_3H" xfId="44013" xr:uid="{6F33E7F3-EEEF-49A9-BD31-749A733A3089}"/>
    <cellStyle name="Normal 74 4 6" xfId="11467" xr:uid="{00000000-0005-0000-0000-0000D82C0000}"/>
    <cellStyle name="Normal 74 4 6 3" xfId="26565" xr:uid="{00000000-0005-0000-0000-0000D2670000}"/>
    <cellStyle name="Normal 74 4 6_ESA Table 3A_3H" xfId="44016" xr:uid="{638625F0-CBA1-4E12-AEA3-5EC42FAEA4C1}"/>
    <cellStyle name="Normal 74 4 7" xfId="6446" xr:uid="{00000000-0005-0000-0000-00003B190000}"/>
    <cellStyle name="Normal 74 4 7 3" xfId="21548" xr:uid="{00000000-0005-0000-0000-000039540000}"/>
    <cellStyle name="Normal 74 4 7_ESA Table 3A_3H" xfId="44017" xr:uid="{741C6EF7-9799-44B5-8EF8-93C79424E7BC}"/>
    <cellStyle name="Normal 74 4 9" xfId="16535" xr:uid="{00000000-0005-0000-0000-0000A4400000}"/>
    <cellStyle name="Normal 74 4_ESA Table 3A_3H" xfId="43982" xr:uid="{0A80924F-209F-45E1-A8F2-C623FF2AF034}"/>
    <cellStyle name="Normal 74 5" xfId="1580" xr:uid="{00000000-0005-0000-0000-000039060000}"/>
    <cellStyle name="Normal 74 5 2" xfId="2421" xr:uid="{00000000-0005-0000-0000-000082090000}"/>
    <cellStyle name="Normal 74 5 2 2" xfId="4111" xr:uid="{00000000-0005-0000-0000-00001C100000}"/>
    <cellStyle name="Normal 74 5 2 2 2" xfId="14184" xr:uid="{00000000-0005-0000-0000-000075370000}"/>
    <cellStyle name="Normal 74 5 2 2 2 3" xfId="29282" xr:uid="{00000000-0005-0000-0000-00006F720000}"/>
    <cellStyle name="Normal 74 5 2 2 2_ESA Table 3A_3H" xfId="44021" xr:uid="{7907C80E-15DE-433C-8847-72FA16DB769E}"/>
    <cellStyle name="Normal 74 5 2 2 3" xfId="9164" xr:uid="{00000000-0005-0000-0000-0000D9230000}"/>
    <cellStyle name="Normal 74 5 2 2 3 3" xfId="24265" xr:uid="{00000000-0005-0000-0000-0000D65E0000}"/>
    <cellStyle name="Normal 74 5 2 2 3_ESA Table 3A_3H" xfId="44022" xr:uid="{F20330F3-D32B-483D-88A5-210A3B34ECDC}"/>
    <cellStyle name="Normal 74 5 2 2 5" xfId="19252" xr:uid="{00000000-0005-0000-0000-0000414B0000}"/>
    <cellStyle name="Normal 74 5 2 2_ESA Table 3A_3H" xfId="44020" xr:uid="{2780E59A-09CE-4E87-A689-E96E07547E05}"/>
    <cellStyle name="Normal 74 5 2 3" xfId="5803" xr:uid="{00000000-0005-0000-0000-0000B8160000}"/>
    <cellStyle name="Normal 74 5 2 3 2" xfId="15855" xr:uid="{00000000-0005-0000-0000-0000FC3D0000}"/>
    <cellStyle name="Normal 74 5 2 3 2 3" xfId="30953" xr:uid="{00000000-0005-0000-0000-0000F6780000}"/>
    <cellStyle name="Normal 74 5 2 3 2_ESA Table 3A_3H" xfId="44024" xr:uid="{E92BD61D-60F5-48D1-90DA-C25BF388FF02}"/>
    <cellStyle name="Normal 74 5 2 3 3" xfId="10835" xr:uid="{00000000-0005-0000-0000-0000602A0000}"/>
    <cellStyle name="Normal 74 5 2 3 3 3" xfId="25936" xr:uid="{00000000-0005-0000-0000-00005D650000}"/>
    <cellStyle name="Normal 74 5 2 3 3_ESA Table 3A_3H" xfId="44025" xr:uid="{22DA5C7B-1B72-4691-A310-5C0B13925F2C}"/>
    <cellStyle name="Normal 74 5 2 3 5" xfId="20923" xr:uid="{00000000-0005-0000-0000-0000C8510000}"/>
    <cellStyle name="Normal 74 5 2 3_ESA Table 3A_3H" xfId="44023" xr:uid="{24AE8C7E-6D4F-4FAF-89E2-BDB40BC9FB8F}"/>
    <cellStyle name="Normal 74 5 2 4" xfId="12513" xr:uid="{00000000-0005-0000-0000-0000EE300000}"/>
    <cellStyle name="Normal 74 5 2 4 3" xfId="27611" xr:uid="{00000000-0005-0000-0000-0000E86B0000}"/>
    <cellStyle name="Normal 74 5 2 4_ESA Table 3A_3H" xfId="44026" xr:uid="{1F633155-D918-498E-9CC4-4768D33DF795}"/>
    <cellStyle name="Normal 74 5 2 5" xfId="7492" xr:uid="{00000000-0005-0000-0000-0000511D0000}"/>
    <cellStyle name="Normal 74 5 2 5 3" xfId="22594" xr:uid="{00000000-0005-0000-0000-00004F580000}"/>
    <cellStyle name="Normal 74 5 2 5_ESA Table 3A_3H" xfId="44027" xr:uid="{7CD75FBF-927E-4136-BC61-510173A269DC}"/>
    <cellStyle name="Normal 74 5 2 7" xfId="17581" xr:uid="{00000000-0005-0000-0000-0000BA440000}"/>
    <cellStyle name="Normal 74 5 2_ESA Table 3A_3H" xfId="44019" xr:uid="{6825DEE0-F8C8-44F7-92CF-16344B9507C5}"/>
    <cellStyle name="Normal 74 5 3" xfId="3274" xr:uid="{00000000-0005-0000-0000-0000D70C0000}"/>
    <cellStyle name="Normal 74 5 3 2" xfId="13348" xr:uid="{00000000-0005-0000-0000-000031340000}"/>
    <cellStyle name="Normal 74 5 3 2 3" xfId="28446" xr:uid="{00000000-0005-0000-0000-00002B6F0000}"/>
    <cellStyle name="Normal 74 5 3 2_ESA Table 3A_3H" xfId="44029" xr:uid="{7CDBBEC7-5016-40FA-BFC2-B54A343EAD15}"/>
    <cellStyle name="Normal 74 5 3 3" xfId="8328" xr:uid="{00000000-0005-0000-0000-000095200000}"/>
    <cellStyle name="Normal 74 5 3 3 3" xfId="23429" xr:uid="{00000000-0005-0000-0000-0000925B0000}"/>
    <cellStyle name="Normal 74 5 3 3_ESA Table 3A_3H" xfId="44030" xr:uid="{87A15E3F-5541-4C9F-AEBC-50BA2E56724B}"/>
    <cellStyle name="Normal 74 5 3 5" xfId="18416" xr:uid="{00000000-0005-0000-0000-0000FD470000}"/>
    <cellStyle name="Normal 74 5 3_ESA Table 3A_3H" xfId="44028" xr:uid="{819195EA-DB8B-4B12-9033-2B029423A049}"/>
    <cellStyle name="Normal 74 5 4" xfId="4967" xr:uid="{00000000-0005-0000-0000-000074130000}"/>
    <cellStyle name="Normal 74 5 4 2" xfId="15019" xr:uid="{00000000-0005-0000-0000-0000B83A0000}"/>
    <cellStyle name="Normal 74 5 4 2 3" xfId="30117" xr:uid="{00000000-0005-0000-0000-0000B2750000}"/>
    <cellStyle name="Normal 74 5 4 2_ESA Table 3A_3H" xfId="44032" xr:uid="{27FEDFE0-FE97-4220-A65A-6A3C1F39B02D}"/>
    <cellStyle name="Normal 74 5 4 3" xfId="9999" xr:uid="{00000000-0005-0000-0000-00001C270000}"/>
    <cellStyle name="Normal 74 5 4 3 3" xfId="25100" xr:uid="{00000000-0005-0000-0000-000019620000}"/>
    <cellStyle name="Normal 74 5 4 3_ESA Table 3A_3H" xfId="44033" xr:uid="{57912EE1-9B65-452A-B130-B16D9A141E95}"/>
    <cellStyle name="Normal 74 5 4 5" xfId="20087" xr:uid="{00000000-0005-0000-0000-0000844E0000}"/>
    <cellStyle name="Normal 74 5 4_ESA Table 3A_3H" xfId="44031" xr:uid="{113CA7C2-0E18-4770-98B6-DBA6B1FB7822}"/>
    <cellStyle name="Normal 74 5 5" xfId="11677" xr:uid="{00000000-0005-0000-0000-0000AA2D0000}"/>
    <cellStyle name="Normal 74 5 5 3" xfId="26775" xr:uid="{00000000-0005-0000-0000-0000A4680000}"/>
    <cellStyle name="Normal 74 5 5_ESA Table 3A_3H" xfId="44034" xr:uid="{D9DE691C-B7FF-45C3-9FBE-27A418700001}"/>
    <cellStyle name="Normal 74 5 6" xfId="6656" xr:uid="{00000000-0005-0000-0000-00000D1A0000}"/>
    <cellStyle name="Normal 74 5 6 3" xfId="21758" xr:uid="{00000000-0005-0000-0000-00000B550000}"/>
    <cellStyle name="Normal 74 5 6_ESA Table 3A_3H" xfId="44035" xr:uid="{780537DC-F2D3-4921-9752-C5DF90E9982F}"/>
    <cellStyle name="Normal 74 5 8" xfId="16745" xr:uid="{00000000-0005-0000-0000-000076410000}"/>
    <cellStyle name="Normal 74 5_ESA Table 3A_3H" xfId="44018" xr:uid="{D1C6D5BB-589E-4980-AB60-1F2DEF826C0E}"/>
    <cellStyle name="Normal 74 6" xfId="2001" xr:uid="{00000000-0005-0000-0000-0000DE070000}"/>
    <cellStyle name="Normal 74 6 2" xfId="3693" xr:uid="{00000000-0005-0000-0000-00007A0E0000}"/>
    <cellStyle name="Normal 74 6 2 2" xfId="13766" xr:uid="{00000000-0005-0000-0000-0000D3350000}"/>
    <cellStyle name="Normal 74 6 2 2 3" xfId="28864" xr:uid="{00000000-0005-0000-0000-0000CD700000}"/>
    <cellStyle name="Normal 74 6 2 2_ESA Table 3A_3H" xfId="44038" xr:uid="{ED715A17-13DE-48C8-A1AF-4F0E94DE1157}"/>
    <cellStyle name="Normal 74 6 2 3" xfId="8746" xr:uid="{00000000-0005-0000-0000-000037220000}"/>
    <cellStyle name="Normal 74 6 2 3 3" xfId="23847" xr:uid="{00000000-0005-0000-0000-0000345D0000}"/>
    <cellStyle name="Normal 74 6 2 3_ESA Table 3A_3H" xfId="44039" xr:uid="{EAAE1752-1F25-4014-A590-C7C38BF0D7D1}"/>
    <cellStyle name="Normal 74 6 2 5" xfId="18834" xr:uid="{00000000-0005-0000-0000-00009F490000}"/>
    <cellStyle name="Normal 74 6 2_ESA Table 3A_3H" xfId="44037" xr:uid="{90C24617-F376-4430-AFD9-D51339544745}"/>
    <cellStyle name="Normal 74 6 3" xfId="5385" xr:uid="{00000000-0005-0000-0000-000016150000}"/>
    <cellStyle name="Normal 74 6 3 2" xfId="15437" xr:uid="{00000000-0005-0000-0000-00005A3C0000}"/>
    <cellStyle name="Normal 74 6 3 2 3" xfId="30535" xr:uid="{00000000-0005-0000-0000-000054770000}"/>
    <cellStyle name="Normal 74 6 3 2_ESA Table 3A_3H" xfId="44041" xr:uid="{AFF99013-E111-427C-B77E-AFC1776401BE}"/>
    <cellStyle name="Normal 74 6 3 3" xfId="10417" xr:uid="{00000000-0005-0000-0000-0000BE280000}"/>
    <cellStyle name="Normal 74 6 3 3 3" xfId="25518" xr:uid="{00000000-0005-0000-0000-0000BB630000}"/>
    <cellStyle name="Normal 74 6 3 3_ESA Table 3A_3H" xfId="44042" xr:uid="{32DAB45F-E4AC-4E20-8248-3EA30A054D1A}"/>
    <cellStyle name="Normal 74 6 3 5" xfId="20505" xr:uid="{00000000-0005-0000-0000-000026500000}"/>
    <cellStyle name="Normal 74 6 3_ESA Table 3A_3H" xfId="44040" xr:uid="{3BEFE435-4730-4740-A1DD-F546C223AFAC}"/>
    <cellStyle name="Normal 74 6 4" xfId="12095" xr:uid="{00000000-0005-0000-0000-00004C2F0000}"/>
    <cellStyle name="Normal 74 6 4 3" xfId="27193" xr:uid="{00000000-0005-0000-0000-0000466A0000}"/>
    <cellStyle name="Normal 74 6 4_ESA Table 3A_3H" xfId="44043" xr:uid="{C187EC21-F845-4867-BF6E-CD29AE8BFD98}"/>
    <cellStyle name="Normal 74 6 5" xfId="7074" xr:uid="{00000000-0005-0000-0000-0000AF1B0000}"/>
    <cellStyle name="Normal 74 6 5 3" xfId="22176" xr:uid="{00000000-0005-0000-0000-0000AD560000}"/>
    <cellStyle name="Normal 74 6 5_ESA Table 3A_3H" xfId="44044" xr:uid="{A9A136C3-2C84-4C5F-A083-6175C6CFA2D0}"/>
    <cellStyle name="Normal 74 6 7" xfId="17163" xr:uid="{00000000-0005-0000-0000-000018430000}"/>
    <cellStyle name="Normal 74 6_ESA Table 3A_3H" xfId="44036" xr:uid="{B77F5FCC-02AF-4C0D-A4E5-7636D0627437}"/>
    <cellStyle name="Normal 74 7" xfId="2853" xr:uid="{00000000-0005-0000-0000-0000320B0000}"/>
    <cellStyle name="Normal 74 7 2" xfId="12930" xr:uid="{00000000-0005-0000-0000-00008F320000}"/>
    <cellStyle name="Normal 74 7 2 3" xfId="28028" xr:uid="{00000000-0005-0000-0000-0000896D0000}"/>
    <cellStyle name="Normal 74 7 2_ESA Table 3A_3H" xfId="44046" xr:uid="{567BA88A-6E54-4799-BFC7-DC8792AB944D}"/>
    <cellStyle name="Normal 74 7 3" xfId="7910" xr:uid="{00000000-0005-0000-0000-0000F31E0000}"/>
    <cellStyle name="Normal 74 7 3 3" xfId="23011" xr:uid="{00000000-0005-0000-0000-0000F0590000}"/>
    <cellStyle name="Normal 74 7 3_ESA Table 3A_3H" xfId="44047" xr:uid="{6FA19EE5-4BCA-43CA-B3CA-4BD86787F143}"/>
    <cellStyle name="Normal 74 7 5" xfId="17998" xr:uid="{00000000-0005-0000-0000-00005B460000}"/>
    <cellStyle name="Normal 74 7_ESA Table 3A_3H" xfId="44045" xr:uid="{DD126730-A314-464F-99C5-305D5B5E6C53}"/>
    <cellStyle name="Normal 74 8" xfId="4547" xr:uid="{00000000-0005-0000-0000-0000D0110000}"/>
    <cellStyle name="Normal 74 8 2" xfId="14601" xr:uid="{00000000-0005-0000-0000-000016390000}"/>
    <cellStyle name="Normal 74 8 2 3" xfId="29699" xr:uid="{00000000-0005-0000-0000-000010740000}"/>
    <cellStyle name="Normal 74 8 2_ESA Table 3A_3H" xfId="44049" xr:uid="{4BD09FC2-93A0-4CC9-B405-0868912F14EC}"/>
    <cellStyle name="Normal 74 8 3" xfId="9581" xr:uid="{00000000-0005-0000-0000-00007A250000}"/>
    <cellStyle name="Normal 74 8 3 3" xfId="24682" xr:uid="{00000000-0005-0000-0000-000077600000}"/>
    <cellStyle name="Normal 74 8 3_ESA Table 3A_3H" xfId="44050" xr:uid="{420AF434-0CC8-41ED-AB25-BDABC03E7FD8}"/>
    <cellStyle name="Normal 74 8 5" xfId="19669" xr:uid="{00000000-0005-0000-0000-0000E24C0000}"/>
    <cellStyle name="Normal 74 8_ESA Table 3A_3H" xfId="44048" xr:uid="{5F153197-9313-4B37-9A9C-C070417AF069}"/>
    <cellStyle name="Normal 74 9" xfId="11257" xr:uid="{00000000-0005-0000-0000-0000062C0000}"/>
    <cellStyle name="Normal 74 9 3" xfId="26357" xr:uid="{00000000-0005-0000-0000-000002670000}"/>
    <cellStyle name="Normal 74 9_ESA Table 3A_3H" xfId="44051" xr:uid="{8E8A51C5-CB3E-4576-824D-6BCD8FC0F32B}"/>
    <cellStyle name="Normal 74_ESA Table 3A_3H" xfId="43765" xr:uid="{6BDC6104-AD3B-4A95-8AC0-0D29C34943D5}"/>
    <cellStyle name="Normal 75" xfId="904" xr:uid="{00000000-0005-0000-0000-000094030000}"/>
    <cellStyle name="Normal 76" xfId="905" xr:uid="{00000000-0005-0000-0000-000095030000}"/>
    <cellStyle name="Normal 76 10" xfId="6237" xr:uid="{00000000-0005-0000-0000-00006A180000}"/>
    <cellStyle name="Normal 76 10 3" xfId="21341" xr:uid="{00000000-0005-0000-0000-00006A530000}"/>
    <cellStyle name="Normal 76 10_ESA Table 3A_3H" xfId="44053" xr:uid="{2352C9A2-D9DF-4D3F-AEA1-1FE25F001EC8}"/>
    <cellStyle name="Normal 76 12" xfId="16326" xr:uid="{00000000-0005-0000-0000-0000D33F0000}"/>
    <cellStyle name="Normal 76 2" xfId="1201" xr:uid="{00000000-0005-0000-0000-0000BE040000}"/>
    <cellStyle name="Normal 76 2 11" xfId="16380" xr:uid="{00000000-0005-0000-0000-000009400000}"/>
    <cellStyle name="Normal 76 2 2" xfId="1309" xr:uid="{00000000-0005-0000-0000-00002A050000}"/>
    <cellStyle name="Normal 76 2 2 10" xfId="16484" xr:uid="{00000000-0005-0000-0000-000071400000}"/>
    <cellStyle name="Normal 76 2 2 2" xfId="1526" xr:uid="{00000000-0005-0000-0000-000003060000}"/>
    <cellStyle name="Normal 76 2 2 2 2" xfId="1947" xr:uid="{00000000-0005-0000-0000-0000A8070000}"/>
    <cellStyle name="Normal 76 2 2 2 2 2" xfId="2786" xr:uid="{00000000-0005-0000-0000-0000EF0A0000}"/>
    <cellStyle name="Normal 76 2 2 2 2 2 2" xfId="4476" xr:uid="{00000000-0005-0000-0000-000089110000}"/>
    <cellStyle name="Normal 76 2 2 2 2 2 2 2" xfId="14549" xr:uid="{00000000-0005-0000-0000-0000E2380000}"/>
    <cellStyle name="Normal 76 2 2 2 2 2 2 2 3" xfId="29647" xr:uid="{00000000-0005-0000-0000-0000DC730000}"/>
    <cellStyle name="Normal 76 2 2 2 2 2 2 2_ESA Table 3A_3H" xfId="44060" xr:uid="{84C3034A-FB38-40F8-84C2-A784FD81EE64}"/>
    <cellStyle name="Normal 76 2 2 2 2 2 2 3" xfId="9529" xr:uid="{00000000-0005-0000-0000-000046250000}"/>
    <cellStyle name="Normal 76 2 2 2 2 2 2 3 3" xfId="24630" xr:uid="{00000000-0005-0000-0000-000043600000}"/>
    <cellStyle name="Normal 76 2 2 2 2 2 2 3_ESA Table 3A_3H" xfId="44061" xr:uid="{C561CFED-7B6F-4CD3-8CB2-DAB02B0CDE9B}"/>
    <cellStyle name="Normal 76 2 2 2 2 2 2 5" xfId="19617" xr:uid="{00000000-0005-0000-0000-0000AE4C0000}"/>
    <cellStyle name="Normal 76 2 2 2 2 2 2_ESA Table 3A_3H" xfId="44059" xr:uid="{D3A973D6-64A7-4B6C-BBAB-A7E12C8D5E99}"/>
    <cellStyle name="Normal 76 2 2 2 2 2 3" xfId="6168" xr:uid="{00000000-0005-0000-0000-000025180000}"/>
    <cellStyle name="Normal 76 2 2 2 2 2 3 2" xfId="16220" xr:uid="{00000000-0005-0000-0000-0000693F0000}"/>
    <cellStyle name="Normal 76 2 2 2 2 2 3 3" xfId="11200" xr:uid="{00000000-0005-0000-0000-0000CD2B0000}"/>
    <cellStyle name="Normal 76 2 2 2 2 2 3 3 3" xfId="26301" xr:uid="{00000000-0005-0000-0000-0000CA660000}"/>
    <cellStyle name="Normal 76 2 2 2 2 2 3 3_ESA Table 3A_3H" xfId="44063" xr:uid="{CD2773EC-3B2B-4463-813B-E31FFE83F29B}"/>
    <cellStyle name="Normal 76 2 2 2 2 2 3 5" xfId="21288" xr:uid="{00000000-0005-0000-0000-000035530000}"/>
    <cellStyle name="Normal 76 2 2 2 2 2 3_ESA Table 3A_3H" xfId="44062" xr:uid="{E41B2403-6CED-4149-BDC8-F7ABDAA669DA}"/>
    <cellStyle name="Normal 76 2 2 2 2 2 4" xfId="12878" xr:uid="{00000000-0005-0000-0000-00005B320000}"/>
    <cellStyle name="Normal 76 2 2 2 2 2 4 3" xfId="27976" xr:uid="{00000000-0005-0000-0000-0000556D0000}"/>
    <cellStyle name="Normal 76 2 2 2 2 2 4_ESA Table 3A_3H" xfId="44064" xr:uid="{815CCED3-572B-4970-80C7-31BBC85371F1}"/>
    <cellStyle name="Normal 76 2 2 2 2 2 5" xfId="7857" xr:uid="{00000000-0005-0000-0000-0000BE1E0000}"/>
    <cellStyle name="Normal 76 2 2 2 2 2 5 3" xfId="22959" xr:uid="{00000000-0005-0000-0000-0000BC590000}"/>
    <cellStyle name="Normal 76 2 2 2 2 2 5_ESA Table 3A_3H" xfId="44065" xr:uid="{01A18F91-15D5-4EDE-A44F-6F066C299585}"/>
    <cellStyle name="Normal 76 2 2 2 2 2 7" xfId="17946" xr:uid="{00000000-0005-0000-0000-000027460000}"/>
    <cellStyle name="Normal 76 2 2 2 2 2_ESA Table 3A_3H" xfId="44058" xr:uid="{3E12C066-C713-472F-A4D2-A047D016D8E1}"/>
    <cellStyle name="Normal 76 2 2 2 2 3" xfId="3639" xr:uid="{00000000-0005-0000-0000-0000440E0000}"/>
    <cellStyle name="Normal 76 2 2 2 2 3 2" xfId="13713" xr:uid="{00000000-0005-0000-0000-00009E350000}"/>
    <cellStyle name="Normal 76 2 2 2 2 3 2 3" xfId="28811" xr:uid="{00000000-0005-0000-0000-000098700000}"/>
    <cellStyle name="Normal 76 2 2 2 2 3 2_ESA Table 3A_3H" xfId="44067" xr:uid="{0DCC554B-21AE-4F90-A129-532CBA547A66}"/>
    <cellStyle name="Normal 76 2 2 2 2 3 3" xfId="8693" xr:uid="{00000000-0005-0000-0000-000002220000}"/>
    <cellStyle name="Normal 76 2 2 2 2 3 3 3" xfId="23794" xr:uid="{00000000-0005-0000-0000-0000FF5C0000}"/>
    <cellStyle name="Normal 76 2 2 2 2 3 3_ESA Table 3A_3H" xfId="44068" xr:uid="{9119492A-67FE-4695-9B7A-54E4BBBE38E2}"/>
    <cellStyle name="Normal 76 2 2 2 2 3 5" xfId="18781" xr:uid="{00000000-0005-0000-0000-00006A490000}"/>
    <cellStyle name="Normal 76 2 2 2 2 3_ESA Table 3A_3H" xfId="44066" xr:uid="{17D27A72-CB7E-468A-B7C0-0613D51DE2B9}"/>
    <cellStyle name="Normal 76 2 2 2 2 4" xfId="5332" xr:uid="{00000000-0005-0000-0000-0000E1140000}"/>
    <cellStyle name="Normal 76 2 2 2 2 4 2" xfId="15384" xr:uid="{00000000-0005-0000-0000-0000253C0000}"/>
    <cellStyle name="Normal 76 2 2 2 2 4 2 3" xfId="30482" xr:uid="{00000000-0005-0000-0000-00001F770000}"/>
    <cellStyle name="Normal 76 2 2 2 2 4 2_ESA Table 3A_3H" xfId="44070" xr:uid="{48E8EF8C-A615-4FE4-8187-69E5AF5C1284}"/>
    <cellStyle name="Normal 76 2 2 2 2 4 3" xfId="10364" xr:uid="{00000000-0005-0000-0000-000089280000}"/>
    <cellStyle name="Normal 76 2 2 2 2 4 3 3" xfId="25465" xr:uid="{00000000-0005-0000-0000-000086630000}"/>
    <cellStyle name="Normal 76 2 2 2 2 4 3_ESA Table 3A_3H" xfId="44071" xr:uid="{3BCCD2C3-6045-4C66-9AA5-D4E2333311E6}"/>
    <cellStyle name="Normal 76 2 2 2 2 4 5" xfId="20452" xr:uid="{00000000-0005-0000-0000-0000F14F0000}"/>
    <cellStyle name="Normal 76 2 2 2 2 4_ESA Table 3A_3H" xfId="44069" xr:uid="{9D196742-82DC-4F19-B727-CFD3BBB89C54}"/>
    <cellStyle name="Normal 76 2 2 2 2 5" xfId="12042" xr:uid="{00000000-0005-0000-0000-0000172F0000}"/>
    <cellStyle name="Normal 76 2 2 2 2 5 3" xfId="27140" xr:uid="{00000000-0005-0000-0000-0000116A0000}"/>
    <cellStyle name="Normal 76 2 2 2 2 5_ESA Table 3A_3H" xfId="44072" xr:uid="{FEA20528-424B-43AB-9A50-59255751CC41}"/>
    <cellStyle name="Normal 76 2 2 2 2 6" xfId="7021" xr:uid="{00000000-0005-0000-0000-00007A1B0000}"/>
    <cellStyle name="Normal 76 2 2 2 2 6 3" xfId="22123" xr:uid="{00000000-0005-0000-0000-000078560000}"/>
    <cellStyle name="Normal 76 2 2 2 2 6_ESA Table 3A_3H" xfId="44073" xr:uid="{69DCEF84-6F46-4B91-99CC-902F6AFDB230}"/>
    <cellStyle name="Normal 76 2 2 2 2 8" xfId="17110" xr:uid="{00000000-0005-0000-0000-0000E3420000}"/>
    <cellStyle name="Normal 76 2 2 2 2_ESA Table 3A_3H" xfId="44057" xr:uid="{FA428DBC-0DE5-4AC5-AED8-E1CFC653B587}"/>
    <cellStyle name="Normal 76 2 2 2 3" xfId="2368" xr:uid="{00000000-0005-0000-0000-00004D090000}"/>
    <cellStyle name="Normal 76 2 2 2 3 2" xfId="4058" xr:uid="{00000000-0005-0000-0000-0000E70F0000}"/>
    <cellStyle name="Normal 76 2 2 2 3 2 2" xfId="14131" xr:uid="{00000000-0005-0000-0000-000040370000}"/>
    <cellStyle name="Normal 76 2 2 2 3 2 2 3" xfId="29229" xr:uid="{00000000-0005-0000-0000-00003A720000}"/>
    <cellStyle name="Normal 76 2 2 2 3 2 2_ESA Table 3A_3H" xfId="44076" xr:uid="{146A377E-7B89-4CDF-93F1-C785F6916C3C}"/>
    <cellStyle name="Normal 76 2 2 2 3 2 3" xfId="9111" xr:uid="{00000000-0005-0000-0000-0000A4230000}"/>
    <cellStyle name="Normal 76 2 2 2 3 2 3 3" xfId="24212" xr:uid="{00000000-0005-0000-0000-0000A15E0000}"/>
    <cellStyle name="Normal 76 2 2 2 3 2 3_ESA Table 3A_3H" xfId="44077" xr:uid="{FC1F0FCF-CCDC-480A-9362-3FD91B629CDE}"/>
    <cellStyle name="Normal 76 2 2 2 3 2 5" xfId="19199" xr:uid="{00000000-0005-0000-0000-00000C4B0000}"/>
    <cellStyle name="Normal 76 2 2 2 3 2_ESA Table 3A_3H" xfId="44075" xr:uid="{2A54414D-85C6-4E61-BE23-7FF49DD41E73}"/>
    <cellStyle name="Normal 76 2 2 2 3 3" xfId="5750" xr:uid="{00000000-0005-0000-0000-000083160000}"/>
    <cellStyle name="Normal 76 2 2 2 3 3 2" xfId="15802" xr:uid="{00000000-0005-0000-0000-0000C73D0000}"/>
    <cellStyle name="Normal 76 2 2 2 3 3 2 3" xfId="30900" xr:uid="{00000000-0005-0000-0000-0000C1780000}"/>
    <cellStyle name="Normal 76 2 2 2 3 3 2_ESA Table 3A_3H" xfId="44079" xr:uid="{D0A86EC5-0FC1-4AD0-9F1D-C4D92A56CD57}"/>
    <cellStyle name="Normal 76 2 2 2 3 3 3" xfId="10782" xr:uid="{00000000-0005-0000-0000-00002B2A0000}"/>
    <cellStyle name="Normal 76 2 2 2 3 3 3 3" xfId="25883" xr:uid="{00000000-0005-0000-0000-000028650000}"/>
    <cellStyle name="Normal 76 2 2 2 3 3 3_ESA Table 3A_3H" xfId="44080" xr:uid="{1C5DA995-6F61-4515-A206-AAEAE874A908}"/>
    <cellStyle name="Normal 76 2 2 2 3 3 5" xfId="20870" xr:uid="{00000000-0005-0000-0000-000093510000}"/>
    <cellStyle name="Normal 76 2 2 2 3 3_ESA Table 3A_3H" xfId="44078" xr:uid="{E9574B1B-546E-42DA-A8DD-B109A9357108}"/>
    <cellStyle name="Normal 76 2 2 2 3 4" xfId="12460" xr:uid="{00000000-0005-0000-0000-0000B9300000}"/>
    <cellStyle name="Normal 76 2 2 2 3 4 3" xfId="27558" xr:uid="{00000000-0005-0000-0000-0000B36B0000}"/>
    <cellStyle name="Normal 76 2 2 2 3 4_ESA Table 3A_3H" xfId="44081" xr:uid="{2A812BEA-A811-4078-895E-34762A745E9B}"/>
    <cellStyle name="Normal 76 2 2 2 3 5" xfId="7439" xr:uid="{00000000-0005-0000-0000-00001C1D0000}"/>
    <cellStyle name="Normal 76 2 2 2 3 5 3" xfId="22541" xr:uid="{00000000-0005-0000-0000-00001A580000}"/>
    <cellStyle name="Normal 76 2 2 2 3 5_ESA Table 3A_3H" xfId="44082" xr:uid="{C02D61E6-6B3A-4F13-868A-9F215427D40C}"/>
    <cellStyle name="Normal 76 2 2 2 3 7" xfId="17528" xr:uid="{00000000-0005-0000-0000-000085440000}"/>
    <cellStyle name="Normal 76 2 2 2 3_ESA Table 3A_3H" xfId="44074" xr:uid="{69D0096E-436D-45BA-B6B2-0768B71C12B8}"/>
    <cellStyle name="Normal 76 2 2 2 4" xfId="3221" xr:uid="{00000000-0005-0000-0000-0000A20C0000}"/>
    <cellStyle name="Normal 76 2 2 2 4 2" xfId="13295" xr:uid="{00000000-0005-0000-0000-0000FC330000}"/>
    <cellStyle name="Normal 76 2 2 2 4 2 3" xfId="28393" xr:uid="{00000000-0005-0000-0000-0000F66E0000}"/>
    <cellStyle name="Normal 76 2 2 2 4 2_ESA Table 3A_3H" xfId="44084" xr:uid="{8C27EB24-55E6-43BA-B5D0-87DB979A0636}"/>
    <cellStyle name="Normal 76 2 2 2 4 3" xfId="8275" xr:uid="{00000000-0005-0000-0000-000060200000}"/>
    <cellStyle name="Normal 76 2 2 2 4 3 3" xfId="23376" xr:uid="{00000000-0005-0000-0000-00005D5B0000}"/>
    <cellStyle name="Normal 76 2 2 2 4 3_ESA Table 3A_3H" xfId="44085" xr:uid="{CA3BE662-0604-4EB0-8328-BC13ECF1192D}"/>
    <cellStyle name="Normal 76 2 2 2 4 5" xfId="18363" xr:uid="{00000000-0005-0000-0000-0000C8470000}"/>
    <cellStyle name="Normal 76 2 2 2 4_ESA Table 3A_3H" xfId="44083" xr:uid="{A6378958-4A73-49E0-B91A-3DFE5920793C}"/>
    <cellStyle name="Normal 76 2 2 2 5" xfId="4914" xr:uid="{00000000-0005-0000-0000-00003F130000}"/>
    <cellStyle name="Normal 76 2 2 2 5 2" xfId="14966" xr:uid="{00000000-0005-0000-0000-0000833A0000}"/>
    <cellStyle name="Normal 76 2 2 2 5 2 3" xfId="30064" xr:uid="{00000000-0005-0000-0000-00007D750000}"/>
    <cellStyle name="Normal 76 2 2 2 5 2_ESA Table 3A_3H" xfId="44087" xr:uid="{51FB2909-933E-4019-8389-A17DAE90FA98}"/>
    <cellStyle name="Normal 76 2 2 2 5 3" xfId="9946" xr:uid="{00000000-0005-0000-0000-0000E7260000}"/>
    <cellStyle name="Normal 76 2 2 2 5 3 3" xfId="25047" xr:uid="{00000000-0005-0000-0000-0000E4610000}"/>
    <cellStyle name="Normal 76 2 2 2 5 3_ESA Table 3A_3H" xfId="44088" xr:uid="{4438675B-EAFC-42A3-8D02-444E2A26F770}"/>
    <cellStyle name="Normal 76 2 2 2 5 5" xfId="20034" xr:uid="{00000000-0005-0000-0000-00004F4E0000}"/>
    <cellStyle name="Normal 76 2 2 2 5_ESA Table 3A_3H" xfId="44086" xr:uid="{02B27106-B193-4448-9B60-5B3D24A259C7}"/>
    <cellStyle name="Normal 76 2 2 2 6" xfId="11624" xr:uid="{00000000-0005-0000-0000-0000752D0000}"/>
    <cellStyle name="Normal 76 2 2 2 6 3" xfId="26722" xr:uid="{00000000-0005-0000-0000-00006F680000}"/>
    <cellStyle name="Normal 76 2 2 2 6_ESA Table 3A_3H" xfId="44089" xr:uid="{CEF4F7AF-ED79-486A-9475-C312BA5C6919}"/>
    <cellStyle name="Normal 76 2 2 2 7" xfId="6603" xr:uid="{00000000-0005-0000-0000-0000D8190000}"/>
    <cellStyle name="Normal 76 2 2 2 7 3" xfId="21705" xr:uid="{00000000-0005-0000-0000-0000D6540000}"/>
    <cellStyle name="Normal 76 2 2 2 7_ESA Table 3A_3H" xfId="44090" xr:uid="{4F59F464-0E85-4C54-80C5-7DAB2CFEC88E}"/>
    <cellStyle name="Normal 76 2 2 2 9" xfId="16692" xr:uid="{00000000-0005-0000-0000-000041410000}"/>
    <cellStyle name="Normal 76 2 2 2_ESA Table 3A_3H" xfId="44056" xr:uid="{A56D4FCE-4975-4134-AA97-565BC8756D44}"/>
    <cellStyle name="Normal 76 2 2 3" xfId="1739" xr:uid="{00000000-0005-0000-0000-0000D8060000}"/>
    <cellStyle name="Normal 76 2 2 3 2" xfId="2578" xr:uid="{00000000-0005-0000-0000-00001F0A0000}"/>
    <cellStyle name="Normal 76 2 2 3 2 2" xfId="4268" xr:uid="{00000000-0005-0000-0000-0000B9100000}"/>
    <cellStyle name="Normal 76 2 2 3 2 2 2" xfId="14341" xr:uid="{00000000-0005-0000-0000-000012380000}"/>
    <cellStyle name="Normal 76 2 2 3 2 2 2 3" xfId="29439" xr:uid="{00000000-0005-0000-0000-00000C730000}"/>
    <cellStyle name="Normal 76 2 2 3 2 2 2_ESA Table 3A_3H" xfId="44094" xr:uid="{1DAAF896-F5A2-404B-85A0-B957615BA124}"/>
    <cellStyle name="Normal 76 2 2 3 2 2 3" xfId="9321" xr:uid="{00000000-0005-0000-0000-000076240000}"/>
    <cellStyle name="Normal 76 2 2 3 2 2 3 3" xfId="24422" xr:uid="{00000000-0005-0000-0000-0000735F0000}"/>
    <cellStyle name="Normal 76 2 2 3 2 2 3_ESA Table 3A_3H" xfId="44095" xr:uid="{98166C27-372E-4F17-A7B6-527A48AAE71C}"/>
    <cellStyle name="Normal 76 2 2 3 2 2 5" xfId="19409" xr:uid="{00000000-0005-0000-0000-0000DE4B0000}"/>
    <cellStyle name="Normal 76 2 2 3 2 2_ESA Table 3A_3H" xfId="44093" xr:uid="{3078DE50-BD3A-4531-85FD-BED845397573}"/>
    <cellStyle name="Normal 76 2 2 3 2 3" xfId="5960" xr:uid="{00000000-0005-0000-0000-000055170000}"/>
    <cellStyle name="Normal 76 2 2 3 2 3 2" xfId="16012" xr:uid="{00000000-0005-0000-0000-0000993E0000}"/>
    <cellStyle name="Normal 76 2 2 3 2 3 2 3" xfId="31110" xr:uid="{00000000-0005-0000-0000-000093790000}"/>
    <cellStyle name="Normal 76 2 2 3 2 3 2_ESA Table 3A_3H" xfId="44097" xr:uid="{5C9D2F04-51DB-4A71-AB2E-F6D80597B623}"/>
    <cellStyle name="Normal 76 2 2 3 2 3 3" xfId="10992" xr:uid="{00000000-0005-0000-0000-0000FD2A0000}"/>
    <cellStyle name="Normal 76 2 2 3 2 3 3 3" xfId="26093" xr:uid="{00000000-0005-0000-0000-0000FA650000}"/>
    <cellStyle name="Normal 76 2 2 3 2 3 3_ESA Table 3A_3H" xfId="44098" xr:uid="{80DE57A1-248C-4640-8E58-B4B9D9F9526A}"/>
    <cellStyle name="Normal 76 2 2 3 2 3 5" xfId="21080" xr:uid="{00000000-0005-0000-0000-000065520000}"/>
    <cellStyle name="Normal 76 2 2 3 2 3_ESA Table 3A_3H" xfId="44096" xr:uid="{762A9AE1-32F9-4269-B906-14104145712A}"/>
    <cellStyle name="Normal 76 2 2 3 2 4" xfId="12670" xr:uid="{00000000-0005-0000-0000-00008B310000}"/>
    <cellStyle name="Normal 76 2 2 3 2 4 3" xfId="27768" xr:uid="{00000000-0005-0000-0000-0000856C0000}"/>
    <cellStyle name="Normal 76 2 2 3 2 4_ESA Table 3A_3H" xfId="44099" xr:uid="{A4752C7A-10AD-4DB1-9AC8-CED22C24D829}"/>
    <cellStyle name="Normal 76 2 2 3 2 5" xfId="7649" xr:uid="{00000000-0005-0000-0000-0000EE1D0000}"/>
    <cellStyle name="Normal 76 2 2 3 2 5 3" xfId="22751" xr:uid="{00000000-0005-0000-0000-0000EC580000}"/>
    <cellStyle name="Normal 76 2 2 3 2 5_ESA Table 3A_3H" xfId="44100" xr:uid="{8B295E88-DC60-4929-A181-35CA5B4E92C6}"/>
    <cellStyle name="Normal 76 2 2 3 2 7" xfId="17738" xr:uid="{00000000-0005-0000-0000-000057450000}"/>
    <cellStyle name="Normal 76 2 2 3 2_ESA Table 3A_3H" xfId="44092" xr:uid="{A9712246-6D77-4F76-9076-7969AB208AB7}"/>
    <cellStyle name="Normal 76 2 2 3 3" xfId="3431" xr:uid="{00000000-0005-0000-0000-0000740D0000}"/>
    <cellStyle name="Normal 76 2 2 3 3 2" xfId="13505" xr:uid="{00000000-0005-0000-0000-0000CE340000}"/>
    <cellStyle name="Normal 76 2 2 3 3 2 3" xfId="28603" xr:uid="{00000000-0005-0000-0000-0000C86F0000}"/>
    <cellStyle name="Normal 76 2 2 3 3 2_ESA Table 3A_3H" xfId="44102" xr:uid="{33D4BFEA-64DD-40D0-AA0E-C0948DC52CFF}"/>
    <cellStyle name="Normal 76 2 2 3 3 3" xfId="8485" xr:uid="{00000000-0005-0000-0000-000032210000}"/>
    <cellStyle name="Normal 76 2 2 3 3 3 3" xfId="23586" xr:uid="{00000000-0005-0000-0000-00002F5C0000}"/>
    <cellStyle name="Normal 76 2 2 3 3 3_ESA Table 3A_3H" xfId="44103" xr:uid="{1FFCBC10-5DD0-45AB-9826-11EFAEA1ECAE}"/>
    <cellStyle name="Normal 76 2 2 3 3 5" xfId="18573" xr:uid="{00000000-0005-0000-0000-00009A480000}"/>
    <cellStyle name="Normal 76 2 2 3 3_ESA Table 3A_3H" xfId="44101" xr:uid="{704C5B7E-5ADB-444A-8AA3-1B84AEE4E1A2}"/>
    <cellStyle name="Normal 76 2 2 3 4" xfId="5124" xr:uid="{00000000-0005-0000-0000-000011140000}"/>
    <cellStyle name="Normal 76 2 2 3 4 2" xfId="15176" xr:uid="{00000000-0005-0000-0000-0000553B0000}"/>
    <cellStyle name="Normal 76 2 2 3 4 2 3" xfId="30274" xr:uid="{00000000-0005-0000-0000-00004F760000}"/>
    <cellStyle name="Normal 76 2 2 3 4 2_ESA Table 3A_3H" xfId="44105" xr:uid="{C98AF984-C1C5-4EEE-ACCA-1AC62E465674}"/>
    <cellStyle name="Normal 76 2 2 3 4 3" xfId="10156" xr:uid="{00000000-0005-0000-0000-0000B9270000}"/>
    <cellStyle name="Normal 76 2 2 3 4 3 3" xfId="25257" xr:uid="{00000000-0005-0000-0000-0000B6620000}"/>
    <cellStyle name="Normal 76 2 2 3 4 3_ESA Table 3A_3H" xfId="44106" xr:uid="{131C863A-7E13-4311-AD94-FB7064BA7A03}"/>
    <cellStyle name="Normal 76 2 2 3 4 5" xfId="20244" xr:uid="{00000000-0005-0000-0000-0000214F0000}"/>
    <cellStyle name="Normal 76 2 2 3 4_ESA Table 3A_3H" xfId="44104" xr:uid="{8BCD1159-524F-4654-898B-67A666A3E9AA}"/>
    <cellStyle name="Normal 76 2 2 3 5" xfId="11834" xr:uid="{00000000-0005-0000-0000-0000472E0000}"/>
    <cellStyle name="Normal 76 2 2 3 5 3" xfId="26932" xr:uid="{00000000-0005-0000-0000-000041690000}"/>
    <cellStyle name="Normal 76 2 2 3 5_ESA Table 3A_3H" xfId="44107" xr:uid="{8FA3EDE7-AFD5-40A2-AF33-DF8EB177FE08}"/>
    <cellStyle name="Normal 76 2 2 3 6" xfId="6813" xr:uid="{00000000-0005-0000-0000-0000AA1A0000}"/>
    <cellStyle name="Normal 76 2 2 3 6 3" xfId="21915" xr:uid="{00000000-0005-0000-0000-0000A8550000}"/>
    <cellStyle name="Normal 76 2 2 3 6_ESA Table 3A_3H" xfId="44108" xr:uid="{405F482B-DE0E-4CC3-A506-B3D47EE104B9}"/>
    <cellStyle name="Normal 76 2 2 3 8" xfId="16902" xr:uid="{00000000-0005-0000-0000-000013420000}"/>
    <cellStyle name="Normal 76 2 2 3_ESA Table 3A_3H" xfId="44091" xr:uid="{BBB83584-0307-4B21-9E9C-C6A129FDB308}"/>
    <cellStyle name="Normal 76 2 2 4" xfId="2160" xr:uid="{00000000-0005-0000-0000-00007D080000}"/>
    <cellStyle name="Normal 76 2 2 4 2" xfId="3850" xr:uid="{00000000-0005-0000-0000-0000170F0000}"/>
    <cellStyle name="Normal 76 2 2 4 2 2" xfId="13923" xr:uid="{00000000-0005-0000-0000-000070360000}"/>
    <cellStyle name="Normal 76 2 2 4 2 2 3" xfId="29021" xr:uid="{00000000-0005-0000-0000-00006A710000}"/>
    <cellStyle name="Normal 76 2 2 4 2 2_ESA Table 3A_3H" xfId="44111" xr:uid="{2E267CEF-0856-4F7B-9162-45472CD7474A}"/>
    <cellStyle name="Normal 76 2 2 4 2 3" xfId="8903" xr:uid="{00000000-0005-0000-0000-0000D4220000}"/>
    <cellStyle name="Normal 76 2 2 4 2 3 3" xfId="24004" xr:uid="{00000000-0005-0000-0000-0000D15D0000}"/>
    <cellStyle name="Normal 76 2 2 4 2 3_ESA Table 3A_3H" xfId="44112" xr:uid="{322FF7E6-F3DE-40DA-9E32-53BFBF916DAA}"/>
    <cellStyle name="Normal 76 2 2 4 2 5" xfId="18991" xr:uid="{00000000-0005-0000-0000-00003C4A0000}"/>
    <cellStyle name="Normal 76 2 2 4 2_ESA Table 3A_3H" xfId="44110" xr:uid="{3AAEF304-CB00-4D87-B546-4E478CD76803}"/>
    <cellStyle name="Normal 76 2 2 4 3" xfId="5542" xr:uid="{00000000-0005-0000-0000-0000B3150000}"/>
    <cellStyle name="Normal 76 2 2 4 3 2" xfId="15594" xr:uid="{00000000-0005-0000-0000-0000F73C0000}"/>
    <cellStyle name="Normal 76 2 2 4 3 2 3" xfId="30692" xr:uid="{00000000-0005-0000-0000-0000F1770000}"/>
    <cellStyle name="Normal 76 2 2 4 3 2_ESA Table 3A_3H" xfId="44114" xr:uid="{3DA3CBC5-14FF-4AEE-BE54-5C4B2CB394F4}"/>
    <cellStyle name="Normal 76 2 2 4 3 3" xfId="10574" xr:uid="{00000000-0005-0000-0000-00005B290000}"/>
    <cellStyle name="Normal 76 2 2 4 3 3 3" xfId="25675" xr:uid="{00000000-0005-0000-0000-000058640000}"/>
    <cellStyle name="Normal 76 2 2 4 3 3_ESA Table 3A_3H" xfId="44115" xr:uid="{028ABCDA-9BF1-40C2-A246-E196D04A3371}"/>
    <cellStyle name="Normal 76 2 2 4 3 5" xfId="20662" xr:uid="{00000000-0005-0000-0000-0000C3500000}"/>
    <cellStyle name="Normal 76 2 2 4 3_ESA Table 3A_3H" xfId="44113" xr:uid="{EB4B2BC7-AA66-4BF2-8CF0-8889DEF46772}"/>
    <cellStyle name="Normal 76 2 2 4 4" xfId="12252" xr:uid="{00000000-0005-0000-0000-0000E92F0000}"/>
    <cellStyle name="Normal 76 2 2 4 4 3" xfId="27350" xr:uid="{00000000-0005-0000-0000-0000E36A0000}"/>
    <cellStyle name="Normal 76 2 2 4 4_ESA Table 3A_3H" xfId="44116" xr:uid="{EEFB8A89-E4A1-454B-AEFC-3FB1CC1E46F8}"/>
    <cellStyle name="Normal 76 2 2 4 5" xfId="7231" xr:uid="{00000000-0005-0000-0000-00004C1C0000}"/>
    <cellStyle name="Normal 76 2 2 4 5 3" xfId="22333" xr:uid="{00000000-0005-0000-0000-00004A570000}"/>
    <cellStyle name="Normal 76 2 2 4 5_ESA Table 3A_3H" xfId="44117" xr:uid="{AB4DE314-1D4B-4ABB-915F-6B3EB88D7472}"/>
    <cellStyle name="Normal 76 2 2 4 7" xfId="17320" xr:uid="{00000000-0005-0000-0000-0000B5430000}"/>
    <cellStyle name="Normal 76 2 2 4_ESA Table 3A_3H" xfId="44109" xr:uid="{A181ED8E-FB69-47E6-94E4-27E86724AD6D}"/>
    <cellStyle name="Normal 76 2 2 5" xfId="3013" xr:uid="{00000000-0005-0000-0000-0000D20B0000}"/>
    <cellStyle name="Normal 76 2 2 5 2" xfId="13087" xr:uid="{00000000-0005-0000-0000-00002C330000}"/>
    <cellStyle name="Normal 76 2 2 5 2 3" xfId="28185" xr:uid="{00000000-0005-0000-0000-0000266E0000}"/>
    <cellStyle name="Normal 76 2 2 5 2_ESA Table 3A_3H" xfId="44119" xr:uid="{24D62FEC-FDB6-4363-B9C8-45E3A6F725AB}"/>
    <cellStyle name="Normal 76 2 2 5 3" xfId="8067" xr:uid="{00000000-0005-0000-0000-0000901F0000}"/>
    <cellStyle name="Normal 76 2 2 5 3 3" xfId="23168" xr:uid="{00000000-0005-0000-0000-00008D5A0000}"/>
    <cellStyle name="Normal 76 2 2 5 3_ESA Table 3A_3H" xfId="44120" xr:uid="{992957F9-4174-4EEA-843A-385E1BD4A718}"/>
    <cellStyle name="Normal 76 2 2 5 5" xfId="18155" xr:uid="{00000000-0005-0000-0000-0000F8460000}"/>
    <cellStyle name="Normal 76 2 2 5_ESA Table 3A_3H" xfId="44118" xr:uid="{EED47AF4-236B-4505-B394-B40B3FB71EF8}"/>
    <cellStyle name="Normal 76 2 2 6" xfId="4706" xr:uid="{00000000-0005-0000-0000-00006F120000}"/>
    <cellStyle name="Normal 76 2 2 6 2" xfId="14758" xr:uid="{00000000-0005-0000-0000-0000B3390000}"/>
    <cellStyle name="Normal 76 2 2 6 2 3" xfId="29856" xr:uid="{00000000-0005-0000-0000-0000AD740000}"/>
    <cellStyle name="Normal 76 2 2 6 2_ESA Table 3A_3H" xfId="44122" xr:uid="{0B2F8E97-E9A9-4F5A-835B-63A0390DC681}"/>
    <cellStyle name="Normal 76 2 2 6 3" xfId="9738" xr:uid="{00000000-0005-0000-0000-000017260000}"/>
    <cellStyle name="Normal 76 2 2 6 3 3" xfId="24839" xr:uid="{00000000-0005-0000-0000-000014610000}"/>
    <cellStyle name="Normal 76 2 2 6 3_ESA Table 3A_3H" xfId="44123" xr:uid="{3B6FB35F-B314-4E9C-81A2-5A642EB882BB}"/>
    <cellStyle name="Normal 76 2 2 6 5" xfId="19826" xr:uid="{00000000-0005-0000-0000-00007F4D0000}"/>
    <cellStyle name="Normal 76 2 2 6_ESA Table 3A_3H" xfId="44121" xr:uid="{D265DACF-CA73-4C1C-B7DB-3EA2E33A15CD}"/>
    <cellStyle name="Normal 76 2 2 7" xfId="11416" xr:uid="{00000000-0005-0000-0000-0000A52C0000}"/>
    <cellStyle name="Normal 76 2 2 7 3" xfId="26514" xr:uid="{00000000-0005-0000-0000-00009F670000}"/>
    <cellStyle name="Normal 76 2 2 7_ESA Table 3A_3H" xfId="44124" xr:uid="{047D5198-9A73-474F-B7BA-BC72390AF07D}"/>
    <cellStyle name="Normal 76 2 2 8" xfId="6395" xr:uid="{00000000-0005-0000-0000-000008190000}"/>
    <cellStyle name="Normal 76 2 2 8 3" xfId="21497" xr:uid="{00000000-0005-0000-0000-000006540000}"/>
    <cellStyle name="Normal 76 2 2 8_ESA Table 3A_3H" xfId="44125" xr:uid="{1A808B42-0702-4428-98C5-73E5C15D3FC8}"/>
    <cellStyle name="Normal 76 2 2_ESA Table 3A_3H" xfId="44055" xr:uid="{1A0EBDA5-D573-4159-A881-F049C84F8B31}"/>
    <cellStyle name="Normal 76 2 3" xfId="1422" xr:uid="{00000000-0005-0000-0000-00009B050000}"/>
    <cellStyle name="Normal 76 2 3 2" xfId="1843" xr:uid="{00000000-0005-0000-0000-000040070000}"/>
    <cellStyle name="Normal 76 2 3 2 2" xfId="2682" xr:uid="{00000000-0005-0000-0000-0000870A0000}"/>
    <cellStyle name="Normal 76 2 3 2 2 2" xfId="4372" xr:uid="{00000000-0005-0000-0000-000021110000}"/>
    <cellStyle name="Normal 76 2 3 2 2 2 2" xfId="14445" xr:uid="{00000000-0005-0000-0000-00007A380000}"/>
    <cellStyle name="Normal 76 2 3 2 2 2 2 3" xfId="29543" xr:uid="{00000000-0005-0000-0000-000074730000}"/>
    <cellStyle name="Normal 76 2 3 2 2 2 2_ESA Table 3A_3H" xfId="44130" xr:uid="{CFCD829F-78F2-437D-B605-2B753A7D78F4}"/>
    <cellStyle name="Normal 76 2 3 2 2 2 3" xfId="9425" xr:uid="{00000000-0005-0000-0000-0000DE240000}"/>
    <cellStyle name="Normal 76 2 3 2 2 2 3 3" xfId="24526" xr:uid="{00000000-0005-0000-0000-0000DB5F0000}"/>
    <cellStyle name="Normal 76 2 3 2 2 2 3_ESA Table 3A_3H" xfId="44131" xr:uid="{F96E2F6D-53D1-43BC-9CD9-E157B517EE30}"/>
    <cellStyle name="Normal 76 2 3 2 2 2 5" xfId="19513" xr:uid="{00000000-0005-0000-0000-0000464C0000}"/>
    <cellStyle name="Normal 76 2 3 2 2 2_ESA Table 3A_3H" xfId="44129" xr:uid="{20617022-E0FB-49B2-8421-2727B2ED1852}"/>
    <cellStyle name="Normal 76 2 3 2 2 3" xfId="6064" xr:uid="{00000000-0005-0000-0000-0000BD170000}"/>
    <cellStyle name="Normal 76 2 3 2 2 3 2" xfId="16116" xr:uid="{00000000-0005-0000-0000-0000013F0000}"/>
    <cellStyle name="Normal 76 2 3 2 2 3 2 3" xfId="31214" xr:uid="{00000000-0005-0000-0000-0000FB790000}"/>
    <cellStyle name="Normal 76 2 3 2 2 3 2_ESA Table 3A_3H" xfId="44133" xr:uid="{E77ABDE7-C8BE-41DE-9849-0F025FE69F3D}"/>
    <cellStyle name="Normal 76 2 3 2 2 3 3" xfId="11096" xr:uid="{00000000-0005-0000-0000-0000652B0000}"/>
    <cellStyle name="Normal 76 2 3 2 2 3 3 3" xfId="26197" xr:uid="{00000000-0005-0000-0000-000062660000}"/>
    <cellStyle name="Normal 76 2 3 2 2 3 3_ESA Table 3A_3H" xfId="44134" xr:uid="{3363125D-4A77-4D05-BC64-EA0FCA2BDD67}"/>
    <cellStyle name="Normal 76 2 3 2 2 3 5" xfId="21184" xr:uid="{00000000-0005-0000-0000-0000CD520000}"/>
    <cellStyle name="Normal 76 2 3 2 2 3_ESA Table 3A_3H" xfId="44132" xr:uid="{CEC70B03-551E-4FF1-B2E8-94C5458D3879}"/>
    <cellStyle name="Normal 76 2 3 2 2 4" xfId="12774" xr:uid="{00000000-0005-0000-0000-0000F3310000}"/>
    <cellStyle name="Normal 76 2 3 2 2 4 3" xfId="27872" xr:uid="{00000000-0005-0000-0000-0000ED6C0000}"/>
    <cellStyle name="Normal 76 2 3 2 2 4_ESA Table 3A_3H" xfId="44135" xr:uid="{DAB50135-AF86-446D-AD17-F38F2781BD89}"/>
    <cellStyle name="Normal 76 2 3 2 2 5" xfId="7753" xr:uid="{00000000-0005-0000-0000-0000561E0000}"/>
    <cellStyle name="Normal 76 2 3 2 2 5 3" xfId="22855" xr:uid="{00000000-0005-0000-0000-000054590000}"/>
    <cellStyle name="Normal 76 2 3 2 2 5_ESA Table 3A_3H" xfId="44136" xr:uid="{9C24973A-FEAD-4630-AD3C-1AC7817E280C}"/>
    <cellStyle name="Normal 76 2 3 2 2 7" xfId="17842" xr:uid="{00000000-0005-0000-0000-0000BF450000}"/>
    <cellStyle name="Normal 76 2 3 2 2_ESA Table 3A_3H" xfId="44128" xr:uid="{21319CD8-5031-445E-981E-3CE49FDC38D6}"/>
    <cellStyle name="Normal 76 2 3 2 3" xfId="3535" xr:uid="{00000000-0005-0000-0000-0000DC0D0000}"/>
    <cellStyle name="Normal 76 2 3 2 3 2" xfId="13609" xr:uid="{00000000-0005-0000-0000-000036350000}"/>
    <cellStyle name="Normal 76 2 3 2 3 2 3" xfId="28707" xr:uid="{00000000-0005-0000-0000-000030700000}"/>
    <cellStyle name="Normal 76 2 3 2 3 2_ESA Table 3A_3H" xfId="44138" xr:uid="{3B59DCFB-9688-463A-892D-7633C33A36D6}"/>
    <cellStyle name="Normal 76 2 3 2 3 3" xfId="8589" xr:uid="{00000000-0005-0000-0000-00009A210000}"/>
    <cellStyle name="Normal 76 2 3 2 3 3 3" xfId="23690" xr:uid="{00000000-0005-0000-0000-0000975C0000}"/>
    <cellStyle name="Normal 76 2 3 2 3 3_ESA Table 3A_3H" xfId="44139" xr:uid="{9BB6E59D-A0C6-4519-BFF3-A3B62D50D00B}"/>
    <cellStyle name="Normal 76 2 3 2 3 5" xfId="18677" xr:uid="{00000000-0005-0000-0000-000002490000}"/>
    <cellStyle name="Normal 76 2 3 2 3_ESA Table 3A_3H" xfId="44137" xr:uid="{17BF3958-3D0A-4430-96F4-37B76086C257}"/>
    <cellStyle name="Normal 76 2 3 2 4" xfId="5228" xr:uid="{00000000-0005-0000-0000-000079140000}"/>
    <cellStyle name="Normal 76 2 3 2 4 2" xfId="15280" xr:uid="{00000000-0005-0000-0000-0000BD3B0000}"/>
    <cellStyle name="Normal 76 2 3 2 4 2 3" xfId="30378" xr:uid="{00000000-0005-0000-0000-0000B7760000}"/>
    <cellStyle name="Normal 76 2 3 2 4 2_ESA Table 3A_3H" xfId="44141" xr:uid="{00D5EE48-7382-49D6-8870-85492B11D4B1}"/>
    <cellStyle name="Normal 76 2 3 2 4 3" xfId="10260" xr:uid="{00000000-0005-0000-0000-000021280000}"/>
    <cellStyle name="Normal 76 2 3 2 4 3 3" xfId="25361" xr:uid="{00000000-0005-0000-0000-00001E630000}"/>
    <cellStyle name="Normal 76 2 3 2 4 3_ESA Table 3A_3H" xfId="44142" xr:uid="{9182699F-0B2A-482D-A11E-A1EE2E543ED8}"/>
    <cellStyle name="Normal 76 2 3 2 4 5" xfId="20348" xr:uid="{00000000-0005-0000-0000-0000894F0000}"/>
    <cellStyle name="Normal 76 2 3 2 4_ESA Table 3A_3H" xfId="44140" xr:uid="{F4744468-0A9C-4A5E-A3C6-72E5EB2E60AE}"/>
    <cellStyle name="Normal 76 2 3 2 5" xfId="11938" xr:uid="{00000000-0005-0000-0000-0000AF2E0000}"/>
    <cellStyle name="Normal 76 2 3 2 5 3" xfId="27036" xr:uid="{00000000-0005-0000-0000-0000A9690000}"/>
    <cellStyle name="Normal 76 2 3 2 5_ESA Table 3A_3H" xfId="44143" xr:uid="{0ABA1D7E-B126-452A-B159-7EC553F5EBC6}"/>
    <cellStyle name="Normal 76 2 3 2 6" xfId="6917" xr:uid="{00000000-0005-0000-0000-0000121B0000}"/>
    <cellStyle name="Normal 76 2 3 2 6 3" xfId="22019" xr:uid="{00000000-0005-0000-0000-000010560000}"/>
    <cellStyle name="Normal 76 2 3 2 6_ESA Table 3A_3H" xfId="44144" xr:uid="{1DFBC651-B704-439F-BF56-7F2AF2218F21}"/>
    <cellStyle name="Normal 76 2 3 2 8" xfId="17006" xr:uid="{00000000-0005-0000-0000-00007B420000}"/>
    <cellStyle name="Normal 76 2 3 2_ESA Table 3A_3H" xfId="44127" xr:uid="{67C770B1-808A-4B2B-BA71-9A30DEF34308}"/>
    <cellStyle name="Normal 76 2 3 3" xfId="2264" xr:uid="{00000000-0005-0000-0000-0000E5080000}"/>
    <cellStyle name="Normal 76 2 3 3 2" xfId="3954" xr:uid="{00000000-0005-0000-0000-00007F0F0000}"/>
    <cellStyle name="Normal 76 2 3 3 2 2" xfId="14027" xr:uid="{00000000-0005-0000-0000-0000D8360000}"/>
    <cellStyle name="Normal 76 2 3 3 2 2 3" xfId="29125" xr:uid="{00000000-0005-0000-0000-0000D2710000}"/>
    <cellStyle name="Normal 76 2 3 3 2 2_ESA Table 3A_3H" xfId="44147" xr:uid="{85650994-B0A6-4F6F-84D2-7A3500C898E2}"/>
    <cellStyle name="Normal 76 2 3 3 2 3" xfId="9007" xr:uid="{00000000-0005-0000-0000-00003C230000}"/>
    <cellStyle name="Normal 76 2 3 3 2 3 3" xfId="24108" xr:uid="{00000000-0005-0000-0000-0000395E0000}"/>
    <cellStyle name="Normal 76 2 3 3 2 3_ESA Table 3A_3H" xfId="44148" xr:uid="{FFF25672-8D64-4850-95A3-46FBCCE078BC}"/>
    <cellStyle name="Normal 76 2 3 3 2 5" xfId="19095" xr:uid="{00000000-0005-0000-0000-0000A44A0000}"/>
    <cellStyle name="Normal 76 2 3 3 2_ESA Table 3A_3H" xfId="44146" xr:uid="{C0931147-14EE-4FAD-918A-D622BE9ACB80}"/>
    <cellStyle name="Normal 76 2 3 3 3" xfId="5646" xr:uid="{00000000-0005-0000-0000-00001B160000}"/>
    <cellStyle name="Normal 76 2 3 3 3 2" xfId="15698" xr:uid="{00000000-0005-0000-0000-00005F3D0000}"/>
    <cellStyle name="Normal 76 2 3 3 3 2 3" xfId="30796" xr:uid="{00000000-0005-0000-0000-000059780000}"/>
    <cellStyle name="Normal 76 2 3 3 3 2_ESA Table 3A_3H" xfId="44150" xr:uid="{4817A273-3BC0-4AB8-BE6B-85BD5A032B07}"/>
    <cellStyle name="Normal 76 2 3 3 3 3" xfId="10678" xr:uid="{00000000-0005-0000-0000-0000C3290000}"/>
    <cellStyle name="Normal 76 2 3 3 3 3 3" xfId="25779" xr:uid="{00000000-0005-0000-0000-0000C0640000}"/>
    <cellStyle name="Normal 76 2 3 3 3 3_ESA Table 3A_3H" xfId="44151" xr:uid="{5C34A891-311F-41EA-8D52-85CF236F6F62}"/>
    <cellStyle name="Normal 76 2 3 3 3 5" xfId="20766" xr:uid="{00000000-0005-0000-0000-00002B510000}"/>
    <cellStyle name="Normal 76 2 3 3 3_ESA Table 3A_3H" xfId="44149" xr:uid="{9604C204-EE5D-4855-91B4-F824B8E023BA}"/>
    <cellStyle name="Normal 76 2 3 3 4" xfId="12356" xr:uid="{00000000-0005-0000-0000-000051300000}"/>
    <cellStyle name="Normal 76 2 3 3 4 3" xfId="27454" xr:uid="{00000000-0005-0000-0000-00004B6B0000}"/>
    <cellStyle name="Normal 76 2 3 3 4_ESA Table 3A_3H" xfId="44152" xr:uid="{06A7839B-809F-4581-8319-791C42E597D2}"/>
    <cellStyle name="Normal 76 2 3 3 5" xfId="7335" xr:uid="{00000000-0005-0000-0000-0000B41C0000}"/>
    <cellStyle name="Normal 76 2 3 3 5 3" xfId="22437" xr:uid="{00000000-0005-0000-0000-0000B2570000}"/>
    <cellStyle name="Normal 76 2 3 3 5_ESA Table 3A_3H" xfId="44153" xr:uid="{28CE8693-A73A-4681-9DA4-C12F0175001D}"/>
    <cellStyle name="Normal 76 2 3 3 7" xfId="17424" xr:uid="{00000000-0005-0000-0000-00001D440000}"/>
    <cellStyle name="Normal 76 2 3 3_ESA Table 3A_3H" xfId="44145" xr:uid="{D45875A7-86D4-46FC-9205-EEE167AC3AB8}"/>
    <cellStyle name="Normal 76 2 3 4" xfId="3117" xr:uid="{00000000-0005-0000-0000-00003A0C0000}"/>
    <cellStyle name="Normal 76 2 3 4 2" xfId="13191" xr:uid="{00000000-0005-0000-0000-000094330000}"/>
    <cellStyle name="Normal 76 2 3 4 2 3" xfId="28289" xr:uid="{00000000-0005-0000-0000-00008E6E0000}"/>
    <cellStyle name="Normal 76 2 3 4 2_ESA Table 3A_3H" xfId="44155" xr:uid="{4A1F2F77-0F67-4475-AF53-7CE5D08E8CF9}"/>
    <cellStyle name="Normal 76 2 3 4 3" xfId="8171" xr:uid="{00000000-0005-0000-0000-0000F81F0000}"/>
    <cellStyle name="Normal 76 2 3 4 3 3" xfId="23272" xr:uid="{00000000-0005-0000-0000-0000F55A0000}"/>
    <cellStyle name="Normal 76 2 3 4 3_ESA Table 3A_3H" xfId="44156" xr:uid="{83C2F116-8243-435A-9FDA-F6322478311A}"/>
    <cellStyle name="Normal 76 2 3 4 5" xfId="18259" xr:uid="{00000000-0005-0000-0000-000060470000}"/>
    <cellStyle name="Normal 76 2 3 4_ESA Table 3A_3H" xfId="44154" xr:uid="{2BA193A2-6EB4-4CB6-AE74-669565C38D9C}"/>
    <cellStyle name="Normal 76 2 3 5" xfId="4810" xr:uid="{00000000-0005-0000-0000-0000D7120000}"/>
    <cellStyle name="Normal 76 2 3 5 2" xfId="14862" xr:uid="{00000000-0005-0000-0000-00001B3A0000}"/>
    <cellStyle name="Normal 76 2 3 5 2 3" xfId="29960" xr:uid="{00000000-0005-0000-0000-000015750000}"/>
    <cellStyle name="Normal 76 2 3 5 2_ESA Table 3A_3H" xfId="44158" xr:uid="{5248914B-3ADD-4A05-A56C-7F283F0C2269}"/>
    <cellStyle name="Normal 76 2 3 5 3" xfId="9842" xr:uid="{00000000-0005-0000-0000-00007F260000}"/>
    <cellStyle name="Normal 76 2 3 5 3 3" xfId="24943" xr:uid="{00000000-0005-0000-0000-00007C610000}"/>
    <cellStyle name="Normal 76 2 3 5 3_ESA Table 3A_3H" xfId="44159" xr:uid="{B63EA51A-AB03-4307-A941-142B609A2D34}"/>
    <cellStyle name="Normal 76 2 3 5 5" xfId="19930" xr:uid="{00000000-0005-0000-0000-0000E74D0000}"/>
    <cellStyle name="Normal 76 2 3 5_ESA Table 3A_3H" xfId="44157" xr:uid="{D3047BE9-9370-43AA-9FCD-9E04E79EBC10}"/>
    <cellStyle name="Normal 76 2 3 6" xfId="11520" xr:uid="{00000000-0005-0000-0000-00000D2D0000}"/>
    <cellStyle name="Normal 76 2 3 6 3" xfId="26618" xr:uid="{00000000-0005-0000-0000-000007680000}"/>
    <cellStyle name="Normal 76 2 3 6_ESA Table 3A_3H" xfId="44160" xr:uid="{1C8DABDC-EA3E-4EF0-A485-6A02014A6D76}"/>
    <cellStyle name="Normal 76 2 3 7" xfId="6499" xr:uid="{00000000-0005-0000-0000-000070190000}"/>
    <cellStyle name="Normal 76 2 3 7 3" xfId="21601" xr:uid="{00000000-0005-0000-0000-00006E540000}"/>
    <cellStyle name="Normal 76 2 3 7_ESA Table 3A_3H" xfId="44161" xr:uid="{00D0921F-7CF9-4082-835C-4250A5FC022D}"/>
    <cellStyle name="Normal 76 2 3 9" xfId="16588" xr:uid="{00000000-0005-0000-0000-0000D9400000}"/>
    <cellStyle name="Normal 76 2 3_ESA Table 3A_3H" xfId="44126" xr:uid="{8D073BBF-19B6-4C52-AD28-A538EDA6520A}"/>
    <cellStyle name="Normal 76 2 4" xfId="1635" xr:uid="{00000000-0005-0000-0000-000070060000}"/>
    <cellStyle name="Normal 76 2 4 2" xfId="2474" xr:uid="{00000000-0005-0000-0000-0000B7090000}"/>
    <cellStyle name="Normal 76 2 4 2 2" xfId="4164" xr:uid="{00000000-0005-0000-0000-000051100000}"/>
    <cellStyle name="Normal 76 2 4 2 2 2" xfId="14237" xr:uid="{00000000-0005-0000-0000-0000AA370000}"/>
    <cellStyle name="Normal 76 2 4 2 2 2 3" xfId="29335" xr:uid="{00000000-0005-0000-0000-0000A4720000}"/>
    <cellStyle name="Normal 76 2 4 2 2 2_ESA Table 3A_3H" xfId="44165" xr:uid="{32466A0F-B2AF-4576-835E-C3B465AC59FD}"/>
    <cellStyle name="Normal 76 2 4 2 2 3" xfId="9217" xr:uid="{00000000-0005-0000-0000-00000E240000}"/>
    <cellStyle name="Normal 76 2 4 2 2 3 3" xfId="24318" xr:uid="{00000000-0005-0000-0000-00000B5F0000}"/>
    <cellStyle name="Normal 76 2 4 2 2 3_ESA Table 3A_3H" xfId="44166" xr:uid="{EEF09910-FEFE-4AAE-85B7-4B28D3F13F5A}"/>
    <cellStyle name="Normal 76 2 4 2 2 5" xfId="19305" xr:uid="{00000000-0005-0000-0000-0000764B0000}"/>
    <cellStyle name="Normal 76 2 4 2 2_ESA Table 3A_3H" xfId="44164" xr:uid="{62418C5D-D633-4C53-8C73-9B9469AE39DA}"/>
    <cellStyle name="Normal 76 2 4 2 3" xfId="5856" xr:uid="{00000000-0005-0000-0000-0000ED160000}"/>
    <cellStyle name="Normal 76 2 4 2 3 2" xfId="15908" xr:uid="{00000000-0005-0000-0000-0000313E0000}"/>
    <cellStyle name="Normal 76 2 4 2 3 2 3" xfId="31006" xr:uid="{00000000-0005-0000-0000-00002B790000}"/>
    <cellStyle name="Normal 76 2 4 2 3 2_ESA Table 3A_3H" xfId="44168" xr:uid="{0017509C-CC30-4D5C-A8DB-F33D32056124}"/>
    <cellStyle name="Normal 76 2 4 2 3 3" xfId="10888" xr:uid="{00000000-0005-0000-0000-0000952A0000}"/>
    <cellStyle name="Normal 76 2 4 2 3 3 3" xfId="25989" xr:uid="{00000000-0005-0000-0000-000092650000}"/>
    <cellStyle name="Normal 76 2 4 2 3 3_ESA Table 3A_3H" xfId="44169" xr:uid="{15824721-675A-4B46-9819-C930F941A229}"/>
    <cellStyle name="Normal 76 2 4 2 3 5" xfId="20976" xr:uid="{00000000-0005-0000-0000-0000FD510000}"/>
    <cellStyle name="Normal 76 2 4 2 3_ESA Table 3A_3H" xfId="44167" xr:uid="{6F441BD4-421D-4112-8651-521979E9BB1F}"/>
    <cellStyle name="Normal 76 2 4 2 4" xfId="12566" xr:uid="{00000000-0005-0000-0000-000023310000}"/>
    <cellStyle name="Normal 76 2 4 2 4 3" xfId="27664" xr:uid="{00000000-0005-0000-0000-00001D6C0000}"/>
    <cellStyle name="Normal 76 2 4 2 4_ESA Table 3A_3H" xfId="44170" xr:uid="{E2556B5F-4224-4E09-80EC-28F3C144E312}"/>
    <cellStyle name="Normal 76 2 4 2 5" xfId="7545" xr:uid="{00000000-0005-0000-0000-0000861D0000}"/>
    <cellStyle name="Normal 76 2 4 2 5 3" xfId="22647" xr:uid="{00000000-0005-0000-0000-000084580000}"/>
    <cellStyle name="Normal 76 2 4 2 5_ESA Table 3A_3H" xfId="44171" xr:uid="{9BFF6A3A-9BB9-43BE-98EF-61A930F6249F}"/>
    <cellStyle name="Normal 76 2 4 2 7" xfId="17634" xr:uid="{00000000-0005-0000-0000-0000EF440000}"/>
    <cellStyle name="Normal 76 2 4 2_ESA Table 3A_3H" xfId="44163" xr:uid="{7787ED64-CAD4-4E40-BD86-0E6DB7A6565D}"/>
    <cellStyle name="Normal 76 2 4 3" xfId="3327" xr:uid="{00000000-0005-0000-0000-00000C0D0000}"/>
    <cellStyle name="Normal 76 2 4 3 2" xfId="13401" xr:uid="{00000000-0005-0000-0000-000066340000}"/>
    <cellStyle name="Normal 76 2 4 3 2 3" xfId="28499" xr:uid="{00000000-0005-0000-0000-0000606F0000}"/>
    <cellStyle name="Normal 76 2 4 3 2_ESA Table 3A_3H" xfId="44173" xr:uid="{1D62D71F-0F7C-431B-AE7E-BD552100C282}"/>
    <cellStyle name="Normal 76 2 4 3 3" xfId="8381" xr:uid="{00000000-0005-0000-0000-0000CA200000}"/>
    <cellStyle name="Normal 76 2 4 3 3 3" xfId="23482" xr:uid="{00000000-0005-0000-0000-0000C75B0000}"/>
    <cellStyle name="Normal 76 2 4 3 3_ESA Table 3A_3H" xfId="44174" xr:uid="{17373A71-FC4A-4A55-BB30-DAFA0B89732D}"/>
    <cellStyle name="Normal 76 2 4 3 5" xfId="18469" xr:uid="{00000000-0005-0000-0000-000032480000}"/>
    <cellStyle name="Normal 76 2 4 3_ESA Table 3A_3H" xfId="44172" xr:uid="{97714B51-F626-43D3-9119-AB47DB271DF9}"/>
    <cellStyle name="Normal 76 2 4 4" xfId="5020" xr:uid="{00000000-0005-0000-0000-0000A9130000}"/>
    <cellStyle name="Normal 76 2 4 4 2" xfId="15072" xr:uid="{00000000-0005-0000-0000-0000ED3A0000}"/>
    <cellStyle name="Normal 76 2 4 4 2 3" xfId="30170" xr:uid="{00000000-0005-0000-0000-0000E7750000}"/>
    <cellStyle name="Normal 76 2 4 4 2_ESA Table 3A_3H" xfId="44176" xr:uid="{8A61A78B-8EBB-4B4C-A982-6061FC8CC4BB}"/>
    <cellStyle name="Normal 76 2 4 4 3" xfId="10052" xr:uid="{00000000-0005-0000-0000-000051270000}"/>
    <cellStyle name="Normal 76 2 4 4 3 3" xfId="25153" xr:uid="{00000000-0005-0000-0000-00004E620000}"/>
    <cellStyle name="Normal 76 2 4 4 3_ESA Table 3A_3H" xfId="44177" xr:uid="{23A67D00-5E23-489F-930B-4D55E69501F7}"/>
    <cellStyle name="Normal 76 2 4 4 5" xfId="20140" xr:uid="{00000000-0005-0000-0000-0000B94E0000}"/>
    <cellStyle name="Normal 76 2 4 4_ESA Table 3A_3H" xfId="44175" xr:uid="{C88AA998-87ED-4E51-AF45-A9AEE4ADA6FF}"/>
    <cellStyle name="Normal 76 2 4 5" xfId="11730" xr:uid="{00000000-0005-0000-0000-0000DF2D0000}"/>
    <cellStyle name="Normal 76 2 4 5 3" xfId="26828" xr:uid="{00000000-0005-0000-0000-0000D9680000}"/>
    <cellStyle name="Normal 76 2 4 5_ESA Table 3A_3H" xfId="44178" xr:uid="{EE5F71A1-E4AC-402C-BCF8-C7767F768339}"/>
    <cellStyle name="Normal 76 2 4 6" xfId="6709" xr:uid="{00000000-0005-0000-0000-0000421A0000}"/>
    <cellStyle name="Normal 76 2 4 6 3" xfId="21811" xr:uid="{00000000-0005-0000-0000-000040550000}"/>
    <cellStyle name="Normal 76 2 4 6_ESA Table 3A_3H" xfId="44179" xr:uid="{B77B76BF-E9AD-4253-B65F-98CA856A9523}"/>
    <cellStyle name="Normal 76 2 4 8" xfId="16798" xr:uid="{00000000-0005-0000-0000-0000AB410000}"/>
    <cellStyle name="Normal 76 2 4_ESA Table 3A_3H" xfId="44162" xr:uid="{DC8693DD-BC97-481C-9912-01126B869DF1}"/>
    <cellStyle name="Normal 76 2 5" xfId="2056" xr:uid="{00000000-0005-0000-0000-000015080000}"/>
    <cellStyle name="Normal 76 2 5 2" xfId="3746" xr:uid="{00000000-0005-0000-0000-0000AF0E0000}"/>
    <cellStyle name="Normal 76 2 5 2 2" xfId="13819" xr:uid="{00000000-0005-0000-0000-000008360000}"/>
    <cellStyle name="Normal 76 2 5 2 2 3" xfId="28917" xr:uid="{00000000-0005-0000-0000-000002710000}"/>
    <cellStyle name="Normal 76 2 5 2 2_ESA Table 3A_3H" xfId="44182" xr:uid="{48EB546E-F2B1-48A0-A206-9BE37BC79883}"/>
    <cellStyle name="Normal 76 2 5 2 3" xfId="8799" xr:uid="{00000000-0005-0000-0000-00006C220000}"/>
    <cellStyle name="Normal 76 2 5 2 3 3" xfId="23900" xr:uid="{00000000-0005-0000-0000-0000695D0000}"/>
    <cellStyle name="Normal 76 2 5 2 3_ESA Table 3A_3H" xfId="44183" xr:uid="{B3A9E882-7A2A-4050-90BD-2CDD5536F9FD}"/>
    <cellStyle name="Normal 76 2 5 2 5" xfId="18887" xr:uid="{00000000-0005-0000-0000-0000D4490000}"/>
    <cellStyle name="Normal 76 2 5 2_ESA Table 3A_3H" xfId="44181" xr:uid="{BCA04EAF-F295-4EB0-92D5-A276EB10B2C1}"/>
    <cellStyle name="Normal 76 2 5 3" xfId="5438" xr:uid="{00000000-0005-0000-0000-00004B150000}"/>
    <cellStyle name="Normal 76 2 5 3 2" xfId="15490" xr:uid="{00000000-0005-0000-0000-00008F3C0000}"/>
    <cellStyle name="Normal 76 2 5 3 2 3" xfId="30588" xr:uid="{00000000-0005-0000-0000-000089770000}"/>
    <cellStyle name="Normal 76 2 5 3 2_ESA Table 3A_3H" xfId="44185" xr:uid="{F9C0B133-7213-4AD9-B2FC-1A304A7C245B}"/>
    <cellStyle name="Normal 76 2 5 3 3" xfId="10470" xr:uid="{00000000-0005-0000-0000-0000F3280000}"/>
    <cellStyle name="Normal 76 2 5 3 3 3" xfId="25571" xr:uid="{00000000-0005-0000-0000-0000F0630000}"/>
    <cellStyle name="Normal 76 2 5 3 3_ESA Table 3A_3H" xfId="44186" xr:uid="{DE64B979-D1AF-4A14-9A29-C7637EFE280F}"/>
    <cellStyle name="Normal 76 2 5 3 5" xfId="20558" xr:uid="{00000000-0005-0000-0000-00005B500000}"/>
    <cellStyle name="Normal 76 2 5 3_ESA Table 3A_3H" xfId="44184" xr:uid="{53653EA5-DC51-4387-B221-AE1A55129614}"/>
    <cellStyle name="Normal 76 2 5 4" xfId="12148" xr:uid="{00000000-0005-0000-0000-0000812F0000}"/>
    <cellStyle name="Normal 76 2 5 4 3" xfId="27246" xr:uid="{00000000-0005-0000-0000-00007B6A0000}"/>
    <cellStyle name="Normal 76 2 5 4_ESA Table 3A_3H" xfId="44187" xr:uid="{C4FF6F59-1F99-4055-8574-CE30984F69CE}"/>
    <cellStyle name="Normal 76 2 5 5" xfId="7127" xr:uid="{00000000-0005-0000-0000-0000E41B0000}"/>
    <cellStyle name="Normal 76 2 5 5 3" xfId="22229" xr:uid="{00000000-0005-0000-0000-0000E2560000}"/>
    <cellStyle name="Normal 76 2 5 5_ESA Table 3A_3H" xfId="44188" xr:uid="{D0F4E02E-BE31-408C-BEBD-ACF717F1D93D}"/>
    <cellStyle name="Normal 76 2 5 7" xfId="17216" xr:uid="{00000000-0005-0000-0000-00004D430000}"/>
    <cellStyle name="Normal 76 2 5_ESA Table 3A_3H" xfId="44180" xr:uid="{72920190-A8DC-412B-8871-B284C40CE7A6}"/>
    <cellStyle name="Normal 76 2 6" xfId="2909" xr:uid="{00000000-0005-0000-0000-00006A0B0000}"/>
    <cellStyle name="Normal 76 2 6 2" xfId="12983" xr:uid="{00000000-0005-0000-0000-0000C4320000}"/>
    <cellStyle name="Normal 76 2 6 2 3" xfId="28081" xr:uid="{00000000-0005-0000-0000-0000BE6D0000}"/>
    <cellStyle name="Normal 76 2 6 2_ESA Table 3A_3H" xfId="44190" xr:uid="{4FB1CB5A-CA7E-4306-99D8-371C54BD998D}"/>
    <cellStyle name="Normal 76 2 6 3" xfId="7963" xr:uid="{00000000-0005-0000-0000-0000281F0000}"/>
    <cellStyle name="Normal 76 2 6 3 3" xfId="23064" xr:uid="{00000000-0005-0000-0000-0000255A0000}"/>
    <cellStyle name="Normal 76 2 6 3_ESA Table 3A_3H" xfId="44191" xr:uid="{FB38C568-1356-43B7-BD35-1A9559725688}"/>
    <cellStyle name="Normal 76 2 6 5" xfId="18051" xr:uid="{00000000-0005-0000-0000-000090460000}"/>
    <cellStyle name="Normal 76 2 6_ESA Table 3A_3H" xfId="44189" xr:uid="{E25D0679-0FF4-4D3C-A3D9-D84C95A4B4E0}"/>
    <cellStyle name="Normal 76 2 7" xfId="4602" xr:uid="{00000000-0005-0000-0000-000007120000}"/>
    <cellStyle name="Normal 76 2 7 2" xfId="14654" xr:uid="{00000000-0005-0000-0000-00004B390000}"/>
    <cellStyle name="Normal 76 2 7 2 3" xfId="29752" xr:uid="{00000000-0005-0000-0000-000045740000}"/>
    <cellStyle name="Normal 76 2 7 2_ESA Table 3A_3H" xfId="44193" xr:uid="{D3D83312-9AF3-45F0-A3CD-89AD6AE08867}"/>
    <cellStyle name="Normal 76 2 7 3" xfId="9634" xr:uid="{00000000-0005-0000-0000-0000AF250000}"/>
    <cellStyle name="Normal 76 2 7 3 3" xfId="24735" xr:uid="{00000000-0005-0000-0000-0000AC600000}"/>
    <cellStyle name="Normal 76 2 7 3_ESA Table 3A_3H" xfId="44194" xr:uid="{36ADBB0C-87F0-491E-A5B8-BCAB0B1CB757}"/>
    <cellStyle name="Normal 76 2 7 5" xfId="19722" xr:uid="{00000000-0005-0000-0000-0000174D0000}"/>
    <cellStyle name="Normal 76 2 7_ESA Table 3A_3H" xfId="44192" xr:uid="{BB977C27-4B39-4949-BCF7-819DEF1D31FB}"/>
    <cellStyle name="Normal 76 2 8" xfId="11312" xr:uid="{00000000-0005-0000-0000-00003D2C0000}"/>
    <cellStyle name="Normal 76 2 8 3" xfId="26410" xr:uid="{00000000-0005-0000-0000-000037670000}"/>
    <cellStyle name="Normal 76 2 8_ESA Table 3A_3H" xfId="44195" xr:uid="{ACF8EAF6-9A73-4D7D-8FA5-F3F6B7653722}"/>
    <cellStyle name="Normal 76 2 9" xfId="6291" xr:uid="{00000000-0005-0000-0000-0000A0180000}"/>
    <cellStyle name="Normal 76 2 9 3" xfId="21393" xr:uid="{00000000-0005-0000-0000-00009E530000}"/>
    <cellStyle name="Normal 76 2 9_ESA Table 3A_3H" xfId="44196" xr:uid="{520DAD3C-A903-48E6-9222-8C5CEFBDEE3B}"/>
    <cellStyle name="Normal 76 2_ESA Table 3A_3H" xfId="44054" xr:uid="{5ABF1195-EC31-43C1-97A9-B46E05B74458}"/>
    <cellStyle name="Normal 76 3" xfId="1255" xr:uid="{00000000-0005-0000-0000-0000F4040000}"/>
    <cellStyle name="Normal 76 3 10" xfId="16432" xr:uid="{00000000-0005-0000-0000-00003D400000}"/>
    <cellStyle name="Normal 76 3 2" xfId="1474" xr:uid="{00000000-0005-0000-0000-0000CF050000}"/>
    <cellStyle name="Normal 76 3 2 2" xfId="1895" xr:uid="{00000000-0005-0000-0000-000074070000}"/>
    <cellStyle name="Normal 76 3 2 2 2" xfId="2734" xr:uid="{00000000-0005-0000-0000-0000BB0A0000}"/>
    <cellStyle name="Normal 76 3 2 2 2 2" xfId="4424" xr:uid="{00000000-0005-0000-0000-000055110000}"/>
    <cellStyle name="Normal 76 3 2 2 2 2 2" xfId="14497" xr:uid="{00000000-0005-0000-0000-0000AE380000}"/>
    <cellStyle name="Normal 76 3 2 2 2 2 2 3" xfId="29595" xr:uid="{00000000-0005-0000-0000-0000A8730000}"/>
    <cellStyle name="Normal 76 3 2 2 2 2 2_ESA Table 3A_3H" xfId="44202" xr:uid="{C076168D-6455-4DF0-A492-40712F0D8063}"/>
    <cellStyle name="Normal 76 3 2 2 2 2 3" xfId="9477" xr:uid="{00000000-0005-0000-0000-000012250000}"/>
    <cellStyle name="Normal 76 3 2 2 2 2 3 3" xfId="24578" xr:uid="{00000000-0005-0000-0000-00000F600000}"/>
    <cellStyle name="Normal 76 3 2 2 2 2 3_ESA Table 3A_3H" xfId="44203" xr:uid="{55FE31DE-777C-4DF1-8676-80AD6711E83B}"/>
    <cellStyle name="Normal 76 3 2 2 2 2 5" xfId="19565" xr:uid="{00000000-0005-0000-0000-00007A4C0000}"/>
    <cellStyle name="Normal 76 3 2 2 2 2_ESA Table 3A_3H" xfId="44201" xr:uid="{1BDD0971-8DA2-4F2F-A126-9E3A45B54B01}"/>
    <cellStyle name="Normal 76 3 2 2 2 3" xfId="6116" xr:uid="{00000000-0005-0000-0000-0000F1170000}"/>
    <cellStyle name="Normal 76 3 2 2 2 3 2" xfId="16168" xr:uid="{00000000-0005-0000-0000-0000353F0000}"/>
    <cellStyle name="Normal 76 3 2 2 2 3 2 3" xfId="31266" xr:uid="{00000000-0005-0000-0000-00002F7A0000}"/>
    <cellStyle name="Normal 76 3 2 2 2 3 2_ESA Table 3A_3H" xfId="44205" xr:uid="{AA408F4F-CB95-4DC8-84AB-8799B7FFCFA8}"/>
    <cellStyle name="Normal 76 3 2 2 2 3 3" xfId="11148" xr:uid="{00000000-0005-0000-0000-0000992B0000}"/>
    <cellStyle name="Normal 76 3 2 2 2 3 3 3" xfId="26249" xr:uid="{00000000-0005-0000-0000-000096660000}"/>
    <cellStyle name="Normal 76 3 2 2 2 3 3_ESA Table 3A_3H" xfId="44206" xr:uid="{7E549C2C-4D50-4E26-BAE6-59C9E010BC60}"/>
    <cellStyle name="Normal 76 3 2 2 2 3 5" xfId="21236" xr:uid="{00000000-0005-0000-0000-000001530000}"/>
    <cellStyle name="Normal 76 3 2 2 2 3_ESA Table 3A_3H" xfId="44204" xr:uid="{771C07C0-3EE4-4025-9410-CBD52A403CCB}"/>
    <cellStyle name="Normal 76 3 2 2 2 4" xfId="12826" xr:uid="{00000000-0005-0000-0000-000027320000}"/>
    <cellStyle name="Normal 76 3 2 2 2 4 3" xfId="27924" xr:uid="{00000000-0005-0000-0000-0000216D0000}"/>
    <cellStyle name="Normal 76 3 2 2 2 4_ESA Table 3A_3H" xfId="44207" xr:uid="{CC390A31-8E9A-4AB9-99E0-F71FCD7D9630}"/>
    <cellStyle name="Normal 76 3 2 2 2 5" xfId="7805" xr:uid="{00000000-0005-0000-0000-00008A1E0000}"/>
    <cellStyle name="Normal 76 3 2 2 2 5 3" xfId="22907" xr:uid="{00000000-0005-0000-0000-000088590000}"/>
    <cellStyle name="Normal 76 3 2 2 2 5_ESA Table 3A_3H" xfId="44208" xr:uid="{5A867651-0BB4-4461-ADBA-79B1D4B50067}"/>
    <cellStyle name="Normal 76 3 2 2 2 7" xfId="17894" xr:uid="{00000000-0005-0000-0000-0000F3450000}"/>
    <cellStyle name="Normal 76 3 2 2 2_ESA Table 3A_3H" xfId="44200" xr:uid="{286B3D29-7ADA-4549-A90A-E285AF1879AC}"/>
    <cellStyle name="Normal 76 3 2 2 3" xfId="3587" xr:uid="{00000000-0005-0000-0000-0000100E0000}"/>
    <cellStyle name="Normal 76 3 2 2 3 2" xfId="13661" xr:uid="{00000000-0005-0000-0000-00006A350000}"/>
    <cellStyle name="Normal 76 3 2 2 3 2 3" xfId="28759" xr:uid="{00000000-0005-0000-0000-000064700000}"/>
    <cellStyle name="Normal 76 3 2 2 3 2_ESA Table 3A_3H" xfId="44210" xr:uid="{6FDBF21B-ACC4-4902-9137-0260703ED64F}"/>
    <cellStyle name="Normal 76 3 2 2 3 3" xfId="8641" xr:uid="{00000000-0005-0000-0000-0000CE210000}"/>
    <cellStyle name="Normal 76 3 2 2 3 3 3" xfId="23742" xr:uid="{00000000-0005-0000-0000-0000CB5C0000}"/>
    <cellStyle name="Normal 76 3 2 2 3 3_ESA Table 3A_3H" xfId="44211" xr:uid="{E3AC3CF9-8CCE-4A61-AACF-6D3022FB808C}"/>
    <cellStyle name="Normal 76 3 2 2 3 5" xfId="18729" xr:uid="{00000000-0005-0000-0000-000036490000}"/>
    <cellStyle name="Normal 76 3 2 2 3_ESA Table 3A_3H" xfId="44209" xr:uid="{1FD34CFE-5613-40D4-8610-9B39FE6ECFF5}"/>
    <cellStyle name="Normal 76 3 2 2 4" xfId="5280" xr:uid="{00000000-0005-0000-0000-0000AD140000}"/>
    <cellStyle name="Normal 76 3 2 2 4 2" xfId="15332" xr:uid="{00000000-0005-0000-0000-0000F13B0000}"/>
    <cellStyle name="Normal 76 3 2 2 4 2 3" xfId="30430" xr:uid="{00000000-0005-0000-0000-0000EB760000}"/>
    <cellStyle name="Normal 76 3 2 2 4 2_ESA Table 3A_3H" xfId="44213" xr:uid="{59A2BD16-56E4-4693-9034-A4BF02F5326D}"/>
    <cellStyle name="Normal 76 3 2 2 4 3" xfId="10312" xr:uid="{00000000-0005-0000-0000-000055280000}"/>
    <cellStyle name="Normal 76 3 2 2 4 3 3" xfId="25413" xr:uid="{00000000-0005-0000-0000-000052630000}"/>
    <cellStyle name="Normal 76 3 2 2 4 3_ESA Table 3A_3H" xfId="44214" xr:uid="{BDA00441-C236-448B-9977-25475CFFF370}"/>
    <cellStyle name="Normal 76 3 2 2 4 5" xfId="20400" xr:uid="{00000000-0005-0000-0000-0000BD4F0000}"/>
    <cellStyle name="Normal 76 3 2 2 4_ESA Table 3A_3H" xfId="44212" xr:uid="{C57C1344-774B-4B82-9191-0EC05867A8CC}"/>
    <cellStyle name="Normal 76 3 2 2 5" xfId="11990" xr:uid="{00000000-0005-0000-0000-0000E32E0000}"/>
    <cellStyle name="Normal 76 3 2 2 5 3" xfId="27088" xr:uid="{00000000-0005-0000-0000-0000DD690000}"/>
    <cellStyle name="Normal 76 3 2 2 5_ESA Table 3A_3H" xfId="44215" xr:uid="{DE4FE422-C879-4045-9C0B-742A1703667C}"/>
    <cellStyle name="Normal 76 3 2 2 6" xfId="6969" xr:uid="{00000000-0005-0000-0000-0000461B0000}"/>
    <cellStyle name="Normal 76 3 2 2 6 3" xfId="22071" xr:uid="{00000000-0005-0000-0000-000044560000}"/>
    <cellStyle name="Normal 76 3 2 2 6_ESA Table 3A_3H" xfId="44216" xr:uid="{27796430-0060-4A12-A8DB-53C40D60BA24}"/>
    <cellStyle name="Normal 76 3 2 2 8" xfId="17058" xr:uid="{00000000-0005-0000-0000-0000AF420000}"/>
    <cellStyle name="Normal 76 3 2 2_ESA Table 3A_3H" xfId="44199" xr:uid="{1AF0DD71-3B82-42A6-9D96-17C5B3A9C8DC}"/>
    <cellStyle name="Normal 76 3 2 3" xfId="2316" xr:uid="{00000000-0005-0000-0000-000019090000}"/>
    <cellStyle name="Normal 76 3 2 3 2" xfId="4006" xr:uid="{00000000-0005-0000-0000-0000B30F0000}"/>
    <cellStyle name="Normal 76 3 2 3 2 2" xfId="14079" xr:uid="{00000000-0005-0000-0000-00000C370000}"/>
    <cellStyle name="Normal 76 3 2 3 2 2 3" xfId="29177" xr:uid="{00000000-0005-0000-0000-000006720000}"/>
    <cellStyle name="Normal 76 3 2 3 2 2_ESA Table 3A_3H" xfId="44219" xr:uid="{946320DC-6DF3-4184-A89D-AE3863E839BA}"/>
    <cellStyle name="Normal 76 3 2 3 2 3" xfId="9059" xr:uid="{00000000-0005-0000-0000-000070230000}"/>
    <cellStyle name="Normal 76 3 2 3 2 3 3" xfId="24160" xr:uid="{00000000-0005-0000-0000-00006D5E0000}"/>
    <cellStyle name="Normal 76 3 2 3 2 3_ESA Table 3A_3H" xfId="44220" xr:uid="{3A4A9F3B-636E-436C-B7BF-35F29ED01E12}"/>
    <cellStyle name="Normal 76 3 2 3 2 5" xfId="19147" xr:uid="{00000000-0005-0000-0000-0000D84A0000}"/>
    <cellStyle name="Normal 76 3 2 3 2_ESA Table 3A_3H" xfId="44218" xr:uid="{331FEEB0-AF8D-401D-90CE-B232533BC6D0}"/>
    <cellStyle name="Normal 76 3 2 3 3" xfId="5698" xr:uid="{00000000-0005-0000-0000-00004F160000}"/>
    <cellStyle name="Normal 76 3 2 3 3 2" xfId="15750" xr:uid="{00000000-0005-0000-0000-0000933D0000}"/>
    <cellStyle name="Normal 76 3 2 3 3 2 3" xfId="30848" xr:uid="{00000000-0005-0000-0000-00008D780000}"/>
    <cellStyle name="Normal 76 3 2 3 3 2_ESA Table 3A_3H" xfId="44222" xr:uid="{7901F7AF-090F-474B-B976-09182A0517FC}"/>
    <cellStyle name="Normal 76 3 2 3 3 3" xfId="10730" xr:uid="{00000000-0005-0000-0000-0000F7290000}"/>
    <cellStyle name="Normal 76 3 2 3 3 3 3" xfId="25831" xr:uid="{00000000-0005-0000-0000-0000F4640000}"/>
    <cellStyle name="Normal 76 3 2 3 3 3_ESA Table 3A_3H" xfId="44223" xr:uid="{93A8AA8D-1892-4B4E-A9F9-DE0588F4E403}"/>
    <cellStyle name="Normal 76 3 2 3 3 5" xfId="20818" xr:uid="{00000000-0005-0000-0000-00005F510000}"/>
    <cellStyle name="Normal 76 3 2 3 3_ESA Table 3A_3H" xfId="44221" xr:uid="{DD488504-09A8-43E7-9090-063F7EF84E81}"/>
    <cellStyle name="Normal 76 3 2 3 4" xfId="12408" xr:uid="{00000000-0005-0000-0000-000085300000}"/>
    <cellStyle name="Normal 76 3 2 3 4 3" xfId="27506" xr:uid="{00000000-0005-0000-0000-00007F6B0000}"/>
    <cellStyle name="Normal 76 3 2 3 4_ESA Table 3A_3H" xfId="44224" xr:uid="{76250478-7F37-41E8-ABB9-FB4D672E8119}"/>
    <cellStyle name="Normal 76 3 2 3 5" xfId="7387" xr:uid="{00000000-0005-0000-0000-0000E81C0000}"/>
    <cellStyle name="Normal 76 3 2 3 5 3" xfId="22489" xr:uid="{00000000-0005-0000-0000-0000E6570000}"/>
    <cellStyle name="Normal 76 3 2 3 5_ESA Table 3A_3H" xfId="44225" xr:uid="{22C171A8-0BEB-4337-8B64-C6A01E11E861}"/>
    <cellStyle name="Normal 76 3 2 3 7" xfId="17476" xr:uid="{00000000-0005-0000-0000-000051440000}"/>
    <cellStyle name="Normal 76 3 2 3_ESA Table 3A_3H" xfId="44217" xr:uid="{C06DCF3F-6A90-42C9-A269-A29C849178D8}"/>
    <cellStyle name="Normal 76 3 2 4" xfId="3169" xr:uid="{00000000-0005-0000-0000-00006E0C0000}"/>
    <cellStyle name="Normal 76 3 2 4 2" xfId="13243" xr:uid="{00000000-0005-0000-0000-0000C8330000}"/>
    <cellStyle name="Normal 76 3 2 4 2 3" xfId="28341" xr:uid="{00000000-0005-0000-0000-0000C26E0000}"/>
    <cellStyle name="Normal 76 3 2 4 2_ESA Table 3A_3H" xfId="44227" xr:uid="{DA589F87-CD6B-4170-995A-2AB4614BEB68}"/>
    <cellStyle name="Normal 76 3 2 4 3" xfId="8223" xr:uid="{00000000-0005-0000-0000-00002C200000}"/>
    <cellStyle name="Normal 76 3 2 4 3 3" xfId="23324" xr:uid="{00000000-0005-0000-0000-0000295B0000}"/>
    <cellStyle name="Normal 76 3 2 4 3_ESA Table 3A_3H" xfId="44228" xr:uid="{80461781-B59E-4BA5-A6AF-C2C98AF9B2A7}"/>
    <cellStyle name="Normal 76 3 2 4 5" xfId="18311" xr:uid="{00000000-0005-0000-0000-000094470000}"/>
    <cellStyle name="Normal 76 3 2 4_ESA Table 3A_3H" xfId="44226" xr:uid="{EB7F9F9B-2FF3-4064-97F3-19E0F98EC292}"/>
    <cellStyle name="Normal 76 3 2 5" xfId="4862" xr:uid="{00000000-0005-0000-0000-00000B130000}"/>
    <cellStyle name="Normal 76 3 2 5 2" xfId="14914" xr:uid="{00000000-0005-0000-0000-00004F3A0000}"/>
    <cellStyle name="Normal 76 3 2 5 2 3" xfId="30012" xr:uid="{00000000-0005-0000-0000-000049750000}"/>
    <cellStyle name="Normal 76 3 2 5 2_ESA Table 3A_3H" xfId="44230" xr:uid="{4D5CB05B-29EA-42A5-BB1E-9C945C7F634A}"/>
    <cellStyle name="Normal 76 3 2 5 3" xfId="9894" xr:uid="{00000000-0005-0000-0000-0000B3260000}"/>
    <cellStyle name="Normal 76 3 2 5 3 3" xfId="24995" xr:uid="{00000000-0005-0000-0000-0000B0610000}"/>
    <cellStyle name="Normal 76 3 2 5 3_ESA Table 3A_3H" xfId="44231" xr:uid="{90581AE0-72AA-4597-ADFB-7AA7BFD9BF0D}"/>
    <cellStyle name="Normal 76 3 2 5 5" xfId="19982" xr:uid="{00000000-0005-0000-0000-00001B4E0000}"/>
    <cellStyle name="Normal 76 3 2 5_ESA Table 3A_3H" xfId="44229" xr:uid="{91BB5511-7E00-43A4-B05B-1FAB9DAB6139}"/>
    <cellStyle name="Normal 76 3 2 6" xfId="11572" xr:uid="{00000000-0005-0000-0000-0000412D0000}"/>
    <cellStyle name="Normal 76 3 2 6 3" xfId="26670" xr:uid="{00000000-0005-0000-0000-00003B680000}"/>
    <cellStyle name="Normal 76 3 2 6_ESA Table 3A_3H" xfId="44232" xr:uid="{19F8976C-7814-4706-BE2C-33CCB8E8F7BC}"/>
    <cellStyle name="Normal 76 3 2 7" xfId="6551" xr:uid="{00000000-0005-0000-0000-0000A4190000}"/>
    <cellStyle name="Normal 76 3 2 7 3" xfId="21653" xr:uid="{00000000-0005-0000-0000-0000A2540000}"/>
    <cellStyle name="Normal 76 3 2 7_ESA Table 3A_3H" xfId="44233" xr:uid="{B67FAE0E-DCBC-4BA7-9172-C9E46379E77C}"/>
    <cellStyle name="Normal 76 3 2 9" xfId="16640" xr:uid="{00000000-0005-0000-0000-00000D410000}"/>
    <cellStyle name="Normal 76 3 2_ESA Table 3A_3H" xfId="44198" xr:uid="{D91845E2-9D05-4833-BA3B-DCEFF7F60405}"/>
    <cellStyle name="Normal 76 3 3" xfId="1687" xr:uid="{00000000-0005-0000-0000-0000A4060000}"/>
    <cellStyle name="Normal 76 3 3 2" xfId="2526" xr:uid="{00000000-0005-0000-0000-0000EB090000}"/>
    <cellStyle name="Normal 76 3 3 2 2" xfId="4216" xr:uid="{00000000-0005-0000-0000-000085100000}"/>
    <cellStyle name="Normal 76 3 3 2 2 2" xfId="14289" xr:uid="{00000000-0005-0000-0000-0000DE370000}"/>
    <cellStyle name="Normal 76 3 3 2 2 2 3" xfId="29387" xr:uid="{00000000-0005-0000-0000-0000D8720000}"/>
    <cellStyle name="Normal 76 3 3 2 2 2_ESA Table 3A_3H" xfId="44237" xr:uid="{51625A92-4A91-4CDB-B29C-AAD7BD371D63}"/>
    <cellStyle name="Normal 76 3 3 2 2 3" xfId="9269" xr:uid="{00000000-0005-0000-0000-000042240000}"/>
    <cellStyle name="Normal 76 3 3 2 2 3 3" xfId="24370" xr:uid="{00000000-0005-0000-0000-00003F5F0000}"/>
    <cellStyle name="Normal 76 3 3 2 2 3_ESA Table 3A_3H" xfId="44238" xr:uid="{C025B510-46A8-45E4-B739-65928B8E3699}"/>
    <cellStyle name="Normal 76 3 3 2 2 5" xfId="19357" xr:uid="{00000000-0005-0000-0000-0000AA4B0000}"/>
    <cellStyle name="Normal 76 3 3 2 2_ESA Table 3A_3H" xfId="44236" xr:uid="{05A06259-D53D-46B2-B752-696E49D0C76C}"/>
    <cellStyle name="Normal 76 3 3 2 3" xfId="5908" xr:uid="{00000000-0005-0000-0000-000021170000}"/>
    <cellStyle name="Normal 76 3 3 2 3 2" xfId="15960" xr:uid="{00000000-0005-0000-0000-0000653E0000}"/>
    <cellStyle name="Normal 76 3 3 2 3 2 3" xfId="31058" xr:uid="{00000000-0005-0000-0000-00005F790000}"/>
    <cellStyle name="Normal 76 3 3 2 3 2_ESA Table 3A_3H" xfId="44240" xr:uid="{853741B6-E90B-4691-AB6E-264326B58E69}"/>
    <cellStyle name="Normal 76 3 3 2 3 3" xfId="10940" xr:uid="{00000000-0005-0000-0000-0000C92A0000}"/>
    <cellStyle name="Normal 76 3 3 2 3 3 3" xfId="26041" xr:uid="{00000000-0005-0000-0000-0000C6650000}"/>
    <cellStyle name="Normal 76 3 3 2 3 3_ESA Table 3A_3H" xfId="44241" xr:uid="{963940EA-D84E-4151-8DD0-8F2812CFE277}"/>
    <cellStyle name="Normal 76 3 3 2 3 5" xfId="21028" xr:uid="{00000000-0005-0000-0000-000031520000}"/>
    <cellStyle name="Normal 76 3 3 2 3_ESA Table 3A_3H" xfId="44239" xr:uid="{30A9AE6C-54B4-48AE-B3B4-5EDFAF10E8F2}"/>
    <cellStyle name="Normal 76 3 3 2 4" xfId="12618" xr:uid="{00000000-0005-0000-0000-000057310000}"/>
    <cellStyle name="Normal 76 3 3 2 4 3" xfId="27716" xr:uid="{00000000-0005-0000-0000-0000516C0000}"/>
    <cellStyle name="Normal 76 3 3 2 4_ESA Table 3A_3H" xfId="44242" xr:uid="{A7A2600F-8440-4139-AECC-6DD63B4596E1}"/>
    <cellStyle name="Normal 76 3 3 2 5" xfId="7597" xr:uid="{00000000-0005-0000-0000-0000BA1D0000}"/>
    <cellStyle name="Normal 76 3 3 2 5 3" xfId="22699" xr:uid="{00000000-0005-0000-0000-0000B8580000}"/>
    <cellStyle name="Normal 76 3 3 2 5_ESA Table 3A_3H" xfId="44243" xr:uid="{9AEE1B04-D34F-4775-A97F-BAA07EE328D9}"/>
    <cellStyle name="Normal 76 3 3 2 7" xfId="17686" xr:uid="{00000000-0005-0000-0000-000023450000}"/>
    <cellStyle name="Normal 76 3 3 2_ESA Table 3A_3H" xfId="44235" xr:uid="{C8161872-7A9A-4EDB-8740-0E88F82FC33D}"/>
    <cellStyle name="Normal 76 3 3 3" xfId="3379" xr:uid="{00000000-0005-0000-0000-0000400D0000}"/>
    <cellStyle name="Normal 76 3 3 3 2" xfId="13453" xr:uid="{00000000-0005-0000-0000-00009A340000}"/>
    <cellStyle name="Normal 76 3 3 3 2 3" xfId="28551" xr:uid="{00000000-0005-0000-0000-0000946F0000}"/>
    <cellStyle name="Normal 76 3 3 3 2_ESA Table 3A_3H" xfId="44245" xr:uid="{75E24053-D137-4982-86A4-9F2045C2CB9C}"/>
    <cellStyle name="Normal 76 3 3 3 3" xfId="8433" xr:uid="{00000000-0005-0000-0000-0000FE200000}"/>
    <cellStyle name="Normal 76 3 3 3 3 3" xfId="23534" xr:uid="{00000000-0005-0000-0000-0000FB5B0000}"/>
    <cellStyle name="Normal 76 3 3 3 3_ESA Table 3A_3H" xfId="44246" xr:uid="{DC853FB2-0233-4F5E-9B49-D521F9470B40}"/>
    <cellStyle name="Normal 76 3 3 3 5" xfId="18521" xr:uid="{00000000-0005-0000-0000-000066480000}"/>
    <cellStyle name="Normal 76 3 3 3_ESA Table 3A_3H" xfId="44244" xr:uid="{665446CD-95A3-4504-AD50-029032924719}"/>
    <cellStyle name="Normal 76 3 3 4" xfId="5072" xr:uid="{00000000-0005-0000-0000-0000DD130000}"/>
    <cellStyle name="Normal 76 3 3 4 2" xfId="15124" xr:uid="{00000000-0005-0000-0000-0000213B0000}"/>
    <cellStyle name="Normal 76 3 3 4 2 3" xfId="30222" xr:uid="{00000000-0005-0000-0000-00001B760000}"/>
    <cellStyle name="Normal 76 3 3 4 2_ESA Table 3A_3H" xfId="44248" xr:uid="{778DCECB-B470-4F1E-9AF9-6E093FC1C09D}"/>
    <cellStyle name="Normal 76 3 3 4 3" xfId="10104" xr:uid="{00000000-0005-0000-0000-000085270000}"/>
    <cellStyle name="Normal 76 3 3 4 3 3" xfId="25205" xr:uid="{00000000-0005-0000-0000-000082620000}"/>
    <cellStyle name="Normal 76 3 3 4 3_ESA Table 3A_3H" xfId="44249" xr:uid="{A995B19E-A7D7-4556-99E9-FF49F311DF86}"/>
    <cellStyle name="Normal 76 3 3 4 5" xfId="20192" xr:uid="{00000000-0005-0000-0000-0000ED4E0000}"/>
    <cellStyle name="Normal 76 3 3 4_ESA Table 3A_3H" xfId="44247" xr:uid="{ADCE2752-4173-4C27-A758-204DFA27440F}"/>
    <cellStyle name="Normal 76 3 3 5" xfId="11782" xr:uid="{00000000-0005-0000-0000-0000132E0000}"/>
    <cellStyle name="Normal 76 3 3 5 3" xfId="26880" xr:uid="{00000000-0005-0000-0000-00000D690000}"/>
    <cellStyle name="Normal 76 3 3 5_ESA Table 3A_3H" xfId="44250" xr:uid="{D41E8B9F-DFD6-49F4-AADC-C82376FC57A5}"/>
    <cellStyle name="Normal 76 3 3 6" xfId="6761" xr:uid="{00000000-0005-0000-0000-0000761A0000}"/>
    <cellStyle name="Normal 76 3 3 6 3" xfId="21863" xr:uid="{00000000-0005-0000-0000-000074550000}"/>
    <cellStyle name="Normal 76 3 3 6_ESA Table 3A_3H" xfId="44251" xr:uid="{F4E182DD-7C68-4398-88D2-3A302CA3379C}"/>
    <cellStyle name="Normal 76 3 3 8" xfId="16850" xr:uid="{00000000-0005-0000-0000-0000DF410000}"/>
    <cellStyle name="Normal 76 3 3_ESA Table 3A_3H" xfId="44234" xr:uid="{84CB630B-2695-4A72-9AB5-6CEB1DC197FE}"/>
    <cellStyle name="Normal 76 3 4" xfId="2108" xr:uid="{00000000-0005-0000-0000-000049080000}"/>
    <cellStyle name="Normal 76 3 4 2" xfId="3798" xr:uid="{00000000-0005-0000-0000-0000E30E0000}"/>
    <cellStyle name="Normal 76 3 4 2 2" xfId="13871" xr:uid="{00000000-0005-0000-0000-00003C360000}"/>
    <cellStyle name="Normal 76 3 4 2 2 3" xfId="28969" xr:uid="{00000000-0005-0000-0000-000036710000}"/>
    <cellStyle name="Normal 76 3 4 2 2_ESA Table 3A_3H" xfId="44254" xr:uid="{4B37CB53-A535-4256-902E-0436B99EF494}"/>
    <cellStyle name="Normal 76 3 4 2 3" xfId="8851" xr:uid="{00000000-0005-0000-0000-0000A0220000}"/>
    <cellStyle name="Normal 76 3 4 2 3 3" xfId="23952" xr:uid="{00000000-0005-0000-0000-00009D5D0000}"/>
    <cellStyle name="Normal 76 3 4 2 3_ESA Table 3A_3H" xfId="44255" xr:uid="{E786DA4C-CCE7-441E-9E53-39E655E54832}"/>
    <cellStyle name="Normal 76 3 4 2 5" xfId="18939" xr:uid="{00000000-0005-0000-0000-0000084A0000}"/>
    <cellStyle name="Normal 76 3 4 2_ESA Table 3A_3H" xfId="44253" xr:uid="{56AEF1FF-A5D4-474E-8C12-B00285128053}"/>
    <cellStyle name="Normal 76 3 4 3" xfId="5490" xr:uid="{00000000-0005-0000-0000-00007F150000}"/>
    <cellStyle name="Normal 76 3 4 3 2" xfId="15542" xr:uid="{00000000-0005-0000-0000-0000C33C0000}"/>
    <cellStyle name="Normal 76 3 4 3 2 3" xfId="30640" xr:uid="{00000000-0005-0000-0000-0000BD770000}"/>
    <cellStyle name="Normal 76 3 4 3 2_ESA Table 3A_3H" xfId="44257" xr:uid="{2B11FD8D-53F9-41F7-9377-7B5E1B7CE900}"/>
    <cellStyle name="Normal 76 3 4 3 3" xfId="10522" xr:uid="{00000000-0005-0000-0000-000027290000}"/>
    <cellStyle name="Normal 76 3 4 3 3 3" xfId="25623" xr:uid="{00000000-0005-0000-0000-000024640000}"/>
    <cellStyle name="Normal 76 3 4 3 3_ESA Table 3A_3H" xfId="44258" xr:uid="{CCAA406C-4CBC-4AB4-8F3B-B42A73FD57B7}"/>
    <cellStyle name="Normal 76 3 4 3 5" xfId="20610" xr:uid="{00000000-0005-0000-0000-00008F500000}"/>
    <cellStyle name="Normal 76 3 4 3_ESA Table 3A_3H" xfId="44256" xr:uid="{1FE4948F-D760-4F2D-A102-507136D8FB62}"/>
    <cellStyle name="Normal 76 3 4 4" xfId="12200" xr:uid="{00000000-0005-0000-0000-0000B52F0000}"/>
    <cellStyle name="Normal 76 3 4 4 3" xfId="27298" xr:uid="{00000000-0005-0000-0000-0000AF6A0000}"/>
    <cellStyle name="Normal 76 3 4 4_ESA Table 3A_3H" xfId="44259" xr:uid="{EF41EEE5-D7D0-4689-8DA9-97D68DDBD3F1}"/>
    <cellStyle name="Normal 76 3 4 5" xfId="7179" xr:uid="{00000000-0005-0000-0000-0000181C0000}"/>
    <cellStyle name="Normal 76 3 4 5 3" xfId="22281" xr:uid="{00000000-0005-0000-0000-000016570000}"/>
    <cellStyle name="Normal 76 3 4 5_ESA Table 3A_3H" xfId="44260" xr:uid="{79641533-C7FE-4AE7-9873-9D16CB66F274}"/>
    <cellStyle name="Normal 76 3 4 7" xfId="17268" xr:uid="{00000000-0005-0000-0000-000081430000}"/>
    <cellStyle name="Normal 76 3 4_ESA Table 3A_3H" xfId="44252" xr:uid="{EB830B98-7BB9-4B36-93D2-6CA2893A0491}"/>
    <cellStyle name="Normal 76 3 5" xfId="2961" xr:uid="{00000000-0005-0000-0000-00009E0B0000}"/>
    <cellStyle name="Normal 76 3 5 2" xfId="13035" xr:uid="{00000000-0005-0000-0000-0000F8320000}"/>
    <cellStyle name="Normal 76 3 5 2 3" xfId="28133" xr:uid="{00000000-0005-0000-0000-0000F26D0000}"/>
    <cellStyle name="Normal 76 3 5 2_ESA Table 3A_3H" xfId="44262" xr:uid="{EC8250BD-46CE-4774-B2FE-68323962F2FA}"/>
    <cellStyle name="Normal 76 3 5 3" xfId="8015" xr:uid="{00000000-0005-0000-0000-00005C1F0000}"/>
    <cellStyle name="Normal 76 3 5 3 3" xfId="23116" xr:uid="{00000000-0005-0000-0000-0000595A0000}"/>
    <cellStyle name="Normal 76 3 5 3_ESA Table 3A_3H" xfId="44263" xr:uid="{B49BF68D-119B-41C4-BBE4-623C34D7DA6E}"/>
    <cellStyle name="Normal 76 3 5 5" xfId="18103" xr:uid="{00000000-0005-0000-0000-0000C4460000}"/>
    <cellStyle name="Normal 76 3 5_ESA Table 3A_3H" xfId="44261" xr:uid="{8A011E1A-BDDC-493B-AB2F-778CD85D705F}"/>
    <cellStyle name="Normal 76 3 6" xfId="4654" xr:uid="{00000000-0005-0000-0000-00003B120000}"/>
    <cellStyle name="Normal 76 3 6 2" xfId="14706" xr:uid="{00000000-0005-0000-0000-00007F390000}"/>
    <cellStyle name="Normal 76 3 6 2 3" xfId="29804" xr:uid="{00000000-0005-0000-0000-000079740000}"/>
    <cellStyle name="Normal 76 3 6 2_ESA Table 3A_3H" xfId="44265" xr:uid="{4674429D-645D-4A65-B044-DF3331132E7F}"/>
    <cellStyle name="Normal 76 3 6 3" xfId="9686" xr:uid="{00000000-0005-0000-0000-0000E3250000}"/>
    <cellStyle name="Normal 76 3 6 3 3" xfId="24787" xr:uid="{00000000-0005-0000-0000-0000E0600000}"/>
    <cellStyle name="Normal 76 3 6 3_ESA Table 3A_3H" xfId="44266" xr:uid="{7DDB562D-204D-4459-83A6-25F0BFE6B8B0}"/>
    <cellStyle name="Normal 76 3 6 5" xfId="19774" xr:uid="{00000000-0005-0000-0000-00004B4D0000}"/>
    <cellStyle name="Normal 76 3 6_ESA Table 3A_3H" xfId="44264" xr:uid="{42309AAF-C906-44AA-83EA-EDF9E6009F47}"/>
    <cellStyle name="Normal 76 3 7" xfId="11364" xr:uid="{00000000-0005-0000-0000-0000712C0000}"/>
    <cellStyle name="Normal 76 3 7 3" xfId="26462" xr:uid="{00000000-0005-0000-0000-00006B670000}"/>
    <cellStyle name="Normal 76 3 7_ESA Table 3A_3H" xfId="44267" xr:uid="{1A483587-48AA-4062-9D8E-530E99B32BC5}"/>
    <cellStyle name="Normal 76 3 8" xfId="6343" xr:uid="{00000000-0005-0000-0000-0000D4180000}"/>
    <cellStyle name="Normal 76 3 8 3" xfId="21445" xr:uid="{00000000-0005-0000-0000-0000D2530000}"/>
    <cellStyle name="Normal 76 3 8_ESA Table 3A_3H" xfId="44268" xr:uid="{BAB1553E-FF6D-4B2F-BA1A-091A47DF3804}"/>
    <cellStyle name="Normal 76 3_ESA Table 3A_3H" xfId="44197" xr:uid="{D197D085-4A30-4EB8-82B2-988D4CE94F18}"/>
    <cellStyle name="Normal 76 4" xfId="1368" xr:uid="{00000000-0005-0000-0000-000065050000}"/>
    <cellStyle name="Normal 76 4 2" xfId="1791" xr:uid="{00000000-0005-0000-0000-00000C070000}"/>
    <cellStyle name="Normal 76 4 2 2" xfId="2630" xr:uid="{00000000-0005-0000-0000-0000530A0000}"/>
    <cellStyle name="Normal 76 4 2 2 2" xfId="4320" xr:uid="{00000000-0005-0000-0000-0000ED100000}"/>
    <cellStyle name="Normal 76 4 2 2 2 2" xfId="14393" xr:uid="{00000000-0005-0000-0000-000046380000}"/>
    <cellStyle name="Normal 76 4 2 2 2 2 3" xfId="29491" xr:uid="{00000000-0005-0000-0000-000040730000}"/>
    <cellStyle name="Normal 76 4 2 2 2 2_ESA Table 3A_3H" xfId="44273" xr:uid="{575BDA51-60D5-48A2-B4FE-0FE49CB60FBA}"/>
    <cellStyle name="Normal 76 4 2 2 2 3" xfId="9373" xr:uid="{00000000-0005-0000-0000-0000AA240000}"/>
    <cellStyle name="Normal 76 4 2 2 2 3 3" xfId="24474" xr:uid="{00000000-0005-0000-0000-0000A75F0000}"/>
    <cellStyle name="Normal 76 4 2 2 2 3_ESA Table 3A_3H" xfId="44274" xr:uid="{8E9A19B6-BC6B-4A27-8BAC-7EDB84AAA7A0}"/>
    <cellStyle name="Normal 76 4 2 2 2 5" xfId="19461" xr:uid="{00000000-0005-0000-0000-0000124C0000}"/>
    <cellStyle name="Normal 76 4 2 2 2_ESA Table 3A_3H" xfId="44272" xr:uid="{9E69984A-DE80-4916-BEE4-A06A3B70AB96}"/>
    <cellStyle name="Normal 76 4 2 2 3" xfId="6012" xr:uid="{00000000-0005-0000-0000-000089170000}"/>
    <cellStyle name="Normal 76 4 2 2 3 2" xfId="16064" xr:uid="{00000000-0005-0000-0000-0000CD3E0000}"/>
    <cellStyle name="Normal 76 4 2 2 3 2 3" xfId="31162" xr:uid="{00000000-0005-0000-0000-0000C7790000}"/>
    <cellStyle name="Normal 76 4 2 2 3 2_ESA Table 3A_3H" xfId="44276" xr:uid="{DE16C505-4993-43A9-A415-5C044C479498}"/>
    <cellStyle name="Normal 76 4 2 2 3 3" xfId="11044" xr:uid="{00000000-0005-0000-0000-0000312B0000}"/>
    <cellStyle name="Normal 76 4 2 2 3 3 3" xfId="26145" xr:uid="{00000000-0005-0000-0000-00002E660000}"/>
    <cellStyle name="Normal 76 4 2 2 3 3_ESA Table 3A_3H" xfId="44277" xr:uid="{92C60FAC-B2DF-451C-A8F8-9FD5F779016E}"/>
    <cellStyle name="Normal 76 4 2 2 3 5" xfId="21132" xr:uid="{00000000-0005-0000-0000-000099520000}"/>
    <cellStyle name="Normal 76 4 2 2 3_ESA Table 3A_3H" xfId="44275" xr:uid="{47840AA4-5123-433E-897A-1B92D34899F2}"/>
    <cellStyle name="Normal 76 4 2 2 4" xfId="12722" xr:uid="{00000000-0005-0000-0000-0000BF310000}"/>
    <cellStyle name="Normal 76 4 2 2 4 3" xfId="27820" xr:uid="{00000000-0005-0000-0000-0000B96C0000}"/>
    <cellStyle name="Normal 76 4 2 2 4_ESA Table 3A_3H" xfId="44278" xr:uid="{5424D9E0-C42A-4032-831E-0CADFC419EDA}"/>
    <cellStyle name="Normal 76 4 2 2 5" xfId="7701" xr:uid="{00000000-0005-0000-0000-0000221E0000}"/>
    <cellStyle name="Normal 76 4 2 2 5 3" xfId="22803" xr:uid="{00000000-0005-0000-0000-000020590000}"/>
    <cellStyle name="Normal 76 4 2 2 5_ESA Table 3A_3H" xfId="44279" xr:uid="{B256C65B-07B4-428B-BCA5-0A1DB9640379}"/>
    <cellStyle name="Normal 76 4 2 2 7" xfId="17790" xr:uid="{00000000-0005-0000-0000-00008B450000}"/>
    <cellStyle name="Normal 76 4 2 2_ESA Table 3A_3H" xfId="44271" xr:uid="{19A8DF26-584A-48FE-9EF0-75404181E361}"/>
    <cellStyle name="Normal 76 4 2 3" xfId="3483" xr:uid="{00000000-0005-0000-0000-0000A80D0000}"/>
    <cellStyle name="Normal 76 4 2 3 2" xfId="13557" xr:uid="{00000000-0005-0000-0000-000002350000}"/>
    <cellStyle name="Normal 76 4 2 3 2 3" xfId="28655" xr:uid="{00000000-0005-0000-0000-0000FC6F0000}"/>
    <cellStyle name="Normal 76 4 2 3 2_ESA Table 3A_3H" xfId="44281" xr:uid="{9EFEA025-8947-49A1-9218-F85D8181440F}"/>
    <cellStyle name="Normal 76 4 2 3 3" xfId="8537" xr:uid="{00000000-0005-0000-0000-000066210000}"/>
    <cellStyle name="Normal 76 4 2 3 3 3" xfId="23638" xr:uid="{00000000-0005-0000-0000-0000635C0000}"/>
    <cellStyle name="Normal 76 4 2 3 3_ESA Table 3A_3H" xfId="44282" xr:uid="{320CFE27-2574-4B09-BE48-3364D9D446C1}"/>
    <cellStyle name="Normal 76 4 2 3 5" xfId="18625" xr:uid="{00000000-0005-0000-0000-0000CE480000}"/>
    <cellStyle name="Normal 76 4 2 3_ESA Table 3A_3H" xfId="44280" xr:uid="{1DA2E094-CF01-42C6-A439-3BA64219F82F}"/>
    <cellStyle name="Normal 76 4 2 4" xfId="5176" xr:uid="{00000000-0005-0000-0000-000045140000}"/>
    <cellStyle name="Normal 76 4 2 4 2" xfId="15228" xr:uid="{00000000-0005-0000-0000-0000893B0000}"/>
    <cellStyle name="Normal 76 4 2 4 2 3" xfId="30326" xr:uid="{00000000-0005-0000-0000-000083760000}"/>
    <cellStyle name="Normal 76 4 2 4 2_ESA Table 3A_3H" xfId="44284" xr:uid="{D6104DFB-934F-4A63-9B3F-124A269166EC}"/>
    <cellStyle name="Normal 76 4 2 4 3" xfId="10208" xr:uid="{00000000-0005-0000-0000-0000ED270000}"/>
    <cellStyle name="Normal 76 4 2 4 3 3" xfId="25309" xr:uid="{00000000-0005-0000-0000-0000EA620000}"/>
    <cellStyle name="Normal 76 4 2 4 3_ESA Table 3A_3H" xfId="44285" xr:uid="{7D70EA1D-09C5-4748-9E35-F0BF952A8D6D}"/>
    <cellStyle name="Normal 76 4 2 4 5" xfId="20296" xr:uid="{00000000-0005-0000-0000-0000554F0000}"/>
    <cellStyle name="Normal 76 4 2 4_ESA Table 3A_3H" xfId="44283" xr:uid="{2CE005B5-AEA4-4F45-BF13-398EBEF26A21}"/>
    <cellStyle name="Normal 76 4 2 5" xfId="11886" xr:uid="{00000000-0005-0000-0000-00007B2E0000}"/>
    <cellStyle name="Normal 76 4 2 5 3" xfId="26984" xr:uid="{00000000-0005-0000-0000-000075690000}"/>
    <cellStyle name="Normal 76 4 2 5_ESA Table 3A_3H" xfId="44286" xr:uid="{E8C7B49A-4740-41EE-ACD9-E14FC6FDD62B}"/>
    <cellStyle name="Normal 76 4 2 6" xfId="6865" xr:uid="{00000000-0005-0000-0000-0000DE1A0000}"/>
    <cellStyle name="Normal 76 4 2 6 3" xfId="21967" xr:uid="{00000000-0005-0000-0000-0000DC550000}"/>
    <cellStyle name="Normal 76 4 2 6_ESA Table 3A_3H" xfId="44287" xr:uid="{F1946867-D1C6-41ED-A44F-3B3D2EE7EB85}"/>
    <cellStyle name="Normal 76 4 2 8" xfId="16954" xr:uid="{00000000-0005-0000-0000-000047420000}"/>
    <cellStyle name="Normal 76 4 2_ESA Table 3A_3H" xfId="44270" xr:uid="{172EE2D1-7A9B-432D-AFE7-771924431B5B}"/>
    <cellStyle name="Normal 76 4 3" xfId="2212" xr:uid="{00000000-0005-0000-0000-0000B1080000}"/>
    <cellStyle name="Normal 76 4 3 2" xfId="3902" xr:uid="{00000000-0005-0000-0000-00004B0F0000}"/>
    <cellStyle name="Normal 76 4 3 2 2" xfId="13975" xr:uid="{00000000-0005-0000-0000-0000A4360000}"/>
    <cellStyle name="Normal 76 4 3 2 2 3" xfId="29073" xr:uid="{00000000-0005-0000-0000-00009E710000}"/>
    <cellStyle name="Normal 76 4 3 2 2_ESA Table 3A_3H" xfId="44290" xr:uid="{BA15FC50-B67F-4DBA-8073-F2AC4246A169}"/>
    <cellStyle name="Normal 76 4 3 2 3" xfId="8955" xr:uid="{00000000-0005-0000-0000-000008230000}"/>
    <cellStyle name="Normal 76 4 3 2 3 3" xfId="24056" xr:uid="{00000000-0005-0000-0000-0000055E0000}"/>
    <cellStyle name="Normal 76 4 3 2 3_ESA Table 3A_3H" xfId="44291" xr:uid="{12C342C8-FB61-4154-82A4-08D844B3593D}"/>
    <cellStyle name="Normal 76 4 3 2 5" xfId="19043" xr:uid="{00000000-0005-0000-0000-0000704A0000}"/>
    <cellStyle name="Normal 76 4 3 2_ESA Table 3A_3H" xfId="44289" xr:uid="{979C126D-D7A3-460C-A99D-FE098E0D53F4}"/>
    <cellStyle name="Normal 76 4 3 3" xfId="5594" xr:uid="{00000000-0005-0000-0000-0000E7150000}"/>
    <cellStyle name="Normal 76 4 3 3 2" xfId="15646" xr:uid="{00000000-0005-0000-0000-00002B3D0000}"/>
    <cellStyle name="Normal 76 4 3 3 2 3" xfId="30744" xr:uid="{00000000-0005-0000-0000-000025780000}"/>
    <cellStyle name="Normal 76 4 3 3 2_ESA Table 3A_3H" xfId="44293" xr:uid="{308735B3-5166-4293-90B9-155EF6FD91A5}"/>
    <cellStyle name="Normal 76 4 3 3 3" xfId="10626" xr:uid="{00000000-0005-0000-0000-00008F290000}"/>
    <cellStyle name="Normal 76 4 3 3 3 3" xfId="25727" xr:uid="{00000000-0005-0000-0000-00008C640000}"/>
    <cellStyle name="Normal 76 4 3 3 3_ESA Table 3A_3H" xfId="44294" xr:uid="{832BC5F0-17F4-4E82-AC20-0CE50A1D1AE7}"/>
    <cellStyle name="Normal 76 4 3 3 5" xfId="20714" xr:uid="{00000000-0005-0000-0000-0000F7500000}"/>
    <cellStyle name="Normal 76 4 3 3_ESA Table 3A_3H" xfId="44292" xr:uid="{5A3FCAE3-25D5-4DB1-9D32-8EBDA6246624}"/>
    <cellStyle name="Normal 76 4 3 4" xfId="12304" xr:uid="{00000000-0005-0000-0000-00001D300000}"/>
    <cellStyle name="Normal 76 4 3 4 3" xfId="27402" xr:uid="{00000000-0005-0000-0000-0000176B0000}"/>
    <cellStyle name="Normal 76 4 3 4_ESA Table 3A_3H" xfId="44295" xr:uid="{CA3C3B5F-4F7B-4388-B285-B3A4939ADE56}"/>
    <cellStyle name="Normal 76 4 3 5" xfId="7283" xr:uid="{00000000-0005-0000-0000-0000801C0000}"/>
    <cellStyle name="Normal 76 4 3 5 3" xfId="22385" xr:uid="{00000000-0005-0000-0000-00007E570000}"/>
    <cellStyle name="Normal 76 4 3 5_ESA Table 3A_3H" xfId="44296" xr:uid="{B91F6383-7E0B-4C91-B78E-28BEDE361B10}"/>
    <cellStyle name="Normal 76 4 3 7" xfId="17372" xr:uid="{00000000-0005-0000-0000-0000E9430000}"/>
    <cellStyle name="Normal 76 4 3_ESA Table 3A_3H" xfId="44288" xr:uid="{5D121627-E208-4E81-B4AF-A6FFB97E552F}"/>
    <cellStyle name="Normal 76 4 4" xfId="3065" xr:uid="{00000000-0005-0000-0000-0000060C0000}"/>
    <cellStyle name="Normal 76 4 4 2" xfId="13139" xr:uid="{00000000-0005-0000-0000-000060330000}"/>
    <cellStyle name="Normal 76 4 4 2 3" xfId="28237" xr:uid="{00000000-0005-0000-0000-00005A6E0000}"/>
    <cellStyle name="Normal 76 4 4 2_ESA Table 3A_3H" xfId="44298" xr:uid="{A6196682-6182-4EE9-868C-1089923910BD}"/>
    <cellStyle name="Normal 76 4 4 3" xfId="8119" xr:uid="{00000000-0005-0000-0000-0000C41F0000}"/>
    <cellStyle name="Normal 76 4 4 3 3" xfId="23220" xr:uid="{00000000-0005-0000-0000-0000C15A0000}"/>
    <cellStyle name="Normal 76 4 4 3_ESA Table 3A_3H" xfId="44299" xr:uid="{DF5E8020-F888-4C54-A2C6-533F6295511D}"/>
    <cellStyle name="Normal 76 4 4 5" xfId="18207" xr:uid="{00000000-0005-0000-0000-00002C470000}"/>
    <cellStyle name="Normal 76 4 4_ESA Table 3A_3H" xfId="44297" xr:uid="{743B64BC-3F96-41FA-9FB9-B715D69D69EA}"/>
    <cellStyle name="Normal 76 4 5" xfId="4758" xr:uid="{00000000-0005-0000-0000-0000A3120000}"/>
    <cellStyle name="Normal 76 4 5 2" xfId="14810" xr:uid="{00000000-0005-0000-0000-0000E7390000}"/>
    <cellStyle name="Normal 76 4 5 2 3" xfId="29908" xr:uid="{00000000-0005-0000-0000-0000E1740000}"/>
    <cellStyle name="Normal 76 4 5 2_ESA Table 3A_3H" xfId="44301" xr:uid="{D028BFF4-D5DD-4F1E-905B-210BB3EE3FC3}"/>
    <cellStyle name="Normal 76 4 5 3" xfId="9790" xr:uid="{00000000-0005-0000-0000-00004B260000}"/>
    <cellStyle name="Normal 76 4 5 3 3" xfId="24891" xr:uid="{00000000-0005-0000-0000-000048610000}"/>
    <cellStyle name="Normal 76 4 5 3_ESA Table 3A_3H" xfId="44302" xr:uid="{141C5FE6-D97C-434A-B35C-5E8C0810F002}"/>
    <cellStyle name="Normal 76 4 5 5" xfId="19878" xr:uid="{00000000-0005-0000-0000-0000B34D0000}"/>
    <cellStyle name="Normal 76 4 5_ESA Table 3A_3H" xfId="44300" xr:uid="{FC1089FD-EAD6-46EB-A36C-EF34A36079D2}"/>
    <cellStyle name="Normal 76 4 6" xfId="11468" xr:uid="{00000000-0005-0000-0000-0000D92C0000}"/>
    <cellStyle name="Normal 76 4 6 3" xfId="26566" xr:uid="{00000000-0005-0000-0000-0000D3670000}"/>
    <cellStyle name="Normal 76 4 6_ESA Table 3A_3H" xfId="44303" xr:uid="{7D061BEC-2248-4D39-9763-5042F316C2A0}"/>
    <cellStyle name="Normal 76 4 7" xfId="6447" xr:uid="{00000000-0005-0000-0000-00003C190000}"/>
    <cellStyle name="Normal 76 4 7 3" xfId="21549" xr:uid="{00000000-0005-0000-0000-00003A540000}"/>
    <cellStyle name="Normal 76 4 7_ESA Table 3A_3H" xfId="44304" xr:uid="{E11B2C32-F512-4A28-851C-86DFBE441D40}"/>
    <cellStyle name="Normal 76 4 9" xfId="16536" xr:uid="{00000000-0005-0000-0000-0000A5400000}"/>
    <cellStyle name="Normal 76 4_ESA Table 3A_3H" xfId="44269" xr:uid="{B14B9127-3B1E-4C95-8ED5-2953298BE0DC}"/>
    <cellStyle name="Normal 76 5" xfId="1581" xr:uid="{00000000-0005-0000-0000-00003A060000}"/>
    <cellStyle name="Normal 76 5 2" xfId="2422" xr:uid="{00000000-0005-0000-0000-000083090000}"/>
    <cellStyle name="Normal 76 5 2 2" xfId="4112" xr:uid="{00000000-0005-0000-0000-00001D100000}"/>
    <cellStyle name="Normal 76 5 2 2 2" xfId="14185" xr:uid="{00000000-0005-0000-0000-000076370000}"/>
    <cellStyle name="Normal 76 5 2 2 2 3" xfId="29283" xr:uid="{00000000-0005-0000-0000-000070720000}"/>
    <cellStyle name="Normal 76 5 2 2 2_ESA Table 3A_3H" xfId="44308" xr:uid="{5CB16432-9816-4989-B366-236B8DF62CE1}"/>
    <cellStyle name="Normal 76 5 2 2 3" xfId="9165" xr:uid="{00000000-0005-0000-0000-0000DA230000}"/>
    <cellStyle name="Normal 76 5 2 2 3 3" xfId="24266" xr:uid="{00000000-0005-0000-0000-0000D75E0000}"/>
    <cellStyle name="Normal 76 5 2 2 3_ESA Table 3A_3H" xfId="44309" xr:uid="{AD7A7696-B942-4A14-91D6-11BDA9721F48}"/>
    <cellStyle name="Normal 76 5 2 2 5" xfId="19253" xr:uid="{00000000-0005-0000-0000-0000424B0000}"/>
    <cellStyle name="Normal 76 5 2 2_ESA Table 3A_3H" xfId="44307" xr:uid="{927AA9E0-ECC7-42EB-AAF1-DEDE63BCDA31}"/>
    <cellStyle name="Normal 76 5 2 3" xfId="5804" xr:uid="{00000000-0005-0000-0000-0000B9160000}"/>
    <cellStyle name="Normal 76 5 2 3 2" xfId="15856" xr:uid="{00000000-0005-0000-0000-0000FD3D0000}"/>
    <cellStyle name="Normal 76 5 2 3 2 3" xfId="30954" xr:uid="{00000000-0005-0000-0000-0000F7780000}"/>
    <cellStyle name="Normal 76 5 2 3 2_ESA Table 3A_3H" xfId="44311" xr:uid="{77EC7C42-4C9B-4777-B2F2-755B5E258FA3}"/>
    <cellStyle name="Normal 76 5 2 3 3" xfId="10836" xr:uid="{00000000-0005-0000-0000-0000612A0000}"/>
    <cellStyle name="Normal 76 5 2 3 3 3" xfId="25937" xr:uid="{00000000-0005-0000-0000-00005E650000}"/>
    <cellStyle name="Normal 76 5 2 3 3_ESA Table 3A_3H" xfId="44312" xr:uid="{676D90AB-E3D2-4A23-8124-98BBBA43CC79}"/>
    <cellStyle name="Normal 76 5 2 3 5" xfId="20924" xr:uid="{00000000-0005-0000-0000-0000C9510000}"/>
    <cellStyle name="Normal 76 5 2 3_ESA Table 3A_3H" xfId="44310" xr:uid="{33C549CB-D151-49B2-98B9-B791041BC2D5}"/>
    <cellStyle name="Normal 76 5 2 4" xfId="12514" xr:uid="{00000000-0005-0000-0000-0000EF300000}"/>
    <cellStyle name="Normal 76 5 2 4 3" xfId="27612" xr:uid="{00000000-0005-0000-0000-0000E96B0000}"/>
    <cellStyle name="Normal 76 5 2 4_ESA Table 3A_3H" xfId="44313" xr:uid="{7B9212B9-309B-40D3-ACE6-49F7E1CDBCF6}"/>
    <cellStyle name="Normal 76 5 2 5" xfId="7493" xr:uid="{00000000-0005-0000-0000-0000521D0000}"/>
    <cellStyle name="Normal 76 5 2 5 3" xfId="22595" xr:uid="{00000000-0005-0000-0000-000050580000}"/>
    <cellStyle name="Normal 76 5 2 5_ESA Table 3A_3H" xfId="44314" xr:uid="{9126C77C-9C49-492C-AC35-1C28952657A5}"/>
    <cellStyle name="Normal 76 5 2 7" xfId="17582" xr:uid="{00000000-0005-0000-0000-0000BB440000}"/>
    <cellStyle name="Normal 76 5 2_ESA Table 3A_3H" xfId="44306" xr:uid="{F4279F2A-9E53-4528-9FC7-80B3E42B96FA}"/>
    <cellStyle name="Normal 76 5 3" xfId="3275" xr:uid="{00000000-0005-0000-0000-0000D80C0000}"/>
    <cellStyle name="Normal 76 5 3 2" xfId="13349" xr:uid="{00000000-0005-0000-0000-000032340000}"/>
    <cellStyle name="Normal 76 5 3 2 3" xfId="28447" xr:uid="{00000000-0005-0000-0000-00002C6F0000}"/>
    <cellStyle name="Normal 76 5 3 2_ESA Table 3A_3H" xfId="44316" xr:uid="{2FD9207F-556D-4112-8DF6-6878E6316A76}"/>
    <cellStyle name="Normal 76 5 3 3" xfId="8329" xr:uid="{00000000-0005-0000-0000-000096200000}"/>
    <cellStyle name="Normal 76 5 3 3 3" xfId="23430" xr:uid="{00000000-0005-0000-0000-0000935B0000}"/>
    <cellStyle name="Normal 76 5 3 3_ESA Table 3A_3H" xfId="44317" xr:uid="{6034E944-00C5-420C-AB53-D08B9B4A0CB4}"/>
    <cellStyle name="Normal 76 5 3 5" xfId="18417" xr:uid="{00000000-0005-0000-0000-0000FE470000}"/>
    <cellStyle name="Normal 76 5 3_ESA Table 3A_3H" xfId="44315" xr:uid="{6D0876CF-A780-4362-91DD-424C3BD22A32}"/>
    <cellStyle name="Normal 76 5 4" xfId="4968" xr:uid="{00000000-0005-0000-0000-000075130000}"/>
    <cellStyle name="Normal 76 5 4 2" xfId="15020" xr:uid="{00000000-0005-0000-0000-0000B93A0000}"/>
    <cellStyle name="Normal 76 5 4 2 3" xfId="30118" xr:uid="{00000000-0005-0000-0000-0000B3750000}"/>
    <cellStyle name="Normal 76 5 4 2_ESA Table 3A_3H" xfId="44319" xr:uid="{BA6B0252-FA3B-4B36-B8AB-9F0B051F6E14}"/>
    <cellStyle name="Normal 76 5 4 3" xfId="10000" xr:uid="{00000000-0005-0000-0000-00001D270000}"/>
    <cellStyle name="Normal 76 5 4 3 3" xfId="25101" xr:uid="{00000000-0005-0000-0000-00001A620000}"/>
    <cellStyle name="Normal 76 5 4 3_ESA Table 3A_3H" xfId="44320" xr:uid="{72EC5A66-9CAD-4C96-9F98-D619E6429A67}"/>
    <cellStyle name="Normal 76 5 4 5" xfId="20088" xr:uid="{00000000-0005-0000-0000-0000854E0000}"/>
    <cellStyle name="Normal 76 5 4_ESA Table 3A_3H" xfId="44318" xr:uid="{77DAF5D9-C4C1-41E8-A13F-60006A78281B}"/>
    <cellStyle name="Normal 76 5 5" xfId="11678" xr:uid="{00000000-0005-0000-0000-0000AB2D0000}"/>
    <cellStyle name="Normal 76 5 5 3" xfId="26776" xr:uid="{00000000-0005-0000-0000-0000A5680000}"/>
    <cellStyle name="Normal 76 5 5_ESA Table 3A_3H" xfId="44321" xr:uid="{35396E7E-C8EC-472E-8D63-07F5BA6F23AD}"/>
    <cellStyle name="Normal 76 5 6" xfId="6657" xr:uid="{00000000-0005-0000-0000-00000E1A0000}"/>
    <cellStyle name="Normal 76 5 6 3" xfId="21759" xr:uid="{00000000-0005-0000-0000-00000C550000}"/>
    <cellStyle name="Normal 76 5 6_ESA Table 3A_3H" xfId="44322" xr:uid="{198F32A8-4E3C-4146-A289-AD83AE783F3C}"/>
    <cellStyle name="Normal 76 5 8" xfId="16746" xr:uid="{00000000-0005-0000-0000-000077410000}"/>
    <cellStyle name="Normal 76 5_ESA Table 3A_3H" xfId="44305" xr:uid="{C7A06CDC-9F18-49FC-9BAC-B4EDE3AC9712}"/>
    <cellStyle name="Normal 76 6" xfId="2002" xr:uid="{00000000-0005-0000-0000-0000DF070000}"/>
    <cellStyle name="Normal 76 6 2" xfId="3694" xr:uid="{00000000-0005-0000-0000-00007B0E0000}"/>
    <cellStyle name="Normal 76 6 2 2" xfId="13767" xr:uid="{00000000-0005-0000-0000-0000D4350000}"/>
    <cellStyle name="Normal 76 6 2 2 3" xfId="28865" xr:uid="{00000000-0005-0000-0000-0000CE700000}"/>
    <cellStyle name="Normal 76 6 2 2_ESA Table 3A_3H" xfId="44325" xr:uid="{391774FF-D6FB-4FF7-975A-120B24AF7B6B}"/>
    <cellStyle name="Normal 76 6 2 3" xfId="8747" xr:uid="{00000000-0005-0000-0000-000038220000}"/>
    <cellStyle name="Normal 76 6 2 3 3" xfId="23848" xr:uid="{00000000-0005-0000-0000-0000355D0000}"/>
    <cellStyle name="Normal 76 6 2 3_ESA Table 3A_3H" xfId="44326" xr:uid="{AA69503B-E3D0-4955-9A6C-EE1303122176}"/>
    <cellStyle name="Normal 76 6 2 5" xfId="18835" xr:uid="{00000000-0005-0000-0000-0000A0490000}"/>
    <cellStyle name="Normal 76 6 2_ESA Table 3A_3H" xfId="44324" xr:uid="{66C6E8D1-68FC-4FEC-9CA8-B2173A093959}"/>
    <cellStyle name="Normal 76 6 3" xfId="5386" xr:uid="{00000000-0005-0000-0000-000017150000}"/>
    <cellStyle name="Normal 76 6 3 2" xfId="15438" xr:uid="{00000000-0005-0000-0000-00005B3C0000}"/>
    <cellStyle name="Normal 76 6 3 2 3" xfId="30536" xr:uid="{00000000-0005-0000-0000-000055770000}"/>
    <cellStyle name="Normal 76 6 3 2_ESA Table 3A_3H" xfId="44328" xr:uid="{6B6976C4-29F5-4E29-B616-E2E7CFD52162}"/>
    <cellStyle name="Normal 76 6 3 3" xfId="10418" xr:uid="{00000000-0005-0000-0000-0000BF280000}"/>
    <cellStyle name="Normal 76 6 3 3 3" xfId="25519" xr:uid="{00000000-0005-0000-0000-0000BC630000}"/>
    <cellStyle name="Normal 76 6 3 3_ESA Table 3A_3H" xfId="44329" xr:uid="{AC45597B-4BFF-49B3-89D7-58287E6F8B0F}"/>
    <cellStyle name="Normal 76 6 3 5" xfId="20506" xr:uid="{00000000-0005-0000-0000-000027500000}"/>
    <cellStyle name="Normal 76 6 3_ESA Table 3A_3H" xfId="44327" xr:uid="{D8F93ADF-C4F3-4A1A-9866-DF655EA1FCDC}"/>
    <cellStyle name="Normal 76 6 4" xfId="12096" xr:uid="{00000000-0005-0000-0000-00004D2F0000}"/>
    <cellStyle name="Normal 76 6 4 3" xfId="27194" xr:uid="{00000000-0005-0000-0000-0000476A0000}"/>
    <cellStyle name="Normal 76 6 4_ESA Table 3A_3H" xfId="44330" xr:uid="{1E8534EF-9D36-41D9-8A12-9BB888926918}"/>
    <cellStyle name="Normal 76 6 5" xfId="7075" xr:uid="{00000000-0005-0000-0000-0000B01B0000}"/>
    <cellStyle name="Normal 76 6 5 3" xfId="22177" xr:uid="{00000000-0005-0000-0000-0000AE560000}"/>
    <cellStyle name="Normal 76 6 5_ESA Table 3A_3H" xfId="44331" xr:uid="{4F55886E-A8C0-419D-AC2A-20E0D14C91B9}"/>
    <cellStyle name="Normal 76 6 7" xfId="17164" xr:uid="{00000000-0005-0000-0000-000019430000}"/>
    <cellStyle name="Normal 76 6_ESA Table 3A_3H" xfId="44323" xr:uid="{CFC472E7-9C1C-458A-BB6B-9F03AA67C0DF}"/>
    <cellStyle name="Normal 76 7" xfId="2854" xr:uid="{00000000-0005-0000-0000-0000330B0000}"/>
    <cellStyle name="Normal 76 7 2" xfId="12931" xr:uid="{00000000-0005-0000-0000-000090320000}"/>
    <cellStyle name="Normal 76 7 2 3" xfId="28029" xr:uid="{00000000-0005-0000-0000-00008A6D0000}"/>
    <cellStyle name="Normal 76 7 2_ESA Table 3A_3H" xfId="44333" xr:uid="{72218EFF-B1E3-41D9-8AEF-BF10173E0637}"/>
    <cellStyle name="Normal 76 7 3" xfId="7911" xr:uid="{00000000-0005-0000-0000-0000F41E0000}"/>
    <cellStyle name="Normal 76 7 3 3" xfId="23012" xr:uid="{00000000-0005-0000-0000-0000F1590000}"/>
    <cellStyle name="Normal 76 7 3_ESA Table 3A_3H" xfId="44334" xr:uid="{D352A39A-E90D-4A09-A264-FBBBCDD6C395}"/>
    <cellStyle name="Normal 76 7 5" xfId="17999" xr:uid="{00000000-0005-0000-0000-00005C460000}"/>
    <cellStyle name="Normal 76 7_ESA Table 3A_3H" xfId="44332" xr:uid="{9605943E-85EB-45A7-85CE-1AE9249C3752}"/>
    <cellStyle name="Normal 76 8" xfId="4548" xr:uid="{00000000-0005-0000-0000-0000D1110000}"/>
    <cellStyle name="Normal 76 8 2" xfId="14602" xr:uid="{00000000-0005-0000-0000-000017390000}"/>
    <cellStyle name="Normal 76 8 2 3" xfId="29700" xr:uid="{00000000-0005-0000-0000-000011740000}"/>
    <cellStyle name="Normal 76 8 2_ESA Table 3A_3H" xfId="44336" xr:uid="{A1FD6FB5-2192-48B8-BB0F-F2FE67860E3A}"/>
    <cellStyle name="Normal 76 8 3" xfId="9582" xr:uid="{00000000-0005-0000-0000-00007B250000}"/>
    <cellStyle name="Normal 76 8 3 3" xfId="24683" xr:uid="{00000000-0005-0000-0000-000078600000}"/>
    <cellStyle name="Normal 76 8 3_ESA Table 3A_3H" xfId="44337" xr:uid="{B28D01E2-5586-48B5-A51A-8FB6074C7C31}"/>
    <cellStyle name="Normal 76 8 5" xfId="19670" xr:uid="{00000000-0005-0000-0000-0000E34C0000}"/>
    <cellStyle name="Normal 76 8_ESA Table 3A_3H" xfId="44335" xr:uid="{069FA60E-B422-4E65-86C6-CA4FCB790DC6}"/>
    <cellStyle name="Normal 76 9" xfId="11258" xr:uid="{00000000-0005-0000-0000-0000072C0000}"/>
    <cellStyle name="Normal 76 9 3" xfId="26358" xr:uid="{00000000-0005-0000-0000-000003670000}"/>
    <cellStyle name="Normal 76 9_ESA Table 3A_3H" xfId="44338" xr:uid="{3AE7D966-9CF2-475F-BF27-513F8FAEF9C9}"/>
    <cellStyle name="Normal 76_ESA Table 3A_3H" xfId="44052" xr:uid="{88B95ADF-F6E1-4700-8CEA-9FF2580D6A5A}"/>
    <cellStyle name="Normal 77" xfId="559" xr:uid="{00000000-0005-0000-0000-00003B020000}"/>
    <cellStyle name="Normal 78" xfId="359" xr:uid="{00000000-0005-0000-0000-000073010000}"/>
    <cellStyle name="Normal 78 10" xfId="6186" xr:uid="{00000000-0005-0000-0000-000037180000}"/>
    <cellStyle name="Normal 78 10 3" xfId="21292" xr:uid="{00000000-0005-0000-0000-000039530000}"/>
    <cellStyle name="Normal 78 10_ESA Table 3A_3H" xfId="44340" xr:uid="{D36A6059-1E16-4914-A78A-7E4B8A866696}"/>
    <cellStyle name="Normal 78 12" xfId="16277" xr:uid="{00000000-0005-0000-0000-0000A23F0000}"/>
    <cellStyle name="Normal 78 2" xfId="1151" xr:uid="{00000000-0005-0000-0000-00008C040000}"/>
    <cellStyle name="Normal 78 2 11" xfId="16331" xr:uid="{00000000-0005-0000-0000-0000D83F0000}"/>
    <cellStyle name="Normal 78 2 2" xfId="1260" xr:uid="{00000000-0005-0000-0000-0000F9040000}"/>
    <cellStyle name="Normal 78 2 2 10" xfId="16435" xr:uid="{00000000-0005-0000-0000-000040400000}"/>
    <cellStyle name="Normal 78 2 2 2" xfId="1477" xr:uid="{00000000-0005-0000-0000-0000D2050000}"/>
    <cellStyle name="Normal 78 2 2 2 2" xfId="1898" xr:uid="{00000000-0005-0000-0000-000077070000}"/>
    <cellStyle name="Normal 78 2 2 2 2 2" xfId="2737" xr:uid="{00000000-0005-0000-0000-0000BE0A0000}"/>
    <cellStyle name="Normal 78 2 2 2 2 2 2" xfId="4427" xr:uid="{00000000-0005-0000-0000-000058110000}"/>
    <cellStyle name="Normal 78 2 2 2 2 2 2 2" xfId="14500" xr:uid="{00000000-0005-0000-0000-0000B1380000}"/>
    <cellStyle name="Normal 78 2 2 2 2 2 2 2 3" xfId="29598" xr:uid="{00000000-0005-0000-0000-0000AB730000}"/>
    <cellStyle name="Normal 78 2 2 2 2 2 2 2_ESA Table 3A_3H" xfId="44347" xr:uid="{14961698-7696-4E82-8E3F-24B7D1A79EC2}"/>
    <cellStyle name="Normal 78 2 2 2 2 2 2 3" xfId="9480" xr:uid="{00000000-0005-0000-0000-000015250000}"/>
    <cellStyle name="Normal 78 2 2 2 2 2 2 3 3" xfId="24581" xr:uid="{00000000-0005-0000-0000-000012600000}"/>
    <cellStyle name="Normal 78 2 2 2 2 2 2 3_ESA Table 3A_3H" xfId="44348" xr:uid="{0F05BFCD-2C2C-4954-AC0E-CEB4EC0730E4}"/>
    <cellStyle name="Normal 78 2 2 2 2 2 2 5" xfId="19568" xr:uid="{00000000-0005-0000-0000-00007D4C0000}"/>
    <cellStyle name="Normal 78 2 2 2 2 2 2_ESA Table 3A_3H" xfId="44346" xr:uid="{F2FE7ACA-3205-4D75-9F31-F051D3B21ECB}"/>
    <cellStyle name="Normal 78 2 2 2 2 2 3" xfId="6119" xr:uid="{00000000-0005-0000-0000-0000F4170000}"/>
    <cellStyle name="Normal 78 2 2 2 2 2 3 2" xfId="16171" xr:uid="{00000000-0005-0000-0000-0000383F0000}"/>
    <cellStyle name="Normal 78 2 2 2 2 2 3 2 3" xfId="31269" xr:uid="{00000000-0005-0000-0000-0000327A0000}"/>
    <cellStyle name="Normal 78 2 2 2 2 2 3 2_ESA Table 3A_3H" xfId="44350" xr:uid="{3A555AFE-5BFF-4D56-88B8-6D3EA7B14344}"/>
    <cellStyle name="Normal 78 2 2 2 2 2 3 3" xfId="11151" xr:uid="{00000000-0005-0000-0000-00009C2B0000}"/>
    <cellStyle name="Normal 78 2 2 2 2 2 3 3 3" xfId="26252" xr:uid="{00000000-0005-0000-0000-000099660000}"/>
    <cellStyle name="Normal 78 2 2 2 2 2 3 3_ESA Table 3A_3H" xfId="44351" xr:uid="{C5E20668-0D9E-4AAA-B97E-D6442553334D}"/>
    <cellStyle name="Normal 78 2 2 2 2 2 3 5" xfId="21239" xr:uid="{00000000-0005-0000-0000-000004530000}"/>
    <cellStyle name="Normal 78 2 2 2 2 2 3_ESA Table 3A_3H" xfId="44349" xr:uid="{1539FA31-275D-4978-9DD8-8B08CCDF9DF4}"/>
    <cellStyle name="Normal 78 2 2 2 2 2 4" xfId="12829" xr:uid="{00000000-0005-0000-0000-00002A320000}"/>
    <cellStyle name="Normal 78 2 2 2 2 2 4 3" xfId="27927" xr:uid="{00000000-0005-0000-0000-0000246D0000}"/>
    <cellStyle name="Normal 78 2 2 2 2 2 4_ESA Table 3A_3H" xfId="44352" xr:uid="{323F0A62-6460-4C60-B810-7FDCF6FAEFFE}"/>
    <cellStyle name="Normal 78 2 2 2 2 2 5" xfId="7808" xr:uid="{00000000-0005-0000-0000-00008D1E0000}"/>
    <cellStyle name="Normal 78 2 2 2 2 2 5 3" xfId="22910" xr:uid="{00000000-0005-0000-0000-00008B590000}"/>
    <cellStyle name="Normal 78 2 2 2 2 2 5_ESA Table 3A_3H" xfId="44353" xr:uid="{5F392CCE-A46E-46CA-BC86-93AC81F2E6DB}"/>
    <cellStyle name="Normal 78 2 2 2 2 2 7" xfId="17897" xr:uid="{00000000-0005-0000-0000-0000F6450000}"/>
    <cellStyle name="Normal 78 2 2 2 2 2_ESA Table 3A_3H" xfId="44345" xr:uid="{6F06076C-2828-4F8B-AF0E-474E5518A391}"/>
    <cellStyle name="Normal 78 2 2 2 2 3" xfId="3590" xr:uid="{00000000-0005-0000-0000-0000130E0000}"/>
    <cellStyle name="Normal 78 2 2 2 2 3 2" xfId="13664" xr:uid="{00000000-0005-0000-0000-00006D350000}"/>
    <cellStyle name="Normal 78 2 2 2 2 3 2 3" xfId="28762" xr:uid="{00000000-0005-0000-0000-000067700000}"/>
    <cellStyle name="Normal 78 2 2 2 2 3 2_ESA Table 3A_3H" xfId="44355" xr:uid="{D9B8A47E-8E93-4ABD-A0CA-C586717CB0B8}"/>
    <cellStyle name="Normal 78 2 2 2 2 3 3" xfId="8644" xr:uid="{00000000-0005-0000-0000-0000D1210000}"/>
    <cellStyle name="Normal 78 2 2 2 2 3 3 3" xfId="23745" xr:uid="{00000000-0005-0000-0000-0000CE5C0000}"/>
    <cellStyle name="Normal 78 2 2 2 2 3 3_ESA Table 3A_3H" xfId="44356" xr:uid="{EC9D63D8-5ED6-49D8-B6F9-1F7AA5EFE3C3}"/>
    <cellStyle name="Normal 78 2 2 2 2 3 5" xfId="18732" xr:uid="{00000000-0005-0000-0000-000039490000}"/>
    <cellStyle name="Normal 78 2 2 2 2 3_ESA Table 3A_3H" xfId="44354" xr:uid="{EA21719A-7423-4198-BEFD-6802FF842629}"/>
    <cellStyle name="Normal 78 2 2 2 2 4" xfId="5283" xr:uid="{00000000-0005-0000-0000-0000B0140000}"/>
    <cellStyle name="Normal 78 2 2 2 2 4 2" xfId="15335" xr:uid="{00000000-0005-0000-0000-0000F43B0000}"/>
    <cellStyle name="Normal 78 2 2 2 2 4 2 3" xfId="30433" xr:uid="{00000000-0005-0000-0000-0000EE760000}"/>
    <cellStyle name="Normal 78 2 2 2 2 4 2_ESA Table 3A_3H" xfId="44358" xr:uid="{2186500D-BE6A-40CA-9273-404B17BF9333}"/>
    <cellStyle name="Normal 78 2 2 2 2 4 3" xfId="10315" xr:uid="{00000000-0005-0000-0000-000058280000}"/>
    <cellStyle name="Normal 78 2 2 2 2 4 3 3" xfId="25416" xr:uid="{00000000-0005-0000-0000-000055630000}"/>
    <cellStyle name="Normal 78 2 2 2 2 4 3_ESA Table 3A_3H" xfId="44359" xr:uid="{5AA591E4-E1E8-4D27-B9DA-379A0128E7A9}"/>
    <cellStyle name="Normal 78 2 2 2 2 4 5" xfId="20403" xr:uid="{00000000-0005-0000-0000-0000C04F0000}"/>
    <cellStyle name="Normal 78 2 2 2 2 4_ESA Table 3A_3H" xfId="44357" xr:uid="{A372987F-C484-48C2-8D01-7E47AEA8C053}"/>
    <cellStyle name="Normal 78 2 2 2 2 5" xfId="11993" xr:uid="{00000000-0005-0000-0000-0000E62E0000}"/>
    <cellStyle name="Normal 78 2 2 2 2 5 3" xfId="27091" xr:uid="{00000000-0005-0000-0000-0000E0690000}"/>
    <cellStyle name="Normal 78 2 2 2 2 5_ESA Table 3A_3H" xfId="44360" xr:uid="{A685A88B-9BD9-4E0B-A055-970185A1F3A7}"/>
    <cellStyle name="Normal 78 2 2 2 2 6" xfId="6972" xr:uid="{00000000-0005-0000-0000-0000491B0000}"/>
    <cellStyle name="Normal 78 2 2 2 2 6 3" xfId="22074" xr:uid="{00000000-0005-0000-0000-000047560000}"/>
    <cellStyle name="Normal 78 2 2 2 2 6_ESA Table 3A_3H" xfId="44361" xr:uid="{3CDB390E-3CA2-4345-A730-AD97AFCF8547}"/>
    <cellStyle name="Normal 78 2 2 2 2 8" xfId="17061" xr:uid="{00000000-0005-0000-0000-0000B2420000}"/>
    <cellStyle name="Normal 78 2 2 2 2_ESA Table 3A_3H" xfId="44344" xr:uid="{BA96CE76-6DF3-4F6F-9B87-4B8F23E121B3}"/>
    <cellStyle name="Normal 78 2 2 2 3" xfId="2319" xr:uid="{00000000-0005-0000-0000-00001C090000}"/>
    <cellStyle name="Normal 78 2 2 2 3 2" xfId="4009" xr:uid="{00000000-0005-0000-0000-0000B60F0000}"/>
    <cellStyle name="Normal 78 2 2 2 3 2 2" xfId="14082" xr:uid="{00000000-0005-0000-0000-00000F370000}"/>
    <cellStyle name="Normal 78 2 2 2 3 2 2 3" xfId="29180" xr:uid="{00000000-0005-0000-0000-000009720000}"/>
    <cellStyle name="Normal 78 2 2 2 3 2 2_ESA Table 3A_3H" xfId="44364" xr:uid="{60E42019-BBBC-45FE-866D-95E0A46F17EB}"/>
    <cellStyle name="Normal 78 2 2 2 3 2 3" xfId="9062" xr:uid="{00000000-0005-0000-0000-000073230000}"/>
    <cellStyle name="Normal 78 2 2 2 3 2 3 3" xfId="24163" xr:uid="{00000000-0005-0000-0000-0000705E0000}"/>
    <cellStyle name="Normal 78 2 2 2 3 2 3_ESA Table 3A_3H" xfId="44365" xr:uid="{E0ED8707-9B27-4540-894E-9E61CEDC6F82}"/>
    <cellStyle name="Normal 78 2 2 2 3 2 5" xfId="19150" xr:uid="{00000000-0005-0000-0000-0000DB4A0000}"/>
    <cellStyle name="Normal 78 2 2 2 3 2_ESA Table 3A_3H" xfId="44363" xr:uid="{A00BC0BC-4238-477D-982A-433F1605B49C}"/>
    <cellStyle name="Normal 78 2 2 2 3 3" xfId="5701" xr:uid="{00000000-0005-0000-0000-000052160000}"/>
    <cellStyle name="Normal 78 2 2 2 3 3 2" xfId="15753" xr:uid="{00000000-0005-0000-0000-0000963D0000}"/>
    <cellStyle name="Normal 78 2 2 2 3 3 2 3" xfId="30851" xr:uid="{00000000-0005-0000-0000-000090780000}"/>
    <cellStyle name="Normal 78 2 2 2 3 3 2_ESA Table 3A_3H" xfId="44367" xr:uid="{EE22A9E5-FBD1-4B9C-80AE-032AB84947C8}"/>
    <cellStyle name="Normal 78 2 2 2 3 3 3" xfId="10733" xr:uid="{00000000-0005-0000-0000-0000FA290000}"/>
    <cellStyle name="Normal 78 2 2 2 3 3 3 3" xfId="25834" xr:uid="{00000000-0005-0000-0000-0000F7640000}"/>
    <cellStyle name="Normal 78 2 2 2 3 3 3_ESA Table 3A_3H" xfId="44368" xr:uid="{3635FD53-31B4-4B4C-9486-27C717909222}"/>
    <cellStyle name="Normal 78 2 2 2 3 3 5" xfId="20821" xr:uid="{00000000-0005-0000-0000-000062510000}"/>
    <cellStyle name="Normal 78 2 2 2 3 3_ESA Table 3A_3H" xfId="44366" xr:uid="{04D5A5E8-C97F-4E8B-A790-84F3FEC962CC}"/>
    <cellStyle name="Normal 78 2 2 2 3 4" xfId="12411" xr:uid="{00000000-0005-0000-0000-000088300000}"/>
    <cellStyle name="Normal 78 2 2 2 3 4 3" xfId="27509" xr:uid="{00000000-0005-0000-0000-0000826B0000}"/>
    <cellStyle name="Normal 78 2 2 2 3 4_ESA Table 3A_3H" xfId="44369" xr:uid="{46CFE83B-E199-4996-A680-D121ABCF4E3E}"/>
    <cellStyle name="Normal 78 2 2 2 3 5" xfId="7390" xr:uid="{00000000-0005-0000-0000-0000EB1C0000}"/>
    <cellStyle name="Normal 78 2 2 2 3 5 3" xfId="22492" xr:uid="{00000000-0005-0000-0000-0000E9570000}"/>
    <cellStyle name="Normal 78 2 2 2 3 5_ESA Table 3A_3H" xfId="44370" xr:uid="{640AD412-7F7F-4C2D-8D6D-327621F76D49}"/>
    <cellStyle name="Normal 78 2 2 2 3 7" xfId="17479" xr:uid="{00000000-0005-0000-0000-000054440000}"/>
    <cellStyle name="Normal 78 2 2 2 3_ESA Table 3A_3H" xfId="44362" xr:uid="{E0F4D01B-9DD4-414E-9762-7E9D0F250D8C}"/>
    <cellStyle name="Normal 78 2 2 2 4" xfId="3172" xr:uid="{00000000-0005-0000-0000-0000710C0000}"/>
    <cellStyle name="Normal 78 2 2 2 4 2" xfId="13246" xr:uid="{00000000-0005-0000-0000-0000CB330000}"/>
    <cellStyle name="Normal 78 2 2 2 4 2 3" xfId="28344" xr:uid="{00000000-0005-0000-0000-0000C56E0000}"/>
    <cellStyle name="Normal 78 2 2 2 4 2_ESA Table 3A_3H" xfId="44372" xr:uid="{C5E5969B-F820-4F32-9B69-D129BE0934FC}"/>
    <cellStyle name="Normal 78 2 2 2 4 3" xfId="8226" xr:uid="{00000000-0005-0000-0000-00002F200000}"/>
    <cellStyle name="Normal 78 2 2 2 4 3 3" xfId="23327" xr:uid="{00000000-0005-0000-0000-00002C5B0000}"/>
    <cellStyle name="Normal 78 2 2 2 4 3_ESA Table 3A_3H" xfId="44373" xr:uid="{FFA7ECF3-9490-477F-AB56-BD7960394CAC}"/>
    <cellStyle name="Normal 78 2 2 2 4 5" xfId="18314" xr:uid="{00000000-0005-0000-0000-000097470000}"/>
    <cellStyle name="Normal 78 2 2 2 4_ESA Table 3A_3H" xfId="44371" xr:uid="{4B9D42DB-8D98-49A1-A355-174DDA406DF5}"/>
    <cellStyle name="Normal 78 2 2 2 5" xfId="4865" xr:uid="{00000000-0005-0000-0000-00000E130000}"/>
    <cellStyle name="Normal 78 2 2 2 5 2" xfId="14917" xr:uid="{00000000-0005-0000-0000-0000523A0000}"/>
    <cellStyle name="Normal 78 2 2 2 5 2 3" xfId="30015" xr:uid="{00000000-0005-0000-0000-00004C750000}"/>
    <cellStyle name="Normal 78 2 2 2 5 2_ESA Table 3A_3H" xfId="44375" xr:uid="{F3C5A987-1B79-46E1-AAE8-3D6CCF2D396D}"/>
    <cellStyle name="Normal 78 2 2 2 5 3" xfId="9897" xr:uid="{00000000-0005-0000-0000-0000B6260000}"/>
    <cellStyle name="Normal 78 2 2 2 5 3 3" xfId="24998" xr:uid="{00000000-0005-0000-0000-0000B3610000}"/>
    <cellStyle name="Normal 78 2 2 2 5 3_ESA Table 3A_3H" xfId="44376" xr:uid="{AAF53C43-4E9E-4F60-8EBE-24021602377C}"/>
    <cellStyle name="Normal 78 2 2 2 5 5" xfId="19985" xr:uid="{00000000-0005-0000-0000-00001E4E0000}"/>
    <cellStyle name="Normal 78 2 2 2 5_ESA Table 3A_3H" xfId="44374" xr:uid="{4C2102A9-FB6F-4D93-8C7E-70C74EA7F85C}"/>
    <cellStyle name="Normal 78 2 2 2 6" xfId="11575" xr:uid="{00000000-0005-0000-0000-0000442D0000}"/>
    <cellStyle name="Normal 78 2 2 2 6 3" xfId="26673" xr:uid="{00000000-0005-0000-0000-00003E680000}"/>
    <cellStyle name="Normal 78 2 2 2 6_ESA Table 3A_3H" xfId="44377" xr:uid="{711D28EF-4933-476F-847C-ED2B39A85B53}"/>
    <cellStyle name="Normal 78 2 2 2 7" xfId="6554" xr:uid="{00000000-0005-0000-0000-0000A7190000}"/>
    <cellStyle name="Normal 78 2 2 2 7 3" xfId="21656" xr:uid="{00000000-0005-0000-0000-0000A5540000}"/>
    <cellStyle name="Normal 78 2 2 2 7_ESA Table 3A_3H" xfId="44378" xr:uid="{9E48FAF3-BC4A-4DB9-A69C-5BAED948C53E}"/>
    <cellStyle name="Normal 78 2 2 2 9" xfId="16643" xr:uid="{00000000-0005-0000-0000-000010410000}"/>
    <cellStyle name="Normal 78 2 2 2_ESA Table 3A_3H" xfId="44343" xr:uid="{657D972F-7354-4C45-9D21-5981ED39576F}"/>
    <cellStyle name="Normal 78 2 2 3" xfId="1690" xr:uid="{00000000-0005-0000-0000-0000A7060000}"/>
    <cellStyle name="Normal 78 2 2 3 2" xfId="2529" xr:uid="{00000000-0005-0000-0000-0000EE090000}"/>
    <cellStyle name="Normal 78 2 2 3 2 2" xfId="4219" xr:uid="{00000000-0005-0000-0000-000088100000}"/>
    <cellStyle name="Normal 78 2 2 3 2 2 2" xfId="14292" xr:uid="{00000000-0005-0000-0000-0000E1370000}"/>
    <cellStyle name="Normal 78 2 2 3 2 2 2 3" xfId="29390" xr:uid="{00000000-0005-0000-0000-0000DB720000}"/>
    <cellStyle name="Normal 78 2 2 3 2 2 2_ESA Table 3A_3H" xfId="44382" xr:uid="{205D2DA9-CAAB-4601-A20B-EC45EA2925AA}"/>
    <cellStyle name="Normal 78 2 2 3 2 2 3" xfId="9272" xr:uid="{00000000-0005-0000-0000-000045240000}"/>
    <cellStyle name="Normal 78 2 2 3 2 2 3 3" xfId="24373" xr:uid="{00000000-0005-0000-0000-0000425F0000}"/>
    <cellStyle name="Normal 78 2 2 3 2 2 3_ESA Table 3A_3H" xfId="44383" xr:uid="{DB65C408-0DEE-4CB7-A15A-209298625C5F}"/>
    <cellStyle name="Normal 78 2 2 3 2 2 5" xfId="19360" xr:uid="{00000000-0005-0000-0000-0000AD4B0000}"/>
    <cellStyle name="Normal 78 2 2 3 2 2_ESA Table 3A_3H" xfId="44381" xr:uid="{80A16746-713E-4E52-9D8D-F3B7578164ED}"/>
    <cellStyle name="Normal 78 2 2 3 2 3" xfId="5911" xr:uid="{00000000-0005-0000-0000-000024170000}"/>
    <cellStyle name="Normal 78 2 2 3 2 3 2" xfId="15963" xr:uid="{00000000-0005-0000-0000-0000683E0000}"/>
    <cellStyle name="Normal 78 2 2 3 2 3 2 3" xfId="31061" xr:uid="{00000000-0005-0000-0000-000062790000}"/>
    <cellStyle name="Normal 78 2 2 3 2 3 2_ESA Table 3A_3H" xfId="44385" xr:uid="{CFF76A36-69B0-4227-8E3A-106776E5A7C1}"/>
    <cellStyle name="Normal 78 2 2 3 2 3 3" xfId="10943" xr:uid="{00000000-0005-0000-0000-0000CC2A0000}"/>
    <cellStyle name="Normal 78 2 2 3 2 3 3 3" xfId="26044" xr:uid="{00000000-0005-0000-0000-0000C9650000}"/>
    <cellStyle name="Normal 78 2 2 3 2 3 3_ESA Table 3A_3H" xfId="44386" xr:uid="{DF083BFB-454A-4279-9655-A5F92B874C98}"/>
    <cellStyle name="Normal 78 2 2 3 2 3 5" xfId="21031" xr:uid="{00000000-0005-0000-0000-000034520000}"/>
    <cellStyle name="Normal 78 2 2 3 2 3_ESA Table 3A_3H" xfId="44384" xr:uid="{CBE9D53F-AFEB-45F0-9540-3C0DD2A6CDEC}"/>
    <cellStyle name="Normal 78 2 2 3 2 4" xfId="12621" xr:uid="{00000000-0005-0000-0000-00005A310000}"/>
    <cellStyle name="Normal 78 2 2 3 2 4 3" xfId="27719" xr:uid="{00000000-0005-0000-0000-0000546C0000}"/>
    <cellStyle name="Normal 78 2 2 3 2 4_ESA Table 3A_3H" xfId="44387" xr:uid="{6A76A2E6-7C43-4C03-8E60-72F4E8A195F1}"/>
    <cellStyle name="Normal 78 2 2 3 2 5" xfId="7600" xr:uid="{00000000-0005-0000-0000-0000BD1D0000}"/>
    <cellStyle name="Normal 78 2 2 3 2 5 3" xfId="22702" xr:uid="{00000000-0005-0000-0000-0000BB580000}"/>
    <cellStyle name="Normal 78 2 2 3 2 5_ESA Table 3A_3H" xfId="44388" xr:uid="{8A8209A0-596D-4408-9109-960BFC69DFB4}"/>
    <cellStyle name="Normal 78 2 2 3 2 7" xfId="17689" xr:uid="{00000000-0005-0000-0000-000026450000}"/>
    <cellStyle name="Normal 78 2 2 3 2_ESA Table 3A_3H" xfId="44380" xr:uid="{3557D4B1-489E-40A7-9BEC-2AD131AC39DE}"/>
    <cellStyle name="Normal 78 2 2 3 3" xfId="3382" xr:uid="{00000000-0005-0000-0000-0000430D0000}"/>
    <cellStyle name="Normal 78 2 2 3 3 2" xfId="13456" xr:uid="{00000000-0005-0000-0000-00009D340000}"/>
    <cellStyle name="Normal 78 2 2 3 3 2 3" xfId="28554" xr:uid="{00000000-0005-0000-0000-0000976F0000}"/>
    <cellStyle name="Normal 78 2 2 3 3 2_ESA Table 3A_3H" xfId="44390" xr:uid="{18FA7CF4-4E26-40C2-8A0D-88E0B5BED444}"/>
    <cellStyle name="Normal 78 2 2 3 3 3" xfId="8436" xr:uid="{00000000-0005-0000-0000-000001210000}"/>
    <cellStyle name="Normal 78 2 2 3 3 3 3" xfId="23537" xr:uid="{00000000-0005-0000-0000-0000FE5B0000}"/>
    <cellStyle name="Normal 78 2 2 3 3 3_ESA Table 3A_3H" xfId="44391" xr:uid="{1D8BB3A5-DE62-40A7-A130-B7A44748F1CB}"/>
    <cellStyle name="Normal 78 2 2 3 3 5" xfId="18524" xr:uid="{00000000-0005-0000-0000-000069480000}"/>
    <cellStyle name="Normal 78 2 2 3 3_ESA Table 3A_3H" xfId="44389" xr:uid="{81AB9981-475B-4982-B7B6-547BE482916B}"/>
    <cellStyle name="Normal 78 2 2 3 4" xfId="5075" xr:uid="{00000000-0005-0000-0000-0000E0130000}"/>
    <cellStyle name="Normal 78 2 2 3 4 2" xfId="15127" xr:uid="{00000000-0005-0000-0000-0000243B0000}"/>
    <cellStyle name="Normal 78 2 2 3 4 2 3" xfId="30225" xr:uid="{00000000-0005-0000-0000-00001E760000}"/>
    <cellStyle name="Normal 78 2 2 3 4 2_ESA Table 3A_3H" xfId="44393" xr:uid="{AF333434-5EDD-4EDB-A697-09C0713287BA}"/>
    <cellStyle name="Normal 78 2 2 3 4 3" xfId="10107" xr:uid="{00000000-0005-0000-0000-000088270000}"/>
    <cellStyle name="Normal 78 2 2 3 4 3 3" xfId="25208" xr:uid="{00000000-0005-0000-0000-000085620000}"/>
    <cellStyle name="Normal 78 2 2 3 4 3_ESA Table 3A_3H" xfId="44394" xr:uid="{411276C5-1960-42D2-BCED-6C7D273ACAF6}"/>
    <cellStyle name="Normal 78 2 2 3 4 5" xfId="20195" xr:uid="{00000000-0005-0000-0000-0000F04E0000}"/>
    <cellStyle name="Normal 78 2 2 3 4_ESA Table 3A_3H" xfId="44392" xr:uid="{35B683F8-38CA-451C-9536-9AC5C49C4595}"/>
    <cellStyle name="Normal 78 2 2 3 5" xfId="11785" xr:uid="{00000000-0005-0000-0000-0000162E0000}"/>
    <cellStyle name="Normal 78 2 2 3 5 3" xfId="26883" xr:uid="{00000000-0005-0000-0000-000010690000}"/>
    <cellStyle name="Normal 78 2 2 3 5_ESA Table 3A_3H" xfId="44395" xr:uid="{4F8BDA39-BCF8-463D-865F-553F6A28607C}"/>
    <cellStyle name="Normal 78 2 2 3 6" xfId="6764" xr:uid="{00000000-0005-0000-0000-0000791A0000}"/>
    <cellStyle name="Normal 78 2 2 3 6 3" xfId="21866" xr:uid="{00000000-0005-0000-0000-000077550000}"/>
    <cellStyle name="Normal 78 2 2 3 6_ESA Table 3A_3H" xfId="44396" xr:uid="{B53F5AC1-9106-473B-B341-7A050AED402A}"/>
    <cellStyle name="Normal 78 2 2 3 8" xfId="16853" xr:uid="{00000000-0005-0000-0000-0000E2410000}"/>
    <cellStyle name="Normal 78 2 2 3_ESA Table 3A_3H" xfId="44379" xr:uid="{2EF9B18C-CBDB-4D66-94AB-FCBFB06B2ABB}"/>
    <cellStyle name="Normal 78 2 2 4" xfId="2111" xr:uid="{00000000-0005-0000-0000-00004C080000}"/>
    <cellStyle name="Normal 78 2 2 4 2" xfId="3801" xr:uid="{00000000-0005-0000-0000-0000E60E0000}"/>
    <cellStyle name="Normal 78 2 2 4 2 2" xfId="13874" xr:uid="{00000000-0005-0000-0000-00003F360000}"/>
    <cellStyle name="Normal 78 2 2 4 2 2 3" xfId="28972" xr:uid="{00000000-0005-0000-0000-000039710000}"/>
    <cellStyle name="Normal 78 2 2 4 2 2_ESA Table 3A_3H" xfId="44399" xr:uid="{489732B5-BC1B-481E-B469-916F200C7CA4}"/>
    <cellStyle name="Normal 78 2 2 4 2 3" xfId="8854" xr:uid="{00000000-0005-0000-0000-0000A3220000}"/>
    <cellStyle name="Normal 78 2 2 4 2 3 3" xfId="23955" xr:uid="{00000000-0005-0000-0000-0000A05D0000}"/>
    <cellStyle name="Normal 78 2 2 4 2 3_ESA Table 3A_3H" xfId="44400" xr:uid="{E8F02B14-5D54-4ECE-BCD4-13B99ECBE993}"/>
    <cellStyle name="Normal 78 2 2 4 2 5" xfId="18942" xr:uid="{00000000-0005-0000-0000-00000B4A0000}"/>
    <cellStyle name="Normal 78 2 2 4 2_ESA Table 3A_3H" xfId="44398" xr:uid="{7D21137B-2AD9-47DD-88C1-E4BF5AB0B7C7}"/>
    <cellStyle name="Normal 78 2 2 4 3" xfId="5493" xr:uid="{00000000-0005-0000-0000-000082150000}"/>
    <cellStyle name="Normal 78 2 2 4 3 2" xfId="15545" xr:uid="{00000000-0005-0000-0000-0000C63C0000}"/>
    <cellStyle name="Normal 78 2 2 4 3 2 3" xfId="30643" xr:uid="{00000000-0005-0000-0000-0000C0770000}"/>
    <cellStyle name="Normal 78 2 2 4 3 2_ESA Table 3A_3H" xfId="44402" xr:uid="{C3ACCBB8-8C42-4B98-ABCD-4C9B980170AB}"/>
    <cellStyle name="Normal 78 2 2 4 3 3" xfId="10525" xr:uid="{00000000-0005-0000-0000-00002A290000}"/>
    <cellStyle name="Normal 78 2 2 4 3 3 3" xfId="25626" xr:uid="{00000000-0005-0000-0000-000027640000}"/>
    <cellStyle name="Normal 78 2 2 4 3 3_ESA Table 3A_3H" xfId="44403" xr:uid="{1953702C-8CF0-47E1-BD55-B84FBBD89B9C}"/>
    <cellStyle name="Normal 78 2 2 4 3 5" xfId="20613" xr:uid="{00000000-0005-0000-0000-000092500000}"/>
    <cellStyle name="Normal 78 2 2 4 3_ESA Table 3A_3H" xfId="44401" xr:uid="{B184E431-7778-4921-9B13-ABB72067BEC9}"/>
    <cellStyle name="Normal 78 2 2 4 4" xfId="12203" xr:uid="{00000000-0005-0000-0000-0000B82F0000}"/>
    <cellStyle name="Normal 78 2 2 4 4 3" xfId="27301" xr:uid="{00000000-0005-0000-0000-0000B26A0000}"/>
    <cellStyle name="Normal 78 2 2 4 4_ESA Table 3A_3H" xfId="44404" xr:uid="{714CDF99-05F4-4679-B1F6-816D4756AB5E}"/>
    <cellStyle name="Normal 78 2 2 4 5" xfId="7182" xr:uid="{00000000-0005-0000-0000-00001B1C0000}"/>
    <cellStyle name="Normal 78 2 2 4 5 3" xfId="22284" xr:uid="{00000000-0005-0000-0000-000019570000}"/>
    <cellStyle name="Normal 78 2 2 4 5_ESA Table 3A_3H" xfId="44405" xr:uid="{E6147CEC-CB47-4590-A01F-F09AE0BA7A37}"/>
    <cellStyle name="Normal 78 2 2 4 7" xfId="17271" xr:uid="{00000000-0005-0000-0000-000084430000}"/>
    <cellStyle name="Normal 78 2 2 4_ESA Table 3A_3H" xfId="44397" xr:uid="{2ADD9A12-825C-49C6-A174-49D62892C319}"/>
    <cellStyle name="Normal 78 2 2 5" xfId="2964" xr:uid="{00000000-0005-0000-0000-0000A10B0000}"/>
    <cellStyle name="Normal 78 2 2 5 2" xfId="13038" xr:uid="{00000000-0005-0000-0000-0000FB320000}"/>
    <cellStyle name="Normal 78 2 2 5 2 3" xfId="28136" xr:uid="{00000000-0005-0000-0000-0000F56D0000}"/>
    <cellStyle name="Normal 78 2 2 5 2_ESA Table 3A_3H" xfId="44407" xr:uid="{BB326D23-D766-465A-8E84-1371161C40EB}"/>
    <cellStyle name="Normal 78 2 2 5 3" xfId="8018" xr:uid="{00000000-0005-0000-0000-00005F1F0000}"/>
    <cellStyle name="Normal 78 2 2 5 3 3" xfId="23119" xr:uid="{00000000-0005-0000-0000-00005C5A0000}"/>
    <cellStyle name="Normal 78 2 2 5 3_ESA Table 3A_3H" xfId="44408" xr:uid="{9A8DA7A2-5A69-4E67-9985-EA9A61C42382}"/>
    <cellStyle name="Normal 78 2 2 5 5" xfId="18106" xr:uid="{00000000-0005-0000-0000-0000C7460000}"/>
    <cellStyle name="Normal 78 2 2 5_ESA Table 3A_3H" xfId="44406" xr:uid="{79866B86-0E1D-418C-91FF-665A2B0866AE}"/>
    <cellStyle name="Normal 78 2 2 6" xfId="4657" xr:uid="{00000000-0005-0000-0000-00003E120000}"/>
    <cellStyle name="Normal 78 2 2 6 2" xfId="14709" xr:uid="{00000000-0005-0000-0000-000082390000}"/>
    <cellStyle name="Normal 78 2 2 6 2 3" xfId="29807" xr:uid="{00000000-0005-0000-0000-00007C740000}"/>
    <cellStyle name="Normal 78 2 2 6 2_ESA Table 3A_3H" xfId="44410" xr:uid="{EC81D692-AAC2-42A2-A0F4-01AA19361490}"/>
    <cellStyle name="Normal 78 2 2 6 3" xfId="9689" xr:uid="{00000000-0005-0000-0000-0000E6250000}"/>
    <cellStyle name="Normal 78 2 2 6 3 3" xfId="24790" xr:uid="{00000000-0005-0000-0000-0000E3600000}"/>
    <cellStyle name="Normal 78 2 2 6 3_ESA Table 3A_3H" xfId="44411" xr:uid="{39AF126B-0C76-4EFA-A2B8-383DD8BEAECE}"/>
    <cellStyle name="Normal 78 2 2 6 5" xfId="19777" xr:uid="{00000000-0005-0000-0000-00004E4D0000}"/>
    <cellStyle name="Normal 78 2 2 6_ESA Table 3A_3H" xfId="44409" xr:uid="{C236924C-4B4E-4EFA-9B47-2D95F254E223}"/>
    <cellStyle name="Normal 78 2 2 7" xfId="11367" xr:uid="{00000000-0005-0000-0000-0000742C0000}"/>
    <cellStyle name="Normal 78 2 2 7 3" xfId="26465" xr:uid="{00000000-0005-0000-0000-00006E670000}"/>
    <cellStyle name="Normal 78 2 2 7_ESA Table 3A_3H" xfId="44412" xr:uid="{1B491E09-440D-42CD-9E7C-F16D60426A4B}"/>
    <cellStyle name="Normal 78 2 2 8" xfId="6346" xr:uid="{00000000-0005-0000-0000-0000D7180000}"/>
    <cellStyle name="Normal 78 2 2 8 3" xfId="21448" xr:uid="{00000000-0005-0000-0000-0000D5530000}"/>
    <cellStyle name="Normal 78 2 2 8_ESA Table 3A_3H" xfId="44413" xr:uid="{BFE12A15-710B-4333-87BA-A2DDDB5A49D4}"/>
    <cellStyle name="Normal 78 2 2_ESA Table 3A_3H" xfId="44342" xr:uid="{4EC88D3E-2D87-4704-98F3-8C746A58391D}"/>
    <cellStyle name="Normal 78 2 3" xfId="1373" xr:uid="{00000000-0005-0000-0000-00006A050000}"/>
    <cellStyle name="Normal 78 2 3 2" xfId="1794" xr:uid="{00000000-0005-0000-0000-00000F070000}"/>
    <cellStyle name="Normal 78 2 3 2 2" xfId="2633" xr:uid="{00000000-0005-0000-0000-0000560A0000}"/>
    <cellStyle name="Normal 78 2 3 2 2 2" xfId="4323" xr:uid="{00000000-0005-0000-0000-0000F0100000}"/>
    <cellStyle name="Normal 78 2 3 2 2 2 2" xfId="14396" xr:uid="{00000000-0005-0000-0000-000049380000}"/>
    <cellStyle name="Normal 78 2 3 2 2 2 2 3" xfId="29494" xr:uid="{00000000-0005-0000-0000-000043730000}"/>
    <cellStyle name="Normal 78 2 3 2 2 2 2_ESA Table 3A_3H" xfId="44418" xr:uid="{C8035A33-5E4F-4C8E-BC30-6C7E6128032C}"/>
    <cellStyle name="Normal 78 2 3 2 2 2 3" xfId="9376" xr:uid="{00000000-0005-0000-0000-0000AD240000}"/>
    <cellStyle name="Normal 78 2 3 2 2 2 3 3" xfId="24477" xr:uid="{00000000-0005-0000-0000-0000AA5F0000}"/>
    <cellStyle name="Normal 78 2 3 2 2 2 3_ESA Table 3A_3H" xfId="44419" xr:uid="{6C504B70-72DA-41E8-948B-83146F8A391E}"/>
    <cellStyle name="Normal 78 2 3 2 2 2 5" xfId="19464" xr:uid="{00000000-0005-0000-0000-0000154C0000}"/>
    <cellStyle name="Normal 78 2 3 2 2 2_ESA Table 3A_3H" xfId="44417" xr:uid="{F027A329-A00C-4D0A-80CA-45D88DADF745}"/>
    <cellStyle name="Normal 78 2 3 2 2 3" xfId="6015" xr:uid="{00000000-0005-0000-0000-00008C170000}"/>
    <cellStyle name="Normal 78 2 3 2 2 3 2" xfId="16067" xr:uid="{00000000-0005-0000-0000-0000D03E0000}"/>
    <cellStyle name="Normal 78 2 3 2 2 3 2 3" xfId="31165" xr:uid="{00000000-0005-0000-0000-0000CA790000}"/>
    <cellStyle name="Normal 78 2 3 2 2 3 2_ESA Table 3A_3H" xfId="44421" xr:uid="{4DBD2F39-D356-46F6-A5CF-0611E1CD618D}"/>
    <cellStyle name="Normal 78 2 3 2 2 3 3" xfId="11047" xr:uid="{00000000-0005-0000-0000-0000342B0000}"/>
    <cellStyle name="Normal 78 2 3 2 2 3 3 3" xfId="26148" xr:uid="{00000000-0005-0000-0000-000031660000}"/>
    <cellStyle name="Normal 78 2 3 2 2 3 3_ESA Table 3A_3H" xfId="44422" xr:uid="{C7541CE4-1F41-497F-9151-896857EBA133}"/>
    <cellStyle name="Normal 78 2 3 2 2 3 5" xfId="21135" xr:uid="{00000000-0005-0000-0000-00009C520000}"/>
    <cellStyle name="Normal 78 2 3 2 2 3_ESA Table 3A_3H" xfId="44420" xr:uid="{AAD6BFC6-9BEC-4135-B065-2E5D1ACCDAF6}"/>
    <cellStyle name="Normal 78 2 3 2 2 4" xfId="12725" xr:uid="{00000000-0005-0000-0000-0000C2310000}"/>
    <cellStyle name="Normal 78 2 3 2 2 4 3" xfId="27823" xr:uid="{00000000-0005-0000-0000-0000BC6C0000}"/>
    <cellStyle name="Normal 78 2 3 2 2 4_ESA Table 3A_3H" xfId="44423" xr:uid="{AC9E9920-A09E-49CA-B44D-9D0384D35D04}"/>
    <cellStyle name="Normal 78 2 3 2 2 5" xfId="7704" xr:uid="{00000000-0005-0000-0000-0000251E0000}"/>
    <cellStyle name="Normal 78 2 3 2 2 5 3" xfId="22806" xr:uid="{00000000-0005-0000-0000-000023590000}"/>
    <cellStyle name="Normal 78 2 3 2 2 5_ESA Table 3A_3H" xfId="44424" xr:uid="{0CFAAF4C-BC6C-4868-B7D5-520F7A6EDDE3}"/>
    <cellStyle name="Normal 78 2 3 2 2 7" xfId="17793" xr:uid="{00000000-0005-0000-0000-00008E450000}"/>
    <cellStyle name="Normal 78 2 3 2 2_ESA Table 3A_3H" xfId="44416" xr:uid="{0C1ED87E-3B35-4B66-89A5-C3BBC4E1E324}"/>
    <cellStyle name="Normal 78 2 3 2 3" xfId="3486" xr:uid="{00000000-0005-0000-0000-0000AB0D0000}"/>
    <cellStyle name="Normal 78 2 3 2 3 2" xfId="13560" xr:uid="{00000000-0005-0000-0000-000005350000}"/>
    <cellStyle name="Normal 78 2 3 2 3 2 3" xfId="28658" xr:uid="{00000000-0005-0000-0000-0000FF6F0000}"/>
    <cellStyle name="Normal 78 2 3 2 3 2_ESA Table 3A_3H" xfId="44426" xr:uid="{DB119E23-5486-4B41-924C-CD8FE040E95F}"/>
    <cellStyle name="Normal 78 2 3 2 3 3" xfId="8540" xr:uid="{00000000-0005-0000-0000-000069210000}"/>
    <cellStyle name="Normal 78 2 3 2 3 3 3" xfId="23641" xr:uid="{00000000-0005-0000-0000-0000665C0000}"/>
    <cellStyle name="Normal 78 2 3 2 3 3_ESA Table 3A_3H" xfId="44427" xr:uid="{938F6312-AF30-4ADD-89F3-F2BA027D8BA5}"/>
    <cellStyle name="Normal 78 2 3 2 3 5" xfId="18628" xr:uid="{00000000-0005-0000-0000-0000D1480000}"/>
    <cellStyle name="Normal 78 2 3 2 3_ESA Table 3A_3H" xfId="44425" xr:uid="{4A07069A-D095-4B89-9516-5179ACF9AB75}"/>
    <cellStyle name="Normal 78 2 3 2 4" xfId="5179" xr:uid="{00000000-0005-0000-0000-000048140000}"/>
    <cellStyle name="Normal 78 2 3 2 4 2" xfId="15231" xr:uid="{00000000-0005-0000-0000-00008C3B0000}"/>
    <cellStyle name="Normal 78 2 3 2 4 2 3" xfId="30329" xr:uid="{00000000-0005-0000-0000-000086760000}"/>
    <cellStyle name="Normal 78 2 3 2 4 2_ESA Table 3A_3H" xfId="44429" xr:uid="{3F20F9D0-3A70-4A39-8F13-DED41BAB205D}"/>
    <cellStyle name="Normal 78 2 3 2 4 3" xfId="10211" xr:uid="{00000000-0005-0000-0000-0000F0270000}"/>
    <cellStyle name="Normal 78 2 3 2 4 3 3" xfId="25312" xr:uid="{00000000-0005-0000-0000-0000ED620000}"/>
    <cellStyle name="Normal 78 2 3 2 4 3_ESA Table 3A_3H" xfId="44430" xr:uid="{26EC9A3A-CE59-4EA0-BF33-A5406A07006B}"/>
    <cellStyle name="Normal 78 2 3 2 4 5" xfId="20299" xr:uid="{00000000-0005-0000-0000-0000584F0000}"/>
    <cellStyle name="Normal 78 2 3 2 4_ESA Table 3A_3H" xfId="44428" xr:uid="{7665A056-1156-4E17-A6C8-3BAF3A8F837E}"/>
    <cellStyle name="Normal 78 2 3 2 5" xfId="11889" xr:uid="{00000000-0005-0000-0000-00007E2E0000}"/>
    <cellStyle name="Normal 78 2 3 2 5 3" xfId="26987" xr:uid="{00000000-0005-0000-0000-000078690000}"/>
    <cellStyle name="Normal 78 2 3 2 5_ESA Table 3A_3H" xfId="44431" xr:uid="{0635E54D-6220-4BFB-A0E3-4D706D27B59A}"/>
    <cellStyle name="Normal 78 2 3 2 6" xfId="6868" xr:uid="{00000000-0005-0000-0000-0000E11A0000}"/>
    <cellStyle name="Normal 78 2 3 2 6 3" xfId="21970" xr:uid="{00000000-0005-0000-0000-0000DF550000}"/>
    <cellStyle name="Normal 78 2 3 2 6_ESA Table 3A_3H" xfId="44432" xr:uid="{AC23837A-4F94-45E9-B623-A6BCDFA79F9E}"/>
    <cellStyle name="Normal 78 2 3 2 8" xfId="16957" xr:uid="{00000000-0005-0000-0000-00004A420000}"/>
    <cellStyle name="Normal 78 2 3 2_ESA Table 3A_3H" xfId="44415" xr:uid="{F0BA12B5-E8B8-4A5E-A9BF-A25CB51C2B98}"/>
    <cellStyle name="Normal 78 2 3 3" xfId="2215" xr:uid="{00000000-0005-0000-0000-0000B4080000}"/>
    <cellStyle name="Normal 78 2 3 3 2" xfId="3905" xr:uid="{00000000-0005-0000-0000-00004E0F0000}"/>
    <cellStyle name="Normal 78 2 3 3 2 2" xfId="13978" xr:uid="{00000000-0005-0000-0000-0000A7360000}"/>
    <cellStyle name="Normal 78 2 3 3 2 2 3" xfId="29076" xr:uid="{00000000-0005-0000-0000-0000A1710000}"/>
    <cellStyle name="Normal 78 2 3 3 2 2_ESA Table 3A_3H" xfId="44435" xr:uid="{42E9077E-C15E-4328-A492-9A85A56945EC}"/>
    <cellStyle name="Normal 78 2 3 3 2 3" xfId="8958" xr:uid="{00000000-0005-0000-0000-00000B230000}"/>
    <cellStyle name="Normal 78 2 3 3 2 3 3" xfId="24059" xr:uid="{00000000-0005-0000-0000-0000085E0000}"/>
    <cellStyle name="Normal 78 2 3 3 2 3_ESA Table 3A_3H" xfId="44436" xr:uid="{267523B6-FF4C-422B-9E2E-6A443D3BB1A4}"/>
    <cellStyle name="Normal 78 2 3 3 2 5" xfId="19046" xr:uid="{00000000-0005-0000-0000-0000734A0000}"/>
    <cellStyle name="Normal 78 2 3 3 2_ESA Table 3A_3H" xfId="44434" xr:uid="{9A18DA3E-B488-4BEA-AB99-33106B16304F}"/>
    <cellStyle name="Normal 78 2 3 3 3" xfId="5597" xr:uid="{00000000-0005-0000-0000-0000EA150000}"/>
    <cellStyle name="Normal 78 2 3 3 3 2" xfId="15649" xr:uid="{00000000-0005-0000-0000-00002E3D0000}"/>
    <cellStyle name="Normal 78 2 3 3 3 2 3" xfId="30747" xr:uid="{00000000-0005-0000-0000-000028780000}"/>
    <cellStyle name="Normal 78 2 3 3 3 2_ESA Table 3A_3H" xfId="44438" xr:uid="{C923593E-D72E-4E69-98D4-FA904DDF11AF}"/>
    <cellStyle name="Normal 78 2 3 3 3 3" xfId="10629" xr:uid="{00000000-0005-0000-0000-000092290000}"/>
    <cellStyle name="Normal 78 2 3 3 3 3 3" xfId="25730" xr:uid="{00000000-0005-0000-0000-00008F640000}"/>
    <cellStyle name="Normal 78 2 3 3 3 3_ESA Table 3A_3H" xfId="44439" xr:uid="{9456680D-D2FD-4B41-9256-7C752D990AB7}"/>
    <cellStyle name="Normal 78 2 3 3 3 5" xfId="20717" xr:uid="{00000000-0005-0000-0000-0000FA500000}"/>
    <cellStyle name="Normal 78 2 3 3 3_ESA Table 3A_3H" xfId="44437" xr:uid="{918B8FA7-964B-426A-B57D-3C550D14C52A}"/>
    <cellStyle name="Normal 78 2 3 3 4" xfId="12307" xr:uid="{00000000-0005-0000-0000-000020300000}"/>
    <cellStyle name="Normal 78 2 3 3 4 3" xfId="27405" xr:uid="{00000000-0005-0000-0000-00001A6B0000}"/>
    <cellStyle name="Normal 78 2 3 3 4_ESA Table 3A_3H" xfId="44440" xr:uid="{E23B2152-6491-4F25-8AA1-86E0FBD1D228}"/>
    <cellStyle name="Normal 78 2 3 3 5" xfId="7286" xr:uid="{00000000-0005-0000-0000-0000831C0000}"/>
    <cellStyle name="Normal 78 2 3 3 5 3" xfId="22388" xr:uid="{00000000-0005-0000-0000-000081570000}"/>
    <cellStyle name="Normal 78 2 3 3 5_ESA Table 3A_3H" xfId="44441" xr:uid="{E8689FD8-B093-4911-B6ED-12B63A3BA9DE}"/>
    <cellStyle name="Normal 78 2 3 3 7" xfId="17375" xr:uid="{00000000-0005-0000-0000-0000EC430000}"/>
    <cellStyle name="Normal 78 2 3 3_ESA Table 3A_3H" xfId="44433" xr:uid="{2AB99543-55C8-4F01-9359-8C5BCC8268E7}"/>
    <cellStyle name="Normal 78 2 3 4" xfId="3068" xr:uid="{00000000-0005-0000-0000-0000090C0000}"/>
    <cellStyle name="Normal 78 2 3 4 2" xfId="13142" xr:uid="{00000000-0005-0000-0000-000063330000}"/>
    <cellStyle name="Normal 78 2 3 4 2 3" xfId="28240" xr:uid="{00000000-0005-0000-0000-00005D6E0000}"/>
    <cellStyle name="Normal 78 2 3 4 2_ESA Table 3A_3H" xfId="44443" xr:uid="{564291D6-4F91-463E-BC02-F7A948978E63}"/>
    <cellStyle name="Normal 78 2 3 4 3" xfId="8122" xr:uid="{00000000-0005-0000-0000-0000C71F0000}"/>
    <cellStyle name="Normal 78 2 3 4 3 3" xfId="23223" xr:uid="{00000000-0005-0000-0000-0000C45A0000}"/>
    <cellStyle name="Normal 78 2 3 4 3_ESA Table 3A_3H" xfId="44444" xr:uid="{CED400EB-B7D6-4D4A-A940-8379F2C07065}"/>
    <cellStyle name="Normal 78 2 3 4 5" xfId="18210" xr:uid="{00000000-0005-0000-0000-00002F470000}"/>
    <cellStyle name="Normal 78 2 3 4_ESA Table 3A_3H" xfId="44442" xr:uid="{5A093480-1D92-40B3-BA83-AF253B48F590}"/>
    <cellStyle name="Normal 78 2 3 5" xfId="4761" xr:uid="{00000000-0005-0000-0000-0000A6120000}"/>
    <cellStyle name="Normal 78 2 3 5 2" xfId="14813" xr:uid="{00000000-0005-0000-0000-0000EA390000}"/>
    <cellStyle name="Normal 78 2 3 5 2 3" xfId="29911" xr:uid="{00000000-0005-0000-0000-0000E4740000}"/>
    <cellStyle name="Normal 78 2 3 5 2_ESA Table 3A_3H" xfId="44446" xr:uid="{9C7BD9DA-3691-474D-A336-36D42917F19F}"/>
    <cellStyle name="Normal 78 2 3 5 3" xfId="9793" xr:uid="{00000000-0005-0000-0000-00004E260000}"/>
    <cellStyle name="Normal 78 2 3 5 3 3" xfId="24894" xr:uid="{00000000-0005-0000-0000-00004B610000}"/>
    <cellStyle name="Normal 78 2 3 5 3_ESA Table 3A_3H" xfId="44447" xr:uid="{D47619CE-44B1-4011-BF86-AD1ADF052552}"/>
    <cellStyle name="Normal 78 2 3 5 5" xfId="19881" xr:uid="{00000000-0005-0000-0000-0000B64D0000}"/>
    <cellStyle name="Normal 78 2 3 5_ESA Table 3A_3H" xfId="44445" xr:uid="{3C93EEDC-B2AA-4E43-BD42-2EF2344BE6E6}"/>
    <cellStyle name="Normal 78 2 3 6" xfId="11471" xr:uid="{00000000-0005-0000-0000-0000DC2C0000}"/>
    <cellStyle name="Normal 78 2 3 6 3" xfId="26569" xr:uid="{00000000-0005-0000-0000-0000D6670000}"/>
    <cellStyle name="Normal 78 2 3 6_ESA Table 3A_3H" xfId="44448" xr:uid="{13757A91-5E43-4DC6-9C2B-4C078075C813}"/>
    <cellStyle name="Normal 78 2 3 7" xfId="6450" xr:uid="{00000000-0005-0000-0000-00003F190000}"/>
    <cellStyle name="Normal 78 2 3 7 3" xfId="21552" xr:uid="{00000000-0005-0000-0000-00003D540000}"/>
    <cellStyle name="Normal 78 2 3 7_ESA Table 3A_3H" xfId="44449" xr:uid="{D6BCD431-581A-4427-880D-9775FFB028D4}"/>
    <cellStyle name="Normal 78 2 3 9" xfId="16539" xr:uid="{00000000-0005-0000-0000-0000A8400000}"/>
    <cellStyle name="Normal 78 2 3_ESA Table 3A_3H" xfId="44414" xr:uid="{4827EBA8-F6D1-408C-85EE-B0F43ED1A581}"/>
    <cellStyle name="Normal 78 2 4" xfId="1586" xr:uid="{00000000-0005-0000-0000-00003F060000}"/>
    <cellStyle name="Normal 78 2 4 2" xfId="2425" xr:uid="{00000000-0005-0000-0000-000086090000}"/>
    <cellStyle name="Normal 78 2 4 2 2" xfId="4115" xr:uid="{00000000-0005-0000-0000-000020100000}"/>
    <cellStyle name="Normal 78 2 4 2 2 2" xfId="14188" xr:uid="{00000000-0005-0000-0000-000079370000}"/>
    <cellStyle name="Normal 78 2 4 2 2 2 3" xfId="29286" xr:uid="{00000000-0005-0000-0000-000073720000}"/>
    <cellStyle name="Normal 78 2 4 2 2 2_ESA Table 3A_3H" xfId="44453" xr:uid="{CE11F602-5A5C-43BC-8AE5-4AD004E05163}"/>
    <cellStyle name="Normal 78 2 4 2 2 3" xfId="9168" xr:uid="{00000000-0005-0000-0000-0000DD230000}"/>
    <cellStyle name="Normal 78 2 4 2 2 3 3" xfId="24269" xr:uid="{00000000-0005-0000-0000-0000DA5E0000}"/>
    <cellStyle name="Normal 78 2 4 2 2 3_ESA Table 3A_3H" xfId="44454" xr:uid="{84BA0B11-6F52-4619-826C-9E085966889B}"/>
    <cellStyle name="Normal 78 2 4 2 2 5" xfId="19256" xr:uid="{00000000-0005-0000-0000-0000454B0000}"/>
    <cellStyle name="Normal 78 2 4 2 2_ESA Table 3A_3H" xfId="44452" xr:uid="{FAE4C915-E7D3-406F-8E02-FCA96964F4CE}"/>
    <cellStyle name="Normal 78 2 4 2 3" xfId="5807" xr:uid="{00000000-0005-0000-0000-0000BC160000}"/>
    <cellStyle name="Normal 78 2 4 2 3 2" xfId="15859" xr:uid="{00000000-0005-0000-0000-0000003E0000}"/>
    <cellStyle name="Normal 78 2 4 2 3 2 3" xfId="30957" xr:uid="{00000000-0005-0000-0000-0000FA780000}"/>
    <cellStyle name="Normal 78 2 4 2 3 2_ESA Table 3A_3H" xfId="44456" xr:uid="{ACD3515A-E75D-4EC4-93AB-9B2E7407170E}"/>
    <cellStyle name="Normal 78 2 4 2 3 3" xfId="10839" xr:uid="{00000000-0005-0000-0000-0000642A0000}"/>
    <cellStyle name="Normal 78 2 4 2 3 3 3" xfId="25940" xr:uid="{00000000-0005-0000-0000-000061650000}"/>
    <cellStyle name="Normal 78 2 4 2 3 3_ESA Table 3A_3H" xfId="44457" xr:uid="{D469A6BC-96E4-42E0-A3DA-11B35FE0321A}"/>
    <cellStyle name="Normal 78 2 4 2 3 5" xfId="20927" xr:uid="{00000000-0005-0000-0000-0000CC510000}"/>
    <cellStyle name="Normal 78 2 4 2 3_ESA Table 3A_3H" xfId="44455" xr:uid="{14817B8A-9070-43B3-AF60-91917C513694}"/>
    <cellStyle name="Normal 78 2 4 2 4" xfId="12517" xr:uid="{00000000-0005-0000-0000-0000F2300000}"/>
    <cellStyle name="Normal 78 2 4 2 4 3" xfId="27615" xr:uid="{00000000-0005-0000-0000-0000EC6B0000}"/>
    <cellStyle name="Normal 78 2 4 2 4_ESA Table 3A_3H" xfId="44458" xr:uid="{794EDF84-CCA8-4F2A-830A-3F21985654DC}"/>
    <cellStyle name="Normal 78 2 4 2 5" xfId="7496" xr:uid="{00000000-0005-0000-0000-0000551D0000}"/>
    <cellStyle name="Normal 78 2 4 2 5 3" xfId="22598" xr:uid="{00000000-0005-0000-0000-000053580000}"/>
    <cellStyle name="Normal 78 2 4 2 5_ESA Table 3A_3H" xfId="44459" xr:uid="{578D1E81-8F46-4F5D-A175-184AB1164162}"/>
    <cellStyle name="Normal 78 2 4 2 7" xfId="17585" xr:uid="{00000000-0005-0000-0000-0000BE440000}"/>
    <cellStyle name="Normal 78 2 4 2_ESA Table 3A_3H" xfId="44451" xr:uid="{FDAC454E-CD09-4480-80EF-A75EC2586695}"/>
    <cellStyle name="Normal 78 2 4 3" xfId="3278" xr:uid="{00000000-0005-0000-0000-0000DB0C0000}"/>
    <cellStyle name="Normal 78 2 4 3 2" xfId="13352" xr:uid="{00000000-0005-0000-0000-000035340000}"/>
    <cellStyle name="Normal 78 2 4 3 2 3" xfId="28450" xr:uid="{00000000-0005-0000-0000-00002F6F0000}"/>
    <cellStyle name="Normal 78 2 4 3 2_ESA Table 3A_3H" xfId="44461" xr:uid="{DAFAA168-ADF3-43FD-8198-8925016B20E3}"/>
    <cellStyle name="Normal 78 2 4 3 3" xfId="8332" xr:uid="{00000000-0005-0000-0000-000099200000}"/>
    <cellStyle name="Normal 78 2 4 3 3 3" xfId="23433" xr:uid="{00000000-0005-0000-0000-0000965B0000}"/>
    <cellStyle name="Normal 78 2 4 3 3_ESA Table 3A_3H" xfId="44462" xr:uid="{FB16A6A8-A6C7-4A21-B6BE-423CCF547CF0}"/>
    <cellStyle name="Normal 78 2 4 3 5" xfId="18420" xr:uid="{00000000-0005-0000-0000-000001480000}"/>
    <cellStyle name="Normal 78 2 4 3_ESA Table 3A_3H" xfId="44460" xr:uid="{E918CE2F-496B-4C63-ACCC-B3BE87DA25EC}"/>
    <cellStyle name="Normal 78 2 4 4" xfId="4971" xr:uid="{00000000-0005-0000-0000-000078130000}"/>
    <cellStyle name="Normal 78 2 4 4 2" xfId="15023" xr:uid="{00000000-0005-0000-0000-0000BC3A0000}"/>
    <cellStyle name="Normal 78 2 4 4 2 3" xfId="30121" xr:uid="{00000000-0005-0000-0000-0000B6750000}"/>
    <cellStyle name="Normal 78 2 4 4 2_ESA Table 3A_3H" xfId="44464" xr:uid="{228E4B85-A385-4900-A996-7DC8CFE6DC4E}"/>
    <cellStyle name="Normal 78 2 4 4 3" xfId="10003" xr:uid="{00000000-0005-0000-0000-000020270000}"/>
    <cellStyle name="Normal 78 2 4 4 3 3" xfId="25104" xr:uid="{00000000-0005-0000-0000-00001D620000}"/>
    <cellStyle name="Normal 78 2 4 4 3_ESA Table 3A_3H" xfId="44465" xr:uid="{D549212D-237E-49F9-B5C3-55DEA6D23410}"/>
    <cellStyle name="Normal 78 2 4 4 5" xfId="20091" xr:uid="{00000000-0005-0000-0000-0000884E0000}"/>
    <cellStyle name="Normal 78 2 4 4_ESA Table 3A_3H" xfId="44463" xr:uid="{0BC1EBA0-0C79-4A10-B160-1AB894267FAD}"/>
    <cellStyle name="Normal 78 2 4 5" xfId="11681" xr:uid="{00000000-0005-0000-0000-0000AE2D0000}"/>
    <cellStyle name="Normal 78 2 4 5 3" xfId="26779" xr:uid="{00000000-0005-0000-0000-0000A8680000}"/>
    <cellStyle name="Normal 78 2 4 5_ESA Table 3A_3H" xfId="44466" xr:uid="{E15877C6-A7D6-450C-BE73-E7A6D159FDD1}"/>
    <cellStyle name="Normal 78 2 4 6" xfId="6660" xr:uid="{00000000-0005-0000-0000-0000111A0000}"/>
    <cellStyle name="Normal 78 2 4 6 3" xfId="21762" xr:uid="{00000000-0005-0000-0000-00000F550000}"/>
    <cellStyle name="Normal 78 2 4 6_ESA Table 3A_3H" xfId="44467" xr:uid="{639D4CB6-6AA6-43BC-A38A-8465040521E2}"/>
    <cellStyle name="Normal 78 2 4 8" xfId="16749" xr:uid="{00000000-0005-0000-0000-00007A410000}"/>
    <cellStyle name="Normal 78 2 4_ESA Table 3A_3H" xfId="44450" xr:uid="{2CBC201C-30FD-4A11-AF92-04840865BBD0}"/>
    <cellStyle name="Normal 78 2 5" xfId="2007" xr:uid="{00000000-0005-0000-0000-0000E4070000}"/>
    <cellStyle name="Normal 78 2 5 2" xfId="3697" xr:uid="{00000000-0005-0000-0000-00007E0E0000}"/>
    <cellStyle name="Normal 78 2 5 2 2" xfId="13770" xr:uid="{00000000-0005-0000-0000-0000D7350000}"/>
    <cellStyle name="Normal 78 2 5 2 2 3" xfId="28868" xr:uid="{00000000-0005-0000-0000-0000D1700000}"/>
    <cellStyle name="Normal 78 2 5 2 2_ESA Table 3A_3H" xfId="44470" xr:uid="{1C4F1113-871E-412F-9C3F-5A5A9F027620}"/>
    <cellStyle name="Normal 78 2 5 2 3" xfId="8750" xr:uid="{00000000-0005-0000-0000-00003B220000}"/>
    <cellStyle name="Normal 78 2 5 2 3 3" xfId="23851" xr:uid="{00000000-0005-0000-0000-0000385D0000}"/>
    <cellStyle name="Normal 78 2 5 2 3_ESA Table 3A_3H" xfId="44471" xr:uid="{CC45A691-900F-4E3F-AEE1-1187A6D49766}"/>
    <cellStyle name="Normal 78 2 5 2 5" xfId="18838" xr:uid="{00000000-0005-0000-0000-0000A3490000}"/>
    <cellStyle name="Normal 78 2 5 2_ESA Table 3A_3H" xfId="44469" xr:uid="{228298A2-AE0C-4175-ACCB-CB22667346A2}"/>
    <cellStyle name="Normal 78 2 5 3" xfId="5389" xr:uid="{00000000-0005-0000-0000-00001A150000}"/>
    <cellStyle name="Normal 78 2 5 3 2" xfId="15441" xr:uid="{00000000-0005-0000-0000-00005E3C0000}"/>
    <cellStyle name="Normal 78 2 5 3 2 3" xfId="30539" xr:uid="{00000000-0005-0000-0000-000058770000}"/>
    <cellStyle name="Normal 78 2 5 3 2_ESA Table 3A_3H" xfId="44473" xr:uid="{C07F08C4-7220-4B32-92E7-D8D9B8FC4BAC}"/>
    <cellStyle name="Normal 78 2 5 3 3" xfId="10421" xr:uid="{00000000-0005-0000-0000-0000C2280000}"/>
    <cellStyle name="Normal 78 2 5 3 3 3" xfId="25522" xr:uid="{00000000-0005-0000-0000-0000BF630000}"/>
    <cellStyle name="Normal 78 2 5 3 3_ESA Table 3A_3H" xfId="44474" xr:uid="{0832E1C5-4FC4-4CA8-BD90-F5973CE993B4}"/>
    <cellStyle name="Normal 78 2 5 3 5" xfId="20509" xr:uid="{00000000-0005-0000-0000-00002A500000}"/>
    <cellStyle name="Normal 78 2 5 3_ESA Table 3A_3H" xfId="44472" xr:uid="{CBB9991A-9962-42C5-BDF9-A8CC87E56905}"/>
    <cellStyle name="Normal 78 2 5 4" xfId="12099" xr:uid="{00000000-0005-0000-0000-0000502F0000}"/>
    <cellStyle name="Normal 78 2 5 4 3" xfId="27197" xr:uid="{00000000-0005-0000-0000-00004A6A0000}"/>
    <cellStyle name="Normal 78 2 5 4_ESA Table 3A_3H" xfId="44475" xr:uid="{49AD1E5F-7A62-488E-BB11-01151F8F5613}"/>
    <cellStyle name="Normal 78 2 5 5" xfId="7078" xr:uid="{00000000-0005-0000-0000-0000B31B0000}"/>
    <cellStyle name="Normal 78 2 5 5 3" xfId="22180" xr:uid="{00000000-0005-0000-0000-0000B1560000}"/>
    <cellStyle name="Normal 78 2 5 5_ESA Table 3A_3H" xfId="44476" xr:uid="{770AF250-8C90-4C50-A106-8AC124A44556}"/>
    <cellStyle name="Normal 78 2 5 7" xfId="17167" xr:uid="{00000000-0005-0000-0000-00001C430000}"/>
    <cellStyle name="Normal 78 2 5_ESA Table 3A_3H" xfId="44468" xr:uid="{D67EAA18-7A46-4A5F-90CA-F42DA62ED10F}"/>
    <cellStyle name="Normal 78 2 6" xfId="2860" xr:uid="{00000000-0005-0000-0000-0000390B0000}"/>
    <cellStyle name="Normal 78 2 6 2" xfId="12934" xr:uid="{00000000-0005-0000-0000-000093320000}"/>
    <cellStyle name="Normal 78 2 6 2 3" xfId="28032" xr:uid="{00000000-0005-0000-0000-00008D6D0000}"/>
    <cellStyle name="Normal 78 2 6 2_ESA Table 3A_3H" xfId="44478" xr:uid="{384A7041-BFCA-4940-999A-ACE221577842}"/>
    <cellStyle name="Normal 78 2 6 3" xfId="7914" xr:uid="{00000000-0005-0000-0000-0000F71E0000}"/>
    <cellStyle name="Normal 78 2 6 3 3" xfId="23015" xr:uid="{00000000-0005-0000-0000-0000F4590000}"/>
    <cellStyle name="Normal 78 2 6 3_ESA Table 3A_3H" xfId="44479" xr:uid="{3D4E14D6-E7FF-4D7C-96C5-D42761063537}"/>
    <cellStyle name="Normal 78 2 6 5" xfId="18002" xr:uid="{00000000-0005-0000-0000-00005F460000}"/>
    <cellStyle name="Normal 78 2 6_ESA Table 3A_3H" xfId="44477" xr:uid="{C9677D8A-FFB4-48F9-9585-BDF5769E5859}"/>
    <cellStyle name="Normal 78 2 7" xfId="4553" xr:uid="{00000000-0005-0000-0000-0000D6110000}"/>
    <cellStyle name="Normal 78 2 7 2" xfId="14605" xr:uid="{00000000-0005-0000-0000-00001A390000}"/>
    <cellStyle name="Normal 78 2 7 2 3" xfId="29703" xr:uid="{00000000-0005-0000-0000-000014740000}"/>
    <cellStyle name="Normal 78 2 7 2_ESA Table 3A_3H" xfId="44481" xr:uid="{A9C4C971-57F8-48A3-9EF4-3C068087101B}"/>
    <cellStyle name="Normal 78 2 7 3" xfId="9585" xr:uid="{00000000-0005-0000-0000-00007E250000}"/>
    <cellStyle name="Normal 78 2 7 3 3" xfId="24686" xr:uid="{00000000-0005-0000-0000-00007B600000}"/>
    <cellStyle name="Normal 78 2 7 3_ESA Table 3A_3H" xfId="44482" xr:uid="{516F5C76-6D0A-4150-A695-4134FF2EA7B1}"/>
    <cellStyle name="Normal 78 2 7 5" xfId="19673" xr:uid="{00000000-0005-0000-0000-0000E64C0000}"/>
    <cellStyle name="Normal 78 2 7_ESA Table 3A_3H" xfId="44480" xr:uid="{720F8E26-631A-4256-84C2-7FC3320E730A}"/>
    <cellStyle name="Normal 78 2 8" xfId="11263" xr:uid="{00000000-0005-0000-0000-00000C2C0000}"/>
    <cellStyle name="Normal 78 2 8 3" xfId="26361" xr:uid="{00000000-0005-0000-0000-000006670000}"/>
    <cellStyle name="Normal 78 2 8_ESA Table 3A_3H" xfId="44483" xr:uid="{D8918A75-D335-469F-AE3C-4E2FFBF39A0A}"/>
    <cellStyle name="Normal 78 2 9" xfId="6242" xr:uid="{00000000-0005-0000-0000-00006F180000}"/>
    <cellStyle name="Normal 78 2 9 3" xfId="21344" xr:uid="{00000000-0005-0000-0000-00006D530000}"/>
    <cellStyle name="Normal 78 2 9_ESA Table 3A_3H" xfId="44484" xr:uid="{983AC038-1A30-4E10-817B-0EA4462D032A}"/>
    <cellStyle name="Normal 78 2_ESA Table 3A_3H" xfId="44341" xr:uid="{9DCB916D-5D79-490B-B373-3941190992A6}"/>
    <cellStyle name="Normal 78 3" xfId="1206" xr:uid="{00000000-0005-0000-0000-0000C3040000}"/>
    <cellStyle name="Normal 78 3 10" xfId="16383" xr:uid="{00000000-0005-0000-0000-00000C400000}"/>
    <cellStyle name="Normal 78 3 2" xfId="1425" xr:uid="{00000000-0005-0000-0000-00009E050000}"/>
    <cellStyle name="Normal 78 3 2 2" xfId="1846" xr:uid="{00000000-0005-0000-0000-000043070000}"/>
    <cellStyle name="Normal 78 3 2 2 2" xfId="2685" xr:uid="{00000000-0005-0000-0000-00008A0A0000}"/>
    <cellStyle name="Normal 78 3 2 2 2 2" xfId="4375" xr:uid="{00000000-0005-0000-0000-000024110000}"/>
    <cellStyle name="Normal 78 3 2 2 2 2 2" xfId="14448" xr:uid="{00000000-0005-0000-0000-00007D380000}"/>
    <cellStyle name="Normal 78 3 2 2 2 2 2 3" xfId="29546" xr:uid="{00000000-0005-0000-0000-000077730000}"/>
    <cellStyle name="Normal 78 3 2 2 2 2 2_ESA Table 3A_3H" xfId="44490" xr:uid="{9F66AB76-69A4-4981-851C-EFD74CC83FC2}"/>
    <cellStyle name="Normal 78 3 2 2 2 2 3" xfId="9428" xr:uid="{00000000-0005-0000-0000-0000E1240000}"/>
    <cellStyle name="Normal 78 3 2 2 2 2 3 3" xfId="24529" xr:uid="{00000000-0005-0000-0000-0000DE5F0000}"/>
    <cellStyle name="Normal 78 3 2 2 2 2 3_ESA Table 3A_3H" xfId="44491" xr:uid="{2D5B7D8F-2962-4B3E-BBC3-8F8CB1DE4B03}"/>
    <cellStyle name="Normal 78 3 2 2 2 2 5" xfId="19516" xr:uid="{00000000-0005-0000-0000-0000494C0000}"/>
    <cellStyle name="Normal 78 3 2 2 2 2_ESA Table 3A_3H" xfId="44489" xr:uid="{68A95193-E1C9-4766-98DE-6DED3FAB8643}"/>
    <cellStyle name="Normal 78 3 2 2 2 3" xfId="6067" xr:uid="{00000000-0005-0000-0000-0000C0170000}"/>
    <cellStyle name="Normal 78 3 2 2 2 3 2" xfId="16119" xr:uid="{00000000-0005-0000-0000-0000043F0000}"/>
    <cellStyle name="Normal 78 3 2 2 2 3 2 3" xfId="31217" xr:uid="{00000000-0005-0000-0000-0000FE790000}"/>
    <cellStyle name="Normal 78 3 2 2 2 3 2_ESA Table 3A_3H" xfId="44493" xr:uid="{ECB0096D-2DCD-4D9A-970B-4C3A71E474D8}"/>
    <cellStyle name="Normal 78 3 2 2 2 3 3" xfId="11099" xr:uid="{00000000-0005-0000-0000-0000682B0000}"/>
    <cellStyle name="Normal 78 3 2 2 2 3 3 3" xfId="26200" xr:uid="{00000000-0005-0000-0000-000065660000}"/>
    <cellStyle name="Normal 78 3 2 2 2 3 3_ESA Table 3A_3H" xfId="44494" xr:uid="{A1060AC3-9875-4E0F-81EE-1324EFF59819}"/>
    <cellStyle name="Normal 78 3 2 2 2 3 5" xfId="21187" xr:uid="{00000000-0005-0000-0000-0000D0520000}"/>
    <cellStyle name="Normal 78 3 2 2 2 3_ESA Table 3A_3H" xfId="44492" xr:uid="{CFE7379B-17FB-4016-96F2-3218BFCDA6E5}"/>
    <cellStyle name="Normal 78 3 2 2 2 4" xfId="12777" xr:uid="{00000000-0005-0000-0000-0000F6310000}"/>
    <cellStyle name="Normal 78 3 2 2 2 4 3" xfId="27875" xr:uid="{00000000-0005-0000-0000-0000F06C0000}"/>
    <cellStyle name="Normal 78 3 2 2 2 4_ESA Table 3A_3H" xfId="44495" xr:uid="{EC91DF48-BDE4-4E88-A48A-5F1E27613609}"/>
    <cellStyle name="Normal 78 3 2 2 2 5" xfId="7756" xr:uid="{00000000-0005-0000-0000-0000591E0000}"/>
    <cellStyle name="Normal 78 3 2 2 2 5 3" xfId="22858" xr:uid="{00000000-0005-0000-0000-000057590000}"/>
    <cellStyle name="Normal 78 3 2 2 2 5_ESA Table 3A_3H" xfId="44496" xr:uid="{C6B9700B-4273-45B2-B2A4-E95361C21D6C}"/>
    <cellStyle name="Normal 78 3 2 2 2 7" xfId="17845" xr:uid="{00000000-0005-0000-0000-0000C2450000}"/>
    <cellStyle name="Normal 78 3 2 2 2_ESA Table 3A_3H" xfId="44488" xr:uid="{5CB38CCA-076B-4DA2-8513-1AF2EC202DE2}"/>
    <cellStyle name="Normal 78 3 2 2 3" xfId="3538" xr:uid="{00000000-0005-0000-0000-0000DF0D0000}"/>
    <cellStyle name="Normal 78 3 2 2 3 2" xfId="13612" xr:uid="{00000000-0005-0000-0000-000039350000}"/>
    <cellStyle name="Normal 78 3 2 2 3 2 3" xfId="28710" xr:uid="{00000000-0005-0000-0000-000033700000}"/>
    <cellStyle name="Normal 78 3 2 2 3 2_ESA Table 3A_3H" xfId="44498" xr:uid="{75BFCB99-7484-457B-BDC1-3A2C468CC865}"/>
    <cellStyle name="Normal 78 3 2 2 3 3" xfId="8592" xr:uid="{00000000-0005-0000-0000-00009D210000}"/>
    <cellStyle name="Normal 78 3 2 2 3 3 3" xfId="23693" xr:uid="{00000000-0005-0000-0000-00009A5C0000}"/>
    <cellStyle name="Normal 78 3 2 2 3 3_ESA Table 3A_3H" xfId="44499" xr:uid="{130CB9CA-A42E-4537-A62E-9BAABEFD9078}"/>
    <cellStyle name="Normal 78 3 2 2 3 5" xfId="18680" xr:uid="{00000000-0005-0000-0000-000005490000}"/>
    <cellStyle name="Normal 78 3 2 2 3_ESA Table 3A_3H" xfId="44497" xr:uid="{65A8F706-643B-483B-901E-40D7BF9AEAC4}"/>
    <cellStyle name="Normal 78 3 2 2 4" xfId="5231" xr:uid="{00000000-0005-0000-0000-00007C140000}"/>
    <cellStyle name="Normal 78 3 2 2 4 2" xfId="15283" xr:uid="{00000000-0005-0000-0000-0000C03B0000}"/>
    <cellStyle name="Normal 78 3 2 2 4 2 3" xfId="30381" xr:uid="{00000000-0005-0000-0000-0000BA760000}"/>
    <cellStyle name="Normal 78 3 2 2 4 2_ESA Table 3A_3H" xfId="44501" xr:uid="{B138F5DE-8719-4D9E-97C8-57333BF9FC6B}"/>
    <cellStyle name="Normal 78 3 2 2 4 3" xfId="10263" xr:uid="{00000000-0005-0000-0000-000024280000}"/>
    <cellStyle name="Normal 78 3 2 2 4 3 3" xfId="25364" xr:uid="{00000000-0005-0000-0000-000021630000}"/>
    <cellStyle name="Normal 78 3 2 2 4 3_ESA Table 3A_3H" xfId="44502" xr:uid="{3FE0579B-8F3A-4C37-9E7C-CBE4BCC50953}"/>
    <cellStyle name="Normal 78 3 2 2 4 5" xfId="20351" xr:uid="{00000000-0005-0000-0000-00008C4F0000}"/>
    <cellStyle name="Normal 78 3 2 2 4_ESA Table 3A_3H" xfId="44500" xr:uid="{3CFE66F6-4E1A-43BE-AE7B-2B039FE2B376}"/>
    <cellStyle name="Normal 78 3 2 2 5" xfId="11941" xr:uid="{00000000-0005-0000-0000-0000B22E0000}"/>
    <cellStyle name="Normal 78 3 2 2 5 3" xfId="27039" xr:uid="{00000000-0005-0000-0000-0000AC690000}"/>
    <cellStyle name="Normal 78 3 2 2 5_ESA Table 3A_3H" xfId="44503" xr:uid="{539D8921-3506-450F-9610-22CEE691D6A2}"/>
    <cellStyle name="Normal 78 3 2 2 6" xfId="6920" xr:uid="{00000000-0005-0000-0000-0000151B0000}"/>
    <cellStyle name="Normal 78 3 2 2 6 3" xfId="22022" xr:uid="{00000000-0005-0000-0000-000013560000}"/>
    <cellStyle name="Normal 78 3 2 2 6_ESA Table 3A_3H" xfId="44504" xr:uid="{E723BBDA-BFF6-4623-8747-AAFC5AB82B4B}"/>
    <cellStyle name="Normal 78 3 2 2 8" xfId="17009" xr:uid="{00000000-0005-0000-0000-00007E420000}"/>
    <cellStyle name="Normal 78 3 2 2_ESA Table 3A_3H" xfId="44487" xr:uid="{F00F5122-6345-4437-B391-E220DEBAA650}"/>
    <cellStyle name="Normal 78 3 2 3" xfId="2267" xr:uid="{00000000-0005-0000-0000-0000E8080000}"/>
    <cellStyle name="Normal 78 3 2 3 2" xfId="3957" xr:uid="{00000000-0005-0000-0000-0000820F0000}"/>
    <cellStyle name="Normal 78 3 2 3 2 2" xfId="14030" xr:uid="{00000000-0005-0000-0000-0000DB360000}"/>
    <cellStyle name="Normal 78 3 2 3 2 2 3" xfId="29128" xr:uid="{00000000-0005-0000-0000-0000D5710000}"/>
    <cellStyle name="Normal 78 3 2 3 2 2_ESA Table 3A_3H" xfId="44507" xr:uid="{AFFE1550-47CB-40EE-8409-8257A9860BC4}"/>
    <cellStyle name="Normal 78 3 2 3 2 3" xfId="9010" xr:uid="{00000000-0005-0000-0000-00003F230000}"/>
    <cellStyle name="Normal 78 3 2 3 2 3 3" xfId="24111" xr:uid="{00000000-0005-0000-0000-00003C5E0000}"/>
    <cellStyle name="Normal 78 3 2 3 2 3_ESA Table 3A_3H" xfId="44508" xr:uid="{3B12294C-01FC-4B73-B03E-A1DA09089DAD}"/>
    <cellStyle name="Normal 78 3 2 3 2 5" xfId="19098" xr:uid="{00000000-0005-0000-0000-0000A74A0000}"/>
    <cellStyle name="Normal 78 3 2 3 2_ESA Table 3A_3H" xfId="44506" xr:uid="{E3B9FD78-01CB-4E7F-9193-138D1C7D739A}"/>
    <cellStyle name="Normal 78 3 2 3 3" xfId="5649" xr:uid="{00000000-0005-0000-0000-00001E160000}"/>
    <cellStyle name="Normal 78 3 2 3 3 2" xfId="15701" xr:uid="{00000000-0005-0000-0000-0000623D0000}"/>
    <cellStyle name="Normal 78 3 2 3 3 2 3" xfId="30799" xr:uid="{00000000-0005-0000-0000-00005C780000}"/>
    <cellStyle name="Normal 78 3 2 3 3 2_ESA Table 3A_3H" xfId="44510" xr:uid="{39A4A2BD-2976-451B-BD5B-97CB8237F0E5}"/>
    <cellStyle name="Normal 78 3 2 3 3 3" xfId="10681" xr:uid="{00000000-0005-0000-0000-0000C6290000}"/>
    <cellStyle name="Normal 78 3 2 3 3 3 3" xfId="25782" xr:uid="{00000000-0005-0000-0000-0000C3640000}"/>
    <cellStyle name="Normal 78 3 2 3 3 3_ESA Table 3A_3H" xfId="44511" xr:uid="{A7961F18-8C4B-45B7-A335-E7188AE47B13}"/>
    <cellStyle name="Normal 78 3 2 3 3 5" xfId="20769" xr:uid="{00000000-0005-0000-0000-00002E510000}"/>
    <cellStyle name="Normal 78 3 2 3 3_ESA Table 3A_3H" xfId="44509" xr:uid="{D89C3975-6EB9-4C9C-892F-601C2C39057C}"/>
    <cellStyle name="Normal 78 3 2 3 4" xfId="12359" xr:uid="{00000000-0005-0000-0000-000054300000}"/>
    <cellStyle name="Normal 78 3 2 3 4 3" xfId="27457" xr:uid="{00000000-0005-0000-0000-00004E6B0000}"/>
    <cellStyle name="Normal 78 3 2 3 4_ESA Table 3A_3H" xfId="44512" xr:uid="{852BAEFB-6C67-4BAE-88B9-59FA49996B62}"/>
    <cellStyle name="Normal 78 3 2 3 5" xfId="7338" xr:uid="{00000000-0005-0000-0000-0000B71C0000}"/>
    <cellStyle name="Normal 78 3 2 3 5 3" xfId="22440" xr:uid="{00000000-0005-0000-0000-0000B5570000}"/>
    <cellStyle name="Normal 78 3 2 3 5_ESA Table 3A_3H" xfId="44513" xr:uid="{C58B3A5D-317D-4B68-BC96-774F0962288D}"/>
    <cellStyle name="Normal 78 3 2 3 7" xfId="17427" xr:uid="{00000000-0005-0000-0000-000020440000}"/>
    <cellStyle name="Normal 78 3 2 3_ESA Table 3A_3H" xfId="44505" xr:uid="{802EA169-A5EA-4CB1-A8EE-F904E4B34076}"/>
    <cellStyle name="Normal 78 3 2 4" xfId="3120" xr:uid="{00000000-0005-0000-0000-00003D0C0000}"/>
    <cellStyle name="Normal 78 3 2 4 2" xfId="13194" xr:uid="{00000000-0005-0000-0000-000097330000}"/>
    <cellStyle name="Normal 78 3 2 4 2 3" xfId="28292" xr:uid="{00000000-0005-0000-0000-0000916E0000}"/>
    <cellStyle name="Normal 78 3 2 4 2_ESA Table 3A_3H" xfId="44515" xr:uid="{9B91078A-4446-40C4-B784-6183D4A1FBB1}"/>
    <cellStyle name="Normal 78 3 2 4 3" xfId="8174" xr:uid="{00000000-0005-0000-0000-0000FB1F0000}"/>
    <cellStyle name="Normal 78 3 2 4 3 3" xfId="23275" xr:uid="{00000000-0005-0000-0000-0000F85A0000}"/>
    <cellStyle name="Normal 78 3 2 4 3_ESA Table 3A_3H" xfId="44516" xr:uid="{BC8FDB66-1EEF-4F2D-9046-D2F0B4270C2C}"/>
    <cellStyle name="Normal 78 3 2 4 5" xfId="18262" xr:uid="{00000000-0005-0000-0000-000063470000}"/>
    <cellStyle name="Normal 78 3 2 4_ESA Table 3A_3H" xfId="44514" xr:uid="{BD02B950-C277-448F-89F0-D921F655E85E}"/>
    <cellStyle name="Normal 78 3 2 5" xfId="4813" xr:uid="{00000000-0005-0000-0000-0000DA120000}"/>
    <cellStyle name="Normal 78 3 2 5 2" xfId="14865" xr:uid="{00000000-0005-0000-0000-00001E3A0000}"/>
    <cellStyle name="Normal 78 3 2 5 2 3" xfId="29963" xr:uid="{00000000-0005-0000-0000-000018750000}"/>
    <cellStyle name="Normal 78 3 2 5 2_ESA Table 3A_3H" xfId="44518" xr:uid="{ECDA3020-AD38-4FC7-8E64-489C432DDFBA}"/>
    <cellStyle name="Normal 78 3 2 5 3" xfId="9845" xr:uid="{00000000-0005-0000-0000-000082260000}"/>
    <cellStyle name="Normal 78 3 2 5 3 3" xfId="24946" xr:uid="{00000000-0005-0000-0000-00007F610000}"/>
    <cellStyle name="Normal 78 3 2 5 3_ESA Table 3A_3H" xfId="44519" xr:uid="{0D02F1C2-2074-4350-B18A-C8B6419CFE9F}"/>
    <cellStyle name="Normal 78 3 2 5 5" xfId="19933" xr:uid="{00000000-0005-0000-0000-0000EA4D0000}"/>
    <cellStyle name="Normal 78 3 2 5_ESA Table 3A_3H" xfId="44517" xr:uid="{69CEC8CA-743F-4420-8819-A269C64E65B0}"/>
    <cellStyle name="Normal 78 3 2 6" xfId="11523" xr:uid="{00000000-0005-0000-0000-0000102D0000}"/>
    <cellStyle name="Normal 78 3 2 6 3" xfId="26621" xr:uid="{00000000-0005-0000-0000-00000A680000}"/>
    <cellStyle name="Normal 78 3 2 6_ESA Table 3A_3H" xfId="44520" xr:uid="{F8FD13F0-283E-44A8-8851-4287DA91818B}"/>
    <cellStyle name="Normal 78 3 2 7" xfId="6502" xr:uid="{00000000-0005-0000-0000-000073190000}"/>
    <cellStyle name="Normal 78 3 2 7 3" xfId="21604" xr:uid="{00000000-0005-0000-0000-000071540000}"/>
    <cellStyle name="Normal 78 3 2 7_ESA Table 3A_3H" xfId="44521" xr:uid="{7C07869B-8717-4F7D-9E6F-47DDF84A2126}"/>
    <cellStyle name="Normal 78 3 2 9" xfId="16591" xr:uid="{00000000-0005-0000-0000-0000DC400000}"/>
    <cellStyle name="Normal 78 3 2_ESA Table 3A_3H" xfId="44486" xr:uid="{5920B9AF-179F-42DB-8933-8B2B64E4F5A5}"/>
    <cellStyle name="Normal 78 3 3" xfId="1638" xr:uid="{00000000-0005-0000-0000-000073060000}"/>
    <cellStyle name="Normal 78 3 3 2" xfId="2477" xr:uid="{00000000-0005-0000-0000-0000BA090000}"/>
    <cellStyle name="Normal 78 3 3 2 2" xfId="4167" xr:uid="{00000000-0005-0000-0000-000054100000}"/>
    <cellStyle name="Normal 78 3 3 2 2 2" xfId="14240" xr:uid="{00000000-0005-0000-0000-0000AD370000}"/>
    <cellStyle name="Normal 78 3 3 2 2 2 3" xfId="29338" xr:uid="{00000000-0005-0000-0000-0000A7720000}"/>
    <cellStyle name="Normal 78 3 3 2 2 2_ESA Table 3A_3H" xfId="44525" xr:uid="{BC930340-B1ED-4304-96F0-C8D7F76BC1E3}"/>
    <cellStyle name="Normal 78 3 3 2 2 3" xfId="9220" xr:uid="{00000000-0005-0000-0000-000011240000}"/>
    <cellStyle name="Normal 78 3 3 2 2 3 3" xfId="24321" xr:uid="{00000000-0005-0000-0000-00000E5F0000}"/>
    <cellStyle name="Normal 78 3 3 2 2 3_ESA Table 3A_3H" xfId="44526" xr:uid="{8DE34BB3-4E5D-46A0-A298-E845B1B2BACF}"/>
    <cellStyle name="Normal 78 3 3 2 2 5" xfId="19308" xr:uid="{00000000-0005-0000-0000-0000794B0000}"/>
    <cellStyle name="Normal 78 3 3 2 2_ESA Table 3A_3H" xfId="44524" xr:uid="{981B1EBD-8BAC-4BA7-8B91-BA7BF6797311}"/>
    <cellStyle name="Normal 78 3 3 2 3" xfId="5859" xr:uid="{00000000-0005-0000-0000-0000F0160000}"/>
    <cellStyle name="Normal 78 3 3 2 3 2" xfId="15911" xr:uid="{00000000-0005-0000-0000-0000343E0000}"/>
    <cellStyle name="Normal 78 3 3 2 3 2 3" xfId="31009" xr:uid="{00000000-0005-0000-0000-00002E790000}"/>
    <cellStyle name="Normal 78 3 3 2 3 2_ESA Table 3A_3H" xfId="44528" xr:uid="{5DC5D0F0-A09F-4199-A106-CDE5B7B9A59C}"/>
    <cellStyle name="Normal 78 3 3 2 3 3" xfId="10891" xr:uid="{00000000-0005-0000-0000-0000982A0000}"/>
    <cellStyle name="Normal 78 3 3 2 3 3 3" xfId="25992" xr:uid="{00000000-0005-0000-0000-000095650000}"/>
    <cellStyle name="Normal 78 3 3 2 3 3_ESA Table 3A_3H" xfId="44529" xr:uid="{6F60543D-83F1-4712-B525-25D87C1E0F94}"/>
    <cellStyle name="Normal 78 3 3 2 3 5" xfId="20979" xr:uid="{00000000-0005-0000-0000-000000520000}"/>
    <cellStyle name="Normal 78 3 3 2 3_ESA Table 3A_3H" xfId="44527" xr:uid="{FF99239E-2DB9-4A94-8585-370206821866}"/>
    <cellStyle name="Normal 78 3 3 2 4" xfId="12569" xr:uid="{00000000-0005-0000-0000-000026310000}"/>
    <cellStyle name="Normal 78 3 3 2 4 3" xfId="27667" xr:uid="{00000000-0005-0000-0000-0000206C0000}"/>
    <cellStyle name="Normal 78 3 3 2 4_ESA Table 3A_3H" xfId="44530" xr:uid="{77B850F6-D774-4B52-ABD7-5238BF957583}"/>
    <cellStyle name="Normal 78 3 3 2 5" xfId="7548" xr:uid="{00000000-0005-0000-0000-0000891D0000}"/>
    <cellStyle name="Normal 78 3 3 2 5 3" xfId="22650" xr:uid="{00000000-0005-0000-0000-000087580000}"/>
    <cellStyle name="Normal 78 3 3 2 5_ESA Table 3A_3H" xfId="44531" xr:uid="{947F3696-4207-455B-9544-FC27FA42DE1B}"/>
    <cellStyle name="Normal 78 3 3 2 7" xfId="17637" xr:uid="{00000000-0005-0000-0000-0000F2440000}"/>
    <cellStyle name="Normal 78 3 3 2_ESA Table 3A_3H" xfId="44523" xr:uid="{6ACC899C-154E-4647-8EDF-42124CFB697A}"/>
    <cellStyle name="Normal 78 3 3 3" xfId="3330" xr:uid="{00000000-0005-0000-0000-00000F0D0000}"/>
    <cellStyle name="Normal 78 3 3 3 2" xfId="13404" xr:uid="{00000000-0005-0000-0000-000069340000}"/>
    <cellStyle name="Normal 78 3 3 3 2 3" xfId="28502" xr:uid="{00000000-0005-0000-0000-0000636F0000}"/>
    <cellStyle name="Normal 78 3 3 3 2_ESA Table 3A_3H" xfId="44533" xr:uid="{D3F4703D-AA6D-4C13-B06D-124C509A9726}"/>
    <cellStyle name="Normal 78 3 3 3 3" xfId="8384" xr:uid="{00000000-0005-0000-0000-0000CD200000}"/>
    <cellStyle name="Normal 78 3 3 3 3 3" xfId="23485" xr:uid="{00000000-0005-0000-0000-0000CA5B0000}"/>
    <cellStyle name="Normal 78 3 3 3 3_ESA Table 3A_3H" xfId="44534" xr:uid="{65E48DFD-5EE8-4BC8-BD0D-741D5272BF60}"/>
    <cellStyle name="Normal 78 3 3 3 5" xfId="18472" xr:uid="{00000000-0005-0000-0000-000035480000}"/>
    <cellStyle name="Normal 78 3 3 3_ESA Table 3A_3H" xfId="44532" xr:uid="{B02ED26D-39C0-45A4-B5C0-B4C31D469EE5}"/>
    <cellStyle name="Normal 78 3 3 4" xfId="5023" xr:uid="{00000000-0005-0000-0000-0000AC130000}"/>
    <cellStyle name="Normal 78 3 3 4 2" xfId="15075" xr:uid="{00000000-0005-0000-0000-0000F03A0000}"/>
    <cellStyle name="Normal 78 3 3 4 2 3" xfId="30173" xr:uid="{00000000-0005-0000-0000-0000EA750000}"/>
    <cellStyle name="Normal 78 3 3 4 2_ESA Table 3A_3H" xfId="44536" xr:uid="{7B9264C6-C362-4008-9D27-138B0EF665F6}"/>
    <cellStyle name="Normal 78 3 3 4 3" xfId="10055" xr:uid="{00000000-0005-0000-0000-000054270000}"/>
    <cellStyle name="Normal 78 3 3 4 3 3" xfId="25156" xr:uid="{00000000-0005-0000-0000-000051620000}"/>
    <cellStyle name="Normal 78 3 3 4 3_ESA Table 3A_3H" xfId="44537" xr:uid="{C8CAED45-7020-4B6D-BE9B-39F466B3FDD8}"/>
    <cellStyle name="Normal 78 3 3 4 5" xfId="20143" xr:uid="{00000000-0005-0000-0000-0000BC4E0000}"/>
    <cellStyle name="Normal 78 3 3 4_ESA Table 3A_3H" xfId="44535" xr:uid="{5FA2D38B-6008-4C87-8ECE-5760B1706AEA}"/>
    <cellStyle name="Normal 78 3 3 5" xfId="11733" xr:uid="{00000000-0005-0000-0000-0000E22D0000}"/>
    <cellStyle name="Normal 78 3 3 5 3" xfId="26831" xr:uid="{00000000-0005-0000-0000-0000DC680000}"/>
    <cellStyle name="Normal 78 3 3 5_ESA Table 3A_3H" xfId="44538" xr:uid="{4C6B2316-6318-4E2B-A85B-ADFD8FDE3AFC}"/>
    <cellStyle name="Normal 78 3 3 6" xfId="6712" xr:uid="{00000000-0005-0000-0000-0000451A0000}"/>
    <cellStyle name="Normal 78 3 3 6 3" xfId="21814" xr:uid="{00000000-0005-0000-0000-000043550000}"/>
    <cellStyle name="Normal 78 3 3 6_ESA Table 3A_3H" xfId="44539" xr:uid="{0172F835-3F2F-42CA-9A38-62798597BC5B}"/>
    <cellStyle name="Normal 78 3 3 8" xfId="16801" xr:uid="{00000000-0005-0000-0000-0000AE410000}"/>
    <cellStyle name="Normal 78 3 3_ESA Table 3A_3H" xfId="44522" xr:uid="{7045F43D-6369-45D0-88C9-B634000E887F}"/>
    <cellStyle name="Normal 78 3 4" xfId="2059" xr:uid="{00000000-0005-0000-0000-000018080000}"/>
    <cellStyle name="Normal 78 3 4 2" xfId="3749" xr:uid="{00000000-0005-0000-0000-0000B20E0000}"/>
    <cellStyle name="Normal 78 3 4 2 2" xfId="13822" xr:uid="{00000000-0005-0000-0000-00000B360000}"/>
    <cellStyle name="Normal 78 3 4 2 2 3" xfId="28920" xr:uid="{00000000-0005-0000-0000-000005710000}"/>
    <cellStyle name="Normal 78 3 4 2 2_ESA Table 3A_3H" xfId="44542" xr:uid="{CAFF5BB8-6D97-473C-B064-BB6CF7FC58C1}"/>
    <cellStyle name="Normal 78 3 4 2 3" xfId="8802" xr:uid="{00000000-0005-0000-0000-00006F220000}"/>
    <cellStyle name="Normal 78 3 4 2 3 3" xfId="23903" xr:uid="{00000000-0005-0000-0000-00006C5D0000}"/>
    <cellStyle name="Normal 78 3 4 2 3_ESA Table 3A_3H" xfId="44543" xr:uid="{4679CC1A-CE81-44CE-90E9-F9EE786D2CFD}"/>
    <cellStyle name="Normal 78 3 4 2 5" xfId="18890" xr:uid="{00000000-0005-0000-0000-0000D7490000}"/>
    <cellStyle name="Normal 78 3 4 2_ESA Table 3A_3H" xfId="44541" xr:uid="{E2E45198-445D-4174-8079-7F7633DAEE7B}"/>
    <cellStyle name="Normal 78 3 4 3" xfId="5441" xr:uid="{00000000-0005-0000-0000-00004E150000}"/>
    <cellStyle name="Normal 78 3 4 3 2" xfId="15493" xr:uid="{00000000-0005-0000-0000-0000923C0000}"/>
    <cellStyle name="Normal 78 3 4 3 2 3" xfId="30591" xr:uid="{00000000-0005-0000-0000-00008C770000}"/>
    <cellStyle name="Normal 78 3 4 3 2_ESA Table 3A_3H" xfId="44545" xr:uid="{D981BBB4-840F-4417-B092-1C9CB5E7632B}"/>
    <cellStyle name="Normal 78 3 4 3 3" xfId="10473" xr:uid="{00000000-0005-0000-0000-0000F6280000}"/>
    <cellStyle name="Normal 78 3 4 3 3 3" xfId="25574" xr:uid="{00000000-0005-0000-0000-0000F3630000}"/>
    <cellStyle name="Normal 78 3 4 3 3_ESA Table 3A_3H" xfId="44546" xr:uid="{6C30D360-0B67-4C79-A089-E5F6474F089D}"/>
    <cellStyle name="Normal 78 3 4 3 5" xfId="20561" xr:uid="{00000000-0005-0000-0000-00005E500000}"/>
    <cellStyle name="Normal 78 3 4 3_ESA Table 3A_3H" xfId="44544" xr:uid="{417E7705-7768-41B9-AA28-E197C36851BD}"/>
    <cellStyle name="Normal 78 3 4 4" xfId="12151" xr:uid="{00000000-0005-0000-0000-0000842F0000}"/>
    <cellStyle name="Normal 78 3 4 4 3" xfId="27249" xr:uid="{00000000-0005-0000-0000-00007E6A0000}"/>
    <cellStyle name="Normal 78 3 4 4_ESA Table 3A_3H" xfId="44547" xr:uid="{E7FE16FC-A780-4AE1-81D1-B199DB2E549D}"/>
    <cellStyle name="Normal 78 3 4 5" xfId="7130" xr:uid="{00000000-0005-0000-0000-0000E71B0000}"/>
    <cellStyle name="Normal 78 3 4 5 3" xfId="22232" xr:uid="{00000000-0005-0000-0000-0000E5560000}"/>
    <cellStyle name="Normal 78 3 4 5_ESA Table 3A_3H" xfId="44548" xr:uid="{3C513E0D-1D16-49EF-AA25-69CF6CD2E182}"/>
    <cellStyle name="Normal 78 3 4 7" xfId="17219" xr:uid="{00000000-0005-0000-0000-000050430000}"/>
    <cellStyle name="Normal 78 3 4_ESA Table 3A_3H" xfId="44540" xr:uid="{0E688158-B8E7-40B2-B457-6A28DA41CD10}"/>
    <cellStyle name="Normal 78 3 5" xfId="2912" xr:uid="{00000000-0005-0000-0000-00006D0B0000}"/>
    <cellStyle name="Normal 78 3 5 2" xfId="12986" xr:uid="{00000000-0005-0000-0000-0000C7320000}"/>
    <cellStyle name="Normal 78 3 5 2 3" xfId="28084" xr:uid="{00000000-0005-0000-0000-0000C16D0000}"/>
    <cellStyle name="Normal 78 3 5 2_ESA Table 3A_3H" xfId="44550" xr:uid="{03DA14F2-2B5E-4058-8C7F-FB1C462C83DD}"/>
    <cellStyle name="Normal 78 3 5 3" xfId="7966" xr:uid="{00000000-0005-0000-0000-00002B1F0000}"/>
    <cellStyle name="Normal 78 3 5 3 3" xfId="23067" xr:uid="{00000000-0005-0000-0000-0000285A0000}"/>
    <cellStyle name="Normal 78 3 5 3_ESA Table 3A_3H" xfId="44551" xr:uid="{1676F458-40CD-473D-AE52-8EEC54EF4428}"/>
    <cellStyle name="Normal 78 3 5 5" xfId="18054" xr:uid="{00000000-0005-0000-0000-000093460000}"/>
    <cellStyle name="Normal 78 3 5_ESA Table 3A_3H" xfId="44549" xr:uid="{984E2345-AD3B-4121-B1DD-B48C80862F35}"/>
    <cellStyle name="Normal 78 3 6" xfId="4605" xr:uid="{00000000-0005-0000-0000-00000A120000}"/>
    <cellStyle name="Normal 78 3 6 2" xfId="14657" xr:uid="{00000000-0005-0000-0000-00004E390000}"/>
    <cellStyle name="Normal 78 3 6 2 3" xfId="29755" xr:uid="{00000000-0005-0000-0000-000048740000}"/>
    <cellStyle name="Normal 78 3 6 2_ESA Table 3A_3H" xfId="44553" xr:uid="{ECB64AE7-0990-4836-9BD7-FB9B93183931}"/>
    <cellStyle name="Normal 78 3 6 3" xfId="9637" xr:uid="{00000000-0005-0000-0000-0000B2250000}"/>
    <cellStyle name="Normal 78 3 6 3 3" xfId="24738" xr:uid="{00000000-0005-0000-0000-0000AF600000}"/>
    <cellStyle name="Normal 78 3 6 3_ESA Table 3A_3H" xfId="44554" xr:uid="{2980FB71-A3F7-4F6C-ACFD-38DBF1F094C8}"/>
    <cellStyle name="Normal 78 3 6 5" xfId="19725" xr:uid="{00000000-0005-0000-0000-00001A4D0000}"/>
    <cellStyle name="Normal 78 3 6_ESA Table 3A_3H" xfId="44552" xr:uid="{A7BD886D-3999-4A4A-9FE0-BD7C2A5B6106}"/>
    <cellStyle name="Normal 78 3 7" xfId="11315" xr:uid="{00000000-0005-0000-0000-0000402C0000}"/>
    <cellStyle name="Normal 78 3 7 3" xfId="26413" xr:uid="{00000000-0005-0000-0000-00003A670000}"/>
    <cellStyle name="Normal 78 3 7_ESA Table 3A_3H" xfId="44555" xr:uid="{E36C99E5-AF5F-4C92-9365-98D172F3127E}"/>
    <cellStyle name="Normal 78 3 8" xfId="6294" xr:uid="{00000000-0005-0000-0000-0000A3180000}"/>
    <cellStyle name="Normal 78 3 8 3" xfId="21396" xr:uid="{00000000-0005-0000-0000-0000A1530000}"/>
    <cellStyle name="Normal 78 3 8_ESA Table 3A_3H" xfId="44556" xr:uid="{904B4296-86DD-4F05-B46D-D0758D94FD1D}"/>
    <cellStyle name="Normal 78 3_ESA Table 3A_3H" xfId="44485" xr:uid="{9AF7EA14-40E0-49E4-BCCF-BA0EC1A3C5D0}"/>
    <cellStyle name="Normal 78 4" xfId="1319" xr:uid="{00000000-0005-0000-0000-000034050000}"/>
    <cellStyle name="Normal 78 4 2" xfId="1742" xr:uid="{00000000-0005-0000-0000-0000DB060000}"/>
    <cellStyle name="Normal 78 4 2 2" xfId="2581" xr:uid="{00000000-0005-0000-0000-0000220A0000}"/>
    <cellStyle name="Normal 78 4 2 2 2" xfId="4271" xr:uid="{00000000-0005-0000-0000-0000BC100000}"/>
    <cellStyle name="Normal 78 4 2 2 2 2" xfId="14344" xr:uid="{00000000-0005-0000-0000-000015380000}"/>
    <cellStyle name="Normal 78 4 2 2 2 2 3" xfId="29442" xr:uid="{00000000-0005-0000-0000-00000F730000}"/>
    <cellStyle name="Normal 78 4 2 2 2 2_ESA Table 3A_3H" xfId="44561" xr:uid="{EFAF8A8C-BB32-40F2-AE23-C6D067A45F1C}"/>
    <cellStyle name="Normal 78 4 2 2 2 3" xfId="9324" xr:uid="{00000000-0005-0000-0000-000079240000}"/>
    <cellStyle name="Normal 78 4 2 2 2 3 3" xfId="24425" xr:uid="{00000000-0005-0000-0000-0000765F0000}"/>
    <cellStyle name="Normal 78 4 2 2 2 3_ESA Table 3A_3H" xfId="44562" xr:uid="{2EDDD13F-FE6D-498D-89FA-B09489C6E54F}"/>
    <cellStyle name="Normal 78 4 2 2 2 5" xfId="19412" xr:uid="{00000000-0005-0000-0000-0000E14B0000}"/>
    <cellStyle name="Normal 78 4 2 2 2_ESA Table 3A_3H" xfId="44560" xr:uid="{C480B8F9-702C-4E31-8FEF-911752B7BDB7}"/>
    <cellStyle name="Normal 78 4 2 2 3" xfId="5963" xr:uid="{00000000-0005-0000-0000-000058170000}"/>
    <cellStyle name="Normal 78 4 2 2 3 2" xfId="16015" xr:uid="{00000000-0005-0000-0000-00009C3E0000}"/>
    <cellStyle name="Normal 78 4 2 2 3 2 3" xfId="31113" xr:uid="{00000000-0005-0000-0000-000096790000}"/>
    <cellStyle name="Normal 78 4 2 2 3 2_ESA Table 3A_3H" xfId="44564" xr:uid="{78B15495-FAE8-478F-BF69-CD954025512F}"/>
    <cellStyle name="Normal 78 4 2 2 3 3" xfId="10995" xr:uid="{00000000-0005-0000-0000-0000002B0000}"/>
    <cellStyle name="Normal 78 4 2 2 3 3 3" xfId="26096" xr:uid="{00000000-0005-0000-0000-0000FD650000}"/>
    <cellStyle name="Normal 78 4 2 2 3 3_ESA Table 3A_3H" xfId="44565" xr:uid="{AFB2092D-24BB-4DDD-8F38-534D28DDC49E}"/>
    <cellStyle name="Normal 78 4 2 2 3 5" xfId="21083" xr:uid="{00000000-0005-0000-0000-000068520000}"/>
    <cellStyle name="Normal 78 4 2 2 3_ESA Table 3A_3H" xfId="44563" xr:uid="{8B34E313-53D8-448B-BBC5-2D6B250E1874}"/>
    <cellStyle name="Normal 78 4 2 2 4" xfId="12673" xr:uid="{00000000-0005-0000-0000-00008E310000}"/>
    <cellStyle name="Normal 78 4 2 2 4 3" xfId="27771" xr:uid="{00000000-0005-0000-0000-0000886C0000}"/>
    <cellStyle name="Normal 78 4 2 2 4_ESA Table 3A_3H" xfId="44566" xr:uid="{4F503D0C-C41E-485F-BE30-2D599E176D75}"/>
    <cellStyle name="Normal 78 4 2 2 5" xfId="7652" xr:uid="{00000000-0005-0000-0000-0000F11D0000}"/>
    <cellStyle name="Normal 78 4 2 2 5 3" xfId="22754" xr:uid="{00000000-0005-0000-0000-0000EF580000}"/>
    <cellStyle name="Normal 78 4 2 2 5_ESA Table 3A_3H" xfId="44567" xr:uid="{FC868000-B540-495C-8DF0-8B2F95B8E4C5}"/>
    <cellStyle name="Normal 78 4 2 2 7" xfId="17741" xr:uid="{00000000-0005-0000-0000-00005A450000}"/>
    <cellStyle name="Normal 78 4 2 2_ESA Table 3A_3H" xfId="44559" xr:uid="{0E46D080-549C-4437-945E-B46E303CAC7E}"/>
    <cellStyle name="Normal 78 4 2 3" xfId="3434" xr:uid="{00000000-0005-0000-0000-0000770D0000}"/>
    <cellStyle name="Normal 78 4 2 3 2" xfId="13508" xr:uid="{00000000-0005-0000-0000-0000D1340000}"/>
    <cellStyle name="Normal 78 4 2 3 2 3" xfId="28606" xr:uid="{00000000-0005-0000-0000-0000CB6F0000}"/>
    <cellStyle name="Normal 78 4 2 3 2_ESA Table 3A_3H" xfId="44569" xr:uid="{6526B1AE-078D-48A1-9DE6-8368702AE5E2}"/>
    <cellStyle name="Normal 78 4 2 3 3" xfId="8488" xr:uid="{00000000-0005-0000-0000-000035210000}"/>
    <cellStyle name="Normal 78 4 2 3 3 3" xfId="23589" xr:uid="{00000000-0005-0000-0000-0000325C0000}"/>
    <cellStyle name="Normal 78 4 2 3 3_ESA Table 3A_3H" xfId="44570" xr:uid="{89BBD69E-F5FF-43C3-B52C-417A71BCC670}"/>
    <cellStyle name="Normal 78 4 2 3 5" xfId="18576" xr:uid="{00000000-0005-0000-0000-00009D480000}"/>
    <cellStyle name="Normal 78 4 2 3_ESA Table 3A_3H" xfId="44568" xr:uid="{4F38DF32-C073-4497-BE75-06A99FCBB327}"/>
    <cellStyle name="Normal 78 4 2 4" xfId="5127" xr:uid="{00000000-0005-0000-0000-000014140000}"/>
    <cellStyle name="Normal 78 4 2 4 2" xfId="15179" xr:uid="{00000000-0005-0000-0000-0000583B0000}"/>
    <cellStyle name="Normal 78 4 2 4 2 3" xfId="30277" xr:uid="{00000000-0005-0000-0000-000052760000}"/>
    <cellStyle name="Normal 78 4 2 4 2_ESA Table 3A_3H" xfId="44572" xr:uid="{F1DF8591-B0E1-4C53-AC8B-867A3ADB0076}"/>
    <cellStyle name="Normal 78 4 2 4 3" xfId="10159" xr:uid="{00000000-0005-0000-0000-0000BC270000}"/>
    <cellStyle name="Normal 78 4 2 4 3 3" xfId="25260" xr:uid="{00000000-0005-0000-0000-0000B9620000}"/>
    <cellStyle name="Normal 78 4 2 4 3_ESA Table 3A_3H" xfId="44573" xr:uid="{889B23E1-F792-4E2E-B881-F560A84AC2DA}"/>
    <cellStyle name="Normal 78 4 2 4 5" xfId="20247" xr:uid="{00000000-0005-0000-0000-0000244F0000}"/>
    <cellStyle name="Normal 78 4 2 4_ESA Table 3A_3H" xfId="44571" xr:uid="{6E1E73CA-742F-41DD-9A77-8F9AA1A4FB27}"/>
    <cellStyle name="Normal 78 4 2 5" xfId="11837" xr:uid="{00000000-0005-0000-0000-00004A2E0000}"/>
    <cellStyle name="Normal 78 4 2 5 3" xfId="26935" xr:uid="{00000000-0005-0000-0000-000044690000}"/>
    <cellStyle name="Normal 78 4 2 5_ESA Table 3A_3H" xfId="44574" xr:uid="{5614FB83-2171-4CF5-A9F2-CDED4CFDB1E2}"/>
    <cellStyle name="Normal 78 4 2 6" xfId="6816" xr:uid="{00000000-0005-0000-0000-0000AD1A0000}"/>
    <cellStyle name="Normal 78 4 2 6 3" xfId="21918" xr:uid="{00000000-0005-0000-0000-0000AB550000}"/>
    <cellStyle name="Normal 78 4 2 6_ESA Table 3A_3H" xfId="44575" xr:uid="{191096CE-A3C2-4F08-B22A-F504CBB0549B}"/>
    <cellStyle name="Normal 78 4 2 8" xfId="16905" xr:uid="{00000000-0005-0000-0000-000016420000}"/>
    <cellStyle name="Normal 78 4 2_ESA Table 3A_3H" xfId="44558" xr:uid="{76FABF9D-DDE5-415A-986E-A952AF487089}"/>
    <cellStyle name="Normal 78 4 3" xfId="2163" xr:uid="{00000000-0005-0000-0000-000080080000}"/>
    <cellStyle name="Normal 78 4 3 2" xfId="3853" xr:uid="{00000000-0005-0000-0000-00001A0F0000}"/>
    <cellStyle name="Normal 78 4 3 2 2" xfId="13926" xr:uid="{00000000-0005-0000-0000-000073360000}"/>
    <cellStyle name="Normal 78 4 3 2 2 3" xfId="29024" xr:uid="{00000000-0005-0000-0000-00006D710000}"/>
    <cellStyle name="Normal 78 4 3 2 2_ESA Table 3A_3H" xfId="44578" xr:uid="{7F29F367-6F4C-4F84-B1A6-618E7D8ABB54}"/>
    <cellStyle name="Normal 78 4 3 2 3" xfId="8906" xr:uid="{00000000-0005-0000-0000-0000D7220000}"/>
    <cellStyle name="Normal 78 4 3 2 3 3" xfId="24007" xr:uid="{00000000-0005-0000-0000-0000D45D0000}"/>
    <cellStyle name="Normal 78 4 3 2 3_ESA Table 3A_3H" xfId="44579" xr:uid="{17A06EF8-C466-4A13-BB05-A35DD7AFE496}"/>
    <cellStyle name="Normal 78 4 3 2 5" xfId="18994" xr:uid="{00000000-0005-0000-0000-00003F4A0000}"/>
    <cellStyle name="Normal 78 4 3 2_ESA Table 3A_3H" xfId="44577" xr:uid="{51499235-76DF-4ED6-A905-113818EFC1D0}"/>
    <cellStyle name="Normal 78 4 3 3" xfId="5545" xr:uid="{00000000-0005-0000-0000-0000B6150000}"/>
    <cellStyle name="Normal 78 4 3 3 2" xfId="15597" xr:uid="{00000000-0005-0000-0000-0000FA3C0000}"/>
    <cellStyle name="Normal 78 4 3 3 2 3" xfId="30695" xr:uid="{00000000-0005-0000-0000-0000F4770000}"/>
    <cellStyle name="Normal 78 4 3 3 2_ESA Table 3A_3H" xfId="44581" xr:uid="{9CBE3F95-C943-468B-9950-9CBDEECA5A29}"/>
    <cellStyle name="Normal 78 4 3 3 3" xfId="10577" xr:uid="{00000000-0005-0000-0000-00005E290000}"/>
    <cellStyle name="Normal 78 4 3 3 3 3" xfId="25678" xr:uid="{00000000-0005-0000-0000-00005B640000}"/>
    <cellStyle name="Normal 78 4 3 3 3_ESA Table 3A_3H" xfId="44582" xr:uid="{241F1235-C1EB-461C-A5B0-FE1028884B79}"/>
    <cellStyle name="Normal 78 4 3 3 5" xfId="20665" xr:uid="{00000000-0005-0000-0000-0000C6500000}"/>
    <cellStyle name="Normal 78 4 3 3_ESA Table 3A_3H" xfId="44580" xr:uid="{AC70DC7F-EDEA-4A1D-84FF-F117CE4F930A}"/>
    <cellStyle name="Normal 78 4 3 4" xfId="12255" xr:uid="{00000000-0005-0000-0000-0000EC2F0000}"/>
    <cellStyle name="Normal 78 4 3 4 3" xfId="27353" xr:uid="{00000000-0005-0000-0000-0000E66A0000}"/>
    <cellStyle name="Normal 78 4 3 4_ESA Table 3A_3H" xfId="44583" xr:uid="{069891DE-5AD5-4814-968B-6BF83E69A03C}"/>
    <cellStyle name="Normal 78 4 3 5" xfId="7234" xr:uid="{00000000-0005-0000-0000-00004F1C0000}"/>
    <cellStyle name="Normal 78 4 3 5 3" xfId="22336" xr:uid="{00000000-0005-0000-0000-00004D570000}"/>
    <cellStyle name="Normal 78 4 3 5_ESA Table 3A_3H" xfId="44584" xr:uid="{FA8F6FDD-7883-4EF0-B71E-87098F60A1E6}"/>
    <cellStyle name="Normal 78 4 3 7" xfId="17323" xr:uid="{00000000-0005-0000-0000-0000B8430000}"/>
    <cellStyle name="Normal 78 4 3_ESA Table 3A_3H" xfId="44576" xr:uid="{943B9EED-2124-485D-9A6F-AE5A81FBD675}"/>
    <cellStyle name="Normal 78 4 4" xfId="3016" xr:uid="{00000000-0005-0000-0000-0000D50B0000}"/>
    <cellStyle name="Normal 78 4 4 2" xfId="13090" xr:uid="{00000000-0005-0000-0000-00002F330000}"/>
    <cellStyle name="Normal 78 4 4 2 3" xfId="28188" xr:uid="{00000000-0005-0000-0000-0000296E0000}"/>
    <cellStyle name="Normal 78 4 4 2_ESA Table 3A_3H" xfId="44586" xr:uid="{36696944-551E-4014-92B9-B0CDBE7392D4}"/>
    <cellStyle name="Normal 78 4 4 3" xfId="8070" xr:uid="{00000000-0005-0000-0000-0000931F0000}"/>
    <cellStyle name="Normal 78 4 4 3 3" xfId="23171" xr:uid="{00000000-0005-0000-0000-0000905A0000}"/>
    <cellStyle name="Normal 78 4 4 3_ESA Table 3A_3H" xfId="44587" xr:uid="{14EAE76D-FDF5-4D9E-9AE9-323C9308511C}"/>
    <cellStyle name="Normal 78 4 4 5" xfId="18158" xr:uid="{00000000-0005-0000-0000-0000FB460000}"/>
    <cellStyle name="Normal 78 4 4_ESA Table 3A_3H" xfId="44585" xr:uid="{1D84BE22-CF33-4847-95FA-76BC1E0C9C32}"/>
    <cellStyle name="Normal 78 4 5" xfId="4709" xr:uid="{00000000-0005-0000-0000-000072120000}"/>
    <cellStyle name="Normal 78 4 5 2" xfId="14761" xr:uid="{00000000-0005-0000-0000-0000B6390000}"/>
    <cellStyle name="Normal 78 4 5 2 3" xfId="29859" xr:uid="{00000000-0005-0000-0000-0000B0740000}"/>
    <cellStyle name="Normal 78 4 5 2_ESA Table 3A_3H" xfId="44589" xr:uid="{E4B7DE44-A1CD-412C-A493-355D72BF252E}"/>
    <cellStyle name="Normal 78 4 5 3" xfId="9741" xr:uid="{00000000-0005-0000-0000-00001A260000}"/>
    <cellStyle name="Normal 78 4 5 3 3" xfId="24842" xr:uid="{00000000-0005-0000-0000-000017610000}"/>
    <cellStyle name="Normal 78 4 5 3_ESA Table 3A_3H" xfId="44590" xr:uid="{C0CBDF3F-C571-4A17-AF56-AFFC66534BC7}"/>
    <cellStyle name="Normal 78 4 5 5" xfId="19829" xr:uid="{00000000-0005-0000-0000-0000824D0000}"/>
    <cellStyle name="Normal 78 4 5_ESA Table 3A_3H" xfId="44588" xr:uid="{403513D6-CB00-47F7-9432-A1610C649714}"/>
    <cellStyle name="Normal 78 4 6" xfId="11419" xr:uid="{00000000-0005-0000-0000-0000A82C0000}"/>
    <cellStyle name="Normal 78 4 6 3" xfId="26517" xr:uid="{00000000-0005-0000-0000-0000A2670000}"/>
    <cellStyle name="Normal 78 4 6_ESA Table 3A_3H" xfId="44591" xr:uid="{E6566CCE-EF0C-4332-BF62-6E15B399E377}"/>
    <cellStyle name="Normal 78 4 7" xfId="6398" xr:uid="{00000000-0005-0000-0000-00000B190000}"/>
    <cellStyle name="Normal 78 4 7 3" xfId="21500" xr:uid="{00000000-0005-0000-0000-000009540000}"/>
    <cellStyle name="Normal 78 4 7_ESA Table 3A_3H" xfId="44592" xr:uid="{9B27BFC3-0B62-4DB3-8BF2-9ECA9482E81F}"/>
    <cellStyle name="Normal 78 4 9" xfId="16487" xr:uid="{00000000-0005-0000-0000-000074400000}"/>
    <cellStyle name="Normal 78 4_ESA Table 3A_3H" xfId="44557" xr:uid="{1B92CA7B-AA88-46D3-9DDD-579E1177F77D}"/>
    <cellStyle name="Normal 78 5" xfId="1531" xr:uid="{00000000-0005-0000-0000-000008060000}"/>
    <cellStyle name="Normal 78 5 2" xfId="2372" xr:uid="{00000000-0005-0000-0000-000051090000}"/>
    <cellStyle name="Normal 78 5 2 2" xfId="4062" xr:uid="{00000000-0005-0000-0000-0000EB0F0000}"/>
    <cellStyle name="Normal 78 5 2 2 2" xfId="14135" xr:uid="{00000000-0005-0000-0000-000044370000}"/>
    <cellStyle name="Normal 78 5 2 2 2 3" xfId="29233" xr:uid="{00000000-0005-0000-0000-00003E720000}"/>
    <cellStyle name="Normal 78 5 2 2 2_ESA Table 3A_3H" xfId="44596" xr:uid="{CFA89F7F-1ACB-430A-919D-C7765AD8AE84}"/>
    <cellStyle name="Normal 78 5 2 2 3" xfId="9115" xr:uid="{00000000-0005-0000-0000-0000A8230000}"/>
    <cellStyle name="Normal 78 5 2 2 3 3" xfId="24216" xr:uid="{00000000-0005-0000-0000-0000A55E0000}"/>
    <cellStyle name="Normal 78 5 2 2 3_ESA Table 3A_3H" xfId="44597" xr:uid="{F90C759C-D0E9-48B4-9D99-323D2EF03210}"/>
    <cellStyle name="Normal 78 5 2 2 5" xfId="19203" xr:uid="{00000000-0005-0000-0000-0000104B0000}"/>
    <cellStyle name="Normal 78 5 2 2_ESA Table 3A_3H" xfId="44595" xr:uid="{489DFFB9-122F-4E7E-93FD-2074E766E329}"/>
    <cellStyle name="Normal 78 5 2 3" xfId="5754" xr:uid="{00000000-0005-0000-0000-000087160000}"/>
    <cellStyle name="Normal 78 5 2 3 2" xfId="15806" xr:uid="{00000000-0005-0000-0000-0000CB3D0000}"/>
    <cellStyle name="Normal 78 5 2 3 2 3" xfId="30904" xr:uid="{00000000-0005-0000-0000-0000C5780000}"/>
    <cellStyle name="Normal 78 5 2 3 2_ESA Table 3A_3H" xfId="44599" xr:uid="{E79DB736-FEEF-477F-BFB4-697FE113E785}"/>
    <cellStyle name="Normal 78 5 2 3 3" xfId="10786" xr:uid="{00000000-0005-0000-0000-00002F2A0000}"/>
    <cellStyle name="Normal 78 5 2 3 3 3" xfId="25887" xr:uid="{00000000-0005-0000-0000-00002C650000}"/>
    <cellStyle name="Normal 78 5 2 3 3_ESA Table 3A_3H" xfId="44600" xr:uid="{ADE3B539-C26D-488F-9230-FE2F471EC885}"/>
    <cellStyle name="Normal 78 5 2 3 5" xfId="20874" xr:uid="{00000000-0005-0000-0000-000097510000}"/>
    <cellStyle name="Normal 78 5 2 3_ESA Table 3A_3H" xfId="44598" xr:uid="{54DF8AC2-E800-4EB8-BF0B-F6A401A10BC9}"/>
    <cellStyle name="Normal 78 5 2 4" xfId="12464" xr:uid="{00000000-0005-0000-0000-0000BD300000}"/>
    <cellStyle name="Normal 78 5 2 4 3" xfId="27562" xr:uid="{00000000-0005-0000-0000-0000B76B0000}"/>
    <cellStyle name="Normal 78 5 2 4_ESA Table 3A_3H" xfId="44601" xr:uid="{C80F28FC-F774-4A46-BC45-934CF5609053}"/>
    <cellStyle name="Normal 78 5 2 5" xfId="7443" xr:uid="{00000000-0005-0000-0000-0000201D0000}"/>
    <cellStyle name="Normal 78 5 2 5 3" xfId="22545" xr:uid="{00000000-0005-0000-0000-00001E580000}"/>
    <cellStyle name="Normal 78 5 2 5_ESA Table 3A_3H" xfId="44602" xr:uid="{A9539494-8022-4313-81E8-34789F689180}"/>
    <cellStyle name="Normal 78 5 2 7" xfId="17532" xr:uid="{00000000-0005-0000-0000-000089440000}"/>
    <cellStyle name="Normal 78 5 2_ESA Table 3A_3H" xfId="44594" xr:uid="{85A97176-36B7-4C7B-89DB-B2118F749DD7}"/>
    <cellStyle name="Normal 78 5 3" xfId="3225" xr:uid="{00000000-0005-0000-0000-0000A60C0000}"/>
    <cellStyle name="Normal 78 5 3 2" xfId="13299" xr:uid="{00000000-0005-0000-0000-000000340000}"/>
    <cellStyle name="Normal 78 5 3 2 3" xfId="28397" xr:uid="{00000000-0005-0000-0000-0000FA6E0000}"/>
    <cellStyle name="Normal 78 5 3 2_ESA Table 3A_3H" xfId="44604" xr:uid="{30C4B319-131B-446C-853D-8FFAC6CD9032}"/>
    <cellStyle name="Normal 78 5 3 3" xfId="8279" xr:uid="{00000000-0005-0000-0000-000064200000}"/>
    <cellStyle name="Normal 78 5 3 3 3" xfId="23380" xr:uid="{00000000-0005-0000-0000-0000615B0000}"/>
    <cellStyle name="Normal 78 5 3 3_ESA Table 3A_3H" xfId="44605" xr:uid="{FAA1C9D8-6C83-4359-ABA5-4ACA20763DFE}"/>
    <cellStyle name="Normal 78 5 3 5" xfId="18367" xr:uid="{00000000-0005-0000-0000-0000CC470000}"/>
    <cellStyle name="Normal 78 5 3_ESA Table 3A_3H" xfId="44603" xr:uid="{45A38F79-D157-4F1A-99A1-6EF130FE8DAD}"/>
    <cellStyle name="Normal 78 5 4" xfId="4918" xr:uid="{00000000-0005-0000-0000-000043130000}"/>
    <cellStyle name="Normal 78 5 4 2" xfId="14970" xr:uid="{00000000-0005-0000-0000-0000873A0000}"/>
    <cellStyle name="Normal 78 5 4 2 3" xfId="30068" xr:uid="{00000000-0005-0000-0000-000081750000}"/>
    <cellStyle name="Normal 78 5 4 2_ESA Table 3A_3H" xfId="44607" xr:uid="{4D077551-5920-41F4-8322-6CA03BEA8F41}"/>
    <cellStyle name="Normal 78 5 4 3" xfId="9950" xr:uid="{00000000-0005-0000-0000-0000EB260000}"/>
    <cellStyle name="Normal 78 5 4 3 3" xfId="25051" xr:uid="{00000000-0005-0000-0000-0000E8610000}"/>
    <cellStyle name="Normal 78 5 4 3_ESA Table 3A_3H" xfId="44608" xr:uid="{4F34F071-D767-4052-863C-E77A0810F413}"/>
    <cellStyle name="Normal 78 5 4 5" xfId="20038" xr:uid="{00000000-0005-0000-0000-0000534E0000}"/>
    <cellStyle name="Normal 78 5 4_ESA Table 3A_3H" xfId="44606" xr:uid="{64BF32C0-CBBA-47DE-BBB3-E9CDA377A73A}"/>
    <cellStyle name="Normal 78 5 5" xfId="11628" xr:uid="{00000000-0005-0000-0000-0000792D0000}"/>
    <cellStyle name="Normal 78 5 5 3" xfId="26726" xr:uid="{00000000-0005-0000-0000-000073680000}"/>
    <cellStyle name="Normal 78 5 5_ESA Table 3A_3H" xfId="44609" xr:uid="{8928FDDD-DD4A-49C7-BD2F-2AF61A08FD80}"/>
    <cellStyle name="Normal 78 5 6" xfId="6607" xr:uid="{00000000-0005-0000-0000-0000DC190000}"/>
    <cellStyle name="Normal 78 5 6 3" xfId="21709" xr:uid="{00000000-0005-0000-0000-0000DA540000}"/>
    <cellStyle name="Normal 78 5 6_ESA Table 3A_3H" xfId="44610" xr:uid="{BC88605D-4089-4834-ABBF-71E9210C07B9}"/>
    <cellStyle name="Normal 78 5 8" xfId="16696" xr:uid="{00000000-0005-0000-0000-000045410000}"/>
    <cellStyle name="Normal 78 5_ESA Table 3A_3H" xfId="44593" xr:uid="{09B18723-176E-4915-8406-ABEEF60049FB}"/>
    <cellStyle name="Normal 78 6" xfId="1952" xr:uid="{00000000-0005-0000-0000-0000AD070000}"/>
    <cellStyle name="Normal 78 6 2" xfId="3644" xr:uid="{00000000-0005-0000-0000-0000490E0000}"/>
    <cellStyle name="Normal 78 6 2 2" xfId="13717" xr:uid="{00000000-0005-0000-0000-0000A2350000}"/>
    <cellStyle name="Normal 78 6 2 2 3" xfId="28815" xr:uid="{00000000-0005-0000-0000-00009C700000}"/>
    <cellStyle name="Normal 78 6 2 2_ESA Table 3A_3H" xfId="44613" xr:uid="{BD158B05-4A06-4B93-B101-01E9792CCF0A}"/>
    <cellStyle name="Normal 78 6 2 3" xfId="8697" xr:uid="{00000000-0005-0000-0000-000006220000}"/>
    <cellStyle name="Normal 78 6 2 3 3" xfId="23798" xr:uid="{00000000-0005-0000-0000-0000035D0000}"/>
    <cellStyle name="Normal 78 6 2 3_ESA Table 3A_3H" xfId="44614" xr:uid="{D3CCBF84-17FA-4CA7-8D3C-0042A069B436}"/>
    <cellStyle name="Normal 78 6 2 5" xfId="18785" xr:uid="{00000000-0005-0000-0000-00006E490000}"/>
    <cellStyle name="Normal 78 6 2_ESA Table 3A_3H" xfId="44612" xr:uid="{5A6BDA71-DD78-4544-9C3D-007631228E5C}"/>
    <cellStyle name="Normal 78 6 3" xfId="5336" xr:uid="{00000000-0005-0000-0000-0000E5140000}"/>
    <cellStyle name="Normal 78 6 3 2" xfId="15388" xr:uid="{00000000-0005-0000-0000-0000293C0000}"/>
    <cellStyle name="Normal 78 6 3 2 3" xfId="30486" xr:uid="{00000000-0005-0000-0000-000023770000}"/>
    <cellStyle name="Normal 78 6 3 2_ESA Table 3A_3H" xfId="44616" xr:uid="{2D546AF5-DEAD-4ACA-B9FE-1B07C926F31E}"/>
    <cellStyle name="Normal 78 6 3 3" xfId="10368" xr:uid="{00000000-0005-0000-0000-00008D280000}"/>
    <cellStyle name="Normal 78 6 3 3 3" xfId="25469" xr:uid="{00000000-0005-0000-0000-00008A630000}"/>
    <cellStyle name="Normal 78 6 3 3_ESA Table 3A_3H" xfId="44617" xr:uid="{CD07BD1F-9A36-4A66-8EA0-96571DFE0F3F}"/>
    <cellStyle name="Normal 78 6 3 5" xfId="20456" xr:uid="{00000000-0005-0000-0000-0000F54F0000}"/>
    <cellStyle name="Normal 78 6 3_ESA Table 3A_3H" xfId="44615" xr:uid="{D00DB062-86B8-4505-93A2-2ED5FBAF660C}"/>
    <cellStyle name="Normal 78 6 4" xfId="12046" xr:uid="{00000000-0005-0000-0000-00001B2F0000}"/>
    <cellStyle name="Normal 78 6 4 3" xfId="27144" xr:uid="{00000000-0005-0000-0000-0000156A0000}"/>
    <cellStyle name="Normal 78 6 4_ESA Table 3A_3H" xfId="44618" xr:uid="{AF61338A-38D3-474E-9483-CE05E9F39AD9}"/>
    <cellStyle name="Normal 78 6 5" xfId="7025" xr:uid="{00000000-0005-0000-0000-00007E1B0000}"/>
    <cellStyle name="Normal 78 6 5 3" xfId="22127" xr:uid="{00000000-0005-0000-0000-00007C560000}"/>
    <cellStyle name="Normal 78 6 5_ESA Table 3A_3H" xfId="44619" xr:uid="{020678DD-0935-4590-A710-FDCC32E72684}"/>
    <cellStyle name="Normal 78 6 7" xfId="17114" xr:uid="{00000000-0005-0000-0000-0000E7420000}"/>
    <cellStyle name="Normal 78 6_ESA Table 3A_3H" xfId="44611" xr:uid="{1BCFF92A-C92A-4C98-9E39-49F7AF171814}"/>
    <cellStyle name="Normal 78 7" xfId="2799" xr:uid="{00000000-0005-0000-0000-0000FC0A0000}"/>
    <cellStyle name="Normal 78 7 2" xfId="12882" xr:uid="{00000000-0005-0000-0000-00005F320000}"/>
    <cellStyle name="Normal 78 7 2 3" xfId="27980" xr:uid="{00000000-0005-0000-0000-0000596D0000}"/>
    <cellStyle name="Normal 78 7 2_ESA Table 3A_3H" xfId="44621" xr:uid="{66B21237-D8C4-40F4-B834-6563FF78EC7A}"/>
    <cellStyle name="Normal 78 7 3" xfId="7861" xr:uid="{00000000-0005-0000-0000-0000C21E0000}"/>
    <cellStyle name="Normal 78 7 3 3" xfId="22963" xr:uid="{00000000-0005-0000-0000-0000C0590000}"/>
    <cellStyle name="Normal 78 7 3_ESA Table 3A_3H" xfId="44622" xr:uid="{EAA8271F-ADAD-48C9-81CF-B2F2B2FD4B72}"/>
    <cellStyle name="Normal 78 7 5" xfId="17950" xr:uid="{00000000-0005-0000-0000-00002B460000}"/>
    <cellStyle name="Normal 78 7_ESA Table 3A_3H" xfId="44620" xr:uid="{7FB039EC-D8C5-44B6-9691-5466F5092965}"/>
    <cellStyle name="Normal 78 8" xfId="4497" xr:uid="{00000000-0005-0000-0000-00009E110000}"/>
    <cellStyle name="Normal 78 8 2" xfId="14553" xr:uid="{00000000-0005-0000-0000-0000E6380000}"/>
    <cellStyle name="Normal 78 8 2 3" xfId="29651" xr:uid="{00000000-0005-0000-0000-0000E0730000}"/>
    <cellStyle name="Normal 78 8 2_ESA Table 3A_3H" xfId="44624" xr:uid="{FE96AAD4-6195-4118-81FE-0AF3B2F5883F}"/>
    <cellStyle name="Normal 78 8 3" xfId="9533" xr:uid="{00000000-0005-0000-0000-00004A250000}"/>
    <cellStyle name="Normal 78 8 3 3" xfId="24634" xr:uid="{00000000-0005-0000-0000-000047600000}"/>
    <cellStyle name="Normal 78 8 3_ESA Table 3A_3H" xfId="44625" xr:uid="{16922330-6047-4CE9-AF4A-906C6EBD28BD}"/>
    <cellStyle name="Normal 78 8 5" xfId="19621" xr:uid="{00000000-0005-0000-0000-0000B24C0000}"/>
    <cellStyle name="Normal 78 8_ESA Table 3A_3H" xfId="44623" xr:uid="{ED2C6427-AEB7-4EAA-BB08-6276FDB59CA9}"/>
    <cellStyle name="Normal 78 9" xfId="11208" xr:uid="{00000000-0005-0000-0000-0000D52B0000}"/>
    <cellStyle name="Normal 78 9 3" xfId="26308" xr:uid="{00000000-0005-0000-0000-0000D1660000}"/>
    <cellStyle name="Normal 78 9_ESA Table 3A_3H" xfId="44626" xr:uid="{6FAE5EE4-4FA4-4CB7-A722-9E7C1BF776E0}"/>
    <cellStyle name="Normal 78_ESA Table 3A_3H" xfId="44339" xr:uid="{EE872CA2-CC15-4A99-8207-234EEE9EC21F}"/>
    <cellStyle name="Normal 79" xfId="422" xr:uid="{00000000-0005-0000-0000-0000B2010000}"/>
    <cellStyle name="Normal 79 10" xfId="6190" xr:uid="{00000000-0005-0000-0000-00003B180000}"/>
    <cellStyle name="Normal 79 10 3" xfId="21295" xr:uid="{00000000-0005-0000-0000-00003C530000}"/>
    <cellStyle name="Normal 79 10_ESA Table 3A_3H" xfId="44628" xr:uid="{BAAD68CF-6880-475E-A8C9-FD63A613347E}"/>
    <cellStyle name="Normal 79 12" xfId="16280" xr:uid="{00000000-0005-0000-0000-0000A53F0000}"/>
    <cellStyle name="Normal 79 2" xfId="1154" xr:uid="{00000000-0005-0000-0000-00008F040000}"/>
    <cellStyle name="Normal 79 2 11" xfId="16334" xr:uid="{00000000-0005-0000-0000-0000DB3F0000}"/>
    <cellStyle name="Normal 79 2 2" xfId="1263" xr:uid="{00000000-0005-0000-0000-0000FC040000}"/>
    <cellStyle name="Normal 79 2 2 10" xfId="16438" xr:uid="{00000000-0005-0000-0000-000043400000}"/>
    <cellStyle name="Normal 79 2 2 2" xfId="1480" xr:uid="{00000000-0005-0000-0000-0000D5050000}"/>
    <cellStyle name="Normal 79 2 2 2 2" xfId="1901" xr:uid="{00000000-0005-0000-0000-00007A070000}"/>
    <cellStyle name="Normal 79 2 2 2 2 2" xfId="2740" xr:uid="{00000000-0005-0000-0000-0000C10A0000}"/>
    <cellStyle name="Normal 79 2 2 2 2 2 2" xfId="4430" xr:uid="{00000000-0005-0000-0000-00005B110000}"/>
    <cellStyle name="Normal 79 2 2 2 2 2 2 2" xfId="14503" xr:uid="{00000000-0005-0000-0000-0000B4380000}"/>
    <cellStyle name="Normal 79 2 2 2 2 2 2 2 3" xfId="29601" xr:uid="{00000000-0005-0000-0000-0000AE730000}"/>
    <cellStyle name="Normal 79 2 2 2 2 2 2 2_ESA Table 3A_3H" xfId="44635" xr:uid="{59A56243-1627-4945-9117-6BD6B56B0B23}"/>
    <cellStyle name="Normal 79 2 2 2 2 2 2 3" xfId="9483" xr:uid="{00000000-0005-0000-0000-000018250000}"/>
    <cellStyle name="Normal 79 2 2 2 2 2 2 3 3" xfId="24584" xr:uid="{00000000-0005-0000-0000-000015600000}"/>
    <cellStyle name="Normal 79 2 2 2 2 2 2 3_ESA Table 3A_3H" xfId="44636" xr:uid="{B23B86CE-7634-4AD8-90B2-61CBC2FD5147}"/>
    <cellStyle name="Normal 79 2 2 2 2 2 2 5" xfId="19571" xr:uid="{00000000-0005-0000-0000-0000804C0000}"/>
    <cellStyle name="Normal 79 2 2 2 2 2 2_ESA Table 3A_3H" xfId="44634" xr:uid="{CF311589-3EC6-41E7-B2E7-2E4BEAE35E30}"/>
    <cellStyle name="Normal 79 2 2 2 2 2 3" xfId="6122" xr:uid="{00000000-0005-0000-0000-0000F7170000}"/>
    <cellStyle name="Normal 79 2 2 2 2 2 3 2" xfId="16174" xr:uid="{00000000-0005-0000-0000-00003B3F0000}"/>
    <cellStyle name="Normal 79 2 2 2 2 2 3 2 3" xfId="31272" xr:uid="{00000000-0005-0000-0000-0000357A0000}"/>
    <cellStyle name="Normal 79 2 2 2 2 2 3 2_ESA Table 3A_3H" xfId="44638" xr:uid="{A1FEF5FD-6C7D-49A1-BF10-775DE01D2A3A}"/>
    <cellStyle name="Normal 79 2 2 2 2 2 3 3" xfId="11154" xr:uid="{00000000-0005-0000-0000-00009F2B0000}"/>
    <cellStyle name="Normal 79 2 2 2 2 2 3 3 3" xfId="26255" xr:uid="{00000000-0005-0000-0000-00009C660000}"/>
    <cellStyle name="Normal 79 2 2 2 2 2 3 3_ESA Table 3A_3H" xfId="44639" xr:uid="{F285059C-9884-4812-80F3-FD2466EBA372}"/>
    <cellStyle name="Normal 79 2 2 2 2 2 3 5" xfId="21242" xr:uid="{00000000-0005-0000-0000-000007530000}"/>
    <cellStyle name="Normal 79 2 2 2 2 2 3_ESA Table 3A_3H" xfId="44637" xr:uid="{C4F6CB60-DE43-4E28-B995-53BDD9544AF5}"/>
    <cellStyle name="Normal 79 2 2 2 2 2 4" xfId="12832" xr:uid="{00000000-0005-0000-0000-00002D320000}"/>
    <cellStyle name="Normal 79 2 2 2 2 2 4 3" xfId="27930" xr:uid="{00000000-0005-0000-0000-0000276D0000}"/>
    <cellStyle name="Normal 79 2 2 2 2 2 4_ESA Table 3A_3H" xfId="44640" xr:uid="{E3AD17BC-5E6B-46C6-8B3F-A710C3C96319}"/>
    <cellStyle name="Normal 79 2 2 2 2 2 5" xfId="7811" xr:uid="{00000000-0005-0000-0000-0000901E0000}"/>
    <cellStyle name="Normal 79 2 2 2 2 2 5 3" xfId="22913" xr:uid="{00000000-0005-0000-0000-00008E590000}"/>
    <cellStyle name="Normal 79 2 2 2 2 2 5_ESA Table 3A_3H" xfId="44641" xr:uid="{2867BEDA-6457-4E98-BD5D-53B957488BC1}"/>
    <cellStyle name="Normal 79 2 2 2 2 2 7" xfId="17900" xr:uid="{00000000-0005-0000-0000-0000F9450000}"/>
    <cellStyle name="Normal 79 2 2 2 2 2_ESA Table 3A_3H" xfId="44633" xr:uid="{F4ED2686-55A6-4471-B510-8AB2183C6525}"/>
    <cellStyle name="Normal 79 2 2 2 2 3" xfId="3593" xr:uid="{00000000-0005-0000-0000-0000160E0000}"/>
    <cellStyle name="Normal 79 2 2 2 2 3 2" xfId="13667" xr:uid="{00000000-0005-0000-0000-000070350000}"/>
    <cellStyle name="Normal 79 2 2 2 2 3 2 3" xfId="28765" xr:uid="{00000000-0005-0000-0000-00006A700000}"/>
    <cellStyle name="Normal 79 2 2 2 2 3 2_ESA Table 3A_3H" xfId="44643" xr:uid="{70AD94E6-E2D6-4C11-8648-4AF83CCEFE5F}"/>
    <cellStyle name="Normal 79 2 2 2 2 3 3" xfId="8647" xr:uid="{00000000-0005-0000-0000-0000D4210000}"/>
    <cellStyle name="Normal 79 2 2 2 2 3 3 3" xfId="23748" xr:uid="{00000000-0005-0000-0000-0000D15C0000}"/>
    <cellStyle name="Normal 79 2 2 2 2 3 3_ESA Table 3A_3H" xfId="44644" xr:uid="{E24F6187-4E65-40A2-A233-A95AFEF665F3}"/>
    <cellStyle name="Normal 79 2 2 2 2 3 5" xfId="18735" xr:uid="{00000000-0005-0000-0000-00003C490000}"/>
    <cellStyle name="Normal 79 2 2 2 2 3_ESA Table 3A_3H" xfId="44642" xr:uid="{75655AF6-EC0B-4602-ABBD-C12EFE6B589D}"/>
    <cellStyle name="Normal 79 2 2 2 2 4" xfId="5286" xr:uid="{00000000-0005-0000-0000-0000B3140000}"/>
    <cellStyle name="Normal 79 2 2 2 2 4 2" xfId="15338" xr:uid="{00000000-0005-0000-0000-0000F73B0000}"/>
    <cellStyle name="Normal 79 2 2 2 2 4 2 3" xfId="30436" xr:uid="{00000000-0005-0000-0000-0000F1760000}"/>
    <cellStyle name="Normal 79 2 2 2 2 4 2_ESA Table 3A_3H" xfId="44646" xr:uid="{7F5CCF2B-8955-44A6-81EE-58514B8A11D3}"/>
    <cellStyle name="Normal 79 2 2 2 2 4 3" xfId="10318" xr:uid="{00000000-0005-0000-0000-00005B280000}"/>
    <cellStyle name="Normal 79 2 2 2 2 4 3 3" xfId="25419" xr:uid="{00000000-0005-0000-0000-000058630000}"/>
    <cellStyle name="Normal 79 2 2 2 2 4 3_ESA Table 3A_3H" xfId="44647" xr:uid="{417DC7D7-1F64-4888-93B3-5F00A70E2949}"/>
    <cellStyle name="Normal 79 2 2 2 2 4 5" xfId="20406" xr:uid="{00000000-0005-0000-0000-0000C34F0000}"/>
    <cellStyle name="Normal 79 2 2 2 2 4_ESA Table 3A_3H" xfId="44645" xr:uid="{A0075C1F-6593-4003-B12D-162022920675}"/>
    <cellStyle name="Normal 79 2 2 2 2 5" xfId="11996" xr:uid="{00000000-0005-0000-0000-0000E92E0000}"/>
    <cellStyle name="Normal 79 2 2 2 2 5 3" xfId="27094" xr:uid="{00000000-0005-0000-0000-0000E3690000}"/>
    <cellStyle name="Normal 79 2 2 2 2 5_ESA Table 3A_3H" xfId="44648" xr:uid="{3645EDBD-3FB3-4AC5-89F2-D7754F2CD2BD}"/>
    <cellStyle name="Normal 79 2 2 2 2 6" xfId="6975" xr:uid="{00000000-0005-0000-0000-00004C1B0000}"/>
    <cellStyle name="Normal 79 2 2 2 2 6 3" xfId="22077" xr:uid="{00000000-0005-0000-0000-00004A560000}"/>
    <cellStyle name="Normal 79 2 2 2 2 6_ESA Table 3A_3H" xfId="44649" xr:uid="{88560A47-DCB5-4CF2-BCFC-DD033682217E}"/>
    <cellStyle name="Normal 79 2 2 2 2 8" xfId="17064" xr:uid="{00000000-0005-0000-0000-0000B5420000}"/>
    <cellStyle name="Normal 79 2 2 2 2_ESA Table 3A_3H" xfId="44632" xr:uid="{F87965E4-58A9-4FF0-8604-6B6F4F09B801}"/>
    <cellStyle name="Normal 79 2 2 2 3" xfId="2322" xr:uid="{00000000-0005-0000-0000-00001F090000}"/>
    <cellStyle name="Normal 79 2 2 2 3 2" xfId="4012" xr:uid="{00000000-0005-0000-0000-0000B90F0000}"/>
    <cellStyle name="Normal 79 2 2 2 3 2 2" xfId="14085" xr:uid="{00000000-0005-0000-0000-000012370000}"/>
    <cellStyle name="Normal 79 2 2 2 3 2 2 3" xfId="29183" xr:uid="{00000000-0005-0000-0000-00000C720000}"/>
    <cellStyle name="Normal 79 2 2 2 3 2 2_ESA Table 3A_3H" xfId="44652" xr:uid="{3D6C77AE-223E-4711-8BD1-1C3B210E0ACD}"/>
    <cellStyle name="Normal 79 2 2 2 3 2 3" xfId="9065" xr:uid="{00000000-0005-0000-0000-000076230000}"/>
    <cellStyle name="Normal 79 2 2 2 3 2 3 3" xfId="24166" xr:uid="{00000000-0005-0000-0000-0000735E0000}"/>
    <cellStyle name="Normal 79 2 2 2 3 2 3_ESA Table 3A_3H" xfId="44653" xr:uid="{043DD9C3-8A00-483F-B4F4-65F623D68EE8}"/>
    <cellStyle name="Normal 79 2 2 2 3 2 5" xfId="19153" xr:uid="{00000000-0005-0000-0000-0000DE4A0000}"/>
    <cellStyle name="Normal 79 2 2 2 3 2_ESA Table 3A_3H" xfId="44651" xr:uid="{304DDC19-5758-4ABA-873A-0E909A7243FD}"/>
    <cellStyle name="Normal 79 2 2 2 3 3" xfId="5704" xr:uid="{00000000-0005-0000-0000-000055160000}"/>
    <cellStyle name="Normal 79 2 2 2 3 3 2" xfId="15756" xr:uid="{00000000-0005-0000-0000-0000993D0000}"/>
    <cellStyle name="Normal 79 2 2 2 3 3 2 3" xfId="30854" xr:uid="{00000000-0005-0000-0000-000093780000}"/>
    <cellStyle name="Normal 79 2 2 2 3 3 2_ESA Table 3A_3H" xfId="44655" xr:uid="{F2A9531C-3C27-4E09-8E86-CC4E987984E7}"/>
    <cellStyle name="Normal 79 2 2 2 3 3 3" xfId="10736" xr:uid="{00000000-0005-0000-0000-0000FD290000}"/>
    <cellStyle name="Normal 79 2 2 2 3 3 3 3" xfId="25837" xr:uid="{00000000-0005-0000-0000-0000FA640000}"/>
    <cellStyle name="Normal 79 2 2 2 3 3 3_ESA Table 3A_3H" xfId="44656" xr:uid="{149F5891-6CC7-4CAF-839F-97A637AD9FD2}"/>
    <cellStyle name="Normal 79 2 2 2 3 3 5" xfId="20824" xr:uid="{00000000-0005-0000-0000-000065510000}"/>
    <cellStyle name="Normal 79 2 2 2 3 3_ESA Table 3A_3H" xfId="44654" xr:uid="{554F73E8-347E-435F-ADBA-EFA3E84F2557}"/>
    <cellStyle name="Normal 79 2 2 2 3 4" xfId="12414" xr:uid="{00000000-0005-0000-0000-00008B300000}"/>
    <cellStyle name="Normal 79 2 2 2 3 4 3" xfId="27512" xr:uid="{00000000-0005-0000-0000-0000856B0000}"/>
    <cellStyle name="Normal 79 2 2 2 3 4_ESA Table 3A_3H" xfId="44657" xr:uid="{4BBBD423-7298-4251-AEC7-74B695147CBB}"/>
    <cellStyle name="Normal 79 2 2 2 3 5" xfId="7393" xr:uid="{00000000-0005-0000-0000-0000EE1C0000}"/>
    <cellStyle name="Normal 79 2 2 2 3 5 3" xfId="22495" xr:uid="{00000000-0005-0000-0000-0000EC570000}"/>
    <cellStyle name="Normal 79 2 2 2 3 5_ESA Table 3A_3H" xfId="44658" xr:uid="{514BCD52-40C2-4ACA-A978-DDF4C0B53665}"/>
    <cellStyle name="Normal 79 2 2 2 3 7" xfId="17482" xr:uid="{00000000-0005-0000-0000-000057440000}"/>
    <cellStyle name="Normal 79 2 2 2 3_ESA Table 3A_3H" xfId="44650" xr:uid="{DB7F8B0A-7E9D-45B5-A7B5-CAA0AADC7CF8}"/>
    <cellStyle name="Normal 79 2 2 2 4" xfId="3175" xr:uid="{00000000-0005-0000-0000-0000740C0000}"/>
    <cellStyle name="Normal 79 2 2 2 4 2" xfId="13249" xr:uid="{00000000-0005-0000-0000-0000CE330000}"/>
    <cellStyle name="Normal 79 2 2 2 4 2 3" xfId="28347" xr:uid="{00000000-0005-0000-0000-0000C86E0000}"/>
    <cellStyle name="Normal 79 2 2 2 4 2_ESA Table 3A_3H" xfId="44660" xr:uid="{C58887DF-F17E-457F-9475-E5FB8C19473E}"/>
    <cellStyle name="Normal 79 2 2 2 4 3" xfId="8229" xr:uid="{00000000-0005-0000-0000-000032200000}"/>
    <cellStyle name="Normal 79 2 2 2 4 3 3" xfId="23330" xr:uid="{00000000-0005-0000-0000-00002F5B0000}"/>
    <cellStyle name="Normal 79 2 2 2 4 3_ESA Table 3A_3H" xfId="44661" xr:uid="{530EB4C8-0AB7-480A-9622-96CA8F3B7BF8}"/>
    <cellStyle name="Normal 79 2 2 2 4 5" xfId="18317" xr:uid="{00000000-0005-0000-0000-00009A470000}"/>
    <cellStyle name="Normal 79 2 2 2 4_ESA Table 3A_3H" xfId="44659" xr:uid="{98644F39-C878-4B80-89B0-365BF33EED65}"/>
    <cellStyle name="Normal 79 2 2 2 5" xfId="4868" xr:uid="{00000000-0005-0000-0000-000011130000}"/>
    <cellStyle name="Normal 79 2 2 2 5 2" xfId="14920" xr:uid="{00000000-0005-0000-0000-0000553A0000}"/>
    <cellStyle name="Normal 79 2 2 2 5 2 3" xfId="30018" xr:uid="{00000000-0005-0000-0000-00004F750000}"/>
    <cellStyle name="Normal 79 2 2 2 5 2_ESA Table 3A_3H" xfId="44663" xr:uid="{0F7BD80F-DA8D-4894-9C02-FDE45B007409}"/>
    <cellStyle name="Normal 79 2 2 2 5 3" xfId="9900" xr:uid="{00000000-0005-0000-0000-0000B9260000}"/>
    <cellStyle name="Normal 79 2 2 2 5 3 3" xfId="25001" xr:uid="{00000000-0005-0000-0000-0000B6610000}"/>
    <cellStyle name="Normal 79 2 2 2 5 3_ESA Table 3A_3H" xfId="44664" xr:uid="{FDA5DD55-F874-4AC4-A6D2-B07BA82EB5A8}"/>
    <cellStyle name="Normal 79 2 2 2 5 5" xfId="19988" xr:uid="{00000000-0005-0000-0000-0000214E0000}"/>
    <cellStyle name="Normal 79 2 2 2 5_ESA Table 3A_3H" xfId="44662" xr:uid="{DB1DE524-D7E6-4904-84BC-7DD3D5B22E99}"/>
    <cellStyle name="Normal 79 2 2 2 6" xfId="11578" xr:uid="{00000000-0005-0000-0000-0000472D0000}"/>
    <cellStyle name="Normal 79 2 2 2 6 3" xfId="26676" xr:uid="{00000000-0005-0000-0000-000041680000}"/>
    <cellStyle name="Normal 79 2 2 2 6_ESA Table 3A_3H" xfId="44665" xr:uid="{C3B6C53C-0EEB-48EC-9D3D-DEB08BF999E7}"/>
    <cellStyle name="Normal 79 2 2 2 7" xfId="6557" xr:uid="{00000000-0005-0000-0000-0000AA190000}"/>
    <cellStyle name="Normal 79 2 2 2 7 3" xfId="21659" xr:uid="{00000000-0005-0000-0000-0000A8540000}"/>
    <cellStyle name="Normal 79 2 2 2 7_ESA Table 3A_3H" xfId="44666" xr:uid="{941A202B-D4DF-440D-B4A2-AA8FBAF637EE}"/>
    <cellStyle name="Normal 79 2 2 2 9" xfId="16646" xr:uid="{00000000-0005-0000-0000-000013410000}"/>
    <cellStyle name="Normal 79 2 2 2_ESA Table 3A_3H" xfId="44631" xr:uid="{0BA2BB77-45CC-40AE-816B-BE3A629113F6}"/>
    <cellStyle name="Normal 79 2 2 3" xfId="1693" xr:uid="{00000000-0005-0000-0000-0000AA060000}"/>
    <cellStyle name="Normal 79 2 2 3 2" xfId="2532" xr:uid="{00000000-0005-0000-0000-0000F1090000}"/>
    <cellStyle name="Normal 79 2 2 3 2 2" xfId="4222" xr:uid="{00000000-0005-0000-0000-00008B100000}"/>
    <cellStyle name="Normal 79 2 2 3 2 2 2" xfId="14295" xr:uid="{00000000-0005-0000-0000-0000E4370000}"/>
    <cellStyle name="Normal 79 2 2 3 2 2 2 3" xfId="29393" xr:uid="{00000000-0005-0000-0000-0000DE720000}"/>
    <cellStyle name="Normal 79 2 2 3 2 2 2_ESA Table 3A_3H" xfId="44670" xr:uid="{A254CCF3-B099-4CFE-A8A0-679B2576E918}"/>
    <cellStyle name="Normal 79 2 2 3 2 2 3" xfId="9275" xr:uid="{00000000-0005-0000-0000-000048240000}"/>
    <cellStyle name="Normal 79 2 2 3 2 2 3 3" xfId="24376" xr:uid="{00000000-0005-0000-0000-0000455F0000}"/>
    <cellStyle name="Normal 79 2 2 3 2 2 3_ESA Table 3A_3H" xfId="44671" xr:uid="{B1F5B423-2107-4B38-9B11-B39FF6C4BBA1}"/>
    <cellStyle name="Normal 79 2 2 3 2 2 5" xfId="19363" xr:uid="{00000000-0005-0000-0000-0000B04B0000}"/>
    <cellStyle name="Normal 79 2 2 3 2 2_ESA Table 3A_3H" xfId="44669" xr:uid="{99D7699B-0635-40B8-A4C4-43781C93D8DC}"/>
    <cellStyle name="Normal 79 2 2 3 2 3" xfId="5914" xr:uid="{00000000-0005-0000-0000-000027170000}"/>
    <cellStyle name="Normal 79 2 2 3 2 3 2" xfId="15966" xr:uid="{00000000-0005-0000-0000-00006B3E0000}"/>
    <cellStyle name="Normal 79 2 2 3 2 3 2 3" xfId="31064" xr:uid="{00000000-0005-0000-0000-000065790000}"/>
    <cellStyle name="Normal 79 2 2 3 2 3 2_ESA Table 3A_3H" xfId="44673" xr:uid="{18B0EFF4-8C09-4271-BCF4-4DBBB5EE1E16}"/>
    <cellStyle name="Normal 79 2 2 3 2 3 3" xfId="10946" xr:uid="{00000000-0005-0000-0000-0000CF2A0000}"/>
    <cellStyle name="Normal 79 2 2 3 2 3 3 3" xfId="26047" xr:uid="{00000000-0005-0000-0000-0000CC650000}"/>
    <cellStyle name="Normal 79 2 2 3 2 3 3_ESA Table 3A_3H" xfId="44674" xr:uid="{85D0713E-1999-40BA-8A9D-42F54C2A448B}"/>
    <cellStyle name="Normal 79 2 2 3 2 3 5" xfId="21034" xr:uid="{00000000-0005-0000-0000-000037520000}"/>
    <cellStyle name="Normal 79 2 2 3 2 3_ESA Table 3A_3H" xfId="44672" xr:uid="{8B862EA5-E081-43B4-8BFE-A9FBBA712179}"/>
    <cellStyle name="Normal 79 2 2 3 2 4" xfId="12624" xr:uid="{00000000-0005-0000-0000-00005D310000}"/>
    <cellStyle name="Normal 79 2 2 3 2 4 3" xfId="27722" xr:uid="{00000000-0005-0000-0000-0000576C0000}"/>
    <cellStyle name="Normal 79 2 2 3 2 4_ESA Table 3A_3H" xfId="44675" xr:uid="{92E4071A-B31A-49D5-81BC-6FDDA67DA0DB}"/>
    <cellStyle name="Normal 79 2 2 3 2 5" xfId="7603" xr:uid="{00000000-0005-0000-0000-0000C01D0000}"/>
    <cellStyle name="Normal 79 2 2 3 2 5 3" xfId="22705" xr:uid="{00000000-0005-0000-0000-0000BE580000}"/>
    <cellStyle name="Normal 79 2 2 3 2 5_ESA Table 3A_3H" xfId="44676" xr:uid="{FAB0297E-A2E1-4C12-8786-D7249B7F248C}"/>
    <cellStyle name="Normal 79 2 2 3 2 7" xfId="17692" xr:uid="{00000000-0005-0000-0000-000029450000}"/>
    <cellStyle name="Normal 79 2 2 3 2_ESA Table 3A_3H" xfId="44668" xr:uid="{D07B871B-2409-4E89-A7B7-E96FC48A4910}"/>
    <cellStyle name="Normal 79 2 2 3 3" xfId="3385" xr:uid="{00000000-0005-0000-0000-0000460D0000}"/>
    <cellStyle name="Normal 79 2 2 3 3 2" xfId="13459" xr:uid="{00000000-0005-0000-0000-0000A0340000}"/>
    <cellStyle name="Normal 79 2 2 3 3 2 3" xfId="28557" xr:uid="{00000000-0005-0000-0000-00009A6F0000}"/>
    <cellStyle name="Normal 79 2 2 3 3 2_ESA Table 3A_3H" xfId="44678" xr:uid="{BFFC92B1-5C16-4C7D-8D56-5567878AB00A}"/>
    <cellStyle name="Normal 79 2 2 3 3 3" xfId="8439" xr:uid="{00000000-0005-0000-0000-000004210000}"/>
    <cellStyle name="Normal 79 2 2 3 3 3 3" xfId="23540" xr:uid="{00000000-0005-0000-0000-0000015C0000}"/>
    <cellStyle name="Normal 79 2 2 3 3 3_ESA Table 3A_3H" xfId="44679" xr:uid="{221B738D-A854-4733-A6B1-D835A8E0448A}"/>
    <cellStyle name="Normal 79 2 2 3 3 5" xfId="18527" xr:uid="{00000000-0005-0000-0000-00006C480000}"/>
    <cellStyle name="Normal 79 2 2 3 3_ESA Table 3A_3H" xfId="44677" xr:uid="{9BC0F7AB-7730-40FA-9092-8CEDCD5F1D83}"/>
    <cellStyle name="Normal 79 2 2 3 4" xfId="5078" xr:uid="{00000000-0005-0000-0000-0000E3130000}"/>
    <cellStyle name="Normal 79 2 2 3 4 2" xfId="15130" xr:uid="{00000000-0005-0000-0000-0000273B0000}"/>
    <cellStyle name="Normal 79 2 2 3 4 2 3" xfId="30228" xr:uid="{00000000-0005-0000-0000-000021760000}"/>
    <cellStyle name="Normal 79 2 2 3 4 2_ESA Table 3A_3H" xfId="44681" xr:uid="{4E5AF0A0-0CFC-4763-A0B8-F6BC57102D2C}"/>
    <cellStyle name="Normal 79 2 2 3 4 3" xfId="10110" xr:uid="{00000000-0005-0000-0000-00008B270000}"/>
    <cellStyle name="Normal 79 2 2 3 4 3 3" xfId="25211" xr:uid="{00000000-0005-0000-0000-000088620000}"/>
    <cellStyle name="Normal 79 2 2 3 4 3_ESA Table 3A_3H" xfId="44682" xr:uid="{DFACDE0F-0CE2-4C35-A11D-DF3B935C47BF}"/>
    <cellStyle name="Normal 79 2 2 3 4 5" xfId="20198" xr:uid="{00000000-0005-0000-0000-0000F34E0000}"/>
    <cellStyle name="Normal 79 2 2 3 4_ESA Table 3A_3H" xfId="44680" xr:uid="{808B5CF7-F3CA-4A8D-9A91-A41E5E638529}"/>
    <cellStyle name="Normal 79 2 2 3 5" xfId="11788" xr:uid="{00000000-0005-0000-0000-0000192E0000}"/>
    <cellStyle name="Normal 79 2 2 3 5 3" xfId="26886" xr:uid="{00000000-0005-0000-0000-000013690000}"/>
    <cellStyle name="Normal 79 2 2 3 5_ESA Table 3A_3H" xfId="44683" xr:uid="{DE4E4739-65D1-4E2B-8721-105172EBFB9B}"/>
    <cellStyle name="Normal 79 2 2 3 6" xfId="6767" xr:uid="{00000000-0005-0000-0000-00007C1A0000}"/>
    <cellStyle name="Normal 79 2 2 3 6 3" xfId="21869" xr:uid="{00000000-0005-0000-0000-00007A550000}"/>
    <cellStyle name="Normal 79 2 2 3 6_ESA Table 3A_3H" xfId="44684" xr:uid="{0FAF489D-F17E-4CE0-A3AD-6FFBF25AF7A3}"/>
    <cellStyle name="Normal 79 2 2 3 8" xfId="16856" xr:uid="{00000000-0005-0000-0000-0000E5410000}"/>
    <cellStyle name="Normal 79 2 2 3_ESA Table 3A_3H" xfId="44667" xr:uid="{1CFC5381-1EFE-41A3-A825-045B034A9AD9}"/>
    <cellStyle name="Normal 79 2 2 4" xfId="2114" xr:uid="{00000000-0005-0000-0000-00004F080000}"/>
    <cellStyle name="Normal 79 2 2 4 2" xfId="3804" xr:uid="{00000000-0005-0000-0000-0000E90E0000}"/>
    <cellStyle name="Normal 79 2 2 4 2 2" xfId="13877" xr:uid="{00000000-0005-0000-0000-000042360000}"/>
    <cellStyle name="Normal 79 2 2 4 2 2 3" xfId="28975" xr:uid="{00000000-0005-0000-0000-00003C710000}"/>
    <cellStyle name="Normal 79 2 2 4 2 2_ESA Table 3A_3H" xfId="44687" xr:uid="{7F87EAB6-C053-4191-A280-2576D346EEEB}"/>
    <cellStyle name="Normal 79 2 2 4 2 3" xfId="8857" xr:uid="{00000000-0005-0000-0000-0000A6220000}"/>
    <cellStyle name="Normal 79 2 2 4 2 3 3" xfId="23958" xr:uid="{00000000-0005-0000-0000-0000A35D0000}"/>
    <cellStyle name="Normal 79 2 2 4 2 3_ESA Table 3A_3H" xfId="44688" xr:uid="{6E60EF28-F235-4AF6-AE2D-B3BE2BD55AFC}"/>
    <cellStyle name="Normal 79 2 2 4 2 5" xfId="18945" xr:uid="{00000000-0005-0000-0000-00000E4A0000}"/>
    <cellStyle name="Normal 79 2 2 4 2_ESA Table 3A_3H" xfId="44686" xr:uid="{611DDC14-753B-488C-8DE4-B78F3F040B1E}"/>
    <cellStyle name="Normal 79 2 2 4 3" xfId="5496" xr:uid="{00000000-0005-0000-0000-000085150000}"/>
    <cellStyle name="Normal 79 2 2 4 3 2" xfId="15548" xr:uid="{00000000-0005-0000-0000-0000C93C0000}"/>
    <cellStyle name="Normal 79 2 2 4 3 2 3" xfId="30646" xr:uid="{00000000-0005-0000-0000-0000C3770000}"/>
    <cellStyle name="Normal 79 2 2 4 3 2_ESA Table 3A_3H" xfId="44690" xr:uid="{AECBF706-B578-491E-90F3-E7BD2E82C8A4}"/>
    <cellStyle name="Normal 79 2 2 4 3 3" xfId="10528" xr:uid="{00000000-0005-0000-0000-00002D290000}"/>
    <cellStyle name="Normal 79 2 2 4 3 3 3" xfId="25629" xr:uid="{00000000-0005-0000-0000-00002A640000}"/>
    <cellStyle name="Normal 79 2 2 4 3 3_ESA Table 3A_3H" xfId="44691" xr:uid="{8B1F7B16-D349-4A2B-8DBE-A2019759CE70}"/>
    <cellStyle name="Normal 79 2 2 4 3 5" xfId="20616" xr:uid="{00000000-0005-0000-0000-000095500000}"/>
    <cellStyle name="Normal 79 2 2 4 3_ESA Table 3A_3H" xfId="44689" xr:uid="{7E385887-2121-48A5-85CD-CA3E11950941}"/>
    <cellStyle name="Normal 79 2 2 4 4" xfId="12206" xr:uid="{00000000-0005-0000-0000-0000BB2F0000}"/>
    <cellStyle name="Normal 79 2 2 4 4 3" xfId="27304" xr:uid="{00000000-0005-0000-0000-0000B56A0000}"/>
    <cellStyle name="Normal 79 2 2 4 4_ESA Table 3A_3H" xfId="44692" xr:uid="{03FD7031-5913-4EBE-9038-A77B352F131C}"/>
    <cellStyle name="Normal 79 2 2 4 5" xfId="7185" xr:uid="{00000000-0005-0000-0000-00001E1C0000}"/>
    <cellStyle name="Normal 79 2 2 4 5 3" xfId="22287" xr:uid="{00000000-0005-0000-0000-00001C570000}"/>
    <cellStyle name="Normal 79 2 2 4 5_ESA Table 3A_3H" xfId="44693" xr:uid="{6D30C731-F7E4-4790-A757-687A8A007D2A}"/>
    <cellStyle name="Normal 79 2 2 4 7" xfId="17274" xr:uid="{00000000-0005-0000-0000-000087430000}"/>
    <cellStyle name="Normal 79 2 2 4_ESA Table 3A_3H" xfId="44685" xr:uid="{1CDAE1DC-D03C-4612-9B3A-09A52329DA4B}"/>
    <cellStyle name="Normal 79 2 2 5" xfId="2967" xr:uid="{00000000-0005-0000-0000-0000A40B0000}"/>
    <cellStyle name="Normal 79 2 2 5 2" xfId="13041" xr:uid="{00000000-0005-0000-0000-0000FE320000}"/>
    <cellStyle name="Normal 79 2 2 5 2 3" xfId="28139" xr:uid="{00000000-0005-0000-0000-0000F86D0000}"/>
    <cellStyle name="Normal 79 2 2 5 2_ESA Table 3A_3H" xfId="44695" xr:uid="{921592E4-20C8-4B9A-931D-CC5B8747D7EB}"/>
    <cellStyle name="Normal 79 2 2 5 3" xfId="8021" xr:uid="{00000000-0005-0000-0000-0000621F0000}"/>
    <cellStyle name="Normal 79 2 2 5 3 3" xfId="23122" xr:uid="{00000000-0005-0000-0000-00005F5A0000}"/>
    <cellStyle name="Normal 79 2 2 5 3_ESA Table 3A_3H" xfId="44696" xr:uid="{06AE343D-F259-488A-B8F3-66995DEACE23}"/>
    <cellStyle name="Normal 79 2 2 5 5" xfId="18109" xr:uid="{00000000-0005-0000-0000-0000CA460000}"/>
    <cellStyle name="Normal 79 2 2 5_ESA Table 3A_3H" xfId="44694" xr:uid="{067427DA-3188-4E3E-AC25-E9D2F5A90340}"/>
    <cellStyle name="Normal 79 2 2 6" xfId="4660" xr:uid="{00000000-0005-0000-0000-000041120000}"/>
    <cellStyle name="Normal 79 2 2 6 2" xfId="14712" xr:uid="{00000000-0005-0000-0000-000085390000}"/>
    <cellStyle name="Normal 79 2 2 6 2 3" xfId="29810" xr:uid="{00000000-0005-0000-0000-00007F740000}"/>
    <cellStyle name="Normal 79 2 2 6 2_ESA Table 3A_3H" xfId="44698" xr:uid="{F130DC1B-BADD-4414-9F8D-B791B0D75B84}"/>
    <cellStyle name="Normal 79 2 2 6 3" xfId="9692" xr:uid="{00000000-0005-0000-0000-0000E9250000}"/>
    <cellStyle name="Normal 79 2 2 6 3 3" xfId="24793" xr:uid="{00000000-0005-0000-0000-0000E6600000}"/>
    <cellStyle name="Normal 79 2 2 6 3_ESA Table 3A_3H" xfId="44699" xr:uid="{FFD7B305-3044-4642-B6FD-1F54FCB56304}"/>
    <cellStyle name="Normal 79 2 2 6 5" xfId="19780" xr:uid="{00000000-0005-0000-0000-0000514D0000}"/>
    <cellStyle name="Normal 79 2 2 6_ESA Table 3A_3H" xfId="44697" xr:uid="{36788572-299F-4956-BD3E-62D9B6A0BC10}"/>
    <cellStyle name="Normal 79 2 2 7" xfId="11370" xr:uid="{00000000-0005-0000-0000-0000772C0000}"/>
    <cellStyle name="Normal 79 2 2 7 3" xfId="26468" xr:uid="{00000000-0005-0000-0000-000071670000}"/>
    <cellStyle name="Normal 79 2 2 7_ESA Table 3A_3H" xfId="44700" xr:uid="{2181D767-307E-4EAF-BA18-3AB033C90223}"/>
    <cellStyle name="Normal 79 2 2 8" xfId="6349" xr:uid="{00000000-0005-0000-0000-0000DA180000}"/>
    <cellStyle name="Normal 79 2 2 8 3" xfId="21451" xr:uid="{00000000-0005-0000-0000-0000D8530000}"/>
    <cellStyle name="Normal 79 2 2 8_ESA Table 3A_3H" xfId="44701" xr:uid="{A279542E-7105-41FF-98C7-B3C636AA27C8}"/>
    <cellStyle name="Normal 79 2 2_ESA Table 3A_3H" xfId="44630" xr:uid="{E72DF911-8ACE-4E24-B80C-3B1210E326BF}"/>
    <cellStyle name="Normal 79 2 3" xfId="1376" xr:uid="{00000000-0005-0000-0000-00006D050000}"/>
    <cellStyle name="Normal 79 2 3 2" xfId="1797" xr:uid="{00000000-0005-0000-0000-000012070000}"/>
    <cellStyle name="Normal 79 2 3 2 2" xfId="2636" xr:uid="{00000000-0005-0000-0000-0000590A0000}"/>
    <cellStyle name="Normal 79 2 3 2 2 2" xfId="4326" xr:uid="{00000000-0005-0000-0000-0000F3100000}"/>
    <cellStyle name="Normal 79 2 3 2 2 2 2" xfId="14399" xr:uid="{00000000-0005-0000-0000-00004C380000}"/>
    <cellStyle name="Normal 79 2 3 2 2 2 2 3" xfId="29497" xr:uid="{00000000-0005-0000-0000-000046730000}"/>
    <cellStyle name="Normal 79 2 3 2 2 2 2_ESA Table 3A_3H" xfId="44706" xr:uid="{AFF68170-B5A6-41BF-8089-97DF464A1602}"/>
    <cellStyle name="Normal 79 2 3 2 2 2 3" xfId="9379" xr:uid="{00000000-0005-0000-0000-0000B0240000}"/>
    <cellStyle name="Normal 79 2 3 2 2 2 3 3" xfId="24480" xr:uid="{00000000-0005-0000-0000-0000AD5F0000}"/>
    <cellStyle name="Normal 79 2 3 2 2 2 3_ESA Table 3A_3H" xfId="44707" xr:uid="{2183E1BA-892A-447E-95DA-7204AD603C0B}"/>
    <cellStyle name="Normal 79 2 3 2 2 2 5" xfId="19467" xr:uid="{00000000-0005-0000-0000-0000184C0000}"/>
    <cellStyle name="Normal 79 2 3 2 2 2_ESA Table 3A_3H" xfId="44705" xr:uid="{401D4A53-561A-45A7-8628-BD0F50FD7E67}"/>
    <cellStyle name="Normal 79 2 3 2 2 3" xfId="6018" xr:uid="{00000000-0005-0000-0000-00008F170000}"/>
    <cellStyle name="Normal 79 2 3 2 2 3 2" xfId="16070" xr:uid="{00000000-0005-0000-0000-0000D33E0000}"/>
    <cellStyle name="Normal 79 2 3 2 2 3 2 3" xfId="31168" xr:uid="{00000000-0005-0000-0000-0000CD790000}"/>
    <cellStyle name="Normal 79 2 3 2 2 3 2_ESA Table 3A_3H" xfId="44709" xr:uid="{EF6763EC-3EEC-49E8-971E-8F97681925DD}"/>
    <cellStyle name="Normal 79 2 3 2 2 3 3" xfId="11050" xr:uid="{00000000-0005-0000-0000-0000372B0000}"/>
    <cellStyle name="Normal 79 2 3 2 2 3 3 3" xfId="26151" xr:uid="{00000000-0005-0000-0000-000034660000}"/>
    <cellStyle name="Normal 79 2 3 2 2 3 3_ESA Table 3A_3H" xfId="44710" xr:uid="{75AF2C82-7572-4B1A-9B8E-38CD71E4349E}"/>
    <cellStyle name="Normal 79 2 3 2 2 3 5" xfId="21138" xr:uid="{00000000-0005-0000-0000-00009F520000}"/>
    <cellStyle name="Normal 79 2 3 2 2 3_ESA Table 3A_3H" xfId="44708" xr:uid="{07F4D5CD-DD70-4C14-A712-F8AE3378791E}"/>
    <cellStyle name="Normal 79 2 3 2 2 4" xfId="12728" xr:uid="{00000000-0005-0000-0000-0000C5310000}"/>
    <cellStyle name="Normal 79 2 3 2 2 4 3" xfId="27826" xr:uid="{00000000-0005-0000-0000-0000BF6C0000}"/>
    <cellStyle name="Normal 79 2 3 2 2 4_ESA Table 3A_3H" xfId="44711" xr:uid="{603CACC3-6EC7-4C8B-85CC-5C4B1345AF9F}"/>
    <cellStyle name="Normal 79 2 3 2 2 5" xfId="7707" xr:uid="{00000000-0005-0000-0000-0000281E0000}"/>
    <cellStyle name="Normal 79 2 3 2 2 5 3" xfId="22809" xr:uid="{00000000-0005-0000-0000-000026590000}"/>
    <cellStyle name="Normal 79 2 3 2 2 5_ESA Table 3A_3H" xfId="44712" xr:uid="{D7D632B5-05D9-4579-B018-60AED2D04AF5}"/>
    <cellStyle name="Normal 79 2 3 2 2 7" xfId="17796" xr:uid="{00000000-0005-0000-0000-000091450000}"/>
    <cellStyle name="Normal 79 2 3 2 2_ESA Table 3A_3H" xfId="44704" xr:uid="{0835AFF4-CBAD-4C53-A052-5BCD89CE84D9}"/>
    <cellStyle name="Normal 79 2 3 2 3" xfId="3489" xr:uid="{00000000-0005-0000-0000-0000AE0D0000}"/>
    <cellStyle name="Normal 79 2 3 2 3 2" xfId="13563" xr:uid="{00000000-0005-0000-0000-000008350000}"/>
    <cellStyle name="Normal 79 2 3 2 3 2 3" xfId="28661" xr:uid="{00000000-0005-0000-0000-000002700000}"/>
    <cellStyle name="Normal 79 2 3 2 3 2_ESA Table 3A_3H" xfId="44714" xr:uid="{1772B77D-BE71-4921-88E6-3EF0ACFD46BF}"/>
    <cellStyle name="Normal 79 2 3 2 3 3" xfId="8543" xr:uid="{00000000-0005-0000-0000-00006C210000}"/>
    <cellStyle name="Normal 79 2 3 2 3 3 3" xfId="23644" xr:uid="{00000000-0005-0000-0000-0000695C0000}"/>
    <cellStyle name="Normal 79 2 3 2 3 3_ESA Table 3A_3H" xfId="44715" xr:uid="{017C61F8-70DE-4924-9C13-4BAE0E9F25CC}"/>
    <cellStyle name="Normal 79 2 3 2 3 5" xfId="18631" xr:uid="{00000000-0005-0000-0000-0000D4480000}"/>
    <cellStyle name="Normal 79 2 3 2 3_ESA Table 3A_3H" xfId="44713" xr:uid="{9E211411-8CB8-40E5-A8C3-5C5BB180F07B}"/>
    <cellStyle name="Normal 79 2 3 2 4" xfId="5182" xr:uid="{00000000-0005-0000-0000-00004B140000}"/>
    <cellStyle name="Normal 79 2 3 2 4 2" xfId="15234" xr:uid="{00000000-0005-0000-0000-00008F3B0000}"/>
    <cellStyle name="Normal 79 2 3 2 4 2 3" xfId="30332" xr:uid="{00000000-0005-0000-0000-000089760000}"/>
    <cellStyle name="Normal 79 2 3 2 4 2_ESA Table 3A_3H" xfId="44717" xr:uid="{D69724C3-C9D5-45AE-8A27-1D3311871C95}"/>
    <cellStyle name="Normal 79 2 3 2 4 3" xfId="10214" xr:uid="{00000000-0005-0000-0000-0000F3270000}"/>
    <cellStyle name="Normal 79 2 3 2 4 3 3" xfId="25315" xr:uid="{00000000-0005-0000-0000-0000F0620000}"/>
    <cellStyle name="Normal 79 2 3 2 4 3_ESA Table 3A_3H" xfId="44718" xr:uid="{E3143BE4-9055-4784-9F67-F64602B95DE8}"/>
    <cellStyle name="Normal 79 2 3 2 4 5" xfId="20302" xr:uid="{00000000-0005-0000-0000-00005B4F0000}"/>
    <cellStyle name="Normal 79 2 3 2 4_ESA Table 3A_3H" xfId="44716" xr:uid="{8FED7BF8-569A-44B9-A939-FFEA34894947}"/>
    <cellStyle name="Normal 79 2 3 2 5" xfId="11892" xr:uid="{00000000-0005-0000-0000-0000812E0000}"/>
    <cellStyle name="Normal 79 2 3 2 5 3" xfId="26990" xr:uid="{00000000-0005-0000-0000-00007B690000}"/>
    <cellStyle name="Normal 79 2 3 2 5_ESA Table 3A_3H" xfId="44719" xr:uid="{9A2A092D-07BC-4D6E-BC4C-5A9C247D06BD}"/>
    <cellStyle name="Normal 79 2 3 2 6" xfId="6871" xr:uid="{00000000-0005-0000-0000-0000E41A0000}"/>
    <cellStyle name="Normal 79 2 3 2 6 3" xfId="21973" xr:uid="{00000000-0005-0000-0000-0000E2550000}"/>
    <cellStyle name="Normal 79 2 3 2 6_ESA Table 3A_3H" xfId="44720" xr:uid="{042D6C5F-D954-4679-8C6C-FC6B6371BE42}"/>
    <cellStyle name="Normal 79 2 3 2 8" xfId="16960" xr:uid="{00000000-0005-0000-0000-00004D420000}"/>
    <cellStyle name="Normal 79 2 3 2_ESA Table 3A_3H" xfId="44703" xr:uid="{93B88B07-F913-4195-B403-F6894D11B723}"/>
    <cellStyle name="Normal 79 2 3 3" xfId="2218" xr:uid="{00000000-0005-0000-0000-0000B7080000}"/>
    <cellStyle name="Normal 79 2 3 3 2" xfId="3908" xr:uid="{00000000-0005-0000-0000-0000510F0000}"/>
    <cellStyle name="Normal 79 2 3 3 2 2" xfId="13981" xr:uid="{00000000-0005-0000-0000-0000AA360000}"/>
    <cellStyle name="Normal 79 2 3 3 2 2 3" xfId="29079" xr:uid="{00000000-0005-0000-0000-0000A4710000}"/>
    <cellStyle name="Normal 79 2 3 3 2 2_ESA Table 3A_3H" xfId="44723" xr:uid="{453DFEE4-6584-4ED7-B6C3-99B4AD487FA6}"/>
    <cellStyle name="Normal 79 2 3 3 2 3" xfId="8961" xr:uid="{00000000-0005-0000-0000-00000E230000}"/>
    <cellStyle name="Normal 79 2 3 3 2 3 3" xfId="24062" xr:uid="{00000000-0005-0000-0000-00000B5E0000}"/>
    <cellStyle name="Normal 79 2 3 3 2 3_ESA Table 3A_3H" xfId="44724" xr:uid="{096A2C6A-0402-4B1B-86CE-E6E497685203}"/>
    <cellStyle name="Normal 79 2 3 3 2 5" xfId="19049" xr:uid="{00000000-0005-0000-0000-0000764A0000}"/>
    <cellStyle name="Normal 79 2 3 3 2_ESA Table 3A_3H" xfId="44722" xr:uid="{D592213A-A490-4134-90EA-8ADE121327C6}"/>
    <cellStyle name="Normal 79 2 3 3 3" xfId="5600" xr:uid="{00000000-0005-0000-0000-0000ED150000}"/>
    <cellStyle name="Normal 79 2 3 3 3 2" xfId="15652" xr:uid="{00000000-0005-0000-0000-0000313D0000}"/>
    <cellStyle name="Normal 79 2 3 3 3 2 3" xfId="30750" xr:uid="{00000000-0005-0000-0000-00002B780000}"/>
    <cellStyle name="Normal 79 2 3 3 3 2_ESA Table 3A_3H" xfId="44726" xr:uid="{C0F77098-772C-4C79-97D8-792822978B49}"/>
    <cellStyle name="Normal 79 2 3 3 3 3" xfId="10632" xr:uid="{00000000-0005-0000-0000-000095290000}"/>
    <cellStyle name="Normal 79 2 3 3 3 3 3" xfId="25733" xr:uid="{00000000-0005-0000-0000-000092640000}"/>
    <cellStyle name="Normal 79 2 3 3 3 3_ESA Table 3A_3H" xfId="44727" xr:uid="{84A7F4F4-AEFF-4FF7-8823-4C6CC0460433}"/>
    <cellStyle name="Normal 79 2 3 3 3 5" xfId="20720" xr:uid="{00000000-0005-0000-0000-0000FD500000}"/>
    <cellStyle name="Normal 79 2 3 3 3_ESA Table 3A_3H" xfId="44725" xr:uid="{DBA4E3A7-2375-4F55-9EA6-67C225A35B5D}"/>
    <cellStyle name="Normal 79 2 3 3 4" xfId="12310" xr:uid="{00000000-0005-0000-0000-000023300000}"/>
    <cellStyle name="Normal 79 2 3 3 4 3" xfId="27408" xr:uid="{00000000-0005-0000-0000-00001D6B0000}"/>
    <cellStyle name="Normal 79 2 3 3 4_ESA Table 3A_3H" xfId="44728" xr:uid="{4C1D4ECA-06DD-4D71-B6B9-674C1BBEC793}"/>
    <cellStyle name="Normal 79 2 3 3 5" xfId="7289" xr:uid="{00000000-0005-0000-0000-0000861C0000}"/>
    <cellStyle name="Normal 79 2 3 3 5 3" xfId="22391" xr:uid="{00000000-0005-0000-0000-000084570000}"/>
    <cellStyle name="Normal 79 2 3 3 5_ESA Table 3A_3H" xfId="44729" xr:uid="{C2F5FF3E-67D1-4566-A717-1DA760E3A2DD}"/>
    <cellStyle name="Normal 79 2 3 3 7" xfId="17378" xr:uid="{00000000-0005-0000-0000-0000EF430000}"/>
    <cellStyle name="Normal 79 2 3 3_ESA Table 3A_3H" xfId="44721" xr:uid="{0FF8AE5A-AAB3-4D23-AF75-CD747C8B1FD0}"/>
    <cellStyle name="Normal 79 2 3 4" xfId="3071" xr:uid="{00000000-0005-0000-0000-00000C0C0000}"/>
    <cellStyle name="Normal 79 2 3 4 2" xfId="13145" xr:uid="{00000000-0005-0000-0000-000066330000}"/>
    <cellStyle name="Normal 79 2 3 4 2 3" xfId="28243" xr:uid="{00000000-0005-0000-0000-0000606E0000}"/>
    <cellStyle name="Normal 79 2 3 4 2_ESA Table 3A_3H" xfId="44731" xr:uid="{62CD48CC-CEF1-4E54-BE86-6684B1BE0970}"/>
    <cellStyle name="Normal 79 2 3 4 3" xfId="8125" xr:uid="{00000000-0005-0000-0000-0000CA1F0000}"/>
    <cellStyle name="Normal 79 2 3 4 3 3" xfId="23226" xr:uid="{00000000-0005-0000-0000-0000C75A0000}"/>
    <cellStyle name="Normal 79 2 3 4 3_ESA Table 3A_3H" xfId="44732" xr:uid="{55A265C8-B78F-4F87-8373-F0BE77D557D7}"/>
    <cellStyle name="Normal 79 2 3 4 5" xfId="18213" xr:uid="{00000000-0005-0000-0000-000032470000}"/>
    <cellStyle name="Normal 79 2 3 4_ESA Table 3A_3H" xfId="44730" xr:uid="{FAABAA03-40C5-40D2-A94A-77CD5D873D99}"/>
    <cellStyle name="Normal 79 2 3 5" xfId="4764" xr:uid="{00000000-0005-0000-0000-0000A9120000}"/>
    <cellStyle name="Normal 79 2 3 5 2" xfId="14816" xr:uid="{00000000-0005-0000-0000-0000ED390000}"/>
    <cellStyle name="Normal 79 2 3 5 2 3" xfId="29914" xr:uid="{00000000-0005-0000-0000-0000E7740000}"/>
    <cellStyle name="Normal 79 2 3 5 2_ESA Table 3A_3H" xfId="44734" xr:uid="{69FAD758-F149-4761-AB9B-8CE518C5C916}"/>
    <cellStyle name="Normal 79 2 3 5 3" xfId="9796" xr:uid="{00000000-0005-0000-0000-000051260000}"/>
    <cellStyle name="Normal 79 2 3 5 3 3" xfId="24897" xr:uid="{00000000-0005-0000-0000-00004E610000}"/>
    <cellStyle name="Normal 79 2 3 5 3_ESA Table 3A_3H" xfId="44735" xr:uid="{2F16A0B0-B6D7-4F02-98B8-525D3FA4D0ED}"/>
    <cellStyle name="Normal 79 2 3 5 5" xfId="19884" xr:uid="{00000000-0005-0000-0000-0000B94D0000}"/>
    <cellStyle name="Normal 79 2 3 5_ESA Table 3A_3H" xfId="44733" xr:uid="{ED3EED56-CC1B-4C23-85EB-74EB41A263C6}"/>
    <cellStyle name="Normal 79 2 3 6" xfId="11474" xr:uid="{00000000-0005-0000-0000-0000DF2C0000}"/>
    <cellStyle name="Normal 79 2 3 6 3" xfId="26572" xr:uid="{00000000-0005-0000-0000-0000D9670000}"/>
    <cellStyle name="Normal 79 2 3 6_ESA Table 3A_3H" xfId="44736" xr:uid="{1E1BC00C-B9B9-4E80-A94B-3C6E0530EC67}"/>
    <cellStyle name="Normal 79 2 3 7" xfId="6453" xr:uid="{00000000-0005-0000-0000-000042190000}"/>
    <cellStyle name="Normal 79 2 3 7 3" xfId="21555" xr:uid="{00000000-0005-0000-0000-000040540000}"/>
    <cellStyle name="Normal 79 2 3 7_ESA Table 3A_3H" xfId="44737" xr:uid="{F025D03A-E8EF-4C5C-9B4F-F75BC2011105}"/>
    <cellStyle name="Normal 79 2 3 9" xfId="16542" xr:uid="{00000000-0005-0000-0000-0000AB400000}"/>
    <cellStyle name="Normal 79 2 3_ESA Table 3A_3H" xfId="44702" xr:uid="{DFFEC471-785A-4AB5-BE5C-05F89A3F3C41}"/>
    <cellStyle name="Normal 79 2 4" xfId="1589" xr:uid="{00000000-0005-0000-0000-000042060000}"/>
    <cellStyle name="Normal 79 2 4 2" xfId="2428" xr:uid="{00000000-0005-0000-0000-000089090000}"/>
    <cellStyle name="Normal 79 2 4 2 2" xfId="4118" xr:uid="{00000000-0005-0000-0000-000023100000}"/>
    <cellStyle name="Normal 79 2 4 2 2 2" xfId="14191" xr:uid="{00000000-0005-0000-0000-00007C370000}"/>
    <cellStyle name="Normal 79 2 4 2 2 2 3" xfId="29289" xr:uid="{00000000-0005-0000-0000-000076720000}"/>
    <cellStyle name="Normal 79 2 4 2 2 2_ESA Table 3A_3H" xfId="44741" xr:uid="{6980F5D3-52B7-4F9E-87A0-96C6B4E79D16}"/>
    <cellStyle name="Normal 79 2 4 2 2 3" xfId="9171" xr:uid="{00000000-0005-0000-0000-0000E0230000}"/>
    <cellStyle name="Normal 79 2 4 2 2 3 3" xfId="24272" xr:uid="{00000000-0005-0000-0000-0000DD5E0000}"/>
    <cellStyle name="Normal 79 2 4 2 2 3_ESA Table 3A_3H" xfId="44742" xr:uid="{596A3745-BFDC-4BE6-849B-76ABE6A79B44}"/>
    <cellStyle name="Normal 79 2 4 2 2 5" xfId="19259" xr:uid="{00000000-0005-0000-0000-0000484B0000}"/>
    <cellStyle name="Normal 79 2 4 2 2_ESA Table 3A_3H" xfId="44740" xr:uid="{806F503D-04EA-42DE-BF1D-EF483DC0443E}"/>
    <cellStyle name="Normal 79 2 4 2 3" xfId="5810" xr:uid="{00000000-0005-0000-0000-0000BF160000}"/>
    <cellStyle name="Normal 79 2 4 2 3 2" xfId="15862" xr:uid="{00000000-0005-0000-0000-0000033E0000}"/>
    <cellStyle name="Normal 79 2 4 2 3 2 3" xfId="30960" xr:uid="{00000000-0005-0000-0000-0000FD780000}"/>
    <cellStyle name="Normal 79 2 4 2 3 2_ESA Table 3A_3H" xfId="44744" xr:uid="{0B883E9C-BFFB-4B92-BC98-F0F2E12AF7F0}"/>
    <cellStyle name="Normal 79 2 4 2 3 3" xfId="10842" xr:uid="{00000000-0005-0000-0000-0000672A0000}"/>
    <cellStyle name="Normal 79 2 4 2 3 3 3" xfId="25943" xr:uid="{00000000-0005-0000-0000-000064650000}"/>
    <cellStyle name="Normal 79 2 4 2 3 3_ESA Table 3A_3H" xfId="44745" xr:uid="{10CF330E-0CE0-4C65-8766-97639BB762F8}"/>
    <cellStyle name="Normal 79 2 4 2 3 5" xfId="20930" xr:uid="{00000000-0005-0000-0000-0000CF510000}"/>
    <cellStyle name="Normal 79 2 4 2 3_ESA Table 3A_3H" xfId="44743" xr:uid="{EBC527D0-9348-4F80-9266-2FD07CABCC27}"/>
    <cellStyle name="Normal 79 2 4 2 4" xfId="12520" xr:uid="{00000000-0005-0000-0000-0000F5300000}"/>
    <cellStyle name="Normal 79 2 4 2 4 3" xfId="27618" xr:uid="{00000000-0005-0000-0000-0000EF6B0000}"/>
    <cellStyle name="Normal 79 2 4 2 4_ESA Table 3A_3H" xfId="44746" xr:uid="{08D4B52D-725E-4FCD-9043-C4DFB0442463}"/>
    <cellStyle name="Normal 79 2 4 2 5" xfId="7499" xr:uid="{00000000-0005-0000-0000-0000581D0000}"/>
    <cellStyle name="Normal 79 2 4 2 5 3" xfId="22601" xr:uid="{00000000-0005-0000-0000-000056580000}"/>
    <cellStyle name="Normal 79 2 4 2 5_ESA Table 3A_3H" xfId="44747" xr:uid="{EFB5C0DB-E80C-44B7-BE19-4D2809FEE687}"/>
    <cellStyle name="Normal 79 2 4 2 7" xfId="17588" xr:uid="{00000000-0005-0000-0000-0000C1440000}"/>
    <cellStyle name="Normal 79 2 4 2_ESA Table 3A_3H" xfId="44739" xr:uid="{7BDEC78B-74FC-4A33-8237-B0B07DE5B8E7}"/>
    <cellStyle name="Normal 79 2 4 3" xfId="3281" xr:uid="{00000000-0005-0000-0000-0000DE0C0000}"/>
    <cellStyle name="Normal 79 2 4 3 2" xfId="13355" xr:uid="{00000000-0005-0000-0000-000038340000}"/>
    <cellStyle name="Normal 79 2 4 3 2 3" xfId="28453" xr:uid="{00000000-0005-0000-0000-0000326F0000}"/>
    <cellStyle name="Normal 79 2 4 3 2_ESA Table 3A_3H" xfId="44749" xr:uid="{436ED9D9-E5A9-44D4-9A26-E96A70FE3F2B}"/>
    <cellStyle name="Normal 79 2 4 3 3" xfId="8335" xr:uid="{00000000-0005-0000-0000-00009C200000}"/>
    <cellStyle name="Normal 79 2 4 3 3 3" xfId="23436" xr:uid="{00000000-0005-0000-0000-0000995B0000}"/>
    <cellStyle name="Normal 79 2 4 3 3_ESA Table 3A_3H" xfId="44750" xr:uid="{CF26CFD1-6473-4C3B-8A50-330F77537B89}"/>
    <cellStyle name="Normal 79 2 4 3 5" xfId="18423" xr:uid="{00000000-0005-0000-0000-000004480000}"/>
    <cellStyle name="Normal 79 2 4 3_ESA Table 3A_3H" xfId="44748" xr:uid="{FCCB499E-E73E-436D-88BA-E7E1572B5098}"/>
    <cellStyle name="Normal 79 2 4 4" xfId="4974" xr:uid="{00000000-0005-0000-0000-00007B130000}"/>
    <cellStyle name="Normal 79 2 4 4 2" xfId="15026" xr:uid="{00000000-0005-0000-0000-0000BF3A0000}"/>
    <cellStyle name="Normal 79 2 4 4 2 3" xfId="30124" xr:uid="{00000000-0005-0000-0000-0000B9750000}"/>
    <cellStyle name="Normal 79 2 4 4 2_ESA Table 3A_3H" xfId="44752" xr:uid="{EEEEC815-0D1B-4B70-A6C0-72C63F35A9E5}"/>
    <cellStyle name="Normal 79 2 4 4 3" xfId="10006" xr:uid="{00000000-0005-0000-0000-000023270000}"/>
    <cellStyle name="Normal 79 2 4 4 3 3" xfId="25107" xr:uid="{00000000-0005-0000-0000-000020620000}"/>
    <cellStyle name="Normal 79 2 4 4 3_ESA Table 3A_3H" xfId="44753" xr:uid="{4227F3A4-0F10-47DF-ADDC-E7099F8956C6}"/>
    <cellStyle name="Normal 79 2 4 4 5" xfId="20094" xr:uid="{00000000-0005-0000-0000-00008B4E0000}"/>
    <cellStyle name="Normal 79 2 4 4_ESA Table 3A_3H" xfId="44751" xr:uid="{C97B8904-ADB4-4433-BA5C-07BFED81F0CD}"/>
    <cellStyle name="Normal 79 2 4 5" xfId="11684" xr:uid="{00000000-0005-0000-0000-0000B12D0000}"/>
    <cellStyle name="Normal 79 2 4 5 3" xfId="26782" xr:uid="{00000000-0005-0000-0000-0000AB680000}"/>
    <cellStyle name="Normal 79 2 4 5_ESA Table 3A_3H" xfId="44754" xr:uid="{19D5E1AB-E9A2-47CB-8FF0-07451B7A575D}"/>
    <cellStyle name="Normal 79 2 4 6" xfId="6663" xr:uid="{00000000-0005-0000-0000-0000141A0000}"/>
    <cellStyle name="Normal 79 2 4 6 3" xfId="21765" xr:uid="{00000000-0005-0000-0000-000012550000}"/>
    <cellStyle name="Normal 79 2 4 6_ESA Table 3A_3H" xfId="44755" xr:uid="{81F09778-3913-41CF-827F-B1770DEA99FB}"/>
    <cellStyle name="Normal 79 2 4 8" xfId="16752" xr:uid="{00000000-0005-0000-0000-00007D410000}"/>
    <cellStyle name="Normal 79 2 4_ESA Table 3A_3H" xfId="44738" xr:uid="{6E460BD8-0AF9-4EC7-A60D-AE9B8CCD1C83}"/>
    <cellStyle name="Normal 79 2 5" xfId="2010" xr:uid="{00000000-0005-0000-0000-0000E7070000}"/>
    <cellStyle name="Normal 79 2 5 2" xfId="3700" xr:uid="{00000000-0005-0000-0000-0000810E0000}"/>
    <cellStyle name="Normal 79 2 5 2 2" xfId="13773" xr:uid="{00000000-0005-0000-0000-0000DA350000}"/>
    <cellStyle name="Normal 79 2 5 2 2 3" xfId="28871" xr:uid="{00000000-0005-0000-0000-0000D4700000}"/>
    <cellStyle name="Normal 79 2 5 2 2_ESA Table 3A_3H" xfId="44758" xr:uid="{FA99E1CB-2B13-4BE3-B876-F4794025725D}"/>
    <cellStyle name="Normal 79 2 5 2 3" xfId="8753" xr:uid="{00000000-0005-0000-0000-00003E220000}"/>
    <cellStyle name="Normal 79 2 5 2 3 3" xfId="23854" xr:uid="{00000000-0005-0000-0000-00003B5D0000}"/>
    <cellStyle name="Normal 79 2 5 2 3_ESA Table 3A_3H" xfId="44759" xr:uid="{B3E48832-D065-46C1-A622-9A042BC568F5}"/>
    <cellStyle name="Normal 79 2 5 2 5" xfId="18841" xr:uid="{00000000-0005-0000-0000-0000A6490000}"/>
    <cellStyle name="Normal 79 2 5 2_ESA Table 3A_3H" xfId="44757" xr:uid="{5733B953-6708-4210-84CF-DDE9A0EC1046}"/>
    <cellStyle name="Normal 79 2 5 3" xfId="5392" xr:uid="{00000000-0005-0000-0000-00001D150000}"/>
    <cellStyle name="Normal 79 2 5 3 2" xfId="15444" xr:uid="{00000000-0005-0000-0000-0000613C0000}"/>
    <cellStyle name="Normal 79 2 5 3 2 3" xfId="30542" xr:uid="{00000000-0005-0000-0000-00005B770000}"/>
    <cellStyle name="Normal 79 2 5 3 2_ESA Table 3A_3H" xfId="44761" xr:uid="{5411DCAE-C514-4EB9-B249-411FC6AA9F36}"/>
    <cellStyle name="Normal 79 2 5 3 3" xfId="10424" xr:uid="{00000000-0005-0000-0000-0000C5280000}"/>
    <cellStyle name="Normal 79 2 5 3 3 3" xfId="25525" xr:uid="{00000000-0005-0000-0000-0000C2630000}"/>
    <cellStyle name="Normal 79 2 5 3 3_ESA Table 3A_3H" xfId="44762" xr:uid="{1B164539-CE70-4D14-82DC-4D25BC4BE329}"/>
    <cellStyle name="Normal 79 2 5 3 5" xfId="20512" xr:uid="{00000000-0005-0000-0000-00002D500000}"/>
    <cellStyle name="Normal 79 2 5 3_ESA Table 3A_3H" xfId="44760" xr:uid="{15C3CE63-2EAC-4112-8788-F4F55B3A1815}"/>
    <cellStyle name="Normal 79 2 5 4" xfId="12102" xr:uid="{00000000-0005-0000-0000-0000532F0000}"/>
    <cellStyle name="Normal 79 2 5 4 3" xfId="27200" xr:uid="{00000000-0005-0000-0000-00004D6A0000}"/>
    <cellStyle name="Normal 79 2 5 4_ESA Table 3A_3H" xfId="44763" xr:uid="{676F60BC-8829-4F13-BA4E-D5374AD222BC}"/>
    <cellStyle name="Normal 79 2 5 5" xfId="7081" xr:uid="{00000000-0005-0000-0000-0000B61B0000}"/>
    <cellStyle name="Normal 79 2 5 5 3" xfId="22183" xr:uid="{00000000-0005-0000-0000-0000B4560000}"/>
    <cellStyle name="Normal 79 2 5 5_ESA Table 3A_3H" xfId="44764" xr:uid="{FCB6EDC9-0A5C-4A0A-8355-29EB38785F85}"/>
    <cellStyle name="Normal 79 2 5 7" xfId="17170" xr:uid="{00000000-0005-0000-0000-00001F430000}"/>
    <cellStyle name="Normal 79 2 5_ESA Table 3A_3H" xfId="44756" xr:uid="{284D530C-7A34-44AC-9F51-32DFB03BF722}"/>
    <cellStyle name="Normal 79 2 6" xfId="2863" xr:uid="{00000000-0005-0000-0000-00003C0B0000}"/>
    <cellStyle name="Normal 79 2 6 2" xfId="12937" xr:uid="{00000000-0005-0000-0000-000096320000}"/>
    <cellStyle name="Normal 79 2 6 2 3" xfId="28035" xr:uid="{00000000-0005-0000-0000-0000906D0000}"/>
    <cellStyle name="Normal 79 2 6 2_ESA Table 3A_3H" xfId="44766" xr:uid="{A3A8F664-9030-4635-85DE-C47887C2D773}"/>
    <cellStyle name="Normal 79 2 6 3" xfId="7917" xr:uid="{00000000-0005-0000-0000-0000FA1E0000}"/>
    <cellStyle name="Normal 79 2 6 3 3" xfId="23018" xr:uid="{00000000-0005-0000-0000-0000F7590000}"/>
    <cellStyle name="Normal 79 2 6 3_ESA Table 3A_3H" xfId="44767" xr:uid="{60C08605-A0CA-4CC7-BC91-31A5A520A988}"/>
    <cellStyle name="Normal 79 2 6 5" xfId="18005" xr:uid="{00000000-0005-0000-0000-000062460000}"/>
    <cellStyle name="Normal 79 2 6_ESA Table 3A_3H" xfId="44765" xr:uid="{55C39715-1B2D-4127-9E31-563D748339DA}"/>
    <cellStyle name="Normal 79 2 7" xfId="4556" xr:uid="{00000000-0005-0000-0000-0000D9110000}"/>
    <cellStyle name="Normal 79 2 7 2" xfId="14608" xr:uid="{00000000-0005-0000-0000-00001D390000}"/>
    <cellStyle name="Normal 79 2 7 2 3" xfId="29706" xr:uid="{00000000-0005-0000-0000-000017740000}"/>
    <cellStyle name="Normal 79 2 7 2_ESA Table 3A_3H" xfId="44769" xr:uid="{59D37400-09D4-49B4-80CD-C733712EAFBB}"/>
    <cellStyle name="Normal 79 2 7 3" xfId="9588" xr:uid="{00000000-0005-0000-0000-000081250000}"/>
    <cellStyle name="Normal 79 2 7 3 3" xfId="24689" xr:uid="{00000000-0005-0000-0000-00007E600000}"/>
    <cellStyle name="Normal 79 2 7 3_ESA Table 3A_3H" xfId="44770" xr:uid="{C11FF760-03BC-494E-827E-F254E07A3973}"/>
    <cellStyle name="Normal 79 2 7 5" xfId="19676" xr:uid="{00000000-0005-0000-0000-0000E94C0000}"/>
    <cellStyle name="Normal 79 2 7_ESA Table 3A_3H" xfId="44768" xr:uid="{0623AF8D-1441-492A-9635-B513FBFFD360}"/>
    <cellStyle name="Normal 79 2 8" xfId="11266" xr:uid="{00000000-0005-0000-0000-00000F2C0000}"/>
    <cellStyle name="Normal 79 2 8 3" xfId="26364" xr:uid="{00000000-0005-0000-0000-000009670000}"/>
    <cellStyle name="Normal 79 2 8_ESA Table 3A_3H" xfId="44771" xr:uid="{B9D4E6E6-EB98-4D1D-932C-F5B1FCC4E434}"/>
    <cellStyle name="Normal 79 2 9" xfId="6245" xr:uid="{00000000-0005-0000-0000-000072180000}"/>
    <cellStyle name="Normal 79 2 9 3" xfId="21347" xr:uid="{00000000-0005-0000-0000-000070530000}"/>
    <cellStyle name="Normal 79 2 9_ESA Table 3A_3H" xfId="44772" xr:uid="{41102C22-7D22-481C-8D69-A32B3C0D92A4}"/>
    <cellStyle name="Normal 79 2_ESA Table 3A_3H" xfId="44629" xr:uid="{6389C369-BDAA-44AE-BFF3-61643E4672C3}"/>
    <cellStyle name="Normal 79 3" xfId="1209" xr:uid="{00000000-0005-0000-0000-0000C6040000}"/>
    <cellStyle name="Normal 79 3 10" xfId="16386" xr:uid="{00000000-0005-0000-0000-00000F400000}"/>
    <cellStyle name="Normal 79 3 2" xfId="1428" xr:uid="{00000000-0005-0000-0000-0000A1050000}"/>
    <cellStyle name="Normal 79 3 2 2" xfId="1849" xr:uid="{00000000-0005-0000-0000-000046070000}"/>
    <cellStyle name="Normal 79 3 2 2 2" xfId="2688" xr:uid="{00000000-0005-0000-0000-00008D0A0000}"/>
    <cellStyle name="Normal 79 3 2 2 2 2" xfId="4378" xr:uid="{00000000-0005-0000-0000-000027110000}"/>
    <cellStyle name="Normal 79 3 2 2 2 2 2" xfId="14451" xr:uid="{00000000-0005-0000-0000-000080380000}"/>
    <cellStyle name="Normal 79 3 2 2 2 2 2 3" xfId="29549" xr:uid="{00000000-0005-0000-0000-00007A730000}"/>
    <cellStyle name="Normal 79 3 2 2 2 2 2_ESA Table 3A_3H" xfId="44778" xr:uid="{A403F63A-5EE9-4BE6-9739-CCE0E846A3C9}"/>
    <cellStyle name="Normal 79 3 2 2 2 2 3" xfId="9431" xr:uid="{00000000-0005-0000-0000-0000E4240000}"/>
    <cellStyle name="Normal 79 3 2 2 2 2 3 3" xfId="24532" xr:uid="{00000000-0005-0000-0000-0000E15F0000}"/>
    <cellStyle name="Normal 79 3 2 2 2 2 3_ESA Table 3A_3H" xfId="44779" xr:uid="{64E49F13-FE19-4724-A3E2-EB8DF84ED223}"/>
    <cellStyle name="Normal 79 3 2 2 2 2 5" xfId="19519" xr:uid="{00000000-0005-0000-0000-00004C4C0000}"/>
    <cellStyle name="Normal 79 3 2 2 2 2_ESA Table 3A_3H" xfId="44777" xr:uid="{BF8F9233-40FE-4713-ACC1-DA19FE233FB4}"/>
    <cellStyle name="Normal 79 3 2 2 2 3" xfId="6070" xr:uid="{00000000-0005-0000-0000-0000C3170000}"/>
    <cellStyle name="Normal 79 3 2 2 2 3 2" xfId="16122" xr:uid="{00000000-0005-0000-0000-0000073F0000}"/>
    <cellStyle name="Normal 79 3 2 2 2 3 2 3" xfId="31220" xr:uid="{00000000-0005-0000-0000-0000017A0000}"/>
    <cellStyle name="Normal 79 3 2 2 2 3 2_ESA Table 3A_3H" xfId="44781" xr:uid="{7DA5D11F-BDE3-4B70-8B9B-1523D06A668B}"/>
    <cellStyle name="Normal 79 3 2 2 2 3 3" xfId="11102" xr:uid="{00000000-0005-0000-0000-00006B2B0000}"/>
    <cellStyle name="Normal 79 3 2 2 2 3 3 3" xfId="26203" xr:uid="{00000000-0005-0000-0000-000068660000}"/>
    <cellStyle name="Normal 79 3 2 2 2 3 3_ESA Table 3A_3H" xfId="44782" xr:uid="{3FB0BD00-D686-4B65-A8CC-22A23A0D2844}"/>
    <cellStyle name="Normal 79 3 2 2 2 3 5" xfId="21190" xr:uid="{00000000-0005-0000-0000-0000D3520000}"/>
    <cellStyle name="Normal 79 3 2 2 2 3_ESA Table 3A_3H" xfId="44780" xr:uid="{0071903C-8DE1-404B-9153-920B2DB4DC4D}"/>
    <cellStyle name="Normal 79 3 2 2 2 4" xfId="12780" xr:uid="{00000000-0005-0000-0000-0000F9310000}"/>
    <cellStyle name="Normal 79 3 2 2 2 4 3" xfId="27878" xr:uid="{00000000-0005-0000-0000-0000F36C0000}"/>
    <cellStyle name="Normal 79 3 2 2 2 4_ESA Table 3A_3H" xfId="44783" xr:uid="{56A81CD2-A5B4-4E2D-8B39-725079EBCCE5}"/>
    <cellStyle name="Normal 79 3 2 2 2 5" xfId="7759" xr:uid="{00000000-0005-0000-0000-00005C1E0000}"/>
    <cellStyle name="Normal 79 3 2 2 2 5 3" xfId="22861" xr:uid="{00000000-0005-0000-0000-00005A590000}"/>
    <cellStyle name="Normal 79 3 2 2 2 5_ESA Table 3A_3H" xfId="44784" xr:uid="{99C4C1A8-D917-4858-A1BA-CD754F2B88EA}"/>
    <cellStyle name="Normal 79 3 2 2 2 7" xfId="17848" xr:uid="{00000000-0005-0000-0000-0000C5450000}"/>
    <cellStyle name="Normal 79 3 2 2 2_ESA Table 3A_3H" xfId="44776" xr:uid="{AE88B843-0E7E-424E-B852-966A86319A8B}"/>
    <cellStyle name="Normal 79 3 2 2 3" xfId="3541" xr:uid="{00000000-0005-0000-0000-0000E20D0000}"/>
    <cellStyle name="Normal 79 3 2 2 3 2" xfId="13615" xr:uid="{00000000-0005-0000-0000-00003C350000}"/>
    <cellStyle name="Normal 79 3 2 2 3 2 3" xfId="28713" xr:uid="{00000000-0005-0000-0000-000036700000}"/>
    <cellStyle name="Normal 79 3 2 2 3 2_ESA Table 3A_3H" xfId="44786" xr:uid="{DB85ECD2-1EEC-46D1-8BF0-81282B3109CA}"/>
    <cellStyle name="Normal 79 3 2 2 3 3" xfId="8595" xr:uid="{00000000-0005-0000-0000-0000A0210000}"/>
    <cellStyle name="Normal 79 3 2 2 3 3 3" xfId="23696" xr:uid="{00000000-0005-0000-0000-00009D5C0000}"/>
    <cellStyle name="Normal 79 3 2 2 3 3_ESA Table 3A_3H" xfId="44787" xr:uid="{E6ED14F6-827B-4A6F-A8FC-3290BA1A4676}"/>
    <cellStyle name="Normal 79 3 2 2 3 5" xfId="18683" xr:uid="{00000000-0005-0000-0000-000008490000}"/>
    <cellStyle name="Normal 79 3 2 2 3_ESA Table 3A_3H" xfId="44785" xr:uid="{01DC0356-4561-474A-BB7D-C0F4409C828F}"/>
    <cellStyle name="Normal 79 3 2 2 4" xfId="5234" xr:uid="{00000000-0005-0000-0000-00007F140000}"/>
    <cellStyle name="Normal 79 3 2 2 4 2" xfId="15286" xr:uid="{00000000-0005-0000-0000-0000C33B0000}"/>
    <cellStyle name="Normal 79 3 2 2 4 2 3" xfId="30384" xr:uid="{00000000-0005-0000-0000-0000BD760000}"/>
    <cellStyle name="Normal 79 3 2 2 4 2_ESA Table 3A_3H" xfId="44789" xr:uid="{05DCF0B8-0FAE-4EC8-B021-890AF928A88E}"/>
    <cellStyle name="Normal 79 3 2 2 4 3" xfId="10266" xr:uid="{00000000-0005-0000-0000-000027280000}"/>
    <cellStyle name="Normal 79 3 2 2 4 3 3" xfId="25367" xr:uid="{00000000-0005-0000-0000-000024630000}"/>
    <cellStyle name="Normal 79 3 2 2 4 3_ESA Table 3A_3H" xfId="44790" xr:uid="{011C6E1C-9EFF-4219-A47D-8432D6077C90}"/>
    <cellStyle name="Normal 79 3 2 2 4 5" xfId="20354" xr:uid="{00000000-0005-0000-0000-00008F4F0000}"/>
    <cellStyle name="Normal 79 3 2 2 4_ESA Table 3A_3H" xfId="44788" xr:uid="{F644B51F-3C88-4C6F-B1EF-D97A86EFC1C0}"/>
    <cellStyle name="Normal 79 3 2 2 5" xfId="11944" xr:uid="{00000000-0005-0000-0000-0000B52E0000}"/>
    <cellStyle name="Normal 79 3 2 2 5 3" xfId="27042" xr:uid="{00000000-0005-0000-0000-0000AF690000}"/>
    <cellStyle name="Normal 79 3 2 2 5_ESA Table 3A_3H" xfId="44791" xr:uid="{FC083D99-F981-4245-8221-BDD3152FF9A3}"/>
    <cellStyle name="Normal 79 3 2 2 6" xfId="6923" xr:uid="{00000000-0005-0000-0000-0000181B0000}"/>
    <cellStyle name="Normal 79 3 2 2 6 3" xfId="22025" xr:uid="{00000000-0005-0000-0000-000016560000}"/>
    <cellStyle name="Normal 79 3 2 2 6_ESA Table 3A_3H" xfId="44792" xr:uid="{40B23171-F0DF-4F30-8F00-95A37E3041DF}"/>
    <cellStyle name="Normal 79 3 2 2 8" xfId="17012" xr:uid="{00000000-0005-0000-0000-000081420000}"/>
    <cellStyle name="Normal 79 3 2 2_ESA Table 3A_3H" xfId="44775" xr:uid="{54361105-4392-443A-9811-6FC48A9785E3}"/>
    <cellStyle name="Normal 79 3 2 3" xfId="2270" xr:uid="{00000000-0005-0000-0000-0000EB080000}"/>
    <cellStyle name="Normal 79 3 2 3 2" xfId="3960" xr:uid="{00000000-0005-0000-0000-0000850F0000}"/>
    <cellStyle name="Normal 79 3 2 3 2 2" xfId="14033" xr:uid="{00000000-0005-0000-0000-0000DE360000}"/>
    <cellStyle name="Normal 79 3 2 3 2 2 3" xfId="29131" xr:uid="{00000000-0005-0000-0000-0000D8710000}"/>
    <cellStyle name="Normal 79 3 2 3 2 2_ESA Table 3A_3H" xfId="44795" xr:uid="{47B2B60D-202F-4E8A-B670-72A5A76BD84A}"/>
    <cellStyle name="Normal 79 3 2 3 2 3" xfId="9013" xr:uid="{00000000-0005-0000-0000-000042230000}"/>
    <cellStyle name="Normal 79 3 2 3 2 3 3" xfId="24114" xr:uid="{00000000-0005-0000-0000-00003F5E0000}"/>
    <cellStyle name="Normal 79 3 2 3 2 3_ESA Table 3A_3H" xfId="44796" xr:uid="{F53AD902-5612-4A41-A017-14E6A68BE4A6}"/>
    <cellStyle name="Normal 79 3 2 3 2 5" xfId="19101" xr:uid="{00000000-0005-0000-0000-0000AA4A0000}"/>
    <cellStyle name="Normal 79 3 2 3 2_ESA Table 3A_3H" xfId="44794" xr:uid="{9118C6D6-CC02-4528-8B15-39F35F3E05B6}"/>
    <cellStyle name="Normal 79 3 2 3 3" xfId="5652" xr:uid="{00000000-0005-0000-0000-000021160000}"/>
    <cellStyle name="Normal 79 3 2 3 3 2" xfId="15704" xr:uid="{00000000-0005-0000-0000-0000653D0000}"/>
    <cellStyle name="Normal 79 3 2 3 3 2 3" xfId="30802" xr:uid="{00000000-0005-0000-0000-00005F780000}"/>
    <cellStyle name="Normal 79 3 2 3 3 2_ESA Table 3A_3H" xfId="44798" xr:uid="{ACDB1E42-5FD4-4069-B79F-76A4D35847C1}"/>
    <cellStyle name="Normal 79 3 2 3 3 3" xfId="10684" xr:uid="{00000000-0005-0000-0000-0000C9290000}"/>
    <cellStyle name="Normal 79 3 2 3 3 3 3" xfId="25785" xr:uid="{00000000-0005-0000-0000-0000C6640000}"/>
    <cellStyle name="Normal 79 3 2 3 3 3_ESA Table 3A_3H" xfId="44799" xr:uid="{59F435AD-9898-47BE-B335-FF34845B5E6D}"/>
    <cellStyle name="Normal 79 3 2 3 3 5" xfId="20772" xr:uid="{00000000-0005-0000-0000-000031510000}"/>
    <cellStyle name="Normal 79 3 2 3 3_ESA Table 3A_3H" xfId="44797" xr:uid="{571D5AF0-B124-4255-AF97-B3A023C354BF}"/>
    <cellStyle name="Normal 79 3 2 3 4" xfId="12362" xr:uid="{00000000-0005-0000-0000-000057300000}"/>
    <cellStyle name="Normal 79 3 2 3 4 3" xfId="27460" xr:uid="{00000000-0005-0000-0000-0000516B0000}"/>
    <cellStyle name="Normal 79 3 2 3 4_ESA Table 3A_3H" xfId="44800" xr:uid="{7B31B0D9-AD8B-45FE-A608-F7962B8CB776}"/>
    <cellStyle name="Normal 79 3 2 3 5" xfId="7341" xr:uid="{00000000-0005-0000-0000-0000BA1C0000}"/>
    <cellStyle name="Normal 79 3 2 3 5 3" xfId="22443" xr:uid="{00000000-0005-0000-0000-0000B8570000}"/>
    <cellStyle name="Normal 79 3 2 3 5_ESA Table 3A_3H" xfId="44801" xr:uid="{BC6980EE-20F6-48CE-9435-5C12289D81EC}"/>
    <cellStyle name="Normal 79 3 2 3 7" xfId="17430" xr:uid="{00000000-0005-0000-0000-000023440000}"/>
    <cellStyle name="Normal 79 3 2 3_ESA Table 3A_3H" xfId="44793" xr:uid="{5C51C6B3-E6FA-4414-8F69-82ACD1C3A64D}"/>
    <cellStyle name="Normal 79 3 2 4" xfId="3123" xr:uid="{00000000-0005-0000-0000-0000400C0000}"/>
    <cellStyle name="Normal 79 3 2 4 2" xfId="13197" xr:uid="{00000000-0005-0000-0000-00009A330000}"/>
    <cellStyle name="Normal 79 3 2 4 2 3" xfId="28295" xr:uid="{00000000-0005-0000-0000-0000946E0000}"/>
    <cellStyle name="Normal 79 3 2 4 2_ESA Table 3A_3H" xfId="44803" xr:uid="{8698D4F0-04D7-4586-A569-0D8E9F5EDF0A}"/>
    <cellStyle name="Normal 79 3 2 4 3" xfId="8177" xr:uid="{00000000-0005-0000-0000-0000FE1F0000}"/>
    <cellStyle name="Normal 79 3 2 4 3 3" xfId="23278" xr:uid="{00000000-0005-0000-0000-0000FB5A0000}"/>
    <cellStyle name="Normal 79 3 2 4 3_ESA Table 3A_3H" xfId="44804" xr:uid="{07F35037-F822-4FA3-88A2-FBB3B5EE401D}"/>
    <cellStyle name="Normal 79 3 2 4 5" xfId="18265" xr:uid="{00000000-0005-0000-0000-000066470000}"/>
    <cellStyle name="Normal 79 3 2 4_ESA Table 3A_3H" xfId="44802" xr:uid="{D37D07FA-E4F2-49CD-A20C-8E61197B1923}"/>
    <cellStyle name="Normal 79 3 2 5" xfId="4816" xr:uid="{00000000-0005-0000-0000-0000DD120000}"/>
    <cellStyle name="Normal 79 3 2 5 2" xfId="14868" xr:uid="{00000000-0005-0000-0000-0000213A0000}"/>
    <cellStyle name="Normal 79 3 2 5 2 3" xfId="29966" xr:uid="{00000000-0005-0000-0000-00001B750000}"/>
    <cellStyle name="Normal 79 3 2 5 2_ESA Table 3A_3H" xfId="44806" xr:uid="{9E207043-5BC6-4573-9C8E-E98B814314CB}"/>
    <cellStyle name="Normal 79 3 2 5 3" xfId="9848" xr:uid="{00000000-0005-0000-0000-000085260000}"/>
    <cellStyle name="Normal 79 3 2 5 3 3" xfId="24949" xr:uid="{00000000-0005-0000-0000-000082610000}"/>
    <cellStyle name="Normal 79 3 2 5 3_ESA Table 3A_3H" xfId="44807" xr:uid="{E013AA71-0C4E-4E80-8513-C244BF1FB157}"/>
    <cellStyle name="Normal 79 3 2 5 5" xfId="19936" xr:uid="{00000000-0005-0000-0000-0000ED4D0000}"/>
    <cellStyle name="Normal 79 3 2 5_ESA Table 3A_3H" xfId="44805" xr:uid="{070DBE38-5225-4000-B7E9-B34AD5D41811}"/>
    <cellStyle name="Normal 79 3 2 6" xfId="11526" xr:uid="{00000000-0005-0000-0000-0000132D0000}"/>
    <cellStyle name="Normal 79 3 2 6 3" xfId="26624" xr:uid="{00000000-0005-0000-0000-00000D680000}"/>
    <cellStyle name="Normal 79 3 2 6_ESA Table 3A_3H" xfId="44808" xr:uid="{F0DFF2FF-D3A0-460B-AAC6-6C430BE631C7}"/>
    <cellStyle name="Normal 79 3 2 7" xfId="6505" xr:uid="{00000000-0005-0000-0000-000076190000}"/>
    <cellStyle name="Normal 79 3 2 7 3" xfId="21607" xr:uid="{00000000-0005-0000-0000-000074540000}"/>
    <cellStyle name="Normal 79 3 2 7_ESA Table 3A_3H" xfId="44809" xr:uid="{6BCB29B8-7284-45EB-910A-5377AD857E8E}"/>
    <cellStyle name="Normal 79 3 2 9" xfId="16594" xr:uid="{00000000-0005-0000-0000-0000DF400000}"/>
    <cellStyle name="Normal 79 3 2_ESA Table 3A_3H" xfId="44774" xr:uid="{C9086A49-CC8B-4D9C-817A-396A58C22BEA}"/>
    <cellStyle name="Normal 79 3 3" xfId="1641" xr:uid="{00000000-0005-0000-0000-000076060000}"/>
    <cellStyle name="Normal 79 3 3 2" xfId="2480" xr:uid="{00000000-0005-0000-0000-0000BD090000}"/>
    <cellStyle name="Normal 79 3 3 2 2" xfId="4170" xr:uid="{00000000-0005-0000-0000-000057100000}"/>
    <cellStyle name="Normal 79 3 3 2 2 2" xfId="14243" xr:uid="{00000000-0005-0000-0000-0000B0370000}"/>
    <cellStyle name="Normal 79 3 3 2 2 2 3" xfId="29341" xr:uid="{00000000-0005-0000-0000-0000AA720000}"/>
    <cellStyle name="Normal 79 3 3 2 2 2_ESA Table 3A_3H" xfId="44813" xr:uid="{C6497D75-85FF-41DB-BA3A-F99347B43CA6}"/>
    <cellStyle name="Normal 79 3 3 2 2 3" xfId="9223" xr:uid="{00000000-0005-0000-0000-000014240000}"/>
    <cellStyle name="Normal 79 3 3 2 2 3 3" xfId="24324" xr:uid="{00000000-0005-0000-0000-0000115F0000}"/>
    <cellStyle name="Normal 79 3 3 2 2 3_ESA Table 3A_3H" xfId="44814" xr:uid="{227916C0-0A1E-46FB-AF80-B2EB8093B50F}"/>
    <cellStyle name="Normal 79 3 3 2 2 5" xfId="19311" xr:uid="{00000000-0005-0000-0000-00007C4B0000}"/>
    <cellStyle name="Normal 79 3 3 2 2_ESA Table 3A_3H" xfId="44812" xr:uid="{6B6CCEAE-8F20-4615-A89B-DFE869D7EFD0}"/>
    <cellStyle name="Normal 79 3 3 2 3" xfId="5862" xr:uid="{00000000-0005-0000-0000-0000F3160000}"/>
    <cellStyle name="Normal 79 3 3 2 3 2" xfId="15914" xr:uid="{00000000-0005-0000-0000-0000373E0000}"/>
    <cellStyle name="Normal 79 3 3 2 3 2 3" xfId="31012" xr:uid="{00000000-0005-0000-0000-000031790000}"/>
    <cellStyle name="Normal 79 3 3 2 3 2_ESA Table 3A_3H" xfId="44816" xr:uid="{F59F419A-793B-410F-BC9E-A17DF86DD267}"/>
    <cellStyle name="Normal 79 3 3 2 3 3" xfId="10894" xr:uid="{00000000-0005-0000-0000-00009B2A0000}"/>
    <cellStyle name="Normal 79 3 3 2 3 3 3" xfId="25995" xr:uid="{00000000-0005-0000-0000-000098650000}"/>
    <cellStyle name="Normal 79 3 3 2 3 3_ESA Table 3A_3H" xfId="44817" xr:uid="{8107337E-8672-4430-A25A-9DB95AACC517}"/>
    <cellStyle name="Normal 79 3 3 2 3 5" xfId="20982" xr:uid="{00000000-0005-0000-0000-000003520000}"/>
    <cellStyle name="Normal 79 3 3 2 3_ESA Table 3A_3H" xfId="44815" xr:uid="{44430745-2EFD-48B7-9937-A7BE12E4A5FF}"/>
    <cellStyle name="Normal 79 3 3 2 4" xfId="12572" xr:uid="{00000000-0005-0000-0000-000029310000}"/>
    <cellStyle name="Normal 79 3 3 2 4 3" xfId="27670" xr:uid="{00000000-0005-0000-0000-0000236C0000}"/>
    <cellStyle name="Normal 79 3 3 2 4_ESA Table 3A_3H" xfId="44818" xr:uid="{18CAE130-CB0B-4941-ABA2-98BB9CF621D5}"/>
    <cellStyle name="Normal 79 3 3 2 5" xfId="7551" xr:uid="{00000000-0005-0000-0000-00008C1D0000}"/>
    <cellStyle name="Normal 79 3 3 2 5 3" xfId="22653" xr:uid="{00000000-0005-0000-0000-00008A580000}"/>
    <cellStyle name="Normal 79 3 3 2 5_ESA Table 3A_3H" xfId="44819" xr:uid="{57B2EE05-B56A-4BDD-B877-4144B35E5DDA}"/>
    <cellStyle name="Normal 79 3 3 2 7" xfId="17640" xr:uid="{00000000-0005-0000-0000-0000F5440000}"/>
    <cellStyle name="Normal 79 3 3 2_ESA Table 3A_3H" xfId="44811" xr:uid="{1900B31B-C0AD-4BBA-9BA5-26D9E16F860B}"/>
    <cellStyle name="Normal 79 3 3 3" xfId="3333" xr:uid="{00000000-0005-0000-0000-0000120D0000}"/>
    <cellStyle name="Normal 79 3 3 3 2" xfId="13407" xr:uid="{00000000-0005-0000-0000-00006C340000}"/>
    <cellStyle name="Normal 79 3 3 3 2 3" xfId="28505" xr:uid="{00000000-0005-0000-0000-0000666F0000}"/>
    <cellStyle name="Normal 79 3 3 3 2_ESA Table 3A_3H" xfId="44821" xr:uid="{51B803E2-14CB-4F60-89B8-4EE77C86F45F}"/>
    <cellStyle name="Normal 79 3 3 3 3" xfId="8387" xr:uid="{00000000-0005-0000-0000-0000D0200000}"/>
    <cellStyle name="Normal 79 3 3 3 3 3" xfId="23488" xr:uid="{00000000-0005-0000-0000-0000CD5B0000}"/>
    <cellStyle name="Normal 79 3 3 3 3_ESA Table 3A_3H" xfId="44822" xr:uid="{7F50FA2B-64BA-46A0-9405-A79516E82D34}"/>
    <cellStyle name="Normal 79 3 3 3 5" xfId="18475" xr:uid="{00000000-0005-0000-0000-000038480000}"/>
    <cellStyle name="Normal 79 3 3 3_ESA Table 3A_3H" xfId="44820" xr:uid="{445ABFB5-4A87-40DB-BE0D-4A6D767EEFD6}"/>
    <cellStyle name="Normal 79 3 3 4" xfId="5026" xr:uid="{00000000-0005-0000-0000-0000AF130000}"/>
    <cellStyle name="Normal 79 3 3 4 2" xfId="15078" xr:uid="{00000000-0005-0000-0000-0000F33A0000}"/>
    <cellStyle name="Normal 79 3 3 4 2 3" xfId="30176" xr:uid="{00000000-0005-0000-0000-0000ED750000}"/>
    <cellStyle name="Normal 79 3 3 4 2_ESA Table 3A_3H" xfId="44824" xr:uid="{18C1AE21-A383-4161-BC35-21803723D146}"/>
    <cellStyle name="Normal 79 3 3 4 3" xfId="10058" xr:uid="{00000000-0005-0000-0000-000057270000}"/>
    <cellStyle name="Normal 79 3 3 4 3 3" xfId="25159" xr:uid="{00000000-0005-0000-0000-000054620000}"/>
    <cellStyle name="Normal 79 3 3 4 3_ESA Table 3A_3H" xfId="44825" xr:uid="{58E4EC17-EB76-460A-99BA-CE5E4EDD56C7}"/>
    <cellStyle name="Normal 79 3 3 4 5" xfId="20146" xr:uid="{00000000-0005-0000-0000-0000BF4E0000}"/>
    <cellStyle name="Normal 79 3 3 4_ESA Table 3A_3H" xfId="44823" xr:uid="{02DAA141-2F81-4148-BDBC-CF33F65C3E1F}"/>
    <cellStyle name="Normal 79 3 3 5" xfId="11736" xr:uid="{00000000-0005-0000-0000-0000E52D0000}"/>
    <cellStyle name="Normal 79 3 3 5 3" xfId="26834" xr:uid="{00000000-0005-0000-0000-0000DF680000}"/>
    <cellStyle name="Normal 79 3 3 5_ESA Table 3A_3H" xfId="44826" xr:uid="{D29A5A2E-C95D-42ED-A6E4-F51681CC52A4}"/>
    <cellStyle name="Normal 79 3 3 6" xfId="6715" xr:uid="{00000000-0005-0000-0000-0000481A0000}"/>
    <cellStyle name="Normal 79 3 3 6 3" xfId="21817" xr:uid="{00000000-0005-0000-0000-000046550000}"/>
    <cellStyle name="Normal 79 3 3 6_ESA Table 3A_3H" xfId="44827" xr:uid="{597DA1BF-132A-4C82-98A3-A63BA34A2562}"/>
    <cellStyle name="Normal 79 3 3 8" xfId="16804" xr:uid="{00000000-0005-0000-0000-0000B1410000}"/>
    <cellStyle name="Normal 79 3 3_ESA Table 3A_3H" xfId="44810" xr:uid="{CFD4761F-47B9-4032-B4E8-784397B318AA}"/>
    <cellStyle name="Normal 79 3 4" xfId="2062" xr:uid="{00000000-0005-0000-0000-00001B080000}"/>
    <cellStyle name="Normal 79 3 4 2" xfId="3752" xr:uid="{00000000-0005-0000-0000-0000B50E0000}"/>
    <cellStyle name="Normal 79 3 4 2 2" xfId="13825" xr:uid="{00000000-0005-0000-0000-00000E360000}"/>
    <cellStyle name="Normal 79 3 4 2 2 3" xfId="28923" xr:uid="{00000000-0005-0000-0000-000008710000}"/>
    <cellStyle name="Normal 79 3 4 2 2_ESA Table 3A_3H" xfId="44830" xr:uid="{FC22D094-9715-4672-A328-41EDD427BA06}"/>
    <cellStyle name="Normal 79 3 4 2 3" xfId="8805" xr:uid="{00000000-0005-0000-0000-000072220000}"/>
    <cellStyle name="Normal 79 3 4 2 3 3" xfId="23906" xr:uid="{00000000-0005-0000-0000-00006F5D0000}"/>
    <cellStyle name="Normal 79 3 4 2 3_ESA Table 3A_3H" xfId="44831" xr:uid="{D39698E0-58EF-48B1-AC46-2A9CA206C284}"/>
    <cellStyle name="Normal 79 3 4 2 5" xfId="18893" xr:uid="{00000000-0005-0000-0000-0000DA490000}"/>
    <cellStyle name="Normal 79 3 4 2_ESA Table 3A_3H" xfId="44829" xr:uid="{2ED2482B-4D86-466E-B2BA-C6E4193909E4}"/>
    <cellStyle name="Normal 79 3 4 3" xfId="5444" xr:uid="{00000000-0005-0000-0000-000051150000}"/>
    <cellStyle name="Normal 79 3 4 3 2" xfId="15496" xr:uid="{00000000-0005-0000-0000-0000953C0000}"/>
    <cellStyle name="Normal 79 3 4 3 2 3" xfId="30594" xr:uid="{00000000-0005-0000-0000-00008F770000}"/>
    <cellStyle name="Normal 79 3 4 3 2_ESA Table 3A_3H" xfId="44833" xr:uid="{BB568A65-E851-4866-9301-67BE343B94A9}"/>
    <cellStyle name="Normal 79 3 4 3 3" xfId="10476" xr:uid="{00000000-0005-0000-0000-0000F9280000}"/>
    <cellStyle name="Normal 79 3 4 3 3 3" xfId="25577" xr:uid="{00000000-0005-0000-0000-0000F6630000}"/>
    <cellStyle name="Normal 79 3 4 3 3_ESA Table 3A_3H" xfId="44834" xr:uid="{36717461-3E09-497B-9453-79228FECA329}"/>
    <cellStyle name="Normal 79 3 4 3 5" xfId="20564" xr:uid="{00000000-0005-0000-0000-000061500000}"/>
    <cellStyle name="Normal 79 3 4 3_ESA Table 3A_3H" xfId="44832" xr:uid="{DCE0BF9D-93DB-4B01-8D6A-21949E76EDD8}"/>
    <cellStyle name="Normal 79 3 4 4" xfId="12154" xr:uid="{00000000-0005-0000-0000-0000872F0000}"/>
    <cellStyle name="Normal 79 3 4 4 3" xfId="27252" xr:uid="{00000000-0005-0000-0000-0000816A0000}"/>
    <cellStyle name="Normal 79 3 4 4_ESA Table 3A_3H" xfId="44835" xr:uid="{356D821A-EDB6-49BD-BD89-F74F2430B02D}"/>
    <cellStyle name="Normal 79 3 4 5" xfId="7133" xr:uid="{00000000-0005-0000-0000-0000EA1B0000}"/>
    <cellStyle name="Normal 79 3 4 5 3" xfId="22235" xr:uid="{00000000-0005-0000-0000-0000E8560000}"/>
    <cellStyle name="Normal 79 3 4 5_ESA Table 3A_3H" xfId="44836" xr:uid="{68FE69A2-8672-4EBA-A561-B0AF9ADB005B}"/>
    <cellStyle name="Normal 79 3 4 7" xfId="17222" xr:uid="{00000000-0005-0000-0000-000053430000}"/>
    <cellStyle name="Normal 79 3 4_ESA Table 3A_3H" xfId="44828" xr:uid="{31DBB072-685B-41C3-B726-317F8AD4F140}"/>
    <cellStyle name="Normal 79 3 5" xfId="2915" xr:uid="{00000000-0005-0000-0000-0000700B0000}"/>
    <cellStyle name="Normal 79 3 5 2" xfId="12989" xr:uid="{00000000-0005-0000-0000-0000CA320000}"/>
    <cellStyle name="Normal 79 3 5 2 3" xfId="28087" xr:uid="{00000000-0005-0000-0000-0000C46D0000}"/>
    <cellStyle name="Normal 79 3 5 2_ESA Table 3A_3H" xfId="44838" xr:uid="{93A4017A-C05B-4E3E-BA3A-65476F564128}"/>
    <cellStyle name="Normal 79 3 5 3" xfId="7969" xr:uid="{00000000-0005-0000-0000-00002E1F0000}"/>
    <cellStyle name="Normal 79 3 5 3 3" xfId="23070" xr:uid="{00000000-0005-0000-0000-00002B5A0000}"/>
    <cellStyle name="Normal 79 3 5 3_ESA Table 3A_3H" xfId="44839" xr:uid="{EF6078B6-6721-40E8-8881-42D3AAD69B9B}"/>
    <cellStyle name="Normal 79 3 5 5" xfId="18057" xr:uid="{00000000-0005-0000-0000-000096460000}"/>
    <cellStyle name="Normal 79 3 5_ESA Table 3A_3H" xfId="44837" xr:uid="{0DCE9B06-6BBA-4A73-90FF-0438DB9D3FC9}"/>
    <cellStyle name="Normal 79 3 6" xfId="4608" xr:uid="{00000000-0005-0000-0000-00000D120000}"/>
    <cellStyle name="Normal 79 3 6 2" xfId="14660" xr:uid="{00000000-0005-0000-0000-000051390000}"/>
    <cellStyle name="Normal 79 3 6 2 3" xfId="29758" xr:uid="{00000000-0005-0000-0000-00004B740000}"/>
    <cellStyle name="Normal 79 3 6 2_ESA Table 3A_3H" xfId="44841" xr:uid="{244705D3-7E40-483D-87C4-80553AF51964}"/>
    <cellStyle name="Normal 79 3 6 3" xfId="9640" xr:uid="{00000000-0005-0000-0000-0000B5250000}"/>
    <cellStyle name="Normal 79 3 6 3 3" xfId="24741" xr:uid="{00000000-0005-0000-0000-0000B2600000}"/>
    <cellStyle name="Normal 79 3 6 3_ESA Table 3A_3H" xfId="44842" xr:uid="{921240BF-2BCD-4B5A-9499-3E74A2EBF0A4}"/>
    <cellStyle name="Normal 79 3 6 5" xfId="19728" xr:uid="{00000000-0005-0000-0000-00001D4D0000}"/>
    <cellStyle name="Normal 79 3 6_ESA Table 3A_3H" xfId="44840" xr:uid="{326A6A98-2167-41A3-A04B-B69BF11C372E}"/>
    <cellStyle name="Normal 79 3 7" xfId="11318" xr:uid="{00000000-0005-0000-0000-0000432C0000}"/>
    <cellStyle name="Normal 79 3 7 3" xfId="26416" xr:uid="{00000000-0005-0000-0000-00003D670000}"/>
    <cellStyle name="Normal 79 3 7_ESA Table 3A_3H" xfId="44843" xr:uid="{8ADBFA5C-4346-4507-B8E9-FAAFDC941A7B}"/>
    <cellStyle name="Normal 79 3 8" xfId="6297" xr:uid="{00000000-0005-0000-0000-0000A6180000}"/>
    <cellStyle name="Normal 79 3 8 3" xfId="21399" xr:uid="{00000000-0005-0000-0000-0000A4530000}"/>
    <cellStyle name="Normal 79 3 8_ESA Table 3A_3H" xfId="44844" xr:uid="{D8DB919C-DA8B-4F3A-BE56-4F025CDE4556}"/>
    <cellStyle name="Normal 79 3_ESA Table 3A_3H" xfId="44773" xr:uid="{C5FAB079-DE83-4171-B8E8-53994C4DA752}"/>
    <cellStyle name="Normal 79 4" xfId="1322" xr:uid="{00000000-0005-0000-0000-000037050000}"/>
    <cellStyle name="Normal 79 4 2" xfId="1745" xr:uid="{00000000-0005-0000-0000-0000DE060000}"/>
    <cellStyle name="Normal 79 4 2 2" xfId="2584" xr:uid="{00000000-0005-0000-0000-0000250A0000}"/>
    <cellStyle name="Normal 79 4 2 2 2" xfId="4274" xr:uid="{00000000-0005-0000-0000-0000BF100000}"/>
    <cellStyle name="Normal 79 4 2 2 2 2" xfId="14347" xr:uid="{00000000-0005-0000-0000-000018380000}"/>
    <cellStyle name="Normal 79 4 2 2 2 2 3" xfId="29445" xr:uid="{00000000-0005-0000-0000-000012730000}"/>
    <cellStyle name="Normal 79 4 2 2 2 2_ESA Table 3A_3H" xfId="44849" xr:uid="{8F49260C-FF97-4B75-8FF9-8DDBA3348F98}"/>
    <cellStyle name="Normal 79 4 2 2 2 3" xfId="9327" xr:uid="{00000000-0005-0000-0000-00007C240000}"/>
    <cellStyle name="Normal 79 4 2 2 2 3 3" xfId="24428" xr:uid="{00000000-0005-0000-0000-0000795F0000}"/>
    <cellStyle name="Normal 79 4 2 2 2 3_ESA Table 3A_3H" xfId="44850" xr:uid="{069AD65B-AB54-4383-BBF2-1014A7F78710}"/>
    <cellStyle name="Normal 79 4 2 2 2 5" xfId="19415" xr:uid="{00000000-0005-0000-0000-0000E44B0000}"/>
    <cellStyle name="Normal 79 4 2 2 2_ESA Table 3A_3H" xfId="44848" xr:uid="{CDB1E33C-D2AE-4A32-875A-701B776FA921}"/>
    <cellStyle name="Normal 79 4 2 2 3" xfId="5966" xr:uid="{00000000-0005-0000-0000-00005B170000}"/>
    <cellStyle name="Normal 79 4 2 2 3 2" xfId="16018" xr:uid="{00000000-0005-0000-0000-00009F3E0000}"/>
    <cellStyle name="Normal 79 4 2 2 3 2 3" xfId="31116" xr:uid="{00000000-0005-0000-0000-000099790000}"/>
    <cellStyle name="Normal 79 4 2 2 3 2_ESA Table 3A_3H" xfId="44852" xr:uid="{8750C87B-BB49-4499-8753-C72D76D0639C}"/>
    <cellStyle name="Normal 79 4 2 2 3 3" xfId="10998" xr:uid="{00000000-0005-0000-0000-0000032B0000}"/>
    <cellStyle name="Normal 79 4 2 2 3 3 3" xfId="26099" xr:uid="{00000000-0005-0000-0000-000000660000}"/>
    <cellStyle name="Normal 79 4 2 2 3 3_ESA Table 3A_3H" xfId="44853" xr:uid="{02C5D10A-55A9-4E65-A928-55BB94B6DDB7}"/>
    <cellStyle name="Normal 79 4 2 2 3 5" xfId="21086" xr:uid="{00000000-0005-0000-0000-00006B520000}"/>
    <cellStyle name="Normal 79 4 2 2 3_ESA Table 3A_3H" xfId="44851" xr:uid="{6B7FB66A-1CAD-43EE-86D7-171C823C77F5}"/>
    <cellStyle name="Normal 79 4 2 2 4" xfId="12676" xr:uid="{00000000-0005-0000-0000-000091310000}"/>
    <cellStyle name="Normal 79 4 2 2 4 3" xfId="27774" xr:uid="{00000000-0005-0000-0000-00008B6C0000}"/>
    <cellStyle name="Normal 79 4 2 2 4_ESA Table 3A_3H" xfId="44854" xr:uid="{222CB3F1-DF31-4E5B-B52E-BFEB0AFAAED7}"/>
    <cellStyle name="Normal 79 4 2 2 5" xfId="7655" xr:uid="{00000000-0005-0000-0000-0000F41D0000}"/>
    <cellStyle name="Normal 79 4 2 2 5 3" xfId="22757" xr:uid="{00000000-0005-0000-0000-0000F2580000}"/>
    <cellStyle name="Normal 79 4 2 2 5_ESA Table 3A_3H" xfId="44855" xr:uid="{62B4E139-7D79-47F1-B605-6A3EF256206E}"/>
    <cellStyle name="Normal 79 4 2 2 7" xfId="17744" xr:uid="{00000000-0005-0000-0000-00005D450000}"/>
    <cellStyle name="Normal 79 4 2 2_ESA Table 3A_3H" xfId="44847" xr:uid="{C3F21F16-8A69-4090-BF3F-F486FF41E31B}"/>
    <cellStyle name="Normal 79 4 2 3" xfId="3437" xr:uid="{00000000-0005-0000-0000-00007A0D0000}"/>
    <cellStyle name="Normal 79 4 2 3 2" xfId="13511" xr:uid="{00000000-0005-0000-0000-0000D4340000}"/>
    <cellStyle name="Normal 79 4 2 3 2 3" xfId="28609" xr:uid="{00000000-0005-0000-0000-0000CE6F0000}"/>
    <cellStyle name="Normal 79 4 2 3 2_ESA Table 3A_3H" xfId="44857" xr:uid="{71FB0978-3A6B-43C0-A7E3-5AB2853CBC9C}"/>
    <cellStyle name="Normal 79 4 2 3 3" xfId="8491" xr:uid="{00000000-0005-0000-0000-000038210000}"/>
    <cellStyle name="Normal 79 4 2 3 3 3" xfId="23592" xr:uid="{00000000-0005-0000-0000-0000355C0000}"/>
    <cellStyle name="Normal 79 4 2 3 3_ESA Table 3A_3H" xfId="44858" xr:uid="{ED35360A-380C-4955-A422-2FD04EC24A80}"/>
    <cellStyle name="Normal 79 4 2 3 5" xfId="18579" xr:uid="{00000000-0005-0000-0000-0000A0480000}"/>
    <cellStyle name="Normal 79 4 2 3_ESA Table 3A_3H" xfId="44856" xr:uid="{A4087391-B4D5-4DAA-83E0-EA5808AA73E1}"/>
    <cellStyle name="Normal 79 4 2 4" xfId="5130" xr:uid="{00000000-0005-0000-0000-000017140000}"/>
    <cellStyle name="Normal 79 4 2 4 2" xfId="15182" xr:uid="{00000000-0005-0000-0000-00005B3B0000}"/>
    <cellStyle name="Normal 79 4 2 4 2 3" xfId="30280" xr:uid="{00000000-0005-0000-0000-000055760000}"/>
    <cellStyle name="Normal 79 4 2 4 2_ESA Table 3A_3H" xfId="44860" xr:uid="{EB22C4A6-6703-4682-8C19-B1BB64CDC5A4}"/>
    <cellStyle name="Normal 79 4 2 4 3" xfId="10162" xr:uid="{00000000-0005-0000-0000-0000BF270000}"/>
    <cellStyle name="Normal 79 4 2 4 3 3" xfId="25263" xr:uid="{00000000-0005-0000-0000-0000BC620000}"/>
    <cellStyle name="Normal 79 4 2 4 3_ESA Table 3A_3H" xfId="44861" xr:uid="{ECDFDFCE-7923-4257-95F1-4E7483CCE172}"/>
    <cellStyle name="Normal 79 4 2 4 5" xfId="20250" xr:uid="{00000000-0005-0000-0000-0000274F0000}"/>
    <cellStyle name="Normal 79 4 2 4_ESA Table 3A_3H" xfId="44859" xr:uid="{D1A7A21D-DCA4-4288-A2CA-ADAAFD4E1CEF}"/>
    <cellStyle name="Normal 79 4 2 5" xfId="11840" xr:uid="{00000000-0005-0000-0000-00004D2E0000}"/>
    <cellStyle name="Normal 79 4 2 5 3" xfId="26938" xr:uid="{00000000-0005-0000-0000-000047690000}"/>
    <cellStyle name="Normal 79 4 2 5_ESA Table 3A_3H" xfId="44862" xr:uid="{8BF3B634-CFD2-49DD-90A2-F92B21DC1A9B}"/>
    <cellStyle name="Normal 79 4 2 6" xfId="6819" xr:uid="{00000000-0005-0000-0000-0000B01A0000}"/>
    <cellStyle name="Normal 79 4 2 6 3" xfId="21921" xr:uid="{00000000-0005-0000-0000-0000AE550000}"/>
    <cellStyle name="Normal 79 4 2 6_ESA Table 3A_3H" xfId="44863" xr:uid="{6227C3C8-1849-4116-AA52-83E8E16EC2F3}"/>
    <cellStyle name="Normal 79 4 2 8" xfId="16908" xr:uid="{00000000-0005-0000-0000-000019420000}"/>
    <cellStyle name="Normal 79 4 2_ESA Table 3A_3H" xfId="44846" xr:uid="{7C659558-0ED1-40A8-B6A5-F91B68B09E70}"/>
    <cellStyle name="Normal 79 4 3" xfId="2166" xr:uid="{00000000-0005-0000-0000-000083080000}"/>
    <cellStyle name="Normal 79 4 3 2" xfId="3856" xr:uid="{00000000-0005-0000-0000-00001D0F0000}"/>
    <cellStyle name="Normal 79 4 3 2 2" xfId="13929" xr:uid="{00000000-0005-0000-0000-000076360000}"/>
    <cellStyle name="Normal 79 4 3 2 2 3" xfId="29027" xr:uid="{00000000-0005-0000-0000-000070710000}"/>
    <cellStyle name="Normal 79 4 3 2 2_ESA Table 3A_3H" xfId="44866" xr:uid="{C05A5AEB-F18F-4910-9347-886B7FF63A14}"/>
    <cellStyle name="Normal 79 4 3 2 3" xfId="8909" xr:uid="{00000000-0005-0000-0000-0000DA220000}"/>
    <cellStyle name="Normal 79 4 3 2 3 3" xfId="24010" xr:uid="{00000000-0005-0000-0000-0000D75D0000}"/>
    <cellStyle name="Normal 79 4 3 2 3_ESA Table 3A_3H" xfId="44867" xr:uid="{86BF7CE4-340F-4A23-A245-47554CF607D3}"/>
    <cellStyle name="Normal 79 4 3 2 5" xfId="18997" xr:uid="{00000000-0005-0000-0000-0000424A0000}"/>
    <cellStyle name="Normal 79 4 3 2_ESA Table 3A_3H" xfId="44865" xr:uid="{8373B8C9-8C6E-439E-BB7D-D99D699FE86E}"/>
    <cellStyle name="Normal 79 4 3 3" xfId="5548" xr:uid="{00000000-0005-0000-0000-0000B9150000}"/>
    <cellStyle name="Normal 79 4 3 3 2" xfId="15600" xr:uid="{00000000-0005-0000-0000-0000FD3C0000}"/>
    <cellStyle name="Normal 79 4 3 3 2 3" xfId="30698" xr:uid="{00000000-0005-0000-0000-0000F7770000}"/>
    <cellStyle name="Normal 79 4 3 3 2_ESA Table 3A_3H" xfId="44869" xr:uid="{55FE89BC-CA32-4A9B-988F-60B79F6F66A9}"/>
    <cellStyle name="Normal 79 4 3 3 3" xfId="10580" xr:uid="{00000000-0005-0000-0000-000061290000}"/>
    <cellStyle name="Normal 79 4 3 3 3 3" xfId="25681" xr:uid="{00000000-0005-0000-0000-00005E640000}"/>
    <cellStyle name="Normal 79 4 3 3 3_ESA Table 3A_3H" xfId="44870" xr:uid="{1832B574-7BBD-415D-9485-D755FBB5A015}"/>
    <cellStyle name="Normal 79 4 3 3 5" xfId="20668" xr:uid="{00000000-0005-0000-0000-0000C9500000}"/>
    <cellStyle name="Normal 79 4 3 3_ESA Table 3A_3H" xfId="44868" xr:uid="{B4CEC62E-769A-4071-AA50-7A7C8EBC5B82}"/>
    <cellStyle name="Normal 79 4 3 4" xfId="12258" xr:uid="{00000000-0005-0000-0000-0000EF2F0000}"/>
    <cellStyle name="Normal 79 4 3 4 3" xfId="27356" xr:uid="{00000000-0005-0000-0000-0000E96A0000}"/>
    <cellStyle name="Normal 79 4 3 4_ESA Table 3A_3H" xfId="44871" xr:uid="{2FF6DE06-4102-4735-B73C-0EFEC3D2315E}"/>
    <cellStyle name="Normal 79 4 3 5" xfId="7237" xr:uid="{00000000-0005-0000-0000-0000521C0000}"/>
    <cellStyle name="Normal 79 4 3 5 3" xfId="22339" xr:uid="{00000000-0005-0000-0000-000050570000}"/>
    <cellStyle name="Normal 79 4 3 5_ESA Table 3A_3H" xfId="44872" xr:uid="{0E51EA7B-7F59-4388-84D5-F82656D80D4F}"/>
    <cellStyle name="Normal 79 4 3 7" xfId="17326" xr:uid="{00000000-0005-0000-0000-0000BB430000}"/>
    <cellStyle name="Normal 79 4 3_ESA Table 3A_3H" xfId="44864" xr:uid="{6E506B3F-7DD4-4A7A-B0AD-07F9438890B1}"/>
    <cellStyle name="Normal 79 4 4" xfId="3019" xr:uid="{00000000-0005-0000-0000-0000D80B0000}"/>
    <cellStyle name="Normal 79 4 4 2" xfId="13093" xr:uid="{00000000-0005-0000-0000-000032330000}"/>
    <cellStyle name="Normal 79 4 4 2 3" xfId="28191" xr:uid="{00000000-0005-0000-0000-00002C6E0000}"/>
    <cellStyle name="Normal 79 4 4 2_ESA Table 3A_3H" xfId="44874" xr:uid="{D6C6031D-4D03-4FC9-8292-FFDC55B47716}"/>
    <cellStyle name="Normal 79 4 4 3" xfId="8073" xr:uid="{00000000-0005-0000-0000-0000961F0000}"/>
    <cellStyle name="Normal 79 4 4 3 3" xfId="23174" xr:uid="{00000000-0005-0000-0000-0000935A0000}"/>
    <cellStyle name="Normal 79 4 4 3_ESA Table 3A_3H" xfId="44875" xr:uid="{499C74CD-903F-4AF2-BF55-017E0D6DB1B1}"/>
    <cellStyle name="Normal 79 4 4 5" xfId="18161" xr:uid="{00000000-0005-0000-0000-0000FE460000}"/>
    <cellStyle name="Normal 79 4 4_ESA Table 3A_3H" xfId="44873" xr:uid="{47B19010-3FBE-4F9B-B20C-AAAAE054A399}"/>
    <cellStyle name="Normal 79 4 5" xfId="4712" xr:uid="{00000000-0005-0000-0000-000075120000}"/>
    <cellStyle name="Normal 79 4 5 2" xfId="14764" xr:uid="{00000000-0005-0000-0000-0000B9390000}"/>
    <cellStyle name="Normal 79 4 5 2 3" xfId="29862" xr:uid="{00000000-0005-0000-0000-0000B3740000}"/>
    <cellStyle name="Normal 79 4 5 2_ESA Table 3A_3H" xfId="44877" xr:uid="{2249BBC9-E315-4BD9-A637-D172F66EA4B4}"/>
    <cellStyle name="Normal 79 4 5 3" xfId="9744" xr:uid="{00000000-0005-0000-0000-00001D260000}"/>
    <cellStyle name="Normal 79 4 5 3 3" xfId="24845" xr:uid="{00000000-0005-0000-0000-00001A610000}"/>
    <cellStyle name="Normal 79 4 5 3_ESA Table 3A_3H" xfId="44878" xr:uid="{4FBEFC96-940A-4C77-9F6F-D3B31832315F}"/>
    <cellStyle name="Normal 79 4 5 5" xfId="19832" xr:uid="{00000000-0005-0000-0000-0000854D0000}"/>
    <cellStyle name="Normal 79 4 5_ESA Table 3A_3H" xfId="44876" xr:uid="{49CD8855-9C20-4C1E-BCFE-319710D538EE}"/>
    <cellStyle name="Normal 79 4 6" xfId="11422" xr:uid="{00000000-0005-0000-0000-0000AB2C0000}"/>
    <cellStyle name="Normal 79 4 6 3" xfId="26520" xr:uid="{00000000-0005-0000-0000-0000A5670000}"/>
    <cellStyle name="Normal 79 4 6_ESA Table 3A_3H" xfId="44879" xr:uid="{BB0F23C8-4517-4CAC-A763-D69C92B8F002}"/>
    <cellStyle name="Normal 79 4 7" xfId="6401" xr:uid="{00000000-0005-0000-0000-00000E190000}"/>
    <cellStyle name="Normal 79 4 7 3" xfId="21503" xr:uid="{00000000-0005-0000-0000-00000C540000}"/>
    <cellStyle name="Normal 79 4 7_ESA Table 3A_3H" xfId="44880" xr:uid="{5B213338-B6F9-4F53-A53A-B4CD6B8F77F0}"/>
    <cellStyle name="Normal 79 4 9" xfId="16490" xr:uid="{00000000-0005-0000-0000-000077400000}"/>
    <cellStyle name="Normal 79 4_ESA Table 3A_3H" xfId="44845" xr:uid="{38A5A363-3E43-4647-8C36-F21DB5E5508D}"/>
    <cellStyle name="Normal 79 5" xfId="1535" xr:uid="{00000000-0005-0000-0000-00000C060000}"/>
    <cellStyle name="Normal 79 5 2" xfId="2376" xr:uid="{00000000-0005-0000-0000-000055090000}"/>
    <cellStyle name="Normal 79 5 2 2" xfId="4066" xr:uid="{00000000-0005-0000-0000-0000EF0F0000}"/>
    <cellStyle name="Normal 79 5 2 2 2" xfId="14139" xr:uid="{00000000-0005-0000-0000-000048370000}"/>
    <cellStyle name="Normal 79 5 2 2 2 3" xfId="29237" xr:uid="{00000000-0005-0000-0000-000042720000}"/>
    <cellStyle name="Normal 79 5 2 2 2_ESA Table 3A_3H" xfId="44884" xr:uid="{9923BE81-A4D6-4365-A524-46FAEF455F6B}"/>
    <cellStyle name="Normal 79 5 2 2 3" xfId="9119" xr:uid="{00000000-0005-0000-0000-0000AC230000}"/>
    <cellStyle name="Normal 79 5 2 2 3 3" xfId="24220" xr:uid="{00000000-0005-0000-0000-0000A95E0000}"/>
    <cellStyle name="Normal 79 5 2 2 3_ESA Table 3A_3H" xfId="44885" xr:uid="{FF940A1B-FF5A-4FE8-81A7-4030848A2E56}"/>
    <cellStyle name="Normal 79 5 2 2 5" xfId="19207" xr:uid="{00000000-0005-0000-0000-0000144B0000}"/>
    <cellStyle name="Normal 79 5 2 2_ESA Table 3A_3H" xfId="44883" xr:uid="{6C18773F-A4DB-4C1F-BCC6-B001D06D6127}"/>
    <cellStyle name="Normal 79 5 2 3" xfId="5758" xr:uid="{00000000-0005-0000-0000-00008B160000}"/>
    <cellStyle name="Normal 79 5 2 3 2" xfId="15810" xr:uid="{00000000-0005-0000-0000-0000CF3D0000}"/>
    <cellStyle name="Normal 79 5 2 3 2 3" xfId="30908" xr:uid="{00000000-0005-0000-0000-0000C9780000}"/>
    <cellStyle name="Normal 79 5 2 3 2_ESA Table 3A_3H" xfId="44887" xr:uid="{5DA196FA-A9F2-431C-BD8F-EBE2D30E8E5E}"/>
    <cellStyle name="Normal 79 5 2 3 3" xfId="10790" xr:uid="{00000000-0005-0000-0000-0000332A0000}"/>
    <cellStyle name="Normal 79 5 2 3 3 3" xfId="25891" xr:uid="{00000000-0005-0000-0000-000030650000}"/>
    <cellStyle name="Normal 79 5 2 3 3_ESA Table 3A_3H" xfId="44888" xr:uid="{404E9DD5-42D5-4DB0-9701-45A313D15684}"/>
    <cellStyle name="Normal 79 5 2 3 5" xfId="20878" xr:uid="{00000000-0005-0000-0000-00009B510000}"/>
    <cellStyle name="Normal 79 5 2 3_ESA Table 3A_3H" xfId="44886" xr:uid="{8BBAF6AA-D52B-4FC4-9B9B-898F774391FD}"/>
    <cellStyle name="Normal 79 5 2 4" xfId="12468" xr:uid="{00000000-0005-0000-0000-0000C1300000}"/>
    <cellStyle name="Normal 79 5 2 4 3" xfId="27566" xr:uid="{00000000-0005-0000-0000-0000BB6B0000}"/>
    <cellStyle name="Normal 79 5 2 4_ESA Table 3A_3H" xfId="44889" xr:uid="{B9BED6D9-158D-4A70-AAEA-5962E97405EC}"/>
    <cellStyle name="Normal 79 5 2 5" xfId="7447" xr:uid="{00000000-0005-0000-0000-0000241D0000}"/>
    <cellStyle name="Normal 79 5 2 5 3" xfId="22549" xr:uid="{00000000-0005-0000-0000-000022580000}"/>
    <cellStyle name="Normal 79 5 2 5_ESA Table 3A_3H" xfId="44890" xr:uid="{F62C1BF0-9ED0-4DEB-9E5E-AE0F776CBA40}"/>
    <cellStyle name="Normal 79 5 2 7" xfId="17536" xr:uid="{00000000-0005-0000-0000-00008D440000}"/>
    <cellStyle name="Normal 79 5 2_ESA Table 3A_3H" xfId="44882" xr:uid="{46FAA61B-5762-4361-864D-62156C9DF5CD}"/>
    <cellStyle name="Normal 79 5 3" xfId="3229" xr:uid="{00000000-0005-0000-0000-0000AA0C0000}"/>
    <cellStyle name="Normal 79 5 3 2" xfId="13303" xr:uid="{00000000-0005-0000-0000-000004340000}"/>
    <cellStyle name="Normal 79 5 3 2 3" xfId="28401" xr:uid="{00000000-0005-0000-0000-0000FE6E0000}"/>
    <cellStyle name="Normal 79 5 3 2_ESA Table 3A_3H" xfId="44892" xr:uid="{DDEA7C54-3CB7-46D5-87C8-A8C5B5AA7789}"/>
    <cellStyle name="Normal 79 5 3 3" xfId="8283" xr:uid="{00000000-0005-0000-0000-000068200000}"/>
    <cellStyle name="Normal 79 5 3 3 3" xfId="23384" xr:uid="{00000000-0005-0000-0000-0000655B0000}"/>
    <cellStyle name="Normal 79 5 3 3_ESA Table 3A_3H" xfId="44893" xr:uid="{52B02887-E4BD-4AE8-AF07-01450F9FEA76}"/>
    <cellStyle name="Normal 79 5 3 5" xfId="18371" xr:uid="{00000000-0005-0000-0000-0000D0470000}"/>
    <cellStyle name="Normal 79 5 3_ESA Table 3A_3H" xfId="44891" xr:uid="{AE04A94B-96FD-4FB6-B335-8DD341360CA1}"/>
    <cellStyle name="Normal 79 5 4" xfId="4922" xr:uid="{00000000-0005-0000-0000-000047130000}"/>
    <cellStyle name="Normal 79 5 4 2" xfId="14974" xr:uid="{00000000-0005-0000-0000-00008B3A0000}"/>
    <cellStyle name="Normal 79 5 4 2 3" xfId="30072" xr:uid="{00000000-0005-0000-0000-000085750000}"/>
    <cellStyle name="Normal 79 5 4 2_ESA Table 3A_3H" xfId="44895" xr:uid="{13B38498-1DE2-4948-A49D-F6EA75AF3FCC}"/>
    <cellStyle name="Normal 79 5 4 3" xfId="9954" xr:uid="{00000000-0005-0000-0000-0000EF260000}"/>
    <cellStyle name="Normal 79 5 4 3 3" xfId="25055" xr:uid="{00000000-0005-0000-0000-0000EC610000}"/>
    <cellStyle name="Normal 79 5 4 3_ESA Table 3A_3H" xfId="44896" xr:uid="{7F1FB9EA-5435-4289-A8BD-BF1520BA808B}"/>
    <cellStyle name="Normal 79 5 4 5" xfId="20042" xr:uid="{00000000-0005-0000-0000-0000574E0000}"/>
    <cellStyle name="Normal 79 5 4_ESA Table 3A_3H" xfId="44894" xr:uid="{FE2AC616-3DAD-47AF-BAF8-A79D47402F08}"/>
    <cellStyle name="Normal 79 5 5" xfId="11632" xr:uid="{00000000-0005-0000-0000-00007D2D0000}"/>
    <cellStyle name="Normal 79 5 5 3" xfId="26730" xr:uid="{00000000-0005-0000-0000-000077680000}"/>
    <cellStyle name="Normal 79 5 5_ESA Table 3A_3H" xfId="44897" xr:uid="{14D5FABC-183D-42E1-9B85-7BD2E69DD0B5}"/>
    <cellStyle name="Normal 79 5 6" xfId="6611" xr:uid="{00000000-0005-0000-0000-0000E0190000}"/>
    <cellStyle name="Normal 79 5 6 3" xfId="21713" xr:uid="{00000000-0005-0000-0000-0000DE540000}"/>
    <cellStyle name="Normal 79 5 6_ESA Table 3A_3H" xfId="44898" xr:uid="{E59E1813-C92A-4A27-9B9E-2BD64BB706F7}"/>
    <cellStyle name="Normal 79 5 8" xfId="16700" xr:uid="{00000000-0005-0000-0000-000049410000}"/>
    <cellStyle name="Normal 79 5_ESA Table 3A_3H" xfId="44881" xr:uid="{52D358B0-F9AB-434E-97C8-16F285D2A88E}"/>
    <cellStyle name="Normal 79 6" xfId="1956" xr:uid="{00000000-0005-0000-0000-0000B1070000}"/>
    <cellStyle name="Normal 79 6 2" xfId="3648" xr:uid="{00000000-0005-0000-0000-00004D0E0000}"/>
    <cellStyle name="Normal 79 6 2 2" xfId="13721" xr:uid="{00000000-0005-0000-0000-0000A6350000}"/>
    <cellStyle name="Normal 79 6 2 2 3" xfId="28819" xr:uid="{00000000-0005-0000-0000-0000A0700000}"/>
    <cellStyle name="Normal 79 6 2 2_ESA Table 3A_3H" xfId="44901" xr:uid="{DD7E3F88-FD79-4D7C-A588-7B9C74EAA292}"/>
    <cellStyle name="Normal 79 6 2 3" xfId="8701" xr:uid="{00000000-0005-0000-0000-00000A220000}"/>
    <cellStyle name="Normal 79 6 2 3 3" xfId="23802" xr:uid="{00000000-0005-0000-0000-0000075D0000}"/>
    <cellStyle name="Normal 79 6 2 3_ESA Table 3A_3H" xfId="44902" xr:uid="{C9AFA236-6A67-43CB-BB01-9D4C3F346170}"/>
    <cellStyle name="Normal 79 6 2 5" xfId="18789" xr:uid="{00000000-0005-0000-0000-000072490000}"/>
    <cellStyle name="Normal 79 6 2_ESA Table 3A_3H" xfId="44900" xr:uid="{E616EAD8-0C93-4040-AB3A-A324EC22D176}"/>
    <cellStyle name="Normal 79 6 3" xfId="5340" xr:uid="{00000000-0005-0000-0000-0000E9140000}"/>
    <cellStyle name="Normal 79 6 3 2" xfId="15392" xr:uid="{00000000-0005-0000-0000-00002D3C0000}"/>
    <cellStyle name="Normal 79 6 3 2 3" xfId="30490" xr:uid="{00000000-0005-0000-0000-000027770000}"/>
    <cellStyle name="Normal 79 6 3 2_ESA Table 3A_3H" xfId="44904" xr:uid="{BD86C680-D21D-49BA-A279-0FE1910536E0}"/>
    <cellStyle name="Normal 79 6 3 3" xfId="10372" xr:uid="{00000000-0005-0000-0000-000091280000}"/>
    <cellStyle name="Normal 79 6 3 3 3" xfId="25473" xr:uid="{00000000-0005-0000-0000-00008E630000}"/>
    <cellStyle name="Normal 79 6 3 3_ESA Table 3A_3H" xfId="44905" xr:uid="{9B656942-12BB-4AC6-8445-BB3150C7247E}"/>
    <cellStyle name="Normal 79 6 3 5" xfId="20460" xr:uid="{00000000-0005-0000-0000-0000F94F0000}"/>
    <cellStyle name="Normal 79 6 3_ESA Table 3A_3H" xfId="44903" xr:uid="{2496C557-9748-419D-802C-8015A8A359EB}"/>
    <cellStyle name="Normal 79 6 4" xfId="12050" xr:uid="{00000000-0005-0000-0000-00001F2F0000}"/>
    <cellStyle name="Normal 79 6 4 3" xfId="27148" xr:uid="{00000000-0005-0000-0000-0000196A0000}"/>
    <cellStyle name="Normal 79 6 4_ESA Table 3A_3H" xfId="44906" xr:uid="{5CABCAFC-6ED3-4790-B207-841A3E355B49}"/>
    <cellStyle name="Normal 79 6 5" xfId="7029" xr:uid="{00000000-0005-0000-0000-0000821B0000}"/>
    <cellStyle name="Normal 79 6 5 3" xfId="22131" xr:uid="{00000000-0005-0000-0000-000080560000}"/>
    <cellStyle name="Normal 79 6 5_ESA Table 3A_3H" xfId="44907" xr:uid="{DF35C464-D287-45A8-8044-237E59BC9AAD}"/>
    <cellStyle name="Normal 79 6 7" xfId="17118" xr:uid="{00000000-0005-0000-0000-0000EB420000}"/>
    <cellStyle name="Normal 79 6_ESA Table 3A_3H" xfId="44899" xr:uid="{6A4F8782-E51C-49FA-8B60-0B57E5AF32D4}"/>
    <cellStyle name="Normal 79 7" xfId="2802" xr:uid="{00000000-0005-0000-0000-0000FF0A0000}"/>
    <cellStyle name="Normal 79 7 2" xfId="12885" xr:uid="{00000000-0005-0000-0000-000062320000}"/>
    <cellStyle name="Normal 79 7 2 3" xfId="27983" xr:uid="{00000000-0005-0000-0000-00005C6D0000}"/>
    <cellStyle name="Normal 79 7 2_ESA Table 3A_3H" xfId="44909" xr:uid="{F8941EBE-C8C8-4BB3-A5A9-243FCDA2771F}"/>
    <cellStyle name="Normal 79 7 3" xfId="7864" xr:uid="{00000000-0005-0000-0000-0000C51E0000}"/>
    <cellStyle name="Normal 79 7 3 3" xfId="22966" xr:uid="{00000000-0005-0000-0000-0000C3590000}"/>
    <cellStyle name="Normal 79 7 3_ESA Table 3A_3H" xfId="44910" xr:uid="{7D8EA07A-DEB1-4E95-ACA8-DAC791B1C531}"/>
    <cellStyle name="Normal 79 7 5" xfId="17953" xr:uid="{00000000-0005-0000-0000-00002E460000}"/>
    <cellStyle name="Normal 79 7_ESA Table 3A_3H" xfId="44908" xr:uid="{BE673F70-99D9-443E-A88B-409E5845E12E}"/>
    <cellStyle name="Normal 79 8" xfId="4500" xr:uid="{00000000-0005-0000-0000-0000A1110000}"/>
    <cellStyle name="Normal 79 8 2" xfId="14556" xr:uid="{00000000-0005-0000-0000-0000E9380000}"/>
    <cellStyle name="Normal 79 8 2 3" xfId="29654" xr:uid="{00000000-0005-0000-0000-0000E3730000}"/>
    <cellStyle name="Normal 79 8 2_ESA Table 3A_3H" xfId="44912" xr:uid="{53C165F6-CF09-4BDC-9AB8-81D3D28F8B29}"/>
    <cellStyle name="Normal 79 8 3" xfId="9536" xr:uid="{00000000-0005-0000-0000-00004D250000}"/>
    <cellStyle name="Normal 79 8 3 3" xfId="24637" xr:uid="{00000000-0005-0000-0000-00004A600000}"/>
    <cellStyle name="Normal 79 8 3_ESA Table 3A_3H" xfId="44913" xr:uid="{92ED19F8-801F-4B84-BFFA-801F868E7BC7}"/>
    <cellStyle name="Normal 79 8 5" xfId="19624" xr:uid="{00000000-0005-0000-0000-0000B54C0000}"/>
    <cellStyle name="Normal 79 8_ESA Table 3A_3H" xfId="44911" xr:uid="{E85D317F-2456-407D-9BCB-DF990227B6AE}"/>
    <cellStyle name="Normal 79 9" xfId="11212" xr:uid="{00000000-0005-0000-0000-0000D92B0000}"/>
    <cellStyle name="Normal 79 9 3" xfId="26312" xr:uid="{00000000-0005-0000-0000-0000D5660000}"/>
    <cellStyle name="Normal 79 9_ESA Table 3A_3H" xfId="44914" xr:uid="{EF82FBE7-B625-4290-AF21-CAF082FE25D8}"/>
    <cellStyle name="Normal 79_ESA Table 3A_3H" xfId="44627" xr:uid="{BEA01432-E309-4264-AB25-D4D5476E15A9}"/>
    <cellStyle name="Normal 8" xfId="179" xr:uid="{00000000-0005-0000-0000-0000B3000000}"/>
    <cellStyle name="Normal 8 2" xfId="520" xr:uid="{00000000-0005-0000-0000-000014020000}"/>
    <cellStyle name="Normal 8 3" xfId="906" xr:uid="{00000000-0005-0000-0000-000096030000}"/>
    <cellStyle name="Normal 8 3 10" xfId="6238" xr:uid="{00000000-0005-0000-0000-00006B180000}"/>
    <cellStyle name="Normal 8 3 10 3" xfId="21342" xr:uid="{00000000-0005-0000-0000-00006B530000}"/>
    <cellStyle name="Normal 8 3 10_ESA Table 3A_3H" xfId="44917" xr:uid="{9D16ED2A-7DE4-4A76-B903-099871234844}"/>
    <cellStyle name="Normal 8 3 12" xfId="16327" xr:uid="{00000000-0005-0000-0000-0000D43F0000}"/>
    <cellStyle name="Normal 8 3 2" xfId="1202" xr:uid="{00000000-0005-0000-0000-0000BF040000}"/>
    <cellStyle name="Normal 8 3 2 11" xfId="16381" xr:uid="{00000000-0005-0000-0000-00000A400000}"/>
    <cellStyle name="Normal 8 3 2 2" xfId="1310" xr:uid="{00000000-0005-0000-0000-00002B050000}"/>
    <cellStyle name="Normal 8 3 2 2 10" xfId="16485" xr:uid="{00000000-0005-0000-0000-000072400000}"/>
    <cellStyle name="Normal 8 3 2 2 2" xfId="1527" xr:uid="{00000000-0005-0000-0000-000004060000}"/>
    <cellStyle name="Normal 8 3 2 2 2 2" xfId="1948" xr:uid="{00000000-0005-0000-0000-0000A9070000}"/>
    <cellStyle name="Normal 8 3 2 2 2 2 2" xfId="2787" xr:uid="{00000000-0005-0000-0000-0000F00A0000}"/>
    <cellStyle name="Normal 8 3 2 2 2 2 2 2" xfId="4477" xr:uid="{00000000-0005-0000-0000-00008A110000}"/>
    <cellStyle name="Normal 8 3 2 2 2 2 2 2 2" xfId="14550" xr:uid="{00000000-0005-0000-0000-0000E3380000}"/>
    <cellStyle name="Normal 8 3 2 2 2 2 2 2 2 3" xfId="29648" xr:uid="{00000000-0005-0000-0000-0000DD730000}"/>
    <cellStyle name="Normal 8 3 2 2 2 2 2 2 2_ESA Table 3A_3H" xfId="44924" xr:uid="{C06B71D3-352A-43C2-B1BF-AD45A46663B2}"/>
    <cellStyle name="Normal 8 3 2 2 2 2 2 2 3" xfId="9530" xr:uid="{00000000-0005-0000-0000-000047250000}"/>
    <cellStyle name="Normal 8 3 2 2 2 2 2 2 3 3" xfId="24631" xr:uid="{00000000-0005-0000-0000-000044600000}"/>
    <cellStyle name="Normal 8 3 2 2 2 2 2 2 3_ESA Table 3A_3H" xfId="44925" xr:uid="{3DA72787-F0BF-4104-822D-125C956D1084}"/>
    <cellStyle name="Normal 8 3 2 2 2 2 2 2 5" xfId="19618" xr:uid="{00000000-0005-0000-0000-0000AF4C0000}"/>
    <cellStyle name="Normal 8 3 2 2 2 2 2 2_ESA Table 3A_3H" xfId="44923" xr:uid="{106D0C2B-AA94-4BE0-9959-5CE2B6284A4E}"/>
    <cellStyle name="Normal 8 3 2 2 2 2 2 3" xfId="6169" xr:uid="{00000000-0005-0000-0000-000026180000}"/>
    <cellStyle name="Normal 8 3 2 2 2 2 2 3 2" xfId="16221" xr:uid="{00000000-0005-0000-0000-00006A3F0000}"/>
    <cellStyle name="Normal 8 3 2 2 2 2 2 3 3" xfId="11201" xr:uid="{00000000-0005-0000-0000-0000CE2B0000}"/>
    <cellStyle name="Normal 8 3 2 2 2 2 2 3 3 3" xfId="26302" xr:uid="{00000000-0005-0000-0000-0000CB660000}"/>
    <cellStyle name="Normal 8 3 2 2 2 2 2 3 3_ESA Table 3A_3H" xfId="44927" xr:uid="{B320B7D9-0E8D-49C4-B477-F199AAE9CD4D}"/>
    <cellStyle name="Normal 8 3 2 2 2 2 2 3 5" xfId="21289" xr:uid="{00000000-0005-0000-0000-000036530000}"/>
    <cellStyle name="Normal 8 3 2 2 2 2 2 3_ESA Table 3A_3H" xfId="44926" xr:uid="{62E1B717-8741-4674-8DE4-EB4E35E25C9F}"/>
    <cellStyle name="Normal 8 3 2 2 2 2 2 4" xfId="12879" xr:uid="{00000000-0005-0000-0000-00005C320000}"/>
    <cellStyle name="Normal 8 3 2 2 2 2 2 4 3" xfId="27977" xr:uid="{00000000-0005-0000-0000-0000566D0000}"/>
    <cellStyle name="Normal 8 3 2 2 2 2 2 4_ESA Table 3A_3H" xfId="44928" xr:uid="{8F36CB83-C275-4601-9C4A-5E65B4D484A2}"/>
    <cellStyle name="Normal 8 3 2 2 2 2 2 5" xfId="7858" xr:uid="{00000000-0005-0000-0000-0000BF1E0000}"/>
    <cellStyle name="Normal 8 3 2 2 2 2 2 5 3" xfId="22960" xr:uid="{00000000-0005-0000-0000-0000BD590000}"/>
    <cellStyle name="Normal 8 3 2 2 2 2 2 5_ESA Table 3A_3H" xfId="44929" xr:uid="{39AEFA24-7DAD-4541-AFE3-2AF857327215}"/>
    <cellStyle name="Normal 8 3 2 2 2 2 2 7" xfId="17947" xr:uid="{00000000-0005-0000-0000-000028460000}"/>
    <cellStyle name="Normal 8 3 2 2 2 2 2_ESA Table 3A_3H" xfId="44922" xr:uid="{9A09C7EC-D299-4EA7-9F83-A0FE441DF398}"/>
    <cellStyle name="Normal 8 3 2 2 2 2 3" xfId="3640" xr:uid="{00000000-0005-0000-0000-0000450E0000}"/>
    <cellStyle name="Normal 8 3 2 2 2 2 3 2" xfId="13714" xr:uid="{00000000-0005-0000-0000-00009F350000}"/>
    <cellStyle name="Normal 8 3 2 2 2 2 3 2 3" xfId="28812" xr:uid="{00000000-0005-0000-0000-000099700000}"/>
    <cellStyle name="Normal 8 3 2 2 2 2 3 2_ESA Table 3A_3H" xfId="44931" xr:uid="{8C42D297-A53D-4532-9886-16A38229AB71}"/>
    <cellStyle name="Normal 8 3 2 2 2 2 3 3" xfId="8694" xr:uid="{00000000-0005-0000-0000-000003220000}"/>
    <cellStyle name="Normal 8 3 2 2 2 2 3 3 3" xfId="23795" xr:uid="{00000000-0005-0000-0000-0000005D0000}"/>
    <cellStyle name="Normal 8 3 2 2 2 2 3 3_ESA Table 3A_3H" xfId="44932" xr:uid="{CE47D401-9122-44DF-B17E-81AE76867F13}"/>
    <cellStyle name="Normal 8 3 2 2 2 2 3 5" xfId="18782" xr:uid="{00000000-0005-0000-0000-00006B490000}"/>
    <cellStyle name="Normal 8 3 2 2 2 2 3_ESA Table 3A_3H" xfId="44930" xr:uid="{5B0BF078-E134-4823-BFDF-D3280534EF66}"/>
    <cellStyle name="Normal 8 3 2 2 2 2 4" xfId="5333" xr:uid="{00000000-0005-0000-0000-0000E2140000}"/>
    <cellStyle name="Normal 8 3 2 2 2 2 4 2" xfId="15385" xr:uid="{00000000-0005-0000-0000-0000263C0000}"/>
    <cellStyle name="Normal 8 3 2 2 2 2 4 2 3" xfId="30483" xr:uid="{00000000-0005-0000-0000-000020770000}"/>
    <cellStyle name="Normal 8 3 2 2 2 2 4 2_ESA Table 3A_3H" xfId="44934" xr:uid="{B974DEDF-A436-4517-AB20-70973388688C}"/>
    <cellStyle name="Normal 8 3 2 2 2 2 4 3" xfId="10365" xr:uid="{00000000-0005-0000-0000-00008A280000}"/>
    <cellStyle name="Normal 8 3 2 2 2 2 4 3 3" xfId="25466" xr:uid="{00000000-0005-0000-0000-000087630000}"/>
    <cellStyle name="Normal 8 3 2 2 2 2 4 3_ESA Table 3A_3H" xfId="44935" xr:uid="{455D2609-7A21-43AD-815C-FE66F3E4C965}"/>
    <cellStyle name="Normal 8 3 2 2 2 2 4 5" xfId="20453" xr:uid="{00000000-0005-0000-0000-0000F24F0000}"/>
    <cellStyle name="Normal 8 3 2 2 2 2 4_ESA Table 3A_3H" xfId="44933" xr:uid="{A2C63DBE-CE49-45A7-A519-35CDF7C755EA}"/>
    <cellStyle name="Normal 8 3 2 2 2 2 5" xfId="12043" xr:uid="{00000000-0005-0000-0000-0000182F0000}"/>
    <cellStyle name="Normal 8 3 2 2 2 2 5 3" xfId="27141" xr:uid="{00000000-0005-0000-0000-0000126A0000}"/>
    <cellStyle name="Normal 8 3 2 2 2 2 5_ESA Table 3A_3H" xfId="44936" xr:uid="{6D9B9634-B9A5-4F67-ACAD-0B745E959688}"/>
    <cellStyle name="Normal 8 3 2 2 2 2 6" xfId="7022" xr:uid="{00000000-0005-0000-0000-00007B1B0000}"/>
    <cellStyle name="Normal 8 3 2 2 2 2 6 3" xfId="22124" xr:uid="{00000000-0005-0000-0000-000079560000}"/>
    <cellStyle name="Normal 8 3 2 2 2 2 6_ESA Table 3A_3H" xfId="44937" xr:uid="{57653F64-ACF3-40DF-932A-552E2676F126}"/>
    <cellStyle name="Normal 8 3 2 2 2 2 8" xfId="17111" xr:uid="{00000000-0005-0000-0000-0000E4420000}"/>
    <cellStyle name="Normal 8 3 2 2 2 2_ESA Table 3A_3H" xfId="44921" xr:uid="{B5E1F385-ACBE-49E7-A0D5-2629876F2E6D}"/>
    <cellStyle name="Normal 8 3 2 2 2 3" xfId="2369" xr:uid="{00000000-0005-0000-0000-00004E090000}"/>
    <cellStyle name="Normal 8 3 2 2 2 3 2" xfId="4059" xr:uid="{00000000-0005-0000-0000-0000E80F0000}"/>
    <cellStyle name="Normal 8 3 2 2 2 3 2 2" xfId="14132" xr:uid="{00000000-0005-0000-0000-000041370000}"/>
    <cellStyle name="Normal 8 3 2 2 2 3 2 2 3" xfId="29230" xr:uid="{00000000-0005-0000-0000-00003B720000}"/>
    <cellStyle name="Normal 8 3 2 2 2 3 2 2_ESA Table 3A_3H" xfId="44940" xr:uid="{2BB41A2A-E4EE-4BA6-B2B0-D5D258ED8E85}"/>
    <cellStyle name="Normal 8 3 2 2 2 3 2 3" xfId="9112" xr:uid="{00000000-0005-0000-0000-0000A5230000}"/>
    <cellStyle name="Normal 8 3 2 2 2 3 2 3 3" xfId="24213" xr:uid="{00000000-0005-0000-0000-0000A25E0000}"/>
    <cellStyle name="Normal 8 3 2 2 2 3 2 3_ESA Table 3A_3H" xfId="44941" xr:uid="{6A0BB735-F1DB-4CCA-B6D5-31587F25A5C0}"/>
    <cellStyle name="Normal 8 3 2 2 2 3 2 5" xfId="19200" xr:uid="{00000000-0005-0000-0000-00000D4B0000}"/>
    <cellStyle name="Normal 8 3 2 2 2 3 2_ESA Table 3A_3H" xfId="44939" xr:uid="{445D4C04-8410-4F65-851B-526FAA487270}"/>
    <cellStyle name="Normal 8 3 2 2 2 3 3" xfId="5751" xr:uid="{00000000-0005-0000-0000-000084160000}"/>
    <cellStyle name="Normal 8 3 2 2 2 3 3 2" xfId="15803" xr:uid="{00000000-0005-0000-0000-0000C83D0000}"/>
    <cellStyle name="Normal 8 3 2 2 2 3 3 2 3" xfId="30901" xr:uid="{00000000-0005-0000-0000-0000C2780000}"/>
    <cellStyle name="Normal 8 3 2 2 2 3 3 2_ESA Table 3A_3H" xfId="44943" xr:uid="{7D25BF9D-CB3E-43FE-B4F3-57E949747F45}"/>
    <cellStyle name="Normal 8 3 2 2 2 3 3 3" xfId="10783" xr:uid="{00000000-0005-0000-0000-00002C2A0000}"/>
    <cellStyle name="Normal 8 3 2 2 2 3 3 3 3" xfId="25884" xr:uid="{00000000-0005-0000-0000-000029650000}"/>
    <cellStyle name="Normal 8 3 2 2 2 3 3 3_ESA Table 3A_3H" xfId="44944" xr:uid="{A293E492-639A-47F4-BC0E-4C870E9190C4}"/>
    <cellStyle name="Normal 8 3 2 2 2 3 3 5" xfId="20871" xr:uid="{00000000-0005-0000-0000-000094510000}"/>
    <cellStyle name="Normal 8 3 2 2 2 3 3_ESA Table 3A_3H" xfId="44942" xr:uid="{003923A4-C728-404F-83FB-811622789B57}"/>
    <cellStyle name="Normal 8 3 2 2 2 3 4" xfId="12461" xr:uid="{00000000-0005-0000-0000-0000BA300000}"/>
    <cellStyle name="Normal 8 3 2 2 2 3 4 3" xfId="27559" xr:uid="{00000000-0005-0000-0000-0000B46B0000}"/>
    <cellStyle name="Normal 8 3 2 2 2 3 4_ESA Table 3A_3H" xfId="44945" xr:uid="{723339E1-8C60-464F-83CD-9DCED22C41FE}"/>
    <cellStyle name="Normal 8 3 2 2 2 3 5" xfId="7440" xr:uid="{00000000-0005-0000-0000-00001D1D0000}"/>
    <cellStyle name="Normal 8 3 2 2 2 3 5 3" xfId="22542" xr:uid="{00000000-0005-0000-0000-00001B580000}"/>
    <cellStyle name="Normal 8 3 2 2 2 3 5_ESA Table 3A_3H" xfId="44946" xr:uid="{62BBE7EB-449F-4BCB-B3D6-E2C4F00C401F}"/>
    <cellStyle name="Normal 8 3 2 2 2 3 7" xfId="17529" xr:uid="{00000000-0005-0000-0000-000086440000}"/>
    <cellStyle name="Normal 8 3 2 2 2 3_ESA Table 3A_3H" xfId="44938" xr:uid="{A54EC43C-EE85-4A06-A5E8-1170648368DD}"/>
    <cellStyle name="Normal 8 3 2 2 2 4" xfId="3222" xr:uid="{00000000-0005-0000-0000-0000A30C0000}"/>
    <cellStyle name="Normal 8 3 2 2 2 4 2" xfId="13296" xr:uid="{00000000-0005-0000-0000-0000FD330000}"/>
    <cellStyle name="Normal 8 3 2 2 2 4 2 3" xfId="28394" xr:uid="{00000000-0005-0000-0000-0000F76E0000}"/>
    <cellStyle name="Normal 8 3 2 2 2 4 2_ESA Table 3A_3H" xfId="44948" xr:uid="{80C939C4-81C7-4D17-B196-E866488299F1}"/>
    <cellStyle name="Normal 8 3 2 2 2 4 3" xfId="8276" xr:uid="{00000000-0005-0000-0000-000061200000}"/>
    <cellStyle name="Normal 8 3 2 2 2 4 3 3" xfId="23377" xr:uid="{00000000-0005-0000-0000-00005E5B0000}"/>
    <cellStyle name="Normal 8 3 2 2 2 4 3_ESA Table 3A_3H" xfId="44949" xr:uid="{89CE5B5C-006D-418E-9CDC-66888099F322}"/>
    <cellStyle name="Normal 8 3 2 2 2 4 5" xfId="18364" xr:uid="{00000000-0005-0000-0000-0000C9470000}"/>
    <cellStyle name="Normal 8 3 2 2 2 4_ESA Table 3A_3H" xfId="44947" xr:uid="{7DF648FA-C2A1-4ABA-8F8B-28FCD7F4CCB2}"/>
    <cellStyle name="Normal 8 3 2 2 2 5" xfId="4915" xr:uid="{00000000-0005-0000-0000-000040130000}"/>
    <cellStyle name="Normal 8 3 2 2 2 5 2" xfId="14967" xr:uid="{00000000-0005-0000-0000-0000843A0000}"/>
    <cellStyle name="Normal 8 3 2 2 2 5 2 3" xfId="30065" xr:uid="{00000000-0005-0000-0000-00007E750000}"/>
    <cellStyle name="Normal 8 3 2 2 2 5 2_ESA Table 3A_3H" xfId="44951" xr:uid="{C48DCAAA-E563-4934-8E74-89744471EE14}"/>
    <cellStyle name="Normal 8 3 2 2 2 5 3" xfId="9947" xr:uid="{00000000-0005-0000-0000-0000E8260000}"/>
    <cellStyle name="Normal 8 3 2 2 2 5 3 3" xfId="25048" xr:uid="{00000000-0005-0000-0000-0000E5610000}"/>
    <cellStyle name="Normal 8 3 2 2 2 5 3_ESA Table 3A_3H" xfId="44952" xr:uid="{25CD8A16-94C1-48AD-ACE5-AEA6C790803E}"/>
    <cellStyle name="Normal 8 3 2 2 2 5 5" xfId="20035" xr:uid="{00000000-0005-0000-0000-0000504E0000}"/>
    <cellStyle name="Normal 8 3 2 2 2 5_ESA Table 3A_3H" xfId="44950" xr:uid="{4D6CD552-4C1B-4A1F-A419-5F88CFCBC83C}"/>
    <cellStyle name="Normal 8 3 2 2 2 6" xfId="11625" xr:uid="{00000000-0005-0000-0000-0000762D0000}"/>
    <cellStyle name="Normal 8 3 2 2 2 6 3" xfId="26723" xr:uid="{00000000-0005-0000-0000-000070680000}"/>
    <cellStyle name="Normal 8 3 2 2 2 6_ESA Table 3A_3H" xfId="44953" xr:uid="{420DA381-184D-43DC-BAC7-1F95A2799D63}"/>
    <cellStyle name="Normal 8 3 2 2 2 7" xfId="6604" xr:uid="{00000000-0005-0000-0000-0000D9190000}"/>
    <cellStyle name="Normal 8 3 2 2 2 7 3" xfId="21706" xr:uid="{00000000-0005-0000-0000-0000D7540000}"/>
    <cellStyle name="Normal 8 3 2 2 2 7_ESA Table 3A_3H" xfId="44954" xr:uid="{15CB4C8E-3C67-4010-99A4-3C4ADE634BDC}"/>
    <cellStyle name="Normal 8 3 2 2 2 9" xfId="16693" xr:uid="{00000000-0005-0000-0000-000042410000}"/>
    <cellStyle name="Normal 8 3 2 2 2_ESA Table 3A_3H" xfId="44920" xr:uid="{50B94594-750B-456C-BB58-BB26B73A54D0}"/>
    <cellStyle name="Normal 8 3 2 2 3" xfId="1740" xr:uid="{00000000-0005-0000-0000-0000D9060000}"/>
    <cellStyle name="Normal 8 3 2 2 3 2" xfId="2579" xr:uid="{00000000-0005-0000-0000-0000200A0000}"/>
    <cellStyle name="Normal 8 3 2 2 3 2 2" xfId="4269" xr:uid="{00000000-0005-0000-0000-0000BA100000}"/>
    <cellStyle name="Normal 8 3 2 2 3 2 2 2" xfId="14342" xr:uid="{00000000-0005-0000-0000-000013380000}"/>
    <cellStyle name="Normal 8 3 2 2 3 2 2 2 3" xfId="29440" xr:uid="{00000000-0005-0000-0000-00000D730000}"/>
    <cellStyle name="Normal 8 3 2 2 3 2 2 2_ESA Table 3A_3H" xfId="44958" xr:uid="{31EBE3E5-687C-4778-B53C-B85A2BB40F48}"/>
    <cellStyle name="Normal 8 3 2 2 3 2 2 3" xfId="9322" xr:uid="{00000000-0005-0000-0000-000077240000}"/>
    <cellStyle name="Normal 8 3 2 2 3 2 2 3 3" xfId="24423" xr:uid="{00000000-0005-0000-0000-0000745F0000}"/>
    <cellStyle name="Normal 8 3 2 2 3 2 2 3_ESA Table 3A_3H" xfId="44959" xr:uid="{0D12F24C-8F78-499E-B465-528C943CD20D}"/>
    <cellStyle name="Normal 8 3 2 2 3 2 2 5" xfId="19410" xr:uid="{00000000-0005-0000-0000-0000DF4B0000}"/>
    <cellStyle name="Normal 8 3 2 2 3 2 2_ESA Table 3A_3H" xfId="44957" xr:uid="{1E251E2B-3722-47FB-9D1F-A6C8E93E4C60}"/>
    <cellStyle name="Normal 8 3 2 2 3 2 3" xfId="5961" xr:uid="{00000000-0005-0000-0000-000056170000}"/>
    <cellStyle name="Normal 8 3 2 2 3 2 3 2" xfId="16013" xr:uid="{00000000-0005-0000-0000-00009A3E0000}"/>
    <cellStyle name="Normal 8 3 2 2 3 2 3 2 3" xfId="31111" xr:uid="{00000000-0005-0000-0000-000094790000}"/>
    <cellStyle name="Normal 8 3 2 2 3 2 3 2_ESA Table 3A_3H" xfId="44961" xr:uid="{732B43A6-891C-448B-A981-DB9D514AECA4}"/>
    <cellStyle name="Normal 8 3 2 2 3 2 3 3" xfId="10993" xr:uid="{00000000-0005-0000-0000-0000FE2A0000}"/>
    <cellStyle name="Normal 8 3 2 2 3 2 3 3 3" xfId="26094" xr:uid="{00000000-0005-0000-0000-0000FB650000}"/>
    <cellStyle name="Normal 8 3 2 2 3 2 3 3_ESA Table 3A_3H" xfId="44962" xr:uid="{EA563D7D-AF5D-4AA4-9A44-779C330630E4}"/>
    <cellStyle name="Normal 8 3 2 2 3 2 3 5" xfId="21081" xr:uid="{00000000-0005-0000-0000-000066520000}"/>
    <cellStyle name="Normal 8 3 2 2 3 2 3_ESA Table 3A_3H" xfId="44960" xr:uid="{C2D3CA23-348B-45F3-8633-FF60BF4A417C}"/>
    <cellStyle name="Normal 8 3 2 2 3 2 4" xfId="12671" xr:uid="{00000000-0005-0000-0000-00008C310000}"/>
    <cellStyle name="Normal 8 3 2 2 3 2 4 3" xfId="27769" xr:uid="{00000000-0005-0000-0000-0000866C0000}"/>
    <cellStyle name="Normal 8 3 2 2 3 2 4_ESA Table 3A_3H" xfId="44963" xr:uid="{0103818B-1D64-4D5E-B09D-AC70FF81E5DD}"/>
    <cellStyle name="Normal 8 3 2 2 3 2 5" xfId="7650" xr:uid="{00000000-0005-0000-0000-0000EF1D0000}"/>
    <cellStyle name="Normal 8 3 2 2 3 2 5 3" xfId="22752" xr:uid="{00000000-0005-0000-0000-0000ED580000}"/>
    <cellStyle name="Normal 8 3 2 2 3 2 5_ESA Table 3A_3H" xfId="44964" xr:uid="{B211F2C4-EE86-41C9-B789-27C6EFB35CDF}"/>
    <cellStyle name="Normal 8 3 2 2 3 2 7" xfId="17739" xr:uid="{00000000-0005-0000-0000-000058450000}"/>
    <cellStyle name="Normal 8 3 2 2 3 2_ESA Table 3A_3H" xfId="44956" xr:uid="{A1F153D8-A1B9-4D80-8FCF-0E4726C142C8}"/>
    <cellStyle name="Normal 8 3 2 2 3 3" xfId="3432" xr:uid="{00000000-0005-0000-0000-0000750D0000}"/>
    <cellStyle name="Normal 8 3 2 2 3 3 2" xfId="13506" xr:uid="{00000000-0005-0000-0000-0000CF340000}"/>
    <cellStyle name="Normal 8 3 2 2 3 3 2 3" xfId="28604" xr:uid="{00000000-0005-0000-0000-0000C96F0000}"/>
    <cellStyle name="Normal 8 3 2 2 3 3 2_ESA Table 3A_3H" xfId="44966" xr:uid="{E79D7716-42E0-4092-BE9F-3B20A6043BE0}"/>
    <cellStyle name="Normal 8 3 2 2 3 3 3" xfId="8486" xr:uid="{00000000-0005-0000-0000-000033210000}"/>
    <cellStyle name="Normal 8 3 2 2 3 3 3 3" xfId="23587" xr:uid="{00000000-0005-0000-0000-0000305C0000}"/>
    <cellStyle name="Normal 8 3 2 2 3 3 3_ESA Table 3A_3H" xfId="44967" xr:uid="{45E9DBDB-53FF-4137-88AB-B174B1DF8119}"/>
    <cellStyle name="Normal 8 3 2 2 3 3 5" xfId="18574" xr:uid="{00000000-0005-0000-0000-00009B480000}"/>
    <cellStyle name="Normal 8 3 2 2 3 3_ESA Table 3A_3H" xfId="44965" xr:uid="{B007FB67-E07B-4EC7-A7A5-24E00B0B2D37}"/>
    <cellStyle name="Normal 8 3 2 2 3 4" xfId="5125" xr:uid="{00000000-0005-0000-0000-000012140000}"/>
    <cellStyle name="Normal 8 3 2 2 3 4 2" xfId="15177" xr:uid="{00000000-0005-0000-0000-0000563B0000}"/>
    <cellStyle name="Normal 8 3 2 2 3 4 2 3" xfId="30275" xr:uid="{00000000-0005-0000-0000-000050760000}"/>
    <cellStyle name="Normal 8 3 2 2 3 4 2_ESA Table 3A_3H" xfId="44969" xr:uid="{8089892D-AAE3-4114-9494-D8556DCC612F}"/>
    <cellStyle name="Normal 8 3 2 2 3 4 3" xfId="10157" xr:uid="{00000000-0005-0000-0000-0000BA270000}"/>
    <cellStyle name="Normal 8 3 2 2 3 4 3 3" xfId="25258" xr:uid="{00000000-0005-0000-0000-0000B7620000}"/>
    <cellStyle name="Normal 8 3 2 2 3 4 3_ESA Table 3A_3H" xfId="44970" xr:uid="{493D1CFF-8E38-4753-949C-BA2A667617A7}"/>
    <cellStyle name="Normal 8 3 2 2 3 4 5" xfId="20245" xr:uid="{00000000-0005-0000-0000-0000224F0000}"/>
    <cellStyle name="Normal 8 3 2 2 3 4_ESA Table 3A_3H" xfId="44968" xr:uid="{94219057-686F-4266-9E3D-7C18DF964E68}"/>
    <cellStyle name="Normal 8 3 2 2 3 5" xfId="11835" xr:uid="{00000000-0005-0000-0000-0000482E0000}"/>
    <cellStyle name="Normal 8 3 2 2 3 5 3" xfId="26933" xr:uid="{00000000-0005-0000-0000-000042690000}"/>
    <cellStyle name="Normal 8 3 2 2 3 5_ESA Table 3A_3H" xfId="44971" xr:uid="{AF148823-3548-44D9-89CE-66A75E03B2A3}"/>
    <cellStyle name="Normal 8 3 2 2 3 6" xfId="6814" xr:uid="{00000000-0005-0000-0000-0000AB1A0000}"/>
    <cellStyle name="Normal 8 3 2 2 3 6 3" xfId="21916" xr:uid="{00000000-0005-0000-0000-0000A9550000}"/>
    <cellStyle name="Normal 8 3 2 2 3 6_ESA Table 3A_3H" xfId="44972" xr:uid="{29051A37-0B82-4766-94C1-9E71AAD01ED1}"/>
    <cellStyle name="Normal 8 3 2 2 3 8" xfId="16903" xr:uid="{00000000-0005-0000-0000-000014420000}"/>
    <cellStyle name="Normal 8 3 2 2 3_ESA Table 3A_3H" xfId="44955" xr:uid="{09AE9D2E-0CAA-4C50-A069-62345C0C6DAE}"/>
    <cellStyle name="Normal 8 3 2 2 4" xfId="2161" xr:uid="{00000000-0005-0000-0000-00007E080000}"/>
    <cellStyle name="Normal 8 3 2 2 4 2" xfId="3851" xr:uid="{00000000-0005-0000-0000-0000180F0000}"/>
    <cellStyle name="Normal 8 3 2 2 4 2 2" xfId="13924" xr:uid="{00000000-0005-0000-0000-000071360000}"/>
    <cellStyle name="Normal 8 3 2 2 4 2 2 3" xfId="29022" xr:uid="{00000000-0005-0000-0000-00006B710000}"/>
    <cellStyle name="Normal 8 3 2 2 4 2 2_ESA Table 3A_3H" xfId="44975" xr:uid="{FD4AB32F-EC28-4124-8B30-A625A6DE4DE4}"/>
    <cellStyle name="Normal 8 3 2 2 4 2 3" xfId="8904" xr:uid="{00000000-0005-0000-0000-0000D5220000}"/>
    <cellStyle name="Normal 8 3 2 2 4 2 3 3" xfId="24005" xr:uid="{00000000-0005-0000-0000-0000D25D0000}"/>
    <cellStyle name="Normal 8 3 2 2 4 2 3_ESA Table 3A_3H" xfId="44976" xr:uid="{B8A1B568-A51C-4DD9-8798-427224445EF6}"/>
    <cellStyle name="Normal 8 3 2 2 4 2 5" xfId="18992" xr:uid="{00000000-0005-0000-0000-00003D4A0000}"/>
    <cellStyle name="Normal 8 3 2 2 4 2_ESA Table 3A_3H" xfId="44974" xr:uid="{DE7BBE30-DFA0-4C96-B16E-39F36AED1880}"/>
    <cellStyle name="Normal 8 3 2 2 4 3" xfId="5543" xr:uid="{00000000-0005-0000-0000-0000B4150000}"/>
    <cellStyle name="Normal 8 3 2 2 4 3 2" xfId="15595" xr:uid="{00000000-0005-0000-0000-0000F83C0000}"/>
    <cellStyle name="Normal 8 3 2 2 4 3 2 3" xfId="30693" xr:uid="{00000000-0005-0000-0000-0000F2770000}"/>
    <cellStyle name="Normal 8 3 2 2 4 3 2_ESA Table 3A_3H" xfId="44978" xr:uid="{F398118D-8FF8-42AB-8EA2-86389E43E303}"/>
    <cellStyle name="Normal 8 3 2 2 4 3 3" xfId="10575" xr:uid="{00000000-0005-0000-0000-00005C290000}"/>
    <cellStyle name="Normal 8 3 2 2 4 3 3 3" xfId="25676" xr:uid="{00000000-0005-0000-0000-000059640000}"/>
    <cellStyle name="Normal 8 3 2 2 4 3 3_ESA Table 3A_3H" xfId="44979" xr:uid="{B80943C5-5548-46A1-B69E-7FDF6806558C}"/>
    <cellStyle name="Normal 8 3 2 2 4 3 5" xfId="20663" xr:uid="{00000000-0005-0000-0000-0000C4500000}"/>
    <cellStyle name="Normal 8 3 2 2 4 3_ESA Table 3A_3H" xfId="44977" xr:uid="{FB3F64E1-49FA-4689-9F6C-8296BEFA53A8}"/>
    <cellStyle name="Normal 8 3 2 2 4 4" xfId="12253" xr:uid="{00000000-0005-0000-0000-0000EA2F0000}"/>
    <cellStyle name="Normal 8 3 2 2 4 4 3" xfId="27351" xr:uid="{00000000-0005-0000-0000-0000E46A0000}"/>
    <cellStyle name="Normal 8 3 2 2 4 4_ESA Table 3A_3H" xfId="44980" xr:uid="{881460B7-55E4-4144-8DBA-AE394E41E1FB}"/>
    <cellStyle name="Normal 8 3 2 2 4 5" xfId="7232" xr:uid="{00000000-0005-0000-0000-00004D1C0000}"/>
    <cellStyle name="Normal 8 3 2 2 4 5 3" xfId="22334" xr:uid="{00000000-0005-0000-0000-00004B570000}"/>
    <cellStyle name="Normal 8 3 2 2 4 5_ESA Table 3A_3H" xfId="44981" xr:uid="{72FE5533-F5D5-472A-A375-69B6F3ECF53F}"/>
    <cellStyle name="Normal 8 3 2 2 4 7" xfId="17321" xr:uid="{00000000-0005-0000-0000-0000B6430000}"/>
    <cellStyle name="Normal 8 3 2 2 4_ESA Table 3A_3H" xfId="44973" xr:uid="{46015589-4CB3-431B-AB5F-6DA0D43897D7}"/>
    <cellStyle name="Normal 8 3 2 2 5" xfId="3014" xr:uid="{00000000-0005-0000-0000-0000D30B0000}"/>
    <cellStyle name="Normal 8 3 2 2 5 2" xfId="13088" xr:uid="{00000000-0005-0000-0000-00002D330000}"/>
    <cellStyle name="Normal 8 3 2 2 5 2 3" xfId="28186" xr:uid="{00000000-0005-0000-0000-0000276E0000}"/>
    <cellStyle name="Normal 8 3 2 2 5 2_ESA Table 3A_3H" xfId="44983" xr:uid="{38D8D76F-C4A5-4A49-8072-D6EFEB132437}"/>
    <cellStyle name="Normal 8 3 2 2 5 3" xfId="8068" xr:uid="{00000000-0005-0000-0000-0000911F0000}"/>
    <cellStyle name="Normal 8 3 2 2 5 3 3" xfId="23169" xr:uid="{00000000-0005-0000-0000-00008E5A0000}"/>
    <cellStyle name="Normal 8 3 2 2 5 3_ESA Table 3A_3H" xfId="44984" xr:uid="{8EE875CB-DF4F-42A0-97D4-83EAFE766B8B}"/>
    <cellStyle name="Normal 8 3 2 2 5 5" xfId="18156" xr:uid="{00000000-0005-0000-0000-0000F9460000}"/>
    <cellStyle name="Normal 8 3 2 2 5_ESA Table 3A_3H" xfId="44982" xr:uid="{3A3C8076-92B8-4FFA-B394-1A76CFB8FB70}"/>
    <cellStyle name="Normal 8 3 2 2 6" xfId="4707" xr:uid="{00000000-0005-0000-0000-000070120000}"/>
    <cellStyle name="Normal 8 3 2 2 6 2" xfId="14759" xr:uid="{00000000-0005-0000-0000-0000B4390000}"/>
    <cellStyle name="Normal 8 3 2 2 6 2 3" xfId="29857" xr:uid="{00000000-0005-0000-0000-0000AE740000}"/>
    <cellStyle name="Normal 8 3 2 2 6 2_ESA Table 3A_3H" xfId="44986" xr:uid="{69E6F5F3-6F62-4A28-BCC8-1034193D99F6}"/>
    <cellStyle name="Normal 8 3 2 2 6 3" xfId="9739" xr:uid="{00000000-0005-0000-0000-000018260000}"/>
    <cellStyle name="Normal 8 3 2 2 6 3 3" xfId="24840" xr:uid="{00000000-0005-0000-0000-000015610000}"/>
    <cellStyle name="Normal 8 3 2 2 6 3_ESA Table 3A_3H" xfId="44987" xr:uid="{0D5DFCB0-6800-49BC-918D-06ECF1142007}"/>
    <cellStyle name="Normal 8 3 2 2 6 5" xfId="19827" xr:uid="{00000000-0005-0000-0000-0000804D0000}"/>
    <cellStyle name="Normal 8 3 2 2 6_ESA Table 3A_3H" xfId="44985" xr:uid="{1D9D08D5-D4F3-4B34-B0B8-3156239F6BC9}"/>
    <cellStyle name="Normal 8 3 2 2 7" xfId="11417" xr:uid="{00000000-0005-0000-0000-0000A62C0000}"/>
    <cellStyle name="Normal 8 3 2 2 7 3" xfId="26515" xr:uid="{00000000-0005-0000-0000-0000A0670000}"/>
    <cellStyle name="Normal 8 3 2 2 7_ESA Table 3A_3H" xfId="44988" xr:uid="{CA2960EA-FF8B-4F75-82F6-F68D8E9769F8}"/>
    <cellStyle name="Normal 8 3 2 2 8" xfId="6396" xr:uid="{00000000-0005-0000-0000-000009190000}"/>
    <cellStyle name="Normal 8 3 2 2 8 3" xfId="21498" xr:uid="{00000000-0005-0000-0000-000007540000}"/>
    <cellStyle name="Normal 8 3 2 2 8_ESA Table 3A_3H" xfId="44989" xr:uid="{540543B9-D8D0-4EDC-BF56-51A303D58EE7}"/>
    <cellStyle name="Normal 8 3 2 2_ESA Table 3A_3H" xfId="44919" xr:uid="{4A3F7450-C622-4F7E-83BB-F8D1201C9A3A}"/>
    <cellStyle name="Normal 8 3 2 3" xfId="1423" xr:uid="{00000000-0005-0000-0000-00009C050000}"/>
    <cellStyle name="Normal 8 3 2 3 2" xfId="1844" xr:uid="{00000000-0005-0000-0000-000041070000}"/>
    <cellStyle name="Normal 8 3 2 3 2 2" xfId="2683" xr:uid="{00000000-0005-0000-0000-0000880A0000}"/>
    <cellStyle name="Normal 8 3 2 3 2 2 2" xfId="4373" xr:uid="{00000000-0005-0000-0000-000022110000}"/>
    <cellStyle name="Normal 8 3 2 3 2 2 2 2" xfId="14446" xr:uid="{00000000-0005-0000-0000-00007B380000}"/>
    <cellStyle name="Normal 8 3 2 3 2 2 2 2 3" xfId="29544" xr:uid="{00000000-0005-0000-0000-000075730000}"/>
    <cellStyle name="Normal 8 3 2 3 2 2 2 2_ESA Table 3A_3H" xfId="44994" xr:uid="{ABF4F183-FFC7-465B-B24C-E4FA34A60740}"/>
    <cellStyle name="Normal 8 3 2 3 2 2 2 3" xfId="9426" xr:uid="{00000000-0005-0000-0000-0000DF240000}"/>
    <cellStyle name="Normal 8 3 2 3 2 2 2 3 3" xfId="24527" xr:uid="{00000000-0005-0000-0000-0000DC5F0000}"/>
    <cellStyle name="Normal 8 3 2 3 2 2 2 3_ESA Table 3A_3H" xfId="44995" xr:uid="{A9702C38-8BCD-4C1D-8252-C324A395448A}"/>
    <cellStyle name="Normal 8 3 2 3 2 2 2 5" xfId="19514" xr:uid="{00000000-0005-0000-0000-0000474C0000}"/>
    <cellStyle name="Normal 8 3 2 3 2 2 2_ESA Table 3A_3H" xfId="44993" xr:uid="{8D3F420F-1299-4B6C-9D42-B78C4EAE2357}"/>
    <cellStyle name="Normal 8 3 2 3 2 2 3" xfId="6065" xr:uid="{00000000-0005-0000-0000-0000BE170000}"/>
    <cellStyle name="Normal 8 3 2 3 2 2 3 2" xfId="16117" xr:uid="{00000000-0005-0000-0000-0000023F0000}"/>
    <cellStyle name="Normal 8 3 2 3 2 2 3 2 3" xfId="31215" xr:uid="{00000000-0005-0000-0000-0000FC790000}"/>
    <cellStyle name="Normal 8 3 2 3 2 2 3 2_ESA Table 3A_3H" xfId="44997" xr:uid="{BE492367-28B7-4ACD-BFCD-0FD44D3E162E}"/>
    <cellStyle name="Normal 8 3 2 3 2 2 3 3" xfId="11097" xr:uid="{00000000-0005-0000-0000-0000662B0000}"/>
    <cellStyle name="Normal 8 3 2 3 2 2 3 3 3" xfId="26198" xr:uid="{00000000-0005-0000-0000-000063660000}"/>
    <cellStyle name="Normal 8 3 2 3 2 2 3 3_ESA Table 3A_3H" xfId="44998" xr:uid="{5CB82127-1D88-4F74-8096-1252243DC59A}"/>
    <cellStyle name="Normal 8 3 2 3 2 2 3 5" xfId="21185" xr:uid="{00000000-0005-0000-0000-0000CE520000}"/>
    <cellStyle name="Normal 8 3 2 3 2 2 3_ESA Table 3A_3H" xfId="44996" xr:uid="{806B7202-9E0B-4131-B5A0-A45AA7DA06F1}"/>
    <cellStyle name="Normal 8 3 2 3 2 2 4" xfId="12775" xr:uid="{00000000-0005-0000-0000-0000F4310000}"/>
    <cellStyle name="Normal 8 3 2 3 2 2 4 3" xfId="27873" xr:uid="{00000000-0005-0000-0000-0000EE6C0000}"/>
    <cellStyle name="Normal 8 3 2 3 2 2 4_ESA Table 3A_3H" xfId="44999" xr:uid="{4C679591-B8F1-4EA2-99FB-6FB982CAE08A}"/>
    <cellStyle name="Normal 8 3 2 3 2 2 5" xfId="7754" xr:uid="{00000000-0005-0000-0000-0000571E0000}"/>
    <cellStyle name="Normal 8 3 2 3 2 2 5 3" xfId="22856" xr:uid="{00000000-0005-0000-0000-000055590000}"/>
    <cellStyle name="Normal 8 3 2 3 2 2 5_ESA Table 3A_3H" xfId="45000" xr:uid="{753CBA1B-787F-45F5-8F2E-D2526B80D267}"/>
    <cellStyle name="Normal 8 3 2 3 2 2 7" xfId="17843" xr:uid="{00000000-0005-0000-0000-0000C0450000}"/>
    <cellStyle name="Normal 8 3 2 3 2 2_ESA Table 3A_3H" xfId="44992" xr:uid="{C246BD3E-A0D9-438B-8B3C-5AE8F959DEC1}"/>
    <cellStyle name="Normal 8 3 2 3 2 3" xfId="3536" xr:uid="{00000000-0005-0000-0000-0000DD0D0000}"/>
    <cellStyle name="Normal 8 3 2 3 2 3 2" xfId="13610" xr:uid="{00000000-0005-0000-0000-000037350000}"/>
    <cellStyle name="Normal 8 3 2 3 2 3 2 3" xfId="28708" xr:uid="{00000000-0005-0000-0000-000031700000}"/>
    <cellStyle name="Normal 8 3 2 3 2 3 2_ESA Table 3A_3H" xfId="45002" xr:uid="{AD89AA7F-4E2A-4769-8A21-844AF5D296C5}"/>
    <cellStyle name="Normal 8 3 2 3 2 3 3" xfId="8590" xr:uid="{00000000-0005-0000-0000-00009B210000}"/>
    <cellStyle name="Normal 8 3 2 3 2 3 3 3" xfId="23691" xr:uid="{00000000-0005-0000-0000-0000985C0000}"/>
    <cellStyle name="Normal 8 3 2 3 2 3 3_ESA Table 3A_3H" xfId="45003" xr:uid="{546A6CFC-E46A-4459-80A2-FAFDAB479F9B}"/>
    <cellStyle name="Normal 8 3 2 3 2 3 5" xfId="18678" xr:uid="{00000000-0005-0000-0000-000003490000}"/>
    <cellStyle name="Normal 8 3 2 3 2 3_ESA Table 3A_3H" xfId="45001" xr:uid="{DE8DCDD0-D44D-4E81-8C6D-ECC41C5FF667}"/>
    <cellStyle name="Normal 8 3 2 3 2 4" xfId="5229" xr:uid="{00000000-0005-0000-0000-00007A140000}"/>
    <cellStyle name="Normal 8 3 2 3 2 4 2" xfId="15281" xr:uid="{00000000-0005-0000-0000-0000BE3B0000}"/>
    <cellStyle name="Normal 8 3 2 3 2 4 2 3" xfId="30379" xr:uid="{00000000-0005-0000-0000-0000B8760000}"/>
    <cellStyle name="Normal 8 3 2 3 2 4 2_ESA Table 3A_3H" xfId="45005" xr:uid="{7048D745-48CE-4A35-99E0-392524CE102F}"/>
    <cellStyle name="Normal 8 3 2 3 2 4 3" xfId="10261" xr:uid="{00000000-0005-0000-0000-000022280000}"/>
    <cellStyle name="Normal 8 3 2 3 2 4 3 3" xfId="25362" xr:uid="{00000000-0005-0000-0000-00001F630000}"/>
    <cellStyle name="Normal 8 3 2 3 2 4 3_ESA Table 3A_3H" xfId="45006" xr:uid="{72D1BB4C-5A6F-4C97-A5B7-54F687416D32}"/>
    <cellStyle name="Normal 8 3 2 3 2 4 5" xfId="20349" xr:uid="{00000000-0005-0000-0000-00008A4F0000}"/>
    <cellStyle name="Normal 8 3 2 3 2 4_ESA Table 3A_3H" xfId="45004" xr:uid="{B4F35B31-132C-4351-ACB0-7486E6349DAF}"/>
    <cellStyle name="Normal 8 3 2 3 2 5" xfId="11939" xr:uid="{00000000-0005-0000-0000-0000B02E0000}"/>
    <cellStyle name="Normal 8 3 2 3 2 5 3" xfId="27037" xr:uid="{00000000-0005-0000-0000-0000AA690000}"/>
    <cellStyle name="Normal 8 3 2 3 2 5_ESA Table 3A_3H" xfId="45007" xr:uid="{27B6EAB6-38B3-4B49-90FB-4600589B3B7B}"/>
    <cellStyle name="Normal 8 3 2 3 2 6" xfId="6918" xr:uid="{00000000-0005-0000-0000-0000131B0000}"/>
    <cellStyle name="Normal 8 3 2 3 2 6 3" xfId="22020" xr:uid="{00000000-0005-0000-0000-000011560000}"/>
    <cellStyle name="Normal 8 3 2 3 2 6_ESA Table 3A_3H" xfId="45008" xr:uid="{7E56867E-7B7C-4F3E-A9A1-E6BE0E81BD2E}"/>
    <cellStyle name="Normal 8 3 2 3 2 8" xfId="17007" xr:uid="{00000000-0005-0000-0000-00007C420000}"/>
    <cellStyle name="Normal 8 3 2 3 2_ESA Table 3A_3H" xfId="44991" xr:uid="{EC852449-A1A0-465A-B9CF-64A7875ECB59}"/>
    <cellStyle name="Normal 8 3 2 3 3" xfId="2265" xr:uid="{00000000-0005-0000-0000-0000E6080000}"/>
    <cellStyle name="Normal 8 3 2 3 3 2" xfId="3955" xr:uid="{00000000-0005-0000-0000-0000800F0000}"/>
    <cellStyle name="Normal 8 3 2 3 3 2 2" xfId="14028" xr:uid="{00000000-0005-0000-0000-0000D9360000}"/>
    <cellStyle name="Normal 8 3 2 3 3 2 2 3" xfId="29126" xr:uid="{00000000-0005-0000-0000-0000D3710000}"/>
    <cellStyle name="Normal 8 3 2 3 3 2 2_ESA Table 3A_3H" xfId="45011" xr:uid="{356F950F-C6E3-43E8-9D47-8D9330AA69FD}"/>
    <cellStyle name="Normal 8 3 2 3 3 2 3" xfId="9008" xr:uid="{00000000-0005-0000-0000-00003D230000}"/>
    <cellStyle name="Normal 8 3 2 3 3 2 3 3" xfId="24109" xr:uid="{00000000-0005-0000-0000-00003A5E0000}"/>
    <cellStyle name="Normal 8 3 2 3 3 2 3_ESA Table 3A_3H" xfId="45012" xr:uid="{117A5278-67E3-420A-ABFE-993BB5189209}"/>
    <cellStyle name="Normal 8 3 2 3 3 2 5" xfId="19096" xr:uid="{00000000-0005-0000-0000-0000A54A0000}"/>
    <cellStyle name="Normal 8 3 2 3 3 2_ESA Table 3A_3H" xfId="45010" xr:uid="{73E3F3EC-D9C7-4BD2-8FEC-C39EB18D05F6}"/>
    <cellStyle name="Normal 8 3 2 3 3 3" xfId="5647" xr:uid="{00000000-0005-0000-0000-00001C160000}"/>
    <cellStyle name="Normal 8 3 2 3 3 3 2" xfId="15699" xr:uid="{00000000-0005-0000-0000-0000603D0000}"/>
    <cellStyle name="Normal 8 3 2 3 3 3 2 3" xfId="30797" xr:uid="{00000000-0005-0000-0000-00005A780000}"/>
    <cellStyle name="Normal 8 3 2 3 3 3 2_ESA Table 3A_3H" xfId="45014" xr:uid="{D42EC97C-1A3F-4748-945A-4B56B51EE816}"/>
    <cellStyle name="Normal 8 3 2 3 3 3 3" xfId="10679" xr:uid="{00000000-0005-0000-0000-0000C4290000}"/>
    <cellStyle name="Normal 8 3 2 3 3 3 3 3" xfId="25780" xr:uid="{00000000-0005-0000-0000-0000C1640000}"/>
    <cellStyle name="Normal 8 3 2 3 3 3 3_ESA Table 3A_3H" xfId="45015" xr:uid="{40071FCA-1FD9-414E-BEDD-C40396BF2468}"/>
    <cellStyle name="Normal 8 3 2 3 3 3 5" xfId="20767" xr:uid="{00000000-0005-0000-0000-00002C510000}"/>
    <cellStyle name="Normal 8 3 2 3 3 3_ESA Table 3A_3H" xfId="45013" xr:uid="{DEFDFFCC-78C4-40A9-959B-1B2BD17DBF1E}"/>
    <cellStyle name="Normal 8 3 2 3 3 4" xfId="12357" xr:uid="{00000000-0005-0000-0000-000052300000}"/>
    <cellStyle name="Normal 8 3 2 3 3 4 3" xfId="27455" xr:uid="{00000000-0005-0000-0000-00004C6B0000}"/>
    <cellStyle name="Normal 8 3 2 3 3 4_ESA Table 3A_3H" xfId="45016" xr:uid="{0C9B36F7-7921-4A00-A241-7B02DD47E946}"/>
    <cellStyle name="Normal 8 3 2 3 3 5" xfId="7336" xr:uid="{00000000-0005-0000-0000-0000B51C0000}"/>
    <cellStyle name="Normal 8 3 2 3 3 5 3" xfId="22438" xr:uid="{00000000-0005-0000-0000-0000B3570000}"/>
    <cellStyle name="Normal 8 3 2 3 3 5_ESA Table 3A_3H" xfId="45017" xr:uid="{95DD16D3-B80F-4F34-8575-069D871B98A4}"/>
    <cellStyle name="Normal 8 3 2 3 3 7" xfId="17425" xr:uid="{00000000-0005-0000-0000-00001E440000}"/>
    <cellStyle name="Normal 8 3 2 3 3_ESA Table 3A_3H" xfId="45009" xr:uid="{B2C2DBFB-96EF-4C94-9392-958F38DAB6B0}"/>
    <cellStyle name="Normal 8 3 2 3 4" xfId="3118" xr:uid="{00000000-0005-0000-0000-00003B0C0000}"/>
    <cellStyle name="Normal 8 3 2 3 4 2" xfId="13192" xr:uid="{00000000-0005-0000-0000-000095330000}"/>
    <cellStyle name="Normal 8 3 2 3 4 2 3" xfId="28290" xr:uid="{00000000-0005-0000-0000-00008F6E0000}"/>
    <cellStyle name="Normal 8 3 2 3 4 2_ESA Table 3A_3H" xfId="45019" xr:uid="{5957BCEC-FA10-44AB-A10D-BDD8EA4582EB}"/>
    <cellStyle name="Normal 8 3 2 3 4 3" xfId="8172" xr:uid="{00000000-0005-0000-0000-0000F91F0000}"/>
    <cellStyle name="Normal 8 3 2 3 4 3 3" xfId="23273" xr:uid="{00000000-0005-0000-0000-0000F65A0000}"/>
    <cellStyle name="Normal 8 3 2 3 4 3_ESA Table 3A_3H" xfId="45020" xr:uid="{BE090B1E-0A47-4621-A166-68191A95CBE3}"/>
    <cellStyle name="Normal 8 3 2 3 4 5" xfId="18260" xr:uid="{00000000-0005-0000-0000-000061470000}"/>
    <cellStyle name="Normal 8 3 2 3 4_ESA Table 3A_3H" xfId="45018" xr:uid="{9122B62C-0BAD-4033-A465-5F85554E0A07}"/>
    <cellStyle name="Normal 8 3 2 3 5" xfId="4811" xr:uid="{00000000-0005-0000-0000-0000D8120000}"/>
    <cellStyle name="Normal 8 3 2 3 5 2" xfId="14863" xr:uid="{00000000-0005-0000-0000-00001C3A0000}"/>
    <cellStyle name="Normal 8 3 2 3 5 2 3" xfId="29961" xr:uid="{00000000-0005-0000-0000-000016750000}"/>
    <cellStyle name="Normal 8 3 2 3 5 2_ESA Table 3A_3H" xfId="45022" xr:uid="{78D78783-9D69-481D-BC59-F128E77A1DE0}"/>
    <cellStyle name="Normal 8 3 2 3 5 3" xfId="9843" xr:uid="{00000000-0005-0000-0000-000080260000}"/>
    <cellStyle name="Normal 8 3 2 3 5 3 3" xfId="24944" xr:uid="{00000000-0005-0000-0000-00007D610000}"/>
    <cellStyle name="Normal 8 3 2 3 5 3_ESA Table 3A_3H" xfId="45023" xr:uid="{D7911A17-F2FF-4650-B059-085EBD8E1433}"/>
    <cellStyle name="Normal 8 3 2 3 5 5" xfId="19931" xr:uid="{00000000-0005-0000-0000-0000E84D0000}"/>
    <cellStyle name="Normal 8 3 2 3 5_ESA Table 3A_3H" xfId="45021" xr:uid="{5DF6D5F7-D624-413E-9676-35403F689916}"/>
    <cellStyle name="Normal 8 3 2 3 6" xfId="11521" xr:uid="{00000000-0005-0000-0000-00000E2D0000}"/>
    <cellStyle name="Normal 8 3 2 3 6 3" xfId="26619" xr:uid="{00000000-0005-0000-0000-000008680000}"/>
    <cellStyle name="Normal 8 3 2 3 6_ESA Table 3A_3H" xfId="45024" xr:uid="{2EF36471-5590-4226-A37D-296863671056}"/>
    <cellStyle name="Normal 8 3 2 3 7" xfId="6500" xr:uid="{00000000-0005-0000-0000-000071190000}"/>
    <cellStyle name="Normal 8 3 2 3 7 3" xfId="21602" xr:uid="{00000000-0005-0000-0000-00006F540000}"/>
    <cellStyle name="Normal 8 3 2 3 7_ESA Table 3A_3H" xfId="45025" xr:uid="{C0A2C657-EF35-4956-A301-7CB7C838F997}"/>
    <cellStyle name="Normal 8 3 2 3 9" xfId="16589" xr:uid="{00000000-0005-0000-0000-0000DA400000}"/>
    <cellStyle name="Normal 8 3 2 3_ESA Table 3A_3H" xfId="44990" xr:uid="{088D20E1-A2FB-4B1C-999F-82C06D8BC9EC}"/>
    <cellStyle name="Normal 8 3 2 4" xfId="1636" xr:uid="{00000000-0005-0000-0000-000071060000}"/>
    <cellStyle name="Normal 8 3 2 4 2" xfId="2475" xr:uid="{00000000-0005-0000-0000-0000B8090000}"/>
    <cellStyle name="Normal 8 3 2 4 2 2" xfId="4165" xr:uid="{00000000-0005-0000-0000-000052100000}"/>
    <cellStyle name="Normal 8 3 2 4 2 2 2" xfId="14238" xr:uid="{00000000-0005-0000-0000-0000AB370000}"/>
    <cellStyle name="Normal 8 3 2 4 2 2 2 3" xfId="29336" xr:uid="{00000000-0005-0000-0000-0000A5720000}"/>
    <cellStyle name="Normal 8 3 2 4 2 2 2_ESA Table 3A_3H" xfId="45029" xr:uid="{28AAACAA-9408-4ECE-BCFD-8B7CF4335DED}"/>
    <cellStyle name="Normal 8 3 2 4 2 2 3" xfId="9218" xr:uid="{00000000-0005-0000-0000-00000F240000}"/>
    <cellStyle name="Normal 8 3 2 4 2 2 3 3" xfId="24319" xr:uid="{00000000-0005-0000-0000-00000C5F0000}"/>
    <cellStyle name="Normal 8 3 2 4 2 2 3_ESA Table 3A_3H" xfId="45030" xr:uid="{0D11CFFA-3515-4C01-95B3-F28785942327}"/>
    <cellStyle name="Normal 8 3 2 4 2 2 5" xfId="19306" xr:uid="{00000000-0005-0000-0000-0000774B0000}"/>
    <cellStyle name="Normal 8 3 2 4 2 2_ESA Table 3A_3H" xfId="45028" xr:uid="{5B1502A1-BF31-4A53-94D4-11C4A48DA52F}"/>
    <cellStyle name="Normal 8 3 2 4 2 3" xfId="5857" xr:uid="{00000000-0005-0000-0000-0000EE160000}"/>
    <cellStyle name="Normal 8 3 2 4 2 3 2" xfId="15909" xr:uid="{00000000-0005-0000-0000-0000323E0000}"/>
    <cellStyle name="Normal 8 3 2 4 2 3 2 3" xfId="31007" xr:uid="{00000000-0005-0000-0000-00002C790000}"/>
    <cellStyle name="Normal 8 3 2 4 2 3 2_ESA Table 3A_3H" xfId="45032" xr:uid="{95FB8F73-1E2C-4C4E-B563-A625760F096E}"/>
    <cellStyle name="Normal 8 3 2 4 2 3 3" xfId="10889" xr:uid="{00000000-0005-0000-0000-0000962A0000}"/>
    <cellStyle name="Normal 8 3 2 4 2 3 3 3" xfId="25990" xr:uid="{00000000-0005-0000-0000-000093650000}"/>
    <cellStyle name="Normal 8 3 2 4 2 3 3_ESA Table 3A_3H" xfId="45033" xr:uid="{85104F94-237C-49D2-8AA4-EF6A4102401A}"/>
    <cellStyle name="Normal 8 3 2 4 2 3 5" xfId="20977" xr:uid="{00000000-0005-0000-0000-0000FE510000}"/>
    <cellStyle name="Normal 8 3 2 4 2 3_ESA Table 3A_3H" xfId="45031" xr:uid="{C3EDE606-56E5-4CD7-BBB6-125B118ECB93}"/>
    <cellStyle name="Normal 8 3 2 4 2 4" xfId="12567" xr:uid="{00000000-0005-0000-0000-000024310000}"/>
    <cellStyle name="Normal 8 3 2 4 2 4 3" xfId="27665" xr:uid="{00000000-0005-0000-0000-00001E6C0000}"/>
    <cellStyle name="Normal 8 3 2 4 2 4_ESA Table 3A_3H" xfId="45034" xr:uid="{32E622E5-F33C-4034-AFEC-6ADEE74434F0}"/>
    <cellStyle name="Normal 8 3 2 4 2 5" xfId="7546" xr:uid="{00000000-0005-0000-0000-0000871D0000}"/>
    <cellStyle name="Normal 8 3 2 4 2 5 3" xfId="22648" xr:uid="{00000000-0005-0000-0000-000085580000}"/>
    <cellStyle name="Normal 8 3 2 4 2 5_ESA Table 3A_3H" xfId="45035" xr:uid="{BC009798-08AE-418A-B83E-D1C396D6A813}"/>
    <cellStyle name="Normal 8 3 2 4 2 7" xfId="17635" xr:uid="{00000000-0005-0000-0000-0000F0440000}"/>
    <cellStyle name="Normal 8 3 2 4 2_ESA Table 3A_3H" xfId="45027" xr:uid="{C73357DE-C308-43CB-B110-2A772E86D873}"/>
    <cellStyle name="Normal 8 3 2 4 3" xfId="3328" xr:uid="{00000000-0005-0000-0000-00000D0D0000}"/>
    <cellStyle name="Normal 8 3 2 4 3 2" xfId="13402" xr:uid="{00000000-0005-0000-0000-000067340000}"/>
    <cellStyle name="Normal 8 3 2 4 3 2 3" xfId="28500" xr:uid="{00000000-0005-0000-0000-0000616F0000}"/>
    <cellStyle name="Normal 8 3 2 4 3 2_ESA Table 3A_3H" xfId="45037" xr:uid="{C3F8E9D6-027F-471F-96FF-30B5171D4FBB}"/>
    <cellStyle name="Normal 8 3 2 4 3 3" xfId="8382" xr:uid="{00000000-0005-0000-0000-0000CB200000}"/>
    <cellStyle name="Normal 8 3 2 4 3 3 3" xfId="23483" xr:uid="{00000000-0005-0000-0000-0000C85B0000}"/>
    <cellStyle name="Normal 8 3 2 4 3 3_ESA Table 3A_3H" xfId="45038" xr:uid="{D2862E88-FF23-4A54-8B31-ADA625F20CF7}"/>
    <cellStyle name="Normal 8 3 2 4 3 5" xfId="18470" xr:uid="{00000000-0005-0000-0000-000033480000}"/>
    <cellStyle name="Normal 8 3 2 4 3_ESA Table 3A_3H" xfId="45036" xr:uid="{BEB2F48A-3900-4572-A20B-89D70EFF4619}"/>
    <cellStyle name="Normal 8 3 2 4 4" xfId="5021" xr:uid="{00000000-0005-0000-0000-0000AA130000}"/>
    <cellStyle name="Normal 8 3 2 4 4 2" xfId="15073" xr:uid="{00000000-0005-0000-0000-0000EE3A0000}"/>
    <cellStyle name="Normal 8 3 2 4 4 2 3" xfId="30171" xr:uid="{00000000-0005-0000-0000-0000E8750000}"/>
    <cellStyle name="Normal 8 3 2 4 4 2_ESA Table 3A_3H" xfId="45040" xr:uid="{8B70F938-267F-4E28-8DA2-BC6C9B5C7FE9}"/>
    <cellStyle name="Normal 8 3 2 4 4 3" xfId="10053" xr:uid="{00000000-0005-0000-0000-000052270000}"/>
    <cellStyle name="Normal 8 3 2 4 4 3 3" xfId="25154" xr:uid="{00000000-0005-0000-0000-00004F620000}"/>
    <cellStyle name="Normal 8 3 2 4 4 3_ESA Table 3A_3H" xfId="45041" xr:uid="{74FDA97D-F381-4F17-B968-CE7324AC8449}"/>
    <cellStyle name="Normal 8 3 2 4 4 5" xfId="20141" xr:uid="{00000000-0005-0000-0000-0000BA4E0000}"/>
    <cellStyle name="Normal 8 3 2 4 4_ESA Table 3A_3H" xfId="45039" xr:uid="{DAE6FB73-D35C-4BDC-84ED-6BBFD2702925}"/>
    <cellStyle name="Normal 8 3 2 4 5" xfId="11731" xr:uid="{00000000-0005-0000-0000-0000E02D0000}"/>
    <cellStyle name="Normal 8 3 2 4 5 3" xfId="26829" xr:uid="{00000000-0005-0000-0000-0000DA680000}"/>
    <cellStyle name="Normal 8 3 2 4 5_ESA Table 3A_3H" xfId="45042" xr:uid="{9F21C0AA-D212-4809-BD94-290613E6B6E0}"/>
    <cellStyle name="Normal 8 3 2 4 6" xfId="6710" xr:uid="{00000000-0005-0000-0000-0000431A0000}"/>
    <cellStyle name="Normal 8 3 2 4 6 3" xfId="21812" xr:uid="{00000000-0005-0000-0000-000041550000}"/>
    <cellStyle name="Normal 8 3 2 4 6_ESA Table 3A_3H" xfId="45043" xr:uid="{BB8E983E-189E-4A5C-A6F7-325FC113FD36}"/>
    <cellStyle name="Normal 8 3 2 4 8" xfId="16799" xr:uid="{00000000-0005-0000-0000-0000AC410000}"/>
    <cellStyle name="Normal 8 3 2 4_ESA Table 3A_3H" xfId="45026" xr:uid="{6FAC6204-4332-4B5F-8605-E346A3156929}"/>
    <cellStyle name="Normal 8 3 2 5" xfId="2057" xr:uid="{00000000-0005-0000-0000-000016080000}"/>
    <cellStyle name="Normal 8 3 2 5 2" xfId="3747" xr:uid="{00000000-0005-0000-0000-0000B00E0000}"/>
    <cellStyle name="Normal 8 3 2 5 2 2" xfId="13820" xr:uid="{00000000-0005-0000-0000-000009360000}"/>
    <cellStyle name="Normal 8 3 2 5 2 2 3" xfId="28918" xr:uid="{00000000-0005-0000-0000-000003710000}"/>
    <cellStyle name="Normal 8 3 2 5 2 2_ESA Table 3A_3H" xfId="45046" xr:uid="{AE38058A-B847-49CD-B451-03F2A98FCCF9}"/>
    <cellStyle name="Normal 8 3 2 5 2 3" xfId="8800" xr:uid="{00000000-0005-0000-0000-00006D220000}"/>
    <cellStyle name="Normal 8 3 2 5 2 3 3" xfId="23901" xr:uid="{00000000-0005-0000-0000-00006A5D0000}"/>
    <cellStyle name="Normal 8 3 2 5 2 3_ESA Table 3A_3H" xfId="45047" xr:uid="{2723F5C4-458D-4DDC-8F5E-4F9E10B53893}"/>
    <cellStyle name="Normal 8 3 2 5 2 5" xfId="18888" xr:uid="{00000000-0005-0000-0000-0000D5490000}"/>
    <cellStyle name="Normal 8 3 2 5 2_ESA Table 3A_3H" xfId="45045" xr:uid="{A10E0AD6-1ABD-42E5-AC5F-9E7AE08ACC89}"/>
    <cellStyle name="Normal 8 3 2 5 3" xfId="5439" xr:uid="{00000000-0005-0000-0000-00004C150000}"/>
    <cellStyle name="Normal 8 3 2 5 3 2" xfId="15491" xr:uid="{00000000-0005-0000-0000-0000903C0000}"/>
    <cellStyle name="Normal 8 3 2 5 3 2 3" xfId="30589" xr:uid="{00000000-0005-0000-0000-00008A770000}"/>
    <cellStyle name="Normal 8 3 2 5 3 2_ESA Table 3A_3H" xfId="45049" xr:uid="{B5DD60C1-C359-4EA7-B97F-32919379AA95}"/>
    <cellStyle name="Normal 8 3 2 5 3 3" xfId="10471" xr:uid="{00000000-0005-0000-0000-0000F4280000}"/>
    <cellStyle name="Normal 8 3 2 5 3 3 3" xfId="25572" xr:uid="{00000000-0005-0000-0000-0000F1630000}"/>
    <cellStyle name="Normal 8 3 2 5 3 3_ESA Table 3A_3H" xfId="45050" xr:uid="{97072926-FED3-44AC-ABE6-AE2C0E0FDB72}"/>
    <cellStyle name="Normal 8 3 2 5 3 5" xfId="20559" xr:uid="{00000000-0005-0000-0000-00005C500000}"/>
    <cellStyle name="Normal 8 3 2 5 3_ESA Table 3A_3H" xfId="45048" xr:uid="{53F652E8-595F-4552-832F-36C0BB4E2FE1}"/>
    <cellStyle name="Normal 8 3 2 5 4" xfId="12149" xr:uid="{00000000-0005-0000-0000-0000822F0000}"/>
    <cellStyle name="Normal 8 3 2 5 4 3" xfId="27247" xr:uid="{00000000-0005-0000-0000-00007C6A0000}"/>
    <cellStyle name="Normal 8 3 2 5 4_ESA Table 3A_3H" xfId="45051" xr:uid="{2777D067-DA1B-48A0-8C7D-EBBF643DE397}"/>
    <cellStyle name="Normal 8 3 2 5 5" xfId="7128" xr:uid="{00000000-0005-0000-0000-0000E51B0000}"/>
    <cellStyle name="Normal 8 3 2 5 5 3" xfId="22230" xr:uid="{00000000-0005-0000-0000-0000E3560000}"/>
    <cellStyle name="Normal 8 3 2 5 5_ESA Table 3A_3H" xfId="45052" xr:uid="{3FDD2C5D-089C-4308-88E0-6143132F8A23}"/>
    <cellStyle name="Normal 8 3 2 5 7" xfId="17217" xr:uid="{00000000-0005-0000-0000-00004E430000}"/>
    <cellStyle name="Normal 8 3 2 5_ESA Table 3A_3H" xfId="45044" xr:uid="{E2A15756-FD89-4247-B5F1-E3DCF7243EF5}"/>
    <cellStyle name="Normal 8 3 2 6" xfId="2910" xr:uid="{00000000-0005-0000-0000-00006B0B0000}"/>
    <cellStyle name="Normal 8 3 2 6 2" xfId="12984" xr:uid="{00000000-0005-0000-0000-0000C5320000}"/>
    <cellStyle name="Normal 8 3 2 6 2 3" xfId="28082" xr:uid="{00000000-0005-0000-0000-0000BF6D0000}"/>
    <cellStyle name="Normal 8 3 2 6 2_ESA Table 3A_3H" xfId="45054" xr:uid="{222E671B-3FCD-4090-AC7A-787FC3689623}"/>
    <cellStyle name="Normal 8 3 2 6 3" xfId="7964" xr:uid="{00000000-0005-0000-0000-0000291F0000}"/>
    <cellStyle name="Normal 8 3 2 6 3 3" xfId="23065" xr:uid="{00000000-0005-0000-0000-0000265A0000}"/>
    <cellStyle name="Normal 8 3 2 6 3_ESA Table 3A_3H" xfId="45055" xr:uid="{FA89A310-5407-46BB-9F1A-72C06E0DD865}"/>
    <cellStyle name="Normal 8 3 2 6 5" xfId="18052" xr:uid="{00000000-0005-0000-0000-000091460000}"/>
    <cellStyle name="Normal 8 3 2 6_ESA Table 3A_3H" xfId="45053" xr:uid="{AE64D9F5-9C23-4B77-BA12-68A489CCEC7C}"/>
    <cellStyle name="Normal 8 3 2 7" xfId="4603" xr:uid="{00000000-0005-0000-0000-000008120000}"/>
    <cellStyle name="Normal 8 3 2 7 2" xfId="14655" xr:uid="{00000000-0005-0000-0000-00004C390000}"/>
    <cellStyle name="Normal 8 3 2 7 2 3" xfId="29753" xr:uid="{00000000-0005-0000-0000-000046740000}"/>
    <cellStyle name="Normal 8 3 2 7 2_ESA Table 3A_3H" xfId="45057" xr:uid="{8CC474FF-B400-4CFE-90B6-591FE8A0FADB}"/>
    <cellStyle name="Normal 8 3 2 7 3" xfId="9635" xr:uid="{00000000-0005-0000-0000-0000B0250000}"/>
    <cellStyle name="Normal 8 3 2 7 3 3" xfId="24736" xr:uid="{00000000-0005-0000-0000-0000AD600000}"/>
    <cellStyle name="Normal 8 3 2 7 3_ESA Table 3A_3H" xfId="45058" xr:uid="{1F1E50EC-5974-4592-B6DF-9DA344EB27B3}"/>
    <cellStyle name="Normal 8 3 2 7 5" xfId="19723" xr:uid="{00000000-0005-0000-0000-0000184D0000}"/>
    <cellStyle name="Normal 8 3 2 7_ESA Table 3A_3H" xfId="45056" xr:uid="{38AD4EF3-33F0-43B3-86AC-38CF7339405A}"/>
    <cellStyle name="Normal 8 3 2 8" xfId="11313" xr:uid="{00000000-0005-0000-0000-00003E2C0000}"/>
    <cellStyle name="Normal 8 3 2 8 3" xfId="26411" xr:uid="{00000000-0005-0000-0000-000038670000}"/>
    <cellStyle name="Normal 8 3 2 8_ESA Table 3A_3H" xfId="45059" xr:uid="{B513C399-8B55-4C07-A91D-ED936D685ECC}"/>
    <cellStyle name="Normal 8 3 2 9" xfId="6292" xr:uid="{00000000-0005-0000-0000-0000A1180000}"/>
    <cellStyle name="Normal 8 3 2 9 3" xfId="21394" xr:uid="{00000000-0005-0000-0000-00009F530000}"/>
    <cellStyle name="Normal 8 3 2 9_ESA Table 3A_3H" xfId="45060" xr:uid="{6903BDFA-2883-483D-B3CD-D14CE82AE392}"/>
    <cellStyle name="Normal 8 3 2_ESA Table 3A_3H" xfId="44918" xr:uid="{0FC95807-CD6F-4BEE-80D4-8693D96F8926}"/>
    <cellStyle name="Normal 8 3 3" xfId="1256" xr:uid="{00000000-0005-0000-0000-0000F5040000}"/>
    <cellStyle name="Normal 8 3 3 10" xfId="16433" xr:uid="{00000000-0005-0000-0000-00003E400000}"/>
    <cellStyle name="Normal 8 3 3 2" xfId="1475" xr:uid="{00000000-0005-0000-0000-0000D0050000}"/>
    <cellStyle name="Normal 8 3 3 2 2" xfId="1896" xr:uid="{00000000-0005-0000-0000-000075070000}"/>
    <cellStyle name="Normal 8 3 3 2 2 2" xfId="2735" xr:uid="{00000000-0005-0000-0000-0000BC0A0000}"/>
    <cellStyle name="Normal 8 3 3 2 2 2 2" xfId="4425" xr:uid="{00000000-0005-0000-0000-000056110000}"/>
    <cellStyle name="Normal 8 3 3 2 2 2 2 2" xfId="14498" xr:uid="{00000000-0005-0000-0000-0000AF380000}"/>
    <cellStyle name="Normal 8 3 3 2 2 2 2 2 3" xfId="29596" xr:uid="{00000000-0005-0000-0000-0000A9730000}"/>
    <cellStyle name="Normal 8 3 3 2 2 2 2 2_ESA Table 3A_3H" xfId="45066" xr:uid="{E16FA30C-2BBF-4CA0-A23E-7EDC91FEAA3A}"/>
    <cellStyle name="Normal 8 3 3 2 2 2 2 3" xfId="9478" xr:uid="{00000000-0005-0000-0000-000013250000}"/>
    <cellStyle name="Normal 8 3 3 2 2 2 2 3 3" xfId="24579" xr:uid="{00000000-0005-0000-0000-000010600000}"/>
    <cellStyle name="Normal 8 3 3 2 2 2 2 3_ESA Table 3A_3H" xfId="45067" xr:uid="{49717235-0F56-4421-B52B-F249AC718958}"/>
    <cellStyle name="Normal 8 3 3 2 2 2 2 5" xfId="19566" xr:uid="{00000000-0005-0000-0000-00007B4C0000}"/>
    <cellStyle name="Normal 8 3 3 2 2 2 2_ESA Table 3A_3H" xfId="45065" xr:uid="{ED7510A8-20C7-41B8-B5FE-BECDFA077D18}"/>
    <cellStyle name="Normal 8 3 3 2 2 2 3" xfId="6117" xr:uid="{00000000-0005-0000-0000-0000F2170000}"/>
    <cellStyle name="Normal 8 3 3 2 2 2 3 2" xfId="16169" xr:uid="{00000000-0005-0000-0000-0000363F0000}"/>
    <cellStyle name="Normal 8 3 3 2 2 2 3 2 3" xfId="31267" xr:uid="{00000000-0005-0000-0000-0000307A0000}"/>
    <cellStyle name="Normal 8 3 3 2 2 2 3 2_ESA Table 3A_3H" xfId="45069" xr:uid="{927BE04A-8BB6-46C9-A301-86502CC9D3AA}"/>
    <cellStyle name="Normal 8 3 3 2 2 2 3 3" xfId="11149" xr:uid="{00000000-0005-0000-0000-00009A2B0000}"/>
    <cellStyle name="Normal 8 3 3 2 2 2 3 3 3" xfId="26250" xr:uid="{00000000-0005-0000-0000-000097660000}"/>
    <cellStyle name="Normal 8 3 3 2 2 2 3 3_ESA Table 3A_3H" xfId="45070" xr:uid="{31074797-F550-480C-B0DB-00F51D6F317C}"/>
    <cellStyle name="Normal 8 3 3 2 2 2 3 5" xfId="21237" xr:uid="{00000000-0005-0000-0000-000002530000}"/>
    <cellStyle name="Normal 8 3 3 2 2 2 3_ESA Table 3A_3H" xfId="45068" xr:uid="{2EDB0446-C86A-4068-8016-924D2E75387B}"/>
    <cellStyle name="Normal 8 3 3 2 2 2 4" xfId="12827" xr:uid="{00000000-0005-0000-0000-000028320000}"/>
    <cellStyle name="Normal 8 3 3 2 2 2 4 3" xfId="27925" xr:uid="{00000000-0005-0000-0000-0000226D0000}"/>
    <cellStyle name="Normal 8 3 3 2 2 2 4_ESA Table 3A_3H" xfId="45071" xr:uid="{B25729D4-D61F-4A26-87A7-BCD7EFD2D88C}"/>
    <cellStyle name="Normal 8 3 3 2 2 2 5" xfId="7806" xr:uid="{00000000-0005-0000-0000-00008B1E0000}"/>
    <cellStyle name="Normal 8 3 3 2 2 2 5 3" xfId="22908" xr:uid="{00000000-0005-0000-0000-000089590000}"/>
    <cellStyle name="Normal 8 3 3 2 2 2 5_ESA Table 3A_3H" xfId="45072" xr:uid="{F10E475B-F850-4CD9-8BE9-21FDDDBF8A83}"/>
    <cellStyle name="Normal 8 3 3 2 2 2 7" xfId="17895" xr:uid="{00000000-0005-0000-0000-0000F4450000}"/>
    <cellStyle name="Normal 8 3 3 2 2 2_ESA Table 3A_3H" xfId="45064" xr:uid="{EC63BF05-5492-4212-8FE2-6BFA98FDA64B}"/>
    <cellStyle name="Normal 8 3 3 2 2 3" xfId="3588" xr:uid="{00000000-0005-0000-0000-0000110E0000}"/>
    <cellStyle name="Normal 8 3 3 2 2 3 2" xfId="13662" xr:uid="{00000000-0005-0000-0000-00006B350000}"/>
    <cellStyle name="Normal 8 3 3 2 2 3 2 3" xfId="28760" xr:uid="{00000000-0005-0000-0000-000065700000}"/>
    <cellStyle name="Normal 8 3 3 2 2 3 2_ESA Table 3A_3H" xfId="45074" xr:uid="{C39B0A1D-D6C9-4555-84B3-08BB80B69FC0}"/>
    <cellStyle name="Normal 8 3 3 2 2 3 3" xfId="8642" xr:uid="{00000000-0005-0000-0000-0000CF210000}"/>
    <cellStyle name="Normal 8 3 3 2 2 3 3 3" xfId="23743" xr:uid="{00000000-0005-0000-0000-0000CC5C0000}"/>
    <cellStyle name="Normal 8 3 3 2 2 3 3_ESA Table 3A_3H" xfId="45075" xr:uid="{073AC2E0-4752-4353-BFB7-D6075AF5CDB3}"/>
    <cellStyle name="Normal 8 3 3 2 2 3 5" xfId="18730" xr:uid="{00000000-0005-0000-0000-000037490000}"/>
    <cellStyle name="Normal 8 3 3 2 2 3_ESA Table 3A_3H" xfId="45073" xr:uid="{A7D30A5A-9DBC-4924-8EC6-5DCADD6E22F4}"/>
    <cellStyle name="Normal 8 3 3 2 2 4" xfId="5281" xr:uid="{00000000-0005-0000-0000-0000AE140000}"/>
    <cellStyle name="Normal 8 3 3 2 2 4 2" xfId="15333" xr:uid="{00000000-0005-0000-0000-0000F23B0000}"/>
    <cellStyle name="Normal 8 3 3 2 2 4 2 3" xfId="30431" xr:uid="{00000000-0005-0000-0000-0000EC760000}"/>
    <cellStyle name="Normal 8 3 3 2 2 4 2_ESA Table 3A_3H" xfId="45077" xr:uid="{BD37D2EF-CFF2-4E56-AC04-0CECF4B16D66}"/>
    <cellStyle name="Normal 8 3 3 2 2 4 3" xfId="10313" xr:uid="{00000000-0005-0000-0000-000056280000}"/>
    <cellStyle name="Normal 8 3 3 2 2 4 3 3" xfId="25414" xr:uid="{00000000-0005-0000-0000-000053630000}"/>
    <cellStyle name="Normal 8 3 3 2 2 4 3_ESA Table 3A_3H" xfId="45078" xr:uid="{2A7241E0-B44F-42ED-8FD7-545CC11E3F5F}"/>
    <cellStyle name="Normal 8 3 3 2 2 4 5" xfId="20401" xr:uid="{00000000-0005-0000-0000-0000BE4F0000}"/>
    <cellStyle name="Normal 8 3 3 2 2 4_ESA Table 3A_3H" xfId="45076" xr:uid="{49234908-C5F1-4CAA-83CA-8E6CB9E84B50}"/>
    <cellStyle name="Normal 8 3 3 2 2 5" xfId="11991" xr:uid="{00000000-0005-0000-0000-0000E42E0000}"/>
    <cellStyle name="Normal 8 3 3 2 2 5 3" xfId="27089" xr:uid="{00000000-0005-0000-0000-0000DE690000}"/>
    <cellStyle name="Normal 8 3 3 2 2 5_ESA Table 3A_3H" xfId="45079" xr:uid="{EF1809E7-333A-422B-8D31-18A5373732B4}"/>
    <cellStyle name="Normal 8 3 3 2 2 6" xfId="6970" xr:uid="{00000000-0005-0000-0000-0000471B0000}"/>
    <cellStyle name="Normal 8 3 3 2 2 6 3" xfId="22072" xr:uid="{00000000-0005-0000-0000-000045560000}"/>
    <cellStyle name="Normal 8 3 3 2 2 6_ESA Table 3A_3H" xfId="45080" xr:uid="{0BB939C8-0213-4DB2-B011-978803D65DF1}"/>
    <cellStyle name="Normal 8 3 3 2 2 8" xfId="17059" xr:uid="{00000000-0005-0000-0000-0000B0420000}"/>
    <cellStyle name="Normal 8 3 3 2 2_ESA Table 3A_3H" xfId="45063" xr:uid="{00A3CB71-7564-480D-9E27-2A25464218C3}"/>
    <cellStyle name="Normal 8 3 3 2 3" xfId="2317" xr:uid="{00000000-0005-0000-0000-00001A090000}"/>
    <cellStyle name="Normal 8 3 3 2 3 2" xfId="4007" xr:uid="{00000000-0005-0000-0000-0000B40F0000}"/>
    <cellStyle name="Normal 8 3 3 2 3 2 2" xfId="14080" xr:uid="{00000000-0005-0000-0000-00000D370000}"/>
    <cellStyle name="Normal 8 3 3 2 3 2 2 3" xfId="29178" xr:uid="{00000000-0005-0000-0000-000007720000}"/>
    <cellStyle name="Normal 8 3 3 2 3 2 2_ESA Table 3A_3H" xfId="45083" xr:uid="{7E21A4B5-073C-42E9-8FFF-4513A46831BD}"/>
    <cellStyle name="Normal 8 3 3 2 3 2 3" xfId="9060" xr:uid="{00000000-0005-0000-0000-000071230000}"/>
    <cellStyle name="Normal 8 3 3 2 3 2 3 3" xfId="24161" xr:uid="{00000000-0005-0000-0000-00006E5E0000}"/>
    <cellStyle name="Normal 8 3 3 2 3 2 3_ESA Table 3A_3H" xfId="45084" xr:uid="{36E5277C-BF72-4767-9F62-9B72B8427601}"/>
    <cellStyle name="Normal 8 3 3 2 3 2 5" xfId="19148" xr:uid="{00000000-0005-0000-0000-0000D94A0000}"/>
    <cellStyle name="Normal 8 3 3 2 3 2_ESA Table 3A_3H" xfId="45082" xr:uid="{F0A48E9E-F4FF-4DA5-833C-7E431FE95E07}"/>
    <cellStyle name="Normal 8 3 3 2 3 3" xfId="5699" xr:uid="{00000000-0005-0000-0000-000050160000}"/>
    <cellStyle name="Normal 8 3 3 2 3 3 2" xfId="15751" xr:uid="{00000000-0005-0000-0000-0000943D0000}"/>
    <cellStyle name="Normal 8 3 3 2 3 3 2 3" xfId="30849" xr:uid="{00000000-0005-0000-0000-00008E780000}"/>
    <cellStyle name="Normal 8 3 3 2 3 3 2_ESA Table 3A_3H" xfId="45086" xr:uid="{E898729B-9FC8-4E87-8796-CAB21E8CD698}"/>
    <cellStyle name="Normal 8 3 3 2 3 3 3" xfId="10731" xr:uid="{00000000-0005-0000-0000-0000F8290000}"/>
    <cellStyle name="Normal 8 3 3 2 3 3 3 3" xfId="25832" xr:uid="{00000000-0005-0000-0000-0000F5640000}"/>
    <cellStyle name="Normal 8 3 3 2 3 3 3_ESA Table 3A_3H" xfId="45087" xr:uid="{D92FE0A0-3DC7-4A3C-B9CC-85AD19379C4B}"/>
    <cellStyle name="Normal 8 3 3 2 3 3 5" xfId="20819" xr:uid="{00000000-0005-0000-0000-000060510000}"/>
    <cellStyle name="Normal 8 3 3 2 3 3_ESA Table 3A_3H" xfId="45085" xr:uid="{F36B4C24-E301-4E30-9690-6162C15C203C}"/>
    <cellStyle name="Normal 8 3 3 2 3 4" xfId="12409" xr:uid="{00000000-0005-0000-0000-000086300000}"/>
    <cellStyle name="Normal 8 3 3 2 3 4 3" xfId="27507" xr:uid="{00000000-0005-0000-0000-0000806B0000}"/>
    <cellStyle name="Normal 8 3 3 2 3 4_ESA Table 3A_3H" xfId="45088" xr:uid="{451AA17E-CC66-44A9-8E10-4ED5085DE309}"/>
    <cellStyle name="Normal 8 3 3 2 3 5" xfId="7388" xr:uid="{00000000-0005-0000-0000-0000E91C0000}"/>
    <cellStyle name="Normal 8 3 3 2 3 5 3" xfId="22490" xr:uid="{00000000-0005-0000-0000-0000E7570000}"/>
    <cellStyle name="Normal 8 3 3 2 3 5_ESA Table 3A_3H" xfId="45089" xr:uid="{F718D4E9-39E6-41C4-AF75-1EA4A5F751F3}"/>
    <cellStyle name="Normal 8 3 3 2 3 7" xfId="17477" xr:uid="{00000000-0005-0000-0000-000052440000}"/>
    <cellStyle name="Normal 8 3 3 2 3_ESA Table 3A_3H" xfId="45081" xr:uid="{49A2FB7A-0302-4AFF-A6E1-70561795AFD1}"/>
    <cellStyle name="Normal 8 3 3 2 4" xfId="3170" xr:uid="{00000000-0005-0000-0000-00006F0C0000}"/>
    <cellStyle name="Normal 8 3 3 2 4 2" xfId="13244" xr:uid="{00000000-0005-0000-0000-0000C9330000}"/>
    <cellStyle name="Normal 8 3 3 2 4 2 3" xfId="28342" xr:uid="{00000000-0005-0000-0000-0000C36E0000}"/>
    <cellStyle name="Normal 8 3 3 2 4 2_ESA Table 3A_3H" xfId="45091" xr:uid="{08F932AC-DF1D-4D54-A638-660148E27D8A}"/>
    <cellStyle name="Normal 8 3 3 2 4 3" xfId="8224" xr:uid="{00000000-0005-0000-0000-00002D200000}"/>
    <cellStyle name="Normal 8 3 3 2 4 3 3" xfId="23325" xr:uid="{00000000-0005-0000-0000-00002A5B0000}"/>
    <cellStyle name="Normal 8 3 3 2 4 3_ESA Table 3A_3H" xfId="45092" xr:uid="{E21ECF86-27C3-4673-9FA6-EE8E985A68AA}"/>
    <cellStyle name="Normal 8 3 3 2 4 5" xfId="18312" xr:uid="{00000000-0005-0000-0000-000095470000}"/>
    <cellStyle name="Normal 8 3 3 2 4_ESA Table 3A_3H" xfId="45090" xr:uid="{75A714DC-517E-491D-9904-B5183B85F6A1}"/>
    <cellStyle name="Normal 8 3 3 2 5" xfId="4863" xr:uid="{00000000-0005-0000-0000-00000C130000}"/>
    <cellStyle name="Normal 8 3 3 2 5 2" xfId="14915" xr:uid="{00000000-0005-0000-0000-0000503A0000}"/>
    <cellStyle name="Normal 8 3 3 2 5 2 3" xfId="30013" xr:uid="{00000000-0005-0000-0000-00004A750000}"/>
    <cellStyle name="Normal 8 3 3 2 5 2_ESA Table 3A_3H" xfId="45094" xr:uid="{30950F44-704F-4508-9DF5-992BBD9C4754}"/>
    <cellStyle name="Normal 8 3 3 2 5 3" xfId="9895" xr:uid="{00000000-0005-0000-0000-0000B4260000}"/>
    <cellStyle name="Normal 8 3 3 2 5 3 3" xfId="24996" xr:uid="{00000000-0005-0000-0000-0000B1610000}"/>
    <cellStyle name="Normal 8 3 3 2 5 3_ESA Table 3A_3H" xfId="45095" xr:uid="{ABDF282B-8943-4DA1-A6ED-2947541BD777}"/>
    <cellStyle name="Normal 8 3 3 2 5 5" xfId="19983" xr:uid="{00000000-0005-0000-0000-00001C4E0000}"/>
    <cellStyle name="Normal 8 3 3 2 5_ESA Table 3A_3H" xfId="45093" xr:uid="{7A7AD48F-300E-4576-9A33-583B91C25C90}"/>
    <cellStyle name="Normal 8 3 3 2 6" xfId="11573" xr:uid="{00000000-0005-0000-0000-0000422D0000}"/>
    <cellStyle name="Normal 8 3 3 2 6 3" xfId="26671" xr:uid="{00000000-0005-0000-0000-00003C680000}"/>
    <cellStyle name="Normal 8 3 3 2 6_ESA Table 3A_3H" xfId="45096" xr:uid="{3A6909DF-A692-4E9E-8407-F40BCDE7FAAA}"/>
    <cellStyle name="Normal 8 3 3 2 7" xfId="6552" xr:uid="{00000000-0005-0000-0000-0000A5190000}"/>
    <cellStyle name="Normal 8 3 3 2 7 3" xfId="21654" xr:uid="{00000000-0005-0000-0000-0000A3540000}"/>
    <cellStyle name="Normal 8 3 3 2 7_ESA Table 3A_3H" xfId="45097" xr:uid="{49227657-DECA-4AF5-886A-33A67A782E02}"/>
    <cellStyle name="Normal 8 3 3 2 9" xfId="16641" xr:uid="{00000000-0005-0000-0000-00000E410000}"/>
    <cellStyle name="Normal 8 3 3 2_ESA Table 3A_3H" xfId="45062" xr:uid="{F2B141C7-8269-49D8-BF07-98EE41DF970F}"/>
    <cellStyle name="Normal 8 3 3 3" xfId="1688" xr:uid="{00000000-0005-0000-0000-0000A5060000}"/>
    <cellStyle name="Normal 8 3 3 3 2" xfId="2527" xr:uid="{00000000-0005-0000-0000-0000EC090000}"/>
    <cellStyle name="Normal 8 3 3 3 2 2" xfId="4217" xr:uid="{00000000-0005-0000-0000-000086100000}"/>
    <cellStyle name="Normal 8 3 3 3 2 2 2" xfId="14290" xr:uid="{00000000-0005-0000-0000-0000DF370000}"/>
    <cellStyle name="Normal 8 3 3 3 2 2 2 3" xfId="29388" xr:uid="{00000000-0005-0000-0000-0000D9720000}"/>
    <cellStyle name="Normal 8 3 3 3 2 2 2_ESA Table 3A_3H" xfId="45101" xr:uid="{0F16C5DD-387D-40F0-BE4C-113986919EA5}"/>
    <cellStyle name="Normal 8 3 3 3 2 2 3" xfId="9270" xr:uid="{00000000-0005-0000-0000-000043240000}"/>
    <cellStyle name="Normal 8 3 3 3 2 2 3 3" xfId="24371" xr:uid="{00000000-0005-0000-0000-0000405F0000}"/>
    <cellStyle name="Normal 8 3 3 3 2 2 3_ESA Table 3A_3H" xfId="45102" xr:uid="{8997931B-9E8D-43EC-9346-8D4DB90F160D}"/>
    <cellStyle name="Normal 8 3 3 3 2 2 5" xfId="19358" xr:uid="{00000000-0005-0000-0000-0000AB4B0000}"/>
    <cellStyle name="Normal 8 3 3 3 2 2_ESA Table 3A_3H" xfId="45100" xr:uid="{B3DD16D5-C7C1-48D2-89B8-F7933CEBB5D1}"/>
    <cellStyle name="Normal 8 3 3 3 2 3" xfId="5909" xr:uid="{00000000-0005-0000-0000-000022170000}"/>
    <cellStyle name="Normal 8 3 3 3 2 3 2" xfId="15961" xr:uid="{00000000-0005-0000-0000-0000663E0000}"/>
    <cellStyle name="Normal 8 3 3 3 2 3 2 3" xfId="31059" xr:uid="{00000000-0005-0000-0000-000060790000}"/>
    <cellStyle name="Normal 8 3 3 3 2 3 2_ESA Table 3A_3H" xfId="45104" xr:uid="{13D61941-DB4E-415F-8AAF-27849D66363D}"/>
    <cellStyle name="Normal 8 3 3 3 2 3 3" xfId="10941" xr:uid="{00000000-0005-0000-0000-0000CA2A0000}"/>
    <cellStyle name="Normal 8 3 3 3 2 3 3 3" xfId="26042" xr:uid="{00000000-0005-0000-0000-0000C7650000}"/>
    <cellStyle name="Normal 8 3 3 3 2 3 3_ESA Table 3A_3H" xfId="45105" xr:uid="{4CFEF329-2B7F-4D3B-883F-59FA7B443499}"/>
    <cellStyle name="Normal 8 3 3 3 2 3 5" xfId="21029" xr:uid="{00000000-0005-0000-0000-000032520000}"/>
    <cellStyle name="Normal 8 3 3 3 2 3_ESA Table 3A_3H" xfId="45103" xr:uid="{F79BEFD2-8E8D-4D92-AF67-10457CFEA8B1}"/>
    <cellStyle name="Normal 8 3 3 3 2 4" xfId="12619" xr:uid="{00000000-0005-0000-0000-000058310000}"/>
    <cellStyle name="Normal 8 3 3 3 2 4 3" xfId="27717" xr:uid="{00000000-0005-0000-0000-0000526C0000}"/>
    <cellStyle name="Normal 8 3 3 3 2 4_ESA Table 3A_3H" xfId="45106" xr:uid="{A3A5869D-DDAC-4DB8-92D5-9FD719CCF855}"/>
    <cellStyle name="Normal 8 3 3 3 2 5" xfId="7598" xr:uid="{00000000-0005-0000-0000-0000BB1D0000}"/>
    <cellStyle name="Normal 8 3 3 3 2 5 3" xfId="22700" xr:uid="{00000000-0005-0000-0000-0000B9580000}"/>
    <cellStyle name="Normal 8 3 3 3 2 5_ESA Table 3A_3H" xfId="45107" xr:uid="{15968C59-E29C-44C9-8C8B-51BE1A1B8EBE}"/>
    <cellStyle name="Normal 8 3 3 3 2 7" xfId="17687" xr:uid="{00000000-0005-0000-0000-000024450000}"/>
    <cellStyle name="Normal 8 3 3 3 2_ESA Table 3A_3H" xfId="45099" xr:uid="{5B89925F-6FDA-43E7-806F-6C446CADF510}"/>
    <cellStyle name="Normal 8 3 3 3 3" xfId="3380" xr:uid="{00000000-0005-0000-0000-0000410D0000}"/>
    <cellStyle name="Normal 8 3 3 3 3 2" xfId="13454" xr:uid="{00000000-0005-0000-0000-00009B340000}"/>
    <cellStyle name="Normal 8 3 3 3 3 2 3" xfId="28552" xr:uid="{00000000-0005-0000-0000-0000956F0000}"/>
    <cellStyle name="Normal 8 3 3 3 3 2_ESA Table 3A_3H" xfId="45109" xr:uid="{3810685A-5C29-433E-8783-D29A8EFAAC0C}"/>
    <cellStyle name="Normal 8 3 3 3 3 3" xfId="8434" xr:uid="{00000000-0005-0000-0000-0000FF200000}"/>
    <cellStyle name="Normal 8 3 3 3 3 3 3" xfId="23535" xr:uid="{00000000-0005-0000-0000-0000FC5B0000}"/>
    <cellStyle name="Normal 8 3 3 3 3 3_ESA Table 3A_3H" xfId="45110" xr:uid="{78B9861A-6787-44C4-A74C-8CB1E51A9C67}"/>
    <cellStyle name="Normal 8 3 3 3 3 5" xfId="18522" xr:uid="{00000000-0005-0000-0000-000067480000}"/>
    <cellStyle name="Normal 8 3 3 3 3_ESA Table 3A_3H" xfId="45108" xr:uid="{EB21BC20-926F-468B-AA94-F6A144A08B5E}"/>
    <cellStyle name="Normal 8 3 3 3 4" xfId="5073" xr:uid="{00000000-0005-0000-0000-0000DE130000}"/>
    <cellStyle name="Normal 8 3 3 3 4 2" xfId="15125" xr:uid="{00000000-0005-0000-0000-0000223B0000}"/>
    <cellStyle name="Normal 8 3 3 3 4 2 3" xfId="30223" xr:uid="{00000000-0005-0000-0000-00001C760000}"/>
    <cellStyle name="Normal 8 3 3 3 4 2_ESA Table 3A_3H" xfId="45112" xr:uid="{AF49B563-0F93-4B3A-A266-0DCA80361B81}"/>
    <cellStyle name="Normal 8 3 3 3 4 3" xfId="10105" xr:uid="{00000000-0005-0000-0000-000086270000}"/>
    <cellStyle name="Normal 8 3 3 3 4 3 3" xfId="25206" xr:uid="{00000000-0005-0000-0000-000083620000}"/>
    <cellStyle name="Normal 8 3 3 3 4 3_ESA Table 3A_3H" xfId="45113" xr:uid="{A429F3BC-24B2-4028-974B-5D5547810FC1}"/>
    <cellStyle name="Normal 8 3 3 3 4 5" xfId="20193" xr:uid="{00000000-0005-0000-0000-0000EE4E0000}"/>
    <cellStyle name="Normal 8 3 3 3 4_ESA Table 3A_3H" xfId="45111" xr:uid="{3D53D3A6-792D-41A8-8F1F-9F88A36A1A04}"/>
    <cellStyle name="Normal 8 3 3 3 5" xfId="11783" xr:uid="{00000000-0005-0000-0000-0000142E0000}"/>
    <cellStyle name="Normal 8 3 3 3 5 3" xfId="26881" xr:uid="{00000000-0005-0000-0000-00000E690000}"/>
    <cellStyle name="Normal 8 3 3 3 5_ESA Table 3A_3H" xfId="45114" xr:uid="{7CDC2EBC-FF03-40B0-A750-88F3E191B7D4}"/>
    <cellStyle name="Normal 8 3 3 3 6" xfId="6762" xr:uid="{00000000-0005-0000-0000-0000771A0000}"/>
    <cellStyle name="Normal 8 3 3 3 6 3" xfId="21864" xr:uid="{00000000-0005-0000-0000-000075550000}"/>
    <cellStyle name="Normal 8 3 3 3 6_ESA Table 3A_3H" xfId="45115" xr:uid="{66DCC09F-4593-4B2C-A619-573076393151}"/>
    <cellStyle name="Normal 8 3 3 3 8" xfId="16851" xr:uid="{00000000-0005-0000-0000-0000E0410000}"/>
    <cellStyle name="Normal 8 3 3 3_ESA Table 3A_3H" xfId="45098" xr:uid="{C9F20727-8EBE-4956-B54B-B6DB8B817157}"/>
    <cellStyle name="Normal 8 3 3 4" xfId="2109" xr:uid="{00000000-0005-0000-0000-00004A080000}"/>
    <cellStyle name="Normal 8 3 3 4 2" xfId="3799" xr:uid="{00000000-0005-0000-0000-0000E40E0000}"/>
    <cellStyle name="Normal 8 3 3 4 2 2" xfId="13872" xr:uid="{00000000-0005-0000-0000-00003D360000}"/>
    <cellStyle name="Normal 8 3 3 4 2 2 3" xfId="28970" xr:uid="{00000000-0005-0000-0000-000037710000}"/>
    <cellStyle name="Normal 8 3 3 4 2 2_ESA Table 3A_3H" xfId="45118" xr:uid="{2E7E86AC-3D9A-427A-BAC9-95DA10E965E3}"/>
    <cellStyle name="Normal 8 3 3 4 2 3" xfId="8852" xr:uid="{00000000-0005-0000-0000-0000A1220000}"/>
    <cellStyle name="Normal 8 3 3 4 2 3 3" xfId="23953" xr:uid="{00000000-0005-0000-0000-00009E5D0000}"/>
    <cellStyle name="Normal 8 3 3 4 2 3_ESA Table 3A_3H" xfId="45119" xr:uid="{91FC9FB6-395B-42DA-A243-1E789E0C6F16}"/>
    <cellStyle name="Normal 8 3 3 4 2 5" xfId="18940" xr:uid="{00000000-0005-0000-0000-0000094A0000}"/>
    <cellStyle name="Normal 8 3 3 4 2_ESA Table 3A_3H" xfId="45117" xr:uid="{8604C3DA-DE92-403A-9062-290BABE35FAC}"/>
    <cellStyle name="Normal 8 3 3 4 3" xfId="5491" xr:uid="{00000000-0005-0000-0000-000080150000}"/>
    <cellStyle name="Normal 8 3 3 4 3 2" xfId="15543" xr:uid="{00000000-0005-0000-0000-0000C43C0000}"/>
    <cellStyle name="Normal 8 3 3 4 3 2 3" xfId="30641" xr:uid="{00000000-0005-0000-0000-0000BE770000}"/>
    <cellStyle name="Normal 8 3 3 4 3 2_ESA Table 3A_3H" xfId="45121" xr:uid="{57A6A6AC-7BBF-4D32-8175-4322F13C3E0D}"/>
    <cellStyle name="Normal 8 3 3 4 3 3" xfId="10523" xr:uid="{00000000-0005-0000-0000-000028290000}"/>
    <cellStyle name="Normal 8 3 3 4 3 3 3" xfId="25624" xr:uid="{00000000-0005-0000-0000-000025640000}"/>
    <cellStyle name="Normal 8 3 3 4 3 3_ESA Table 3A_3H" xfId="45122" xr:uid="{821A55BB-79B6-4B28-AA9A-0150C7ABEBEC}"/>
    <cellStyle name="Normal 8 3 3 4 3 5" xfId="20611" xr:uid="{00000000-0005-0000-0000-000090500000}"/>
    <cellStyle name="Normal 8 3 3 4 3_ESA Table 3A_3H" xfId="45120" xr:uid="{C75B24F3-0CD2-49A0-88D6-564F12E562F1}"/>
    <cellStyle name="Normal 8 3 3 4 4" xfId="12201" xr:uid="{00000000-0005-0000-0000-0000B62F0000}"/>
    <cellStyle name="Normal 8 3 3 4 4 3" xfId="27299" xr:uid="{00000000-0005-0000-0000-0000B06A0000}"/>
    <cellStyle name="Normal 8 3 3 4 4_ESA Table 3A_3H" xfId="45123" xr:uid="{51E9A328-12A7-47E1-AF14-B254AB549F97}"/>
    <cellStyle name="Normal 8 3 3 4 5" xfId="7180" xr:uid="{00000000-0005-0000-0000-0000191C0000}"/>
    <cellStyle name="Normal 8 3 3 4 5 3" xfId="22282" xr:uid="{00000000-0005-0000-0000-000017570000}"/>
    <cellStyle name="Normal 8 3 3 4 5_ESA Table 3A_3H" xfId="45124" xr:uid="{67819734-3BA7-4F12-83D8-0CB2C9914302}"/>
    <cellStyle name="Normal 8 3 3 4 7" xfId="17269" xr:uid="{00000000-0005-0000-0000-000082430000}"/>
    <cellStyle name="Normal 8 3 3 4_ESA Table 3A_3H" xfId="45116" xr:uid="{EF4ECCF9-4A30-4B49-AADD-88ACA6FA7595}"/>
    <cellStyle name="Normal 8 3 3 5" xfId="2962" xr:uid="{00000000-0005-0000-0000-00009F0B0000}"/>
    <cellStyle name="Normal 8 3 3 5 2" xfId="13036" xr:uid="{00000000-0005-0000-0000-0000F9320000}"/>
    <cellStyle name="Normal 8 3 3 5 2 3" xfId="28134" xr:uid="{00000000-0005-0000-0000-0000F36D0000}"/>
    <cellStyle name="Normal 8 3 3 5 2_ESA Table 3A_3H" xfId="45126" xr:uid="{093FE069-5527-41C9-9D84-1F259CB34A7C}"/>
    <cellStyle name="Normal 8 3 3 5 3" xfId="8016" xr:uid="{00000000-0005-0000-0000-00005D1F0000}"/>
    <cellStyle name="Normal 8 3 3 5 3 3" xfId="23117" xr:uid="{00000000-0005-0000-0000-00005A5A0000}"/>
    <cellStyle name="Normal 8 3 3 5 3_ESA Table 3A_3H" xfId="45127" xr:uid="{4A454BA4-F166-406B-957B-581F62C15C5F}"/>
    <cellStyle name="Normal 8 3 3 5 5" xfId="18104" xr:uid="{00000000-0005-0000-0000-0000C5460000}"/>
    <cellStyle name="Normal 8 3 3 5_ESA Table 3A_3H" xfId="45125" xr:uid="{C9D924D6-8886-41DE-84DB-9BFC8E179D31}"/>
    <cellStyle name="Normal 8 3 3 6" xfId="4655" xr:uid="{00000000-0005-0000-0000-00003C120000}"/>
    <cellStyle name="Normal 8 3 3 6 2" xfId="14707" xr:uid="{00000000-0005-0000-0000-000080390000}"/>
    <cellStyle name="Normal 8 3 3 6 2 3" xfId="29805" xr:uid="{00000000-0005-0000-0000-00007A740000}"/>
    <cellStyle name="Normal 8 3 3 6 2_ESA Table 3A_3H" xfId="45129" xr:uid="{8C633FC4-5500-406B-9904-75A6F6873E90}"/>
    <cellStyle name="Normal 8 3 3 6 3" xfId="9687" xr:uid="{00000000-0005-0000-0000-0000E4250000}"/>
    <cellStyle name="Normal 8 3 3 6 3 3" xfId="24788" xr:uid="{00000000-0005-0000-0000-0000E1600000}"/>
    <cellStyle name="Normal 8 3 3 6 3_ESA Table 3A_3H" xfId="45130" xr:uid="{3516780B-6B39-45E9-A40B-10A5559F5C28}"/>
    <cellStyle name="Normal 8 3 3 6 5" xfId="19775" xr:uid="{00000000-0005-0000-0000-00004C4D0000}"/>
    <cellStyle name="Normal 8 3 3 6_ESA Table 3A_3H" xfId="45128" xr:uid="{DA1138D4-5B2B-44DD-8833-AD0A7BAD959D}"/>
    <cellStyle name="Normal 8 3 3 7" xfId="11365" xr:uid="{00000000-0005-0000-0000-0000722C0000}"/>
    <cellStyle name="Normal 8 3 3 7 3" xfId="26463" xr:uid="{00000000-0005-0000-0000-00006C670000}"/>
    <cellStyle name="Normal 8 3 3 7_ESA Table 3A_3H" xfId="45131" xr:uid="{77FE14E0-4D59-4441-A254-EA5539DDCBA0}"/>
    <cellStyle name="Normal 8 3 3 8" xfId="6344" xr:uid="{00000000-0005-0000-0000-0000D5180000}"/>
    <cellStyle name="Normal 8 3 3 8 3" xfId="21446" xr:uid="{00000000-0005-0000-0000-0000D3530000}"/>
    <cellStyle name="Normal 8 3 3 8_ESA Table 3A_3H" xfId="45132" xr:uid="{08C42117-0300-4295-81B3-08ED1F495A67}"/>
    <cellStyle name="Normal 8 3 3_ESA Table 3A_3H" xfId="45061" xr:uid="{C838D7CB-E5DB-44FF-9E1F-DC3FEF25B6AF}"/>
    <cellStyle name="Normal 8 3 4" xfId="1369" xr:uid="{00000000-0005-0000-0000-000066050000}"/>
    <cellStyle name="Normal 8 3 4 2" xfId="1792" xr:uid="{00000000-0005-0000-0000-00000D070000}"/>
    <cellStyle name="Normal 8 3 4 2 2" xfId="2631" xr:uid="{00000000-0005-0000-0000-0000540A0000}"/>
    <cellStyle name="Normal 8 3 4 2 2 2" xfId="4321" xr:uid="{00000000-0005-0000-0000-0000EE100000}"/>
    <cellStyle name="Normal 8 3 4 2 2 2 2" xfId="14394" xr:uid="{00000000-0005-0000-0000-000047380000}"/>
    <cellStyle name="Normal 8 3 4 2 2 2 2 3" xfId="29492" xr:uid="{00000000-0005-0000-0000-000041730000}"/>
    <cellStyle name="Normal 8 3 4 2 2 2 2_ESA Table 3A_3H" xfId="45137" xr:uid="{CBCA5717-EC17-4150-8C9E-6338669CD725}"/>
    <cellStyle name="Normal 8 3 4 2 2 2 3" xfId="9374" xr:uid="{00000000-0005-0000-0000-0000AB240000}"/>
    <cellStyle name="Normal 8 3 4 2 2 2 3 3" xfId="24475" xr:uid="{00000000-0005-0000-0000-0000A85F0000}"/>
    <cellStyle name="Normal 8 3 4 2 2 2 3_ESA Table 3A_3H" xfId="45138" xr:uid="{324B9459-48AB-4D38-A4D3-089BA8908AAF}"/>
    <cellStyle name="Normal 8 3 4 2 2 2 5" xfId="19462" xr:uid="{00000000-0005-0000-0000-0000134C0000}"/>
    <cellStyle name="Normal 8 3 4 2 2 2_ESA Table 3A_3H" xfId="45136" xr:uid="{698327CE-CFD2-437C-A261-37AFCF4E347E}"/>
    <cellStyle name="Normal 8 3 4 2 2 3" xfId="6013" xr:uid="{00000000-0005-0000-0000-00008A170000}"/>
    <cellStyle name="Normal 8 3 4 2 2 3 2" xfId="16065" xr:uid="{00000000-0005-0000-0000-0000CE3E0000}"/>
    <cellStyle name="Normal 8 3 4 2 2 3 2 3" xfId="31163" xr:uid="{00000000-0005-0000-0000-0000C8790000}"/>
    <cellStyle name="Normal 8 3 4 2 2 3 2_ESA Table 3A_3H" xfId="45140" xr:uid="{D13B1890-D1EA-48B2-8441-D88F41A55066}"/>
    <cellStyle name="Normal 8 3 4 2 2 3 3" xfId="11045" xr:uid="{00000000-0005-0000-0000-0000322B0000}"/>
    <cellStyle name="Normal 8 3 4 2 2 3 3 3" xfId="26146" xr:uid="{00000000-0005-0000-0000-00002F660000}"/>
    <cellStyle name="Normal 8 3 4 2 2 3 3_ESA Table 3A_3H" xfId="45141" xr:uid="{7223CB11-02E6-455A-843F-4CC23929C41A}"/>
    <cellStyle name="Normal 8 3 4 2 2 3 5" xfId="21133" xr:uid="{00000000-0005-0000-0000-00009A520000}"/>
    <cellStyle name="Normal 8 3 4 2 2 3_ESA Table 3A_3H" xfId="45139" xr:uid="{6BC173F9-7B8C-4527-9A70-868FA01C237E}"/>
    <cellStyle name="Normal 8 3 4 2 2 4" xfId="12723" xr:uid="{00000000-0005-0000-0000-0000C0310000}"/>
    <cellStyle name="Normal 8 3 4 2 2 4 3" xfId="27821" xr:uid="{00000000-0005-0000-0000-0000BA6C0000}"/>
    <cellStyle name="Normal 8 3 4 2 2 4_ESA Table 3A_3H" xfId="45142" xr:uid="{DFC53A63-8BE3-4CCF-9621-33C8453B552A}"/>
    <cellStyle name="Normal 8 3 4 2 2 5" xfId="7702" xr:uid="{00000000-0005-0000-0000-0000231E0000}"/>
    <cellStyle name="Normal 8 3 4 2 2 5 3" xfId="22804" xr:uid="{00000000-0005-0000-0000-000021590000}"/>
    <cellStyle name="Normal 8 3 4 2 2 5_ESA Table 3A_3H" xfId="45143" xr:uid="{39DA6DF2-ED10-4795-94B6-BD5801E8AD5C}"/>
    <cellStyle name="Normal 8 3 4 2 2 7" xfId="17791" xr:uid="{00000000-0005-0000-0000-00008C450000}"/>
    <cellStyle name="Normal 8 3 4 2 2_ESA Table 3A_3H" xfId="45135" xr:uid="{3D235490-F271-45E2-A741-E3F7D0C7DB95}"/>
    <cellStyle name="Normal 8 3 4 2 3" xfId="3484" xr:uid="{00000000-0005-0000-0000-0000A90D0000}"/>
    <cellStyle name="Normal 8 3 4 2 3 2" xfId="13558" xr:uid="{00000000-0005-0000-0000-000003350000}"/>
    <cellStyle name="Normal 8 3 4 2 3 2 3" xfId="28656" xr:uid="{00000000-0005-0000-0000-0000FD6F0000}"/>
    <cellStyle name="Normal 8 3 4 2 3 2_ESA Table 3A_3H" xfId="45145" xr:uid="{FE6CC130-9408-4878-8F28-2A77BC8D57B7}"/>
    <cellStyle name="Normal 8 3 4 2 3 3" xfId="8538" xr:uid="{00000000-0005-0000-0000-000067210000}"/>
    <cellStyle name="Normal 8 3 4 2 3 3 3" xfId="23639" xr:uid="{00000000-0005-0000-0000-0000645C0000}"/>
    <cellStyle name="Normal 8 3 4 2 3 3_ESA Table 3A_3H" xfId="45146" xr:uid="{BF9FFDE4-DA97-4E71-9B01-C281E09BE172}"/>
    <cellStyle name="Normal 8 3 4 2 3 5" xfId="18626" xr:uid="{00000000-0005-0000-0000-0000CF480000}"/>
    <cellStyle name="Normal 8 3 4 2 3_ESA Table 3A_3H" xfId="45144" xr:uid="{AADDB9B7-A65A-453E-B240-2A725BDE1BA0}"/>
    <cellStyle name="Normal 8 3 4 2 4" xfId="5177" xr:uid="{00000000-0005-0000-0000-000046140000}"/>
    <cellStyle name="Normal 8 3 4 2 4 2" xfId="15229" xr:uid="{00000000-0005-0000-0000-00008A3B0000}"/>
    <cellStyle name="Normal 8 3 4 2 4 2 3" xfId="30327" xr:uid="{00000000-0005-0000-0000-000084760000}"/>
    <cellStyle name="Normal 8 3 4 2 4 2_ESA Table 3A_3H" xfId="45148" xr:uid="{AC421AD9-FE72-49ED-B612-4AD2AEA5EDF5}"/>
    <cellStyle name="Normal 8 3 4 2 4 3" xfId="10209" xr:uid="{00000000-0005-0000-0000-0000EE270000}"/>
    <cellStyle name="Normal 8 3 4 2 4 3 3" xfId="25310" xr:uid="{00000000-0005-0000-0000-0000EB620000}"/>
    <cellStyle name="Normal 8 3 4 2 4 3_ESA Table 3A_3H" xfId="45149" xr:uid="{34CABF6C-FCB7-4DCB-AE26-039700FB56E3}"/>
    <cellStyle name="Normal 8 3 4 2 4 5" xfId="20297" xr:uid="{00000000-0005-0000-0000-0000564F0000}"/>
    <cellStyle name="Normal 8 3 4 2 4_ESA Table 3A_3H" xfId="45147" xr:uid="{CA4AF9B9-70C3-451C-ACD9-9A0359D3FC65}"/>
    <cellStyle name="Normal 8 3 4 2 5" xfId="11887" xr:uid="{00000000-0005-0000-0000-00007C2E0000}"/>
    <cellStyle name="Normal 8 3 4 2 5 3" xfId="26985" xr:uid="{00000000-0005-0000-0000-000076690000}"/>
    <cellStyle name="Normal 8 3 4 2 5_ESA Table 3A_3H" xfId="45150" xr:uid="{EC97A200-BF86-40FD-8C2F-0F44974BCB56}"/>
    <cellStyle name="Normal 8 3 4 2 6" xfId="6866" xr:uid="{00000000-0005-0000-0000-0000DF1A0000}"/>
    <cellStyle name="Normal 8 3 4 2 6 3" xfId="21968" xr:uid="{00000000-0005-0000-0000-0000DD550000}"/>
    <cellStyle name="Normal 8 3 4 2 6_ESA Table 3A_3H" xfId="45151" xr:uid="{7483644D-34AC-4DAF-894E-E8D5A1D3A621}"/>
    <cellStyle name="Normal 8 3 4 2 8" xfId="16955" xr:uid="{00000000-0005-0000-0000-000048420000}"/>
    <cellStyle name="Normal 8 3 4 2_ESA Table 3A_3H" xfId="45134" xr:uid="{7212CC9A-1496-4590-BB6C-A351A234F4FF}"/>
    <cellStyle name="Normal 8 3 4 3" xfId="2213" xr:uid="{00000000-0005-0000-0000-0000B2080000}"/>
    <cellStyle name="Normal 8 3 4 3 2" xfId="3903" xr:uid="{00000000-0005-0000-0000-00004C0F0000}"/>
    <cellStyle name="Normal 8 3 4 3 2 2" xfId="13976" xr:uid="{00000000-0005-0000-0000-0000A5360000}"/>
    <cellStyle name="Normal 8 3 4 3 2 2 3" xfId="29074" xr:uid="{00000000-0005-0000-0000-00009F710000}"/>
    <cellStyle name="Normal 8 3 4 3 2 2_ESA Table 3A_3H" xfId="45154" xr:uid="{AEFD5E7F-2FFC-4747-BE98-0D648A9A6D70}"/>
    <cellStyle name="Normal 8 3 4 3 2 3" xfId="8956" xr:uid="{00000000-0005-0000-0000-000009230000}"/>
    <cellStyle name="Normal 8 3 4 3 2 3 3" xfId="24057" xr:uid="{00000000-0005-0000-0000-0000065E0000}"/>
    <cellStyle name="Normal 8 3 4 3 2 3_ESA Table 3A_3H" xfId="45155" xr:uid="{212204AF-08BB-4032-98D1-2845467FAA45}"/>
    <cellStyle name="Normal 8 3 4 3 2 5" xfId="19044" xr:uid="{00000000-0005-0000-0000-0000714A0000}"/>
    <cellStyle name="Normal 8 3 4 3 2_ESA Table 3A_3H" xfId="45153" xr:uid="{182E28BC-A4FA-4A0B-A68B-327A3ECDAC44}"/>
    <cellStyle name="Normal 8 3 4 3 3" xfId="5595" xr:uid="{00000000-0005-0000-0000-0000E8150000}"/>
    <cellStyle name="Normal 8 3 4 3 3 2" xfId="15647" xr:uid="{00000000-0005-0000-0000-00002C3D0000}"/>
    <cellStyle name="Normal 8 3 4 3 3 2 3" xfId="30745" xr:uid="{00000000-0005-0000-0000-000026780000}"/>
    <cellStyle name="Normal 8 3 4 3 3 2_ESA Table 3A_3H" xfId="45157" xr:uid="{47E6331B-3D0B-4F99-9445-0AD6166D371E}"/>
    <cellStyle name="Normal 8 3 4 3 3 3" xfId="10627" xr:uid="{00000000-0005-0000-0000-000090290000}"/>
    <cellStyle name="Normal 8 3 4 3 3 3 3" xfId="25728" xr:uid="{00000000-0005-0000-0000-00008D640000}"/>
    <cellStyle name="Normal 8 3 4 3 3 3_ESA Table 3A_3H" xfId="45158" xr:uid="{4FF60AF0-6C49-4592-98D4-D4FB6F09F0C4}"/>
    <cellStyle name="Normal 8 3 4 3 3 5" xfId="20715" xr:uid="{00000000-0005-0000-0000-0000F8500000}"/>
    <cellStyle name="Normal 8 3 4 3 3_ESA Table 3A_3H" xfId="45156" xr:uid="{C89E6F93-3CB1-4A23-982B-EF493A2F76DC}"/>
    <cellStyle name="Normal 8 3 4 3 4" xfId="12305" xr:uid="{00000000-0005-0000-0000-00001E300000}"/>
    <cellStyle name="Normal 8 3 4 3 4 3" xfId="27403" xr:uid="{00000000-0005-0000-0000-0000186B0000}"/>
    <cellStyle name="Normal 8 3 4 3 4_ESA Table 3A_3H" xfId="45159" xr:uid="{D74F6B66-3679-4748-9E7D-132C8FFF8E59}"/>
    <cellStyle name="Normal 8 3 4 3 5" xfId="7284" xr:uid="{00000000-0005-0000-0000-0000811C0000}"/>
    <cellStyle name="Normal 8 3 4 3 5 3" xfId="22386" xr:uid="{00000000-0005-0000-0000-00007F570000}"/>
    <cellStyle name="Normal 8 3 4 3 5_ESA Table 3A_3H" xfId="45160" xr:uid="{5AEFD0ED-2BB8-49E0-A053-CDA14CB2ACDA}"/>
    <cellStyle name="Normal 8 3 4 3 7" xfId="17373" xr:uid="{00000000-0005-0000-0000-0000EA430000}"/>
    <cellStyle name="Normal 8 3 4 3_ESA Table 3A_3H" xfId="45152" xr:uid="{335DBF59-657D-45B1-A3C8-5D40A0D204E8}"/>
    <cellStyle name="Normal 8 3 4 4" xfId="3066" xr:uid="{00000000-0005-0000-0000-0000070C0000}"/>
    <cellStyle name="Normal 8 3 4 4 2" xfId="13140" xr:uid="{00000000-0005-0000-0000-000061330000}"/>
    <cellStyle name="Normal 8 3 4 4 2 3" xfId="28238" xr:uid="{00000000-0005-0000-0000-00005B6E0000}"/>
    <cellStyle name="Normal 8 3 4 4 2_ESA Table 3A_3H" xfId="45162" xr:uid="{950F93D2-70E0-4AB1-AC91-47CA815241B6}"/>
    <cellStyle name="Normal 8 3 4 4 3" xfId="8120" xr:uid="{00000000-0005-0000-0000-0000C51F0000}"/>
    <cellStyle name="Normal 8 3 4 4 3 3" xfId="23221" xr:uid="{00000000-0005-0000-0000-0000C25A0000}"/>
    <cellStyle name="Normal 8 3 4 4 3_ESA Table 3A_3H" xfId="45163" xr:uid="{3F69215C-1271-4CBC-8C0E-50BE6559DCE2}"/>
    <cellStyle name="Normal 8 3 4 4 5" xfId="18208" xr:uid="{00000000-0005-0000-0000-00002D470000}"/>
    <cellStyle name="Normal 8 3 4 4_ESA Table 3A_3H" xfId="45161" xr:uid="{9E2FC8D6-D0F4-463F-800F-09EE1674A2B1}"/>
    <cellStyle name="Normal 8 3 4 5" xfId="4759" xr:uid="{00000000-0005-0000-0000-0000A4120000}"/>
    <cellStyle name="Normal 8 3 4 5 2" xfId="14811" xr:uid="{00000000-0005-0000-0000-0000E8390000}"/>
    <cellStyle name="Normal 8 3 4 5 2 3" xfId="29909" xr:uid="{00000000-0005-0000-0000-0000E2740000}"/>
    <cellStyle name="Normal 8 3 4 5 2_ESA Table 3A_3H" xfId="45165" xr:uid="{8D899453-5400-4C6B-934D-373D9475BF6C}"/>
    <cellStyle name="Normal 8 3 4 5 3" xfId="9791" xr:uid="{00000000-0005-0000-0000-00004C260000}"/>
    <cellStyle name="Normal 8 3 4 5 3 3" xfId="24892" xr:uid="{00000000-0005-0000-0000-000049610000}"/>
    <cellStyle name="Normal 8 3 4 5 3_ESA Table 3A_3H" xfId="45166" xr:uid="{FA2063BC-C110-421F-A4B4-52476E0E6E09}"/>
    <cellStyle name="Normal 8 3 4 5 5" xfId="19879" xr:uid="{00000000-0005-0000-0000-0000B44D0000}"/>
    <cellStyle name="Normal 8 3 4 5_ESA Table 3A_3H" xfId="45164" xr:uid="{4374A9E0-AA11-4342-9563-6425A2B50CDF}"/>
    <cellStyle name="Normal 8 3 4 6" xfId="11469" xr:uid="{00000000-0005-0000-0000-0000DA2C0000}"/>
    <cellStyle name="Normal 8 3 4 6 3" xfId="26567" xr:uid="{00000000-0005-0000-0000-0000D4670000}"/>
    <cellStyle name="Normal 8 3 4 6_ESA Table 3A_3H" xfId="45167" xr:uid="{9922683E-8063-48E5-8428-16A082A6682A}"/>
    <cellStyle name="Normal 8 3 4 7" xfId="6448" xr:uid="{00000000-0005-0000-0000-00003D190000}"/>
    <cellStyle name="Normal 8 3 4 7 3" xfId="21550" xr:uid="{00000000-0005-0000-0000-00003B540000}"/>
    <cellStyle name="Normal 8 3 4 7_ESA Table 3A_3H" xfId="45168" xr:uid="{C22FEB3C-7917-4936-ABB8-E0340D0F5872}"/>
    <cellStyle name="Normal 8 3 4 9" xfId="16537" xr:uid="{00000000-0005-0000-0000-0000A6400000}"/>
    <cellStyle name="Normal 8 3 4_ESA Table 3A_3H" xfId="45133" xr:uid="{749D57E3-267B-447C-BCEB-96384B953A4D}"/>
    <cellStyle name="Normal 8 3 5" xfId="1582" xr:uid="{00000000-0005-0000-0000-00003B060000}"/>
    <cellStyle name="Normal 8 3 5 2" xfId="2423" xr:uid="{00000000-0005-0000-0000-000084090000}"/>
    <cellStyle name="Normal 8 3 5 2 2" xfId="4113" xr:uid="{00000000-0005-0000-0000-00001E100000}"/>
    <cellStyle name="Normal 8 3 5 2 2 2" xfId="14186" xr:uid="{00000000-0005-0000-0000-000077370000}"/>
    <cellStyle name="Normal 8 3 5 2 2 2 3" xfId="29284" xr:uid="{00000000-0005-0000-0000-000071720000}"/>
    <cellStyle name="Normal 8 3 5 2 2 2_ESA Table 3A_3H" xfId="45172" xr:uid="{19C4302D-7F91-4D9E-BCB3-927216381268}"/>
    <cellStyle name="Normal 8 3 5 2 2 3" xfId="9166" xr:uid="{00000000-0005-0000-0000-0000DB230000}"/>
    <cellStyle name="Normal 8 3 5 2 2 3 3" xfId="24267" xr:uid="{00000000-0005-0000-0000-0000D85E0000}"/>
    <cellStyle name="Normal 8 3 5 2 2 3_ESA Table 3A_3H" xfId="45173" xr:uid="{F3185E6B-D884-4F35-8EE9-047079D01977}"/>
    <cellStyle name="Normal 8 3 5 2 2 5" xfId="19254" xr:uid="{00000000-0005-0000-0000-0000434B0000}"/>
    <cellStyle name="Normal 8 3 5 2 2_ESA Table 3A_3H" xfId="45171" xr:uid="{FDFC297A-7249-4E60-85CA-A8C7B43A2EF2}"/>
    <cellStyle name="Normal 8 3 5 2 3" xfId="5805" xr:uid="{00000000-0005-0000-0000-0000BA160000}"/>
    <cellStyle name="Normal 8 3 5 2 3 2" xfId="15857" xr:uid="{00000000-0005-0000-0000-0000FE3D0000}"/>
    <cellStyle name="Normal 8 3 5 2 3 2 3" xfId="30955" xr:uid="{00000000-0005-0000-0000-0000F8780000}"/>
    <cellStyle name="Normal 8 3 5 2 3 2_ESA Table 3A_3H" xfId="45175" xr:uid="{BB8F0E72-52E3-4275-9F42-9487BD47F167}"/>
    <cellStyle name="Normal 8 3 5 2 3 3" xfId="10837" xr:uid="{00000000-0005-0000-0000-0000622A0000}"/>
    <cellStyle name="Normal 8 3 5 2 3 3 3" xfId="25938" xr:uid="{00000000-0005-0000-0000-00005F650000}"/>
    <cellStyle name="Normal 8 3 5 2 3 3_ESA Table 3A_3H" xfId="45176" xr:uid="{426FEC1E-5434-45AF-B414-1822D3CF9F5D}"/>
    <cellStyle name="Normal 8 3 5 2 3 5" xfId="20925" xr:uid="{00000000-0005-0000-0000-0000CA510000}"/>
    <cellStyle name="Normal 8 3 5 2 3_ESA Table 3A_3H" xfId="45174" xr:uid="{F2FAF12D-0145-40E6-A4A6-C9B89C2CE38E}"/>
    <cellStyle name="Normal 8 3 5 2 4" xfId="12515" xr:uid="{00000000-0005-0000-0000-0000F0300000}"/>
    <cellStyle name="Normal 8 3 5 2 4 3" xfId="27613" xr:uid="{00000000-0005-0000-0000-0000EA6B0000}"/>
    <cellStyle name="Normal 8 3 5 2 4_ESA Table 3A_3H" xfId="45177" xr:uid="{C9439789-8864-4DC9-93A4-941ED30BC35B}"/>
    <cellStyle name="Normal 8 3 5 2 5" xfId="7494" xr:uid="{00000000-0005-0000-0000-0000531D0000}"/>
    <cellStyle name="Normal 8 3 5 2 5 3" xfId="22596" xr:uid="{00000000-0005-0000-0000-000051580000}"/>
    <cellStyle name="Normal 8 3 5 2 5_ESA Table 3A_3H" xfId="45178" xr:uid="{44BD0A22-3970-44DD-9BFA-70F6C527F66E}"/>
    <cellStyle name="Normal 8 3 5 2 7" xfId="17583" xr:uid="{00000000-0005-0000-0000-0000BC440000}"/>
    <cellStyle name="Normal 8 3 5 2_ESA Table 3A_3H" xfId="45170" xr:uid="{169A0939-CB82-494C-962C-FB7CBEC169C2}"/>
    <cellStyle name="Normal 8 3 5 3" xfId="3276" xr:uid="{00000000-0005-0000-0000-0000D90C0000}"/>
    <cellStyle name="Normal 8 3 5 3 2" xfId="13350" xr:uid="{00000000-0005-0000-0000-000033340000}"/>
    <cellStyle name="Normal 8 3 5 3 2 3" xfId="28448" xr:uid="{00000000-0005-0000-0000-00002D6F0000}"/>
    <cellStyle name="Normal 8 3 5 3 2_ESA Table 3A_3H" xfId="45180" xr:uid="{FFBF2022-07C8-4C5F-9AD4-6C2D21FD2063}"/>
    <cellStyle name="Normal 8 3 5 3 3" xfId="8330" xr:uid="{00000000-0005-0000-0000-000097200000}"/>
    <cellStyle name="Normal 8 3 5 3 3 3" xfId="23431" xr:uid="{00000000-0005-0000-0000-0000945B0000}"/>
    <cellStyle name="Normal 8 3 5 3 3_ESA Table 3A_3H" xfId="45181" xr:uid="{D535FB7C-7B17-467B-84F2-7A70F280DB49}"/>
    <cellStyle name="Normal 8 3 5 3 5" xfId="18418" xr:uid="{00000000-0005-0000-0000-0000FF470000}"/>
    <cellStyle name="Normal 8 3 5 3_ESA Table 3A_3H" xfId="45179" xr:uid="{7FFED4D7-7267-4BDB-BE27-9F7C20C8695F}"/>
    <cellStyle name="Normal 8 3 5 4" xfId="4969" xr:uid="{00000000-0005-0000-0000-000076130000}"/>
    <cellStyle name="Normal 8 3 5 4 2" xfId="15021" xr:uid="{00000000-0005-0000-0000-0000BA3A0000}"/>
    <cellStyle name="Normal 8 3 5 4 2 3" xfId="30119" xr:uid="{00000000-0005-0000-0000-0000B4750000}"/>
    <cellStyle name="Normal 8 3 5 4 2_ESA Table 3A_3H" xfId="45183" xr:uid="{E2771DE8-289D-4C47-B0D4-ED58E9E5EEAB}"/>
    <cellStyle name="Normal 8 3 5 4 3" xfId="10001" xr:uid="{00000000-0005-0000-0000-00001E270000}"/>
    <cellStyle name="Normal 8 3 5 4 3 3" xfId="25102" xr:uid="{00000000-0005-0000-0000-00001B620000}"/>
    <cellStyle name="Normal 8 3 5 4 3_ESA Table 3A_3H" xfId="45184" xr:uid="{95567C48-D30A-480A-9694-1E876364EAE1}"/>
    <cellStyle name="Normal 8 3 5 4 5" xfId="20089" xr:uid="{00000000-0005-0000-0000-0000864E0000}"/>
    <cellStyle name="Normal 8 3 5 4_ESA Table 3A_3H" xfId="45182" xr:uid="{AB09ED33-8F9E-47E9-AAB5-8FDA54FD427F}"/>
    <cellStyle name="Normal 8 3 5 5" xfId="11679" xr:uid="{00000000-0005-0000-0000-0000AC2D0000}"/>
    <cellStyle name="Normal 8 3 5 5 3" xfId="26777" xr:uid="{00000000-0005-0000-0000-0000A6680000}"/>
    <cellStyle name="Normal 8 3 5 5_ESA Table 3A_3H" xfId="45185" xr:uid="{D0FCE787-82C6-413F-AEF3-A4CBBD584A0F}"/>
    <cellStyle name="Normal 8 3 5 6" xfId="6658" xr:uid="{00000000-0005-0000-0000-00000F1A0000}"/>
    <cellStyle name="Normal 8 3 5 6 3" xfId="21760" xr:uid="{00000000-0005-0000-0000-00000D550000}"/>
    <cellStyle name="Normal 8 3 5 6_ESA Table 3A_3H" xfId="45186" xr:uid="{B880631F-C7CA-450F-82E5-78C006A3FBBB}"/>
    <cellStyle name="Normal 8 3 5 8" xfId="16747" xr:uid="{00000000-0005-0000-0000-000078410000}"/>
    <cellStyle name="Normal 8 3 5_ESA Table 3A_3H" xfId="45169" xr:uid="{C5A65488-7A5A-450D-ABA0-05447C5C1BFF}"/>
    <cellStyle name="Normal 8 3 6" xfId="2003" xr:uid="{00000000-0005-0000-0000-0000E0070000}"/>
    <cellStyle name="Normal 8 3 6 2" xfId="3695" xr:uid="{00000000-0005-0000-0000-00007C0E0000}"/>
    <cellStyle name="Normal 8 3 6 2 2" xfId="13768" xr:uid="{00000000-0005-0000-0000-0000D5350000}"/>
    <cellStyle name="Normal 8 3 6 2 2 3" xfId="28866" xr:uid="{00000000-0005-0000-0000-0000CF700000}"/>
    <cellStyle name="Normal 8 3 6 2 2_ESA Table 3A_3H" xfId="45189" xr:uid="{B7B8245E-61D3-44E6-8952-CBEAA9F1F17C}"/>
    <cellStyle name="Normal 8 3 6 2 3" xfId="8748" xr:uid="{00000000-0005-0000-0000-000039220000}"/>
    <cellStyle name="Normal 8 3 6 2 3 3" xfId="23849" xr:uid="{00000000-0005-0000-0000-0000365D0000}"/>
    <cellStyle name="Normal 8 3 6 2 3_ESA Table 3A_3H" xfId="45190" xr:uid="{C1397014-D1EC-46CC-BF11-1FC46F17964F}"/>
    <cellStyle name="Normal 8 3 6 2 5" xfId="18836" xr:uid="{00000000-0005-0000-0000-0000A1490000}"/>
    <cellStyle name="Normal 8 3 6 2_ESA Table 3A_3H" xfId="45188" xr:uid="{50E62466-2513-492D-8A3D-3787DA352B29}"/>
    <cellStyle name="Normal 8 3 6 3" xfId="5387" xr:uid="{00000000-0005-0000-0000-000018150000}"/>
    <cellStyle name="Normal 8 3 6 3 2" xfId="15439" xr:uid="{00000000-0005-0000-0000-00005C3C0000}"/>
    <cellStyle name="Normal 8 3 6 3 2 3" xfId="30537" xr:uid="{00000000-0005-0000-0000-000056770000}"/>
    <cellStyle name="Normal 8 3 6 3 2_ESA Table 3A_3H" xfId="45192" xr:uid="{37AA8E66-6106-4239-8EA3-26185871B5D1}"/>
    <cellStyle name="Normal 8 3 6 3 3" xfId="10419" xr:uid="{00000000-0005-0000-0000-0000C0280000}"/>
    <cellStyle name="Normal 8 3 6 3 3 3" xfId="25520" xr:uid="{00000000-0005-0000-0000-0000BD630000}"/>
    <cellStyle name="Normal 8 3 6 3 3_ESA Table 3A_3H" xfId="45193" xr:uid="{D81D7BB4-4906-4D8E-9C9E-C19B90CDDF5E}"/>
    <cellStyle name="Normal 8 3 6 3 5" xfId="20507" xr:uid="{00000000-0005-0000-0000-000028500000}"/>
    <cellStyle name="Normal 8 3 6 3_ESA Table 3A_3H" xfId="45191" xr:uid="{4445B614-AB10-4F3D-8FBB-C376A8599471}"/>
    <cellStyle name="Normal 8 3 6 4" xfId="12097" xr:uid="{00000000-0005-0000-0000-00004E2F0000}"/>
    <cellStyle name="Normal 8 3 6 4 3" xfId="27195" xr:uid="{00000000-0005-0000-0000-0000486A0000}"/>
    <cellStyle name="Normal 8 3 6 4_ESA Table 3A_3H" xfId="45194" xr:uid="{0DAE6DA7-6147-44E3-BA8B-61AE3CC1FC16}"/>
    <cellStyle name="Normal 8 3 6 5" xfId="7076" xr:uid="{00000000-0005-0000-0000-0000B11B0000}"/>
    <cellStyle name="Normal 8 3 6 5 3" xfId="22178" xr:uid="{00000000-0005-0000-0000-0000AF560000}"/>
    <cellStyle name="Normal 8 3 6 5_ESA Table 3A_3H" xfId="45195" xr:uid="{A7872F8F-8DD8-46F3-BD06-8958D40B78CB}"/>
    <cellStyle name="Normal 8 3 6 7" xfId="17165" xr:uid="{00000000-0005-0000-0000-00001A430000}"/>
    <cellStyle name="Normal 8 3 6_ESA Table 3A_3H" xfId="45187" xr:uid="{8B1E6782-3171-486E-8E68-43FE1CAF39DC}"/>
    <cellStyle name="Normal 8 3 7" xfId="2855" xr:uid="{00000000-0005-0000-0000-0000340B0000}"/>
    <cellStyle name="Normal 8 3 7 2" xfId="12932" xr:uid="{00000000-0005-0000-0000-000091320000}"/>
    <cellStyle name="Normal 8 3 7 2 3" xfId="28030" xr:uid="{00000000-0005-0000-0000-00008B6D0000}"/>
    <cellStyle name="Normal 8 3 7 2_ESA Table 3A_3H" xfId="45197" xr:uid="{88CD5A1F-EBAE-4A1D-9576-A19CACA29CFE}"/>
    <cellStyle name="Normal 8 3 7 3" xfId="7912" xr:uid="{00000000-0005-0000-0000-0000F51E0000}"/>
    <cellStyle name="Normal 8 3 7 3 3" xfId="23013" xr:uid="{00000000-0005-0000-0000-0000F2590000}"/>
    <cellStyle name="Normal 8 3 7 3_ESA Table 3A_3H" xfId="45198" xr:uid="{E330F414-762B-4990-B9FB-F4E019DE124D}"/>
    <cellStyle name="Normal 8 3 7 5" xfId="18000" xr:uid="{00000000-0005-0000-0000-00005D460000}"/>
    <cellStyle name="Normal 8 3 7_ESA Table 3A_3H" xfId="45196" xr:uid="{F3DA8331-74C4-4DE8-8735-061A949CDB78}"/>
    <cellStyle name="Normal 8 3 8" xfId="4549" xr:uid="{00000000-0005-0000-0000-0000D2110000}"/>
    <cellStyle name="Normal 8 3 8 2" xfId="14603" xr:uid="{00000000-0005-0000-0000-000018390000}"/>
    <cellStyle name="Normal 8 3 8 2 3" xfId="29701" xr:uid="{00000000-0005-0000-0000-000012740000}"/>
    <cellStyle name="Normal 8 3 8 2_ESA Table 3A_3H" xfId="45200" xr:uid="{52FFF227-F8EE-4C85-B132-80238CF454A5}"/>
    <cellStyle name="Normal 8 3 8 3" xfId="9583" xr:uid="{00000000-0005-0000-0000-00007C250000}"/>
    <cellStyle name="Normal 8 3 8 3 3" xfId="24684" xr:uid="{00000000-0005-0000-0000-000079600000}"/>
    <cellStyle name="Normal 8 3 8 3_ESA Table 3A_3H" xfId="45201" xr:uid="{793C6C6D-1DF1-47B9-B868-CA8ACAB5E581}"/>
    <cellStyle name="Normal 8 3 8 5" xfId="19671" xr:uid="{00000000-0005-0000-0000-0000E44C0000}"/>
    <cellStyle name="Normal 8 3 8_ESA Table 3A_3H" xfId="45199" xr:uid="{C1FEB2D2-5F27-4C36-B281-899E1935119E}"/>
    <cellStyle name="Normal 8 3 9" xfId="11259" xr:uid="{00000000-0005-0000-0000-0000082C0000}"/>
    <cellStyle name="Normal 8 3 9 3" xfId="26359" xr:uid="{00000000-0005-0000-0000-000004670000}"/>
    <cellStyle name="Normal 8 3 9_ESA Table 3A_3H" xfId="45202" xr:uid="{A7D2C298-C888-4E8D-B9DB-32116FD05706}"/>
    <cellStyle name="Normal 8 3_ESA Table 3A_3H" xfId="44916" xr:uid="{66D6D0E6-4CE9-4D09-887B-ED5A85656941}"/>
    <cellStyle name="Normal 8 4" xfId="421" xr:uid="{00000000-0005-0000-0000-0000B1010000}"/>
    <cellStyle name="Normal 8_ESA Table 3A_3H" xfId="44915" xr:uid="{1ABE763B-072F-4B64-8D89-0FA63ACDB669}"/>
    <cellStyle name="Normal 80" xfId="411" xr:uid="{00000000-0005-0000-0000-0000A7010000}"/>
    <cellStyle name="Normal 80 10" xfId="6189" xr:uid="{00000000-0005-0000-0000-00003A180000}"/>
    <cellStyle name="Normal 80 10 3" xfId="21294" xr:uid="{00000000-0005-0000-0000-00003B530000}"/>
    <cellStyle name="Normal 80 10_ESA Table 3A_3H" xfId="45204" xr:uid="{E93706B6-D5E9-4DE3-A234-407739DE9C83}"/>
    <cellStyle name="Normal 80 12" xfId="16279" xr:uid="{00000000-0005-0000-0000-0000A43F0000}"/>
    <cellStyle name="Normal 80 2" xfId="1153" xr:uid="{00000000-0005-0000-0000-00008E040000}"/>
    <cellStyle name="Normal 80 2 11" xfId="16333" xr:uid="{00000000-0005-0000-0000-0000DA3F0000}"/>
    <cellStyle name="Normal 80 2 2" xfId="1262" xr:uid="{00000000-0005-0000-0000-0000FB040000}"/>
    <cellStyle name="Normal 80 2 2 10" xfId="16437" xr:uid="{00000000-0005-0000-0000-000042400000}"/>
    <cellStyle name="Normal 80 2 2 2" xfId="1479" xr:uid="{00000000-0005-0000-0000-0000D4050000}"/>
    <cellStyle name="Normal 80 2 2 2 2" xfId="1900" xr:uid="{00000000-0005-0000-0000-000079070000}"/>
    <cellStyle name="Normal 80 2 2 2 2 2" xfId="2739" xr:uid="{00000000-0005-0000-0000-0000C00A0000}"/>
    <cellStyle name="Normal 80 2 2 2 2 2 2" xfId="4429" xr:uid="{00000000-0005-0000-0000-00005A110000}"/>
    <cellStyle name="Normal 80 2 2 2 2 2 2 2" xfId="14502" xr:uid="{00000000-0005-0000-0000-0000B3380000}"/>
    <cellStyle name="Normal 80 2 2 2 2 2 2 2 3" xfId="29600" xr:uid="{00000000-0005-0000-0000-0000AD730000}"/>
    <cellStyle name="Normal 80 2 2 2 2 2 2 2_ESA Table 3A_3H" xfId="45211" xr:uid="{43F27B4E-6BB0-45FC-AF04-10743778B4A9}"/>
    <cellStyle name="Normal 80 2 2 2 2 2 2 3" xfId="9482" xr:uid="{00000000-0005-0000-0000-000017250000}"/>
    <cellStyle name="Normal 80 2 2 2 2 2 2 3 3" xfId="24583" xr:uid="{00000000-0005-0000-0000-000014600000}"/>
    <cellStyle name="Normal 80 2 2 2 2 2 2 3_ESA Table 3A_3H" xfId="45212" xr:uid="{104BA9A8-25DF-40C6-A91E-D26AD3FF886E}"/>
    <cellStyle name="Normal 80 2 2 2 2 2 2 5" xfId="19570" xr:uid="{00000000-0005-0000-0000-00007F4C0000}"/>
    <cellStyle name="Normal 80 2 2 2 2 2 2_ESA Table 3A_3H" xfId="45210" xr:uid="{796D5C3D-01C5-421C-BF1D-F5BD258AF5F3}"/>
    <cellStyle name="Normal 80 2 2 2 2 2 3" xfId="6121" xr:uid="{00000000-0005-0000-0000-0000F6170000}"/>
    <cellStyle name="Normal 80 2 2 2 2 2 3 2" xfId="16173" xr:uid="{00000000-0005-0000-0000-00003A3F0000}"/>
    <cellStyle name="Normal 80 2 2 2 2 2 3 2 3" xfId="31271" xr:uid="{00000000-0005-0000-0000-0000347A0000}"/>
    <cellStyle name="Normal 80 2 2 2 2 2 3 2_ESA Table 3A_3H" xfId="45214" xr:uid="{CEC23485-C8ED-49CA-80FD-245B407B992F}"/>
    <cellStyle name="Normal 80 2 2 2 2 2 3 3" xfId="11153" xr:uid="{00000000-0005-0000-0000-00009E2B0000}"/>
    <cellStyle name="Normal 80 2 2 2 2 2 3 3 3" xfId="26254" xr:uid="{00000000-0005-0000-0000-00009B660000}"/>
    <cellStyle name="Normal 80 2 2 2 2 2 3 3_ESA Table 3A_3H" xfId="45215" xr:uid="{F5D81FA2-3479-4E55-BAFF-5DDB9DBE36BC}"/>
    <cellStyle name="Normal 80 2 2 2 2 2 3 5" xfId="21241" xr:uid="{00000000-0005-0000-0000-000006530000}"/>
    <cellStyle name="Normal 80 2 2 2 2 2 3_ESA Table 3A_3H" xfId="45213" xr:uid="{6CC31011-EEA2-4056-B285-5FCB159B8A56}"/>
    <cellStyle name="Normal 80 2 2 2 2 2 4" xfId="12831" xr:uid="{00000000-0005-0000-0000-00002C320000}"/>
    <cellStyle name="Normal 80 2 2 2 2 2 4 3" xfId="27929" xr:uid="{00000000-0005-0000-0000-0000266D0000}"/>
    <cellStyle name="Normal 80 2 2 2 2 2 4_ESA Table 3A_3H" xfId="45216" xr:uid="{064FE06B-D9E1-4091-9D5F-E07F687A8745}"/>
    <cellStyle name="Normal 80 2 2 2 2 2 5" xfId="7810" xr:uid="{00000000-0005-0000-0000-00008F1E0000}"/>
    <cellStyle name="Normal 80 2 2 2 2 2 5 3" xfId="22912" xr:uid="{00000000-0005-0000-0000-00008D590000}"/>
    <cellStyle name="Normal 80 2 2 2 2 2 5_ESA Table 3A_3H" xfId="45217" xr:uid="{2D5C8C87-8428-447E-9D31-B4BF053BFDA9}"/>
    <cellStyle name="Normal 80 2 2 2 2 2 7" xfId="17899" xr:uid="{00000000-0005-0000-0000-0000F8450000}"/>
    <cellStyle name="Normal 80 2 2 2 2 2_ESA Table 3A_3H" xfId="45209" xr:uid="{4E41B9B1-80EB-4882-8087-76A8C1FE190A}"/>
    <cellStyle name="Normal 80 2 2 2 2 3" xfId="3592" xr:uid="{00000000-0005-0000-0000-0000150E0000}"/>
    <cellStyle name="Normal 80 2 2 2 2 3 2" xfId="13666" xr:uid="{00000000-0005-0000-0000-00006F350000}"/>
    <cellStyle name="Normal 80 2 2 2 2 3 2 3" xfId="28764" xr:uid="{00000000-0005-0000-0000-000069700000}"/>
    <cellStyle name="Normal 80 2 2 2 2 3 2_ESA Table 3A_3H" xfId="45219" xr:uid="{C861A7BB-692E-4F24-91CC-F6A11CFE5B39}"/>
    <cellStyle name="Normal 80 2 2 2 2 3 3" xfId="8646" xr:uid="{00000000-0005-0000-0000-0000D3210000}"/>
    <cellStyle name="Normal 80 2 2 2 2 3 3 3" xfId="23747" xr:uid="{00000000-0005-0000-0000-0000D05C0000}"/>
    <cellStyle name="Normal 80 2 2 2 2 3 3_ESA Table 3A_3H" xfId="45220" xr:uid="{85EE9AA8-4142-4052-A06A-02F3FC928355}"/>
    <cellStyle name="Normal 80 2 2 2 2 3 5" xfId="18734" xr:uid="{00000000-0005-0000-0000-00003B490000}"/>
    <cellStyle name="Normal 80 2 2 2 2 3_ESA Table 3A_3H" xfId="45218" xr:uid="{DAB6EA8B-9AFE-4CA7-A69A-D01EA1E914E2}"/>
    <cellStyle name="Normal 80 2 2 2 2 4" xfId="5285" xr:uid="{00000000-0005-0000-0000-0000B2140000}"/>
    <cellStyle name="Normal 80 2 2 2 2 4 2" xfId="15337" xr:uid="{00000000-0005-0000-0000-0000F63B0000}"/>
    <cellStyle name="Normal 80 2 2 2 2 4 2 3" xfId="30435" xr:uid="{00000000-0005-0000-0000-0000F0760000}"/>
    <cellStyle name="Normal 80 2 2 2 2 4 2_ESA Table 3A_3H" xfId="45222" xr:uid="{5EECEAB0-A058-4CE8-8618-D82830BC1F7D}"/>
    <cellStyle name="Normal 80 2 2 2 2 4 3" xfId="10317" xr:uid="{00000000-0005-0000-0000-00005A280000}"/>
    <cellStyle name="Normal 80 2 2 2 2 4 3 3" xfId="25418" xr:uid="{00000000-0005-0000-0000-000057630000}"/>
    <cellStyle name="Normal 80 2 2 2 2 4 3_ESA Table 3A_3H" xfId="45223" xr:uid="{8172941B-AA0E-455A-9AB7-24E7F3583DF6}"/>
    <cellStyle name="Normal 80 2 2 2 2 4 5" xfId="20405" xr:uid="{00000000-0005-0000-0000-0000C24F0000}"/>
    <cellStyle name="Normal 80 2 2 2 2 4_ESA Table 3A_3H" xfId="45221" xr:uid="{8C6DE6CE-4EA4-4D81-8094-BBE0B25C249A}"/>
    <cellStyle name="Normal 80 2 2 2 2 5" xfId="11995" xr:uid="{00000000-0005-0000-0000-0000E82E0000}"/>
    <cellStyle name="Normal 80 2 2 2 2 5 3" xfId="27093" xr:uid="{00000000-0005-0000-0000-0000E2690000}"/>
    <cellStyle name="Normal 80 2 2 2 2 5_ESA Table 3A_3H" xfId="45224" xr:uid="{20AEAA00-822A-497B-9B7B-0281FF9918DB}"/>
    <cellStyle name="Normal 80 2 2 2 2 6" xfId="6974" xr:uid="{00000000-0005-0000-0000-00004B1B0000}"/>
    <cellStyle name="Normal 80 2 2 2 2 6 3" xfId="22076" xr:uid="{00000000-0005-0000-0000-000049560000}"/>
    <cellStyle name="Normal 80 2 2 2 2 6_ESA Table 3A_3H" xfId="45225" xr:uid="{1380D369-39B3-46DD-B940-C0BBC251D594}"/>
    <cellStyle name="Normal 80 2 2 2 2 8" xfId="17063" xr:uid="{00000000-0005-0000-0000-0000B4420000}"/>
    <cellStyle name="Normal 80 2 2 2 2_ESA Table 3A_3H" xfId="45208" xr:uid="{CC2C5317-C9DF-4D75-B6FB-8ED6AEF01A77}"/>
    <cellStyle name="Normal 80 2 2 2 3" xfId="2321" xr:uid="{00000000-0005-0000-0000-00001E090000}"/>
    <cellStyle name="Normal 80 2 2 2 3 2" xfId="4011" xr:uid="{00000000-0005-0000-0000-0000B80F0000}"/>
    <cellStyle name="Normal 80 2 2 2 3 2 2" xfId="14084" xr:uid="{00000000-0005-0000-0000-000011370000}"/>
    <cellStyle name="Normal 80 2 2 2 3 2 2 3" xfId="29182" xr:uid="{00000000-0005-0000-0000-00000B720000}"/>
    <cellStyle name="Normal 80 2 2 2 3 2 2_ESA Table 3A_3H" xfId="45228" xr:uid="{D880D2D9-BFC0-4225-9482-202394666F1B}"/>
    <cellStyle name="Normal 80 2 2 2 3 2 3" xfId="9064" xr:uid="{00000000-0005-0000-0000-000075230000}"/>
    <cellStyle name="Normal 80 2 2 2 3 2 3 3" xfId="24165" xr:uid="{00000000-0005-0000-0000-0000725E0000}"/>
    <cellStyle name="Normal 80 2 2 2 3 2 3_ESA Table 3A_3H" xfId="45229" xr:uid="{727F2827-8C2D-41A0-9663-C68EAC94ADCF}"/>
    <cellStyle name="Normal 80 2 2 2 3 2 5" xfId="19152" xr:uid="{00000000-0005-0000-0000-0000DD4A0000}"/>
    <cellStyle name="Normal 80 2 2 2 3 2_ESA Table 3A_3H" xfId="45227" xr:uid="{3E76FD96-0726-47E4-98A6-17E46ED2C3D3}"/>
    <cellStyle name="Normal 80 2 2 2 3 3" xfId="5703" xr:uid="{00000000-0005-0000-0000-000054160000}"/>
    <cellStyle name="Normal 80 2 2 2 3 3 2" xfId="15755" xr:uid="{00000000-0005-0000-0000-0000983D0000}"/>
    <cellStyle name="Normal 80 2 2 2 3 3 2 3" xfId="30853" xr:uid="{00000000-0005-0000-0000-000092780000}"/>
    <cellStyle name="Normal 80 2 2 2 3 3 2_ESA Table 3A_3H" xfId="45231" xr:uid="{484845D6-5D74-43E9-9C6E-256256762D7F}"/>
    <cellStyle name="Normal 80 2 2 2 3 3 3" xfId="10735" xr:uid="{00000000-0005-0000-0000-0000FC290000}"/>
    <cellStyle name="Normal 80 2 2 2 3 3 3 3" xfId="25836" xr:uid="{00000000-0005-0000-0000-0000F9640000}"/>
    <cellStyle name="Normal 80 2 2 2 3 3 3_ESA Table 3A_3H" xfId="45232" xr:uid="{DDD3D85C-E2A4-49AE-BC54-257C8929EBA6}"/>
    <cellStyle name="Normal 80 2 2 2 3 3 5" xfId="20823" xr:uid="{00000000-0005-0000-0000-000064510000}"/>
    <cellStyle name="Normal 80 2 2 2 3 3_ESA Table 3A_3H" xfId="45230" xr:uid="{EAA22F54-CD6F-4CC1-B80B-53CEAF3F666A}"/>
    <cellStyle name="Normal 80 2 2 2 3 4" xfId="12413" xr:uid="{00000000-0005-0000-0000-00008A300000}"/>
    <cellStyle name="Normal 80 2 2 2 3 4 3" xfId="27511" xr:uid="{00000000-0005-0000-0000-0000846B0000}"/>
    <cellStyle name="Normal 80 2 2 2 3 4_ESA Table 3A_3H" xfId="45233" xr:uid="{A661320D-B010-4863-81F4-ECB71B387D75}"/>
    <cellStyle name="Normal 80 2 2 2 3 5" xfId="7392" xr:uid="{00000000-0005-0000-0000-0000ED1C0000}"/>
    <cellStyle name="Normal 80 2 2 2 3 5 3" xfId="22494" xr:uid="{00000000-0005-0000-0000-0000EB570000}"/>
    <cellStyle name="Normal 80 2 2 2 3 5_ESA Table 3A_3H" xfId="45234" xr:uid="{BA595198-BB95-4500-B5C3-35A8E26FE97C}"/>
    <cellStyle name="Normal 80 2 2 2 3 7" xfId="17481" xr:uid="{00000000-0005-0000-0000-000056440000}"/>
    <cellStyle name="Normal 80 2 2 2 3_ESA Table 3A_3H" xfId="45226" xr:uid="{17007065-6340-4D8F-8AFC-9C9643CC294F}"/>
    <cellStyle name="Normal 80 2 2 2 4" xfId="3174" xr:uid="{00000000-0005-0000-0000-0000730C0000}"/>
    <cellStyle name="Normal 80 2 2 2 4 2" xfId="13248" xr:uid="{00000000-0005-0000-0000-0000CD330000}"/>
    <cellStyle name="Normal 80 2 2 2 4 2 3" xfId="28346" xr:uid="{00000000-0005-0000-0000-0000C76E0000}"/>
    <cellStyle name="Normal 80 2 2 2 4 2_ESA Table 3A_3H" xfId="45236" xr:uid="{1C319101-4AC1-470F-8B61-3CA2B02D3F7D}"/>
    <cellStyle name="Normal 80 2 2 2 4 3" xfId="8228" xr:uid="{00000000-0005-0000-0000-000031200000}"/>
    <cellStyle name="Normal 80 2 2 2 4 3 3" xfId="23329" xr:uid="{00000000-0005-0000-0000-00002E5B0000}"/>
    <cellStyle name="Normal 80 2 2 2 4 3_ESA Table 3A_3H" xfId="45237" xr:uid="{9FC9ABE3-CB09-4330-9C6A-701884F5B0B2}"/>
    <cellStyle name="Normal 80 2 2 2 4 5" xfId="18316" xr:uid="{00000000-0005-0000-0000-000099470000}"/>
    <cellStyle name="Normal 80 2 2 2 4_ESA Table 3A_3H" xfId="45235" xr:uid="{9A451FED-C58F-4032-945F-37FF6B97FEB7}"/>
    <cellStyle name="Normal 80 2 2 2 5" xfId="4867" xr:uid="{00000000-0005-0000-0000-000010130000}"/>
    <cellStyle name="Normal 80 2 2 2 5 2" xfId="14919" xr:uid="{00000000-0005-0000-0000-0000543A0000}"/>
    <cellStyle name="Normal 80 2 2 2 5 2 3" xfId="30017" xr:uid="{00000000-0005-0000-0000-00004E750000}"/>
    <cellStyle name="Normal 80 2 2 2 5 2_ESA Table 3A_3H" xfId="45239" xr:uid="{DC5CE645-54BE-4733-966F-759D9321AB4F}"/>
    <cellStyle name="Normal 80 2 2 2 5 3" xfId="9899" xr:uid="{00000000-0005-0000-0000-0000B8260000}"/>
    <cellStyle name="Normal 80 2 2 2 5 3 3" xfId="25000" xr:uid="{00000000-0005-0000-0000-0000B5610000}"/>
    <cellStyle name="Normal 80 2 2 2 5 3_ESA Table 3A_3H" xfId="45240" xr:uid="{ECAD65E8-6EEC-44F2-9AC4-C08FFBA47492}"/>
    <cellStyle name="Normal 80 2 2 2 5 5" xfId="19987" xr:uid="{00000000-0005-0000-0000-0000204E0000}"/>
    <cellStyle name="Normal 80 2 2 2 5_ESA Table 3A_3H" xfId="45238" xr:uid="{E7E63344-0DD9-4593-AA98-7C030FF43DA2}"/>
    <cellStyle name="Normal 80 2 2 2 6" xfId="11577" xr:uid="{00000000-0005-0000-0000-0000462D0000}"/>
    <cellStyle name="Normal 80 2 2 2 6 3" xfId="26675" xr:uid="{00000000-0005-0000-0000-000040680000}"/>
    <cellStyle name="Normal 80 2 2 2 6_ESA Table 3A_3H" xfId="45241" xr:uid="{C01CD031-7BAF-4FE9-8491-84F69ED2DCF2}"/>
    <cellStyle name="Normal 80 2 2 2 7" xfId="6556" xr:uid="{00000000-0005-0000-0000-0000A9190000}"/>
    <cellStyle name="Normal 80 2 2 2 7 3" xfId="21658" xr:uid="{00000000-0005-0000-0000-0000A7540000}"/>
    <cellStyle name="Normal 80 2 2 2 7_ESA Table 3A_3H" xfId="45242" xr:uid="{4922D17D-C39B-4ACD-BA00-98C33E7B029D}"/>
    <cellStyle name="Normal 80 2 2 2 9" xfId="16645" xr:uid="{00000000-0005-0000-0000-000012410000}"/>
    <cellStyle name="Normal 80 2 2 2_ESA Table 3A_3H" xfId="45207" xr:uid="{BECD381D-7A0F-46AF-B263-DC5FEA93DF58}"/>
    <cellStyle name="Normal 80 2 2 3" xfId="1692" xr:uid="{00000000-0005-0000-0000-0000A9060000}"/>
    <cellStyle name="Normal 80 2 2 3 2" xfId="2531" xr:uid="{00000000-0005-0000-0000-0000F0090000}"/>
    <cellStyle name="Normal 80 2 2 3 2 2" xfId="4221" xr:uid="{00000000-0005-0000-0000-00008A100000}"/>
    <cellStyle name="Normal 80 2 2 3 2 2 2" xfId="14294" xr:uid="{00000000-0005-0000-0000-0000E3370000}"/>
    <cellStyle name="Normal 80 2 2 3 2 2 2 3" xfId="29392" xr:uid="{00000000-0005-0000-0000-0000DD720000}"/>
    <cellStyle name="Normal 80 2 2 3 2 2 2_ESA Table 3A_3H" xfId="45246" xr:uid="{A7C9116D-284E-4ED9-94EF-95C0926C5277}"/>
    <cellStyle name="Normal 80 2 2 3 2 2 3" xfId="9274" xr:uid="{00000000-0005-0000-0000-000047240000}"/>
    <cellStyle name="Normal 80 2 2 3 2 2 3 3" xfId="24375" xr:uid="{00000000-0005-0000-0000-0000445F0000}"/>
    <cellStyle name="Normal 80 2 2 3 2 2 3_ESA Table 3A_3H" xfId="45247" xr:uid="{114EFFB2-81A0-4B0C-AFE6-4F012B9F6527}"/>
    <cellStyle name="Normal 80 2 2 3 2 2 5" xfId="19362" xr:uid="{00000000-0005-0000-0000-0000AF4B0000}"/>
    <cellStyle name="Normal 80 2 2 3 2 2_ESA Table 3A_3H" xfId="45245" xr:uid="{E76CA926-A223-4C7E-925E-109B913B7F4F}"/>
    <cellStyle name="Normal 80 2 2 3 2 3" xfId="5913" xr:uid="{00000000-0005-0000-0000-000026170000}"/>
    <cellStyle name="Normal 80 2 2 3 2 3 2" xfId="15965" xr:uid="{00000000-0005-0000-0000-00006A3E0000}"/>
    <cellStyle name="Normal 80 2 2 3 2 3 2 3" xfId="31063" xr:uid="{00000000-0005-0000-0000-000064790000}"/>
    <cellStyle name="Normal 80 2 2 3 2 3 2_ESA Table 3A_3H" xfId="45249" xr:uid="{9F670365-A2DF-47A2-AC57-277198537DDA}"/>
    <cellStyle name="Normal 80 2 2 3 2 3 3" xfId="10945" xr:uid="{00000000-0005-0000-0000-0000CE2A0000}"/>
    <cellStyle name="Normal 80 2 2 3 2 3 3 3" xfId="26046" xr:uid="{00000000-0005-0000-0000-0000CB650000}"/>
    <cellStyle name="Normal 80 2 2 3 2 3 3_ESA Table 3A_3H" xfId="45250" xr:uid="{19CB9A9C-227B-49CC-89CA-DAB25AA754CA}"/>
    <cellStyle name="Normal 80 2 2 3 2 3 5" xfId="21033" xr:uid="{00000000-0005-0000-0000-000036520000}"/>
    <cellStyle name="Normal 80 2 2 3 2 3_ESA Table 3A_3H" xfId="45248" xr:uid="{7528C05B-2113-4A72-B4D4-FB663E21DE66}"/>
    <cellStyle name="Normal 80 2 2 3 2 4" xfId="12623" xr:uid="{00000000-0005-0000-0000-00005C310000}"/>
    <cellStyle name="Normal 80 2 2 3 2 4 3" xfId="27721" xr:uid="{00000000-0005-0000-0000-0000566C0000}"/>
    <cellStyle name="Normal 80 2 2 3 2 4_ESA Table 3A_3H" xfId="45251" xr:uid="{14B8225B-6C9D-4DD2-BF6D-B9BA475A1C98}"/>
    <cellStyle name="Normal 80 2 2 3 2 5" xfId="7602" xr:uid="{00000000-0005-0000-0000-0000BF1D0000}"/>
    <cellStyle name="Normal 80 2 2 3 2 5 3" xfId="22704" xr:uid="{00000000-0005-0000-0000-0000BD580000}"/>
    <cellStyle name="Normal 80 2 2 3 2 5_ESA Table 3A_3H" xfId="45252" xr:uid="{B241E56E-CA24-45DE-8A63-E703F735B1CD}"/>
    <cellStyle name="Normal 80 2 2 3 2 7" xfId="17691" xr:uid="{00000000-0005-0000-0000-000028450000}"/>
    <cellStyle name="Normal 80 2 2 3 2_ESA Table 3A_3H" xfId="45244" xr:uid="{0540D9A0-8DF2-45D1-B186-825C085B37D3}"/>
    <cellStyle name="Normal 80 2 2 3 3" xfId="3384" xr:uid="{00000000-0005-0000-0000-0000450D0000}"/>
    <cellStyle name="Normal 80 2 2 3 3 2" xfId="13458" xr:uid="{00000000-0005-0000-0000-00009F340000}"/>
    <cellStyle name="Normal 80 2 2 3 3 2 3" xfId="28556" xr:uid="{00000000-0005-0000-0000-0000996F0000}"/>
    <cellStyle name="Normal 80 2 2 3 3 2_ESA Table 3A_3H" xfId="45254" xr:uid="{E226D96B-8C8A-491A-BC6E-4FA13FE9CBE5}"/>
    <cellStyle name="Normal 80 2 2 3 3 3" xfId="8438" xr:uid="{00000000-0005-0000-0000-000003210000}"/>
    <cellStyle name="Normal 80 2 2 3 3 3 3" xfId="23539" xr:uid="{00000000-0005-0000-0000-0000005C0000}"/>
    <cellStyle name="Normal 80 2 2 3 3 3_ESA Table 3A_3H" xfId="45255" xr:uid="{58339477-00B5-484E-B746-AB828B259179}"/>
    <cellStyle name="Normal 80 2 2 3 3 5" xfId="18526" xr:uid="{00000000-0005-0000-0000-00006B480000}"/>
    <cellStyle name="Normal 80 2 2 3 3_ESA Table 3A_3H" xfId="45253" xr:uid="{BAC41FDE-022E-49A0-B55C-94C21F8DE46D}"/>
    <cellStyle name="Normal 80 2 2 3 4" xfId="5077" xr:uid="{00000000-0005-0000-0000-0000E2130000}"/>
    <cellStyle name="Normal 80 2 2 3 4 2" xfId="15129" xr:uid="{00000000-0005-0000-0000-0000263B0000}"/>
    <cellStyle name="Normal 80 2 2 3 4 2 3" xfId="30227" xr:uid="{00000000-0005-0000-0000-000020760000}"/>
    <cellStyle name="Normal 80 2 2 3 4 2_ESA Table 3A_3H" xfId="45257" xr:uid="{904AEBA2-880F-476B-947C-34175D09644A}"/>
    <cellStyle name="Normal 80 2 2 3 4 3" xfId="10109" xr:uid="{00000000-0005-0000-0000-00008A270000}"/>
    <cellStyle name="Normal 80 2 2 3 4 3 3" xfId="25210" xr:uid="{00000000-0005-0000-0000-000087620000}"/>
    <cellStyle name="Normal 80 2 2 3 4 3_ESA Table 3A_3H" xfId="45258" xr:uid="{367513ED-762D-412F-906B-B71720111336}"/>
    <cellStyle name="Normal 80 2 2 3 4 5" xfId="20197" xr:uid="{00000000-0005-0000-0000-0000F24E0000}"/>
    <cellStyle name="Normal 80 2 2 3 4_ESA Table 3A_3H" xfId="45256" xr:uid="{1FFC1E99-D8A6-4BB1-83E6-544EEC5E299F}"/>
    <cellStyle name="Normal 80 2 2 3 5" xfId="11787" xr:uid="{00000000-0005-0000-0000-0000182E0000}"/>
    <cellStyle name="Normal 80 2 2 3 5 3" xfId="26885" xr:uid="{00000000-0005-0000-0000-000012690000}"/>
    <cellStyle name="Normal 80 2 2 3 5_ESA Table 3A_3H" xfId="45259" xr:uid="{AD02AF12-E7D9-4771-9AF2-CA03ADFE75FD}"/>
    <cellStyle name="Normal 80 2 2 3 6" xfId="6766" xr:uid="{00000000-0005-0000-0000-00007B1A0000}"/>
    <cellStyle name="Normal 80 2 2 3 6 3" xfId="21868" xr:uid="{00000000-0005-0000-0000-000079550000}"/>
    <cellStyle name="Normal 80 2 2 3 6_ESA Table 3A_3H" xfId="45260" xr:uid="{51119668-E13E-42D5-99CC-D66BC477F861}"/>
    <cellStyle name="Normal 80 2 2 3 8" xfId="16855" xr:uid="{00000000-0005-0000-0000-0000E4410000}"/>
    <cellStyle name="Normal 80 2 2 3_ESA Table 3A_3H" xfId="45243" xr:uid="{01C2500E-694D-4A15-875F-92017BA1C5E0}"/>
    <cellStyle name="Normal 80 2 2 4" xfId="2113" xr:uid="{00000000-0005-0000-0000-00004E080000}"/>
    <cellStyle name="Normal 80 2 2 4 2" xfId="3803" xr:uid="{00000000-0005-0000-0000-0000E80E0000}"/>
    <cellStyle name="Normal 80 2 2 4 2 2" xfId="13876" xr:uid="{00000000-0005-0000-0000-000041360000}"/>
    <cellStyle name="Normal 80 2 2 4 2 2 3" xfId="28974" xr:uid="{00000000-0005-0000-0000-00003B710000}"/>
    <cellStyle name="Normal 80 2 2 4 2 2_ESA Table 3A_3H" xfId="45263" xr:uid="{5AAD20D3-01B8-40B3-8C35-A9EA054161A4}"/>
    <cellStyle name="Normal 80 2 2 4 2 3" xfId="8856" xr:uid="{00000000-0005-0000-0000-0000A5220000}"/>
    <cellStyle name="Normal 80 2 2 4 2 3 3" xfId="23957" xr:uid="{00000000-0005-0000-0000-0000A25D0000}"/>
    <cellStyle name="Normal 80 2 2 4 2 3_ESA Table 3A_3H" xfId="45264" xr:uid="{DE343868-E217-4532-91BF-A20AF006802E}"/>
    <cellStyle name="Normal 80 2 2 4 2 5" xfId="18944" xr:uid="{00000000-0005-0000-0000-00000D4A0000}"/>
    <cellStyle name="Normal 80 2 2 4 2_ESA Table 3A_3H" xfId="45262" xr:uid="{5484931E-1B71-4C02-A49C-ADC80C8504D3}"/>
    <cellStyle name="Normal 80 2 2 4 3" xfId="5495" xr:uid="{00000000-0005-0000-0000-000084150000}"/>
    <cellStyle name="Normal 80 2 2 4 3 2" xfId="15547" xr:uid="{00000000-0005-0000-0000-0000C83C0000}"/>
    <cellStyle name="Normal 80 2 2 4 3 2 3" xfId="30645" xr:uid="{00000000-0005-0000-0000-0000C2770000}"/>
    <cellStyle name="Normal 80 2 2 4 3 2_ESA Table 3A_3H" xfId="45266" xr:uid="{880F3E33-D1AF-421A-9A65-7EB6E7EA0BE1}"/>
    <cellStyle name="Normal 80 2 2 4 3 3" xfId="10527" xr:uid="{00000000-0005-0000-0000-00002C290000}"/>
    <cellStyle name="Normal 80 2 2 4 3 3 3" xfId="25628" xr:uid="{00000000-0005-0000-0000-000029640000}"/>
    <cellStyle name="Normal 80 2 2 4 3 3_ESA Table 3A_3H" xfId="45267" xr:uid="{E5E6959B-1AC8-4262-B244-95D36C7C0715}"/>
    <cellStyle name="Normal 80 2 2 4 3 5" xfId="20615" xr:uid="{00000000-0005-0000-0000-000094500000}"/>
    <cellStyle name="Normal 80 2 2 4 3_ESA Table 3A_3H" xfId="45265" xr:uid="{9679012A-19DC-4187-A25B-D14F8C376867}"/>
    <cellStyle name="Normal 80 2 2 4 4" xfId="12205" xr:uid="{00000000-0005-0000-0000-0000BA2F0000}"/>
    <cellStyle name="Normal 80 2 2 4 4 3" xfId="27303" xr:uid="{00000000-0005-0000-0000-0000B46A0000}"/>
    <cellStyle name="Normal 80 2 2 4 4_ESA Table 3A_3H" xfId="45268" xr:uid="{D513FFB4-4693-48DE-9C9F-1CE700017BB4}"/>
    <cellStyle name="Normal 80 2 2 4 5" xfId="7184" xr:uid="{00000000-0005-0000-0000-00001D1C0000}"/>
    <cellStyle name="Normal 80 2 2 4 5 3" xfId="22286" xr:uid="{00000000-0005-0000-0000-00001B570000}"/>
    <cellStyle name="Normal 80 2 2 4 5_ESA Table 3A_3H" xfId="45269" xr:uid="{429506F9-4243-4CC2-82A4-D7FB288BFEE3}"/>
    <cellStyle name="Normal 80 2 2 4 7" xfId="17273" xr:uid="{00000000-0005-0000-0000-000086430000}"/>
    <cellStyle name="Normal 80 2 2 4_ESA Table 3A_3H" xfId="45261" xr:uid="{B57FCAEA-5EB9-47AC-A2C8-665FF1F1F3FA}"/>
    <cellStyle name="Normal 80 2 2 5" xfId="2966" xr:uid="{00000000-0005-0000-0000-0000A30B0000}"/>
    <cellStyle name="Normal 80 2 2 5 2" xfId="13040" xr:uid="{00000000-0005-0000-0000-0000FD320000}"/>
    <cellStyle name="Normal 80 2 2 5 2 3" xfId="28138" xr:uid="{00000000-0005-0000-0000-0000F76D0000}"/>
    <cellStyle name="Normal 80 2 2 5 2_ESA Table 3A_3H" xfId="45271" xr:uid="{8A2F6103-4A99-4304-AC39-EF9B3C4C6E31}"/>
    <cellStyle name="Normal 80 2 2 5 3" xfId="8020" xr:uid="{00000000-0005-0000-0000-0000611F0000}"/>
    <cellStyle name="Normal 80 2 2 5 3 3" xfId="23121" xr:uid="{00000000-0005-0000-0000-00005E5A0000}"/>
    <cellStyle name="Normal 80 2 2 5 3_ESA Table 3A_3H" xfId="45272" xr:uid="{A19767EF-EB26-46C7-AB20-A159ED153542}"/>
    <cellStyle name="Normal 80 2 2 5 5" xfId="18108" xr:uid="{00000000-0005-0000-0000-0000C9460000}"/>
    <cellStyle name="Normal 80 2 2 5_ESA Table 3A_3H" xfId="45270" xr:uid="{60E33B57-B1FC-4878-A9FF-C4B95D575905}"/>
    <cellStyle name="Normal 80 2 2 6" xfId="4659" xr:uid="{00000000-0005-0000-0000-000040120000}"/>
    <cellStyle name="Normal 80 2 2 6 2" xfId="14711" xr:uid="{00000000-0005-0000-0000-000084390000}"/>
    <cellStyle name="Normal 80 2 2 6 2 3" xfId="29809" xr:uid="{00000000-0005-0000-0000-00007E740000}"/>
    <cellStyle name="Normal 80 2 2 6 2_ESA Table 3A_3H" xfId="45274" xr:uid="{0A68EE8C-E69A-4B44-B780-7233882B3CDD}"/>
    <cellStyle name="Normal 80 2 2 6 3" xfId="9691" xr:uid="{00000000-0005-0000-0000-0000E8250000}"/>
    <cellStyle name="Normal 80 2 2 6 3 3" xfId="24792" xr:uid="{00000000-0005-0000-0000-0000E5600000}"/>
    <cellStyle name="Normal 80 2 2 6 3_ESA Table 3A_3H" xfId="45275" xr:uid="{278AC305-CF71-4729-8994-9642D149D747}"/>
    <cellStyle name="Normal 80 2 2 6 5" xfId="19779" xr:uid="{00000000-0005-0000-0000-0000504D0000}"/>
    <cellStyle name="Normal 80 2 2 6_ESA Table 3A_3H" xfId="45273" xr:uid="{81AA4389-AE1C-4605-85DE-E3AD131B8337}"/>
    <cellStyle name="Normal 80 2 2 7" xfId="11369" xr:uid="{00000000-0005-0000-0000-0000762C0000}"/>
    <cellStyle name="Normal 80 2 2 7 3" xfId="26467" xr:uid="{00000000-0005-0000-0000-000070670000}"/>
    <cellStyle name="Normal 80 2 2 7_ESA Table 3A_3H" xfId="45276" xr:uid="{CC0DDD9B-BC03-4AA1-97F0-CF94BECB70CC}"/>
    <cellStyle name="Normal 80 2 2 8" xfId="6348" xr:uid="{00000000-0005-0000-0000-0000D9180000}"/>
    <cellStyle name="Normal 80 2 2 8 3" xfId="21450" xr:uid="{00000000-0005-0000-0000-0000D7530000}"/>
    <cellStyle name="Normal 80 2 2 8_ESA Table 3A_3H" xfId="45277" xr:uid="{8DA0A584-EE3A-4184-B03E-FA2490C6ED55}"/>
    <cellStyle name="Normal 80 2 2_ESA Table 3A_3H" xfId="45206" xr:uid="{1D2CFDD7-2B6D-4EAD-9893-FF8C46297F54}"/>
    <cellStyle name="Normal 80 2 3" xfId="1375" xr:uid="{00000000-0005-0000-0000-00006C050000}"/>
    <cellStyle name="Normal 80 2 3 2" xfId="1796" xr:uid="{00000000-0005-0000-0000-000011070000}"/>
    <cellStyle name="Normal 80 2 3 2 2" xfId="2635" xr:uid="{00000000-0005-0000-0000-0000580A0000}"/>
    <cellStyle name="Normal 80 2 3 2 2 2" xfId="4325" xr:uid="{00000000-0005-0000-0000-0000F2100000}"/>
    <cellStyle name="Normal 80 2 3 2 2 2 2" xfId="14398" xr:uid="{00000000-0005-0000-0000-00004B380000}"/>
    <cellStyle name="Normal 80 2 3 2 2 2 2 3" xfId="29496" xr:uid="{00000000-0005-0000-0000-000045730000}"/>
    <cellStyle name="Normal 80 2 3 2 2 2 2_ESA Table 3A_3H" xfId="45282" xr:uid="{06E18094-044C-4BB8-86A2-4BEDBA6087BD}"/>
    <cellStyle name="Normal 80 2 3 2 2 2 3" xfId="9378" xr:uid="{00000000-0005-0000-0000-0000AF240000}"/>
    <cellStyle name="Normal 80 2 3 2 2 2 3 3" xfId="24479" xr:uid="{00000000-0005-0000-0000-0000AC5F0000}"/>
    <cellStyle name="Normal 80 2 3 2 2 2 3_ESA Table 3A_3H" xfId="45283" xr:uid="{989F36BB-4368-4A7C-A678-356CB9DC41F1}"/>
    <cellStyle name="Normal 80 2 3 2 2 2 5" xfId="19466" xr:uid="{00000000-0005-0000-0000-0000174C0000}"/>
    <cellStyle name="Normal 80 2 3 2 2 2_ESA Table 3A_3H" xfId="45281" xr:uid="{B6746AC5-1954-4777-83F9-910B89858B9A}"/>
    <cellStyle name="Normal 80 2 3 2 2 3" xfId="6017" xr:uid="{00000000-0005-0000-0000-00008E170000}"/>
    <cellStyle name="Normal 80 2 3 2 2 3 2" xfId="16069" xr:uid="{00000000-0005-0000-0000-0000D23E0000}"/>
    <cellStyle name="Normal 80 2 3 2 2 3 2 3" xfId="31167" xr:uid="{00000000-0005-0000-0000-0000CC790000}"/>
    <cellStyle name="Normal 80 2 3 2 2 3 2_ESA Table 3A_3H" xfId="45285" xr:uid="{2C704199-2A96-4B82-B58A-948A81CEB3F3}"/>
    <cellStyle name="Normal 80 2 3 2 2 3 3" xfId="11049" xr:uid="{00000000-0005-0000-0000-0000362B0000}"/>
    <cellStyle name="Normal 80 2 3 2 2 3 3 3" xfId="26150" xr:uid="{00000000-0005-0000-0000-000033660000}"/>
    <cellStyle name="Normal 80 2 3 2 2 3 3_ESA Table 3A_3H" xfId="45286" xr:uid="{92508B8D-48F5-4138-9806-604D1BA9D2F8}"/>
    <cellStyle name="Normal 80 2 3 2 2 3 5" xfId="21137" xr:uid="{00000000-0005-0000-0000-00009E520000}"/>
    <cellStyle name="Normal 80 2 3 2 2 3_ESA Table 3A_3H" xfId="45284" xr:uid="{B0BA9BFB-270D-488D-9D59-4EDCB01793CF}"/>
    <cellStyle name="Normal 80 2 3 2 2 4" xfId="12727" xr:uid="{00000000-0005-0000-0000-0000C4310000}"/>
    <cellStyle name="Normal 80 2 3 2 2 4 3" xfId="27825" xr:uid="{00000000-0005-0000-0000-0000BE6C0000}"/>
    <cellStyle name="Normal 80 2 3 2 2 4_ESA Table 3A_3H" xfId="45287" xr:uid="{75FC890E-7D0A-4FBF-B823-DC87BAB28F5C}"/>
    <cellStyle name="Normal 80 2 3 2 2 5" xfId="7706" xr:uid="{00000000-0005-0000-0000-0000271E0000}"/>
    <cellStyle name="Normal 80 2 3 2 2 5 3" xfId="22808" xr:uid="{00000000-0005-0000-0000-000025590000}"/>
    <cellStyle name="Normal 80 2 3 2 2 5_ESA Table 3A_3H" xfId="45288" xr:uid="{86079B0B-295A-46CB-B3DC-47D95EE1C06B}"/>
    <cellStyle name="Normal 80 2 3 2 2 7" xfId="17795" xr:uid="{00000000-0005-0000-0000-000090450000}"/>
    <cellStyle name="Normal 80 2 3 2 2_ESA Table 3A_3H" xfId="45280" xr:uid="{5F058C43-A2CD-4F96-A5FD-B180303B3826}"/>
    <cellStyle name="Normal 80 2 3 2 3" xfId="3488" xr:uid="{00000000-0005-0000-0000-0000AD0D0000}"/>
    <cellStyle name="Normal 80 2 3 2 3 2" xfId="13562" xr:uid="{00000000-0005-0000-0000-000007350000}"/>
    <cellStyle name="Normal 80 2 3 2 3 2 3" xfId="28660" xr:uid="{00000000-0005-0000-0000-000001700000}"/>
    <cellStyle name="Normal 80 2 3 2 3 2_ESA Table 3A_3H" xfId="45290" xr:uid="{28475651-CEFF-44BE-BB8C-4C715CD5349B}"/>
    <cellStyle name="Normal 80 2 3 2 3 3" xfId="8542" xr:uid="{00000000-0005-0000-0000-00006B210000}"/>
    <cellStyle name="Normal 80 2 3 2 3 3 3" xfId="23643" xr:uid="{00000000-0005-0000-0000-0000685C0000}"/>
    <cellStyle name="Normal 80 2 3 2 3 3_ESA Table 3A_3H" xfId="45291" xr:uid="{FCED1EA1-2C61-4623-B9DB-619449A6A32A}"/>
    <cellStyle name="Normal 80 2 3 2 3 5" xfId="18630" xr:uid="{00000000-0005-0000-0000-0000D3480000}"/>
    <cellStyle name="Normal 80 2 3 2 3_ESA Table 3A_3H" xfId="45289" xr:uid="{4BEBADF6-EB5F-4216-A12A-8F409D941144}"/>
    <cellStyle name="Normal 80 2 3 2 4" xfId="5181" xr:uid="{00000000-0005-0000-0000-00004A140000}"/>
    <cellStyle name="Normal 80 2 3 2 4 2" xfId="15233" xr:uid="{00000000-0005-0000-0000-00008E3B0000}"/>
    <cellStyle name="Normal 80 2 3 2 4 2 3" xfId="30331" xr:uid="{00000000-0005-0000-0000-000088760000}"/>
    <cellStyle name="Normal 80 2 3 2 4 2_ESA Table 3A_3H" xfId="45293" xr:uid="{205E2A36-D06E-458D-A8B5-72C149B14719}"/>
    <cellStyle name="Normal 80 2 3 2 4 3" xfId="10213" xr:uid="{00000000-0005-0000-0000-0000F2270000}"/>
    <cellStyle name="Normal 80 2 3 2 4 3 3" xfId="25314" xr:uid="{00000000-0005-0000-0000-0000EF620000}"/>
    <cellStyle name="Normal 80 2 3 2 4 3_ESA Table 3A_3H" xfId="45294" xr:uid="{F4862C03-9FA2-48FF-A798-EB9296AB3BD2}"/>
    <cellStyle name="Normal 80 2 3 2 4 5" xfId="20301" xr:uid="{00000000-0005-0000-0000-00005A4F0000}"/>
    <cellStyle name="Normal 80 2 3 2 4_ESA Table 3A_3H" xfId="45292" xr:uid="{CB744A26-AB07-4E71-BCBE-F297A7D5F5A2}"/>
    <cellStyle name="Normal 80 2 3 2 5" xfId="11891" xr:uid="{00000000-0005-0000-0000-0000802E0000}"/>
    <cellStyle name="Normal 80 2 3 2 5 3" xfId="26989" xr:uid="{00000000-0005-0000-0000-00007A690000}"/>
    <cellStyle name="Normal 80 2 3 2 5_ESA Table 3A_3H" xfId="45295" xr:uid="{634871A5-618A-45F0-8AF9-965EDD764AAF}"/>
    <cellStyle name="Normal 80 2 3 2 6" xfId="6870" xr:uid="{00000000-0005-0000-0000-0000E31A0000}"/>
    <cellStyle name="Normal 80 2 3 2 6 3" xfId="21972" xr:uid="{00000000-0005-0000-0000-0000E1550000}"/>
    <cellStyle name="Normal 80 2 3 2 6_ESA Table 3A_3H" xfId="45296" xr:uid="{C290DD95-06F8-4B89-BBF9-0A4038AA568E}"/>
    <cellStyle name="Normal 80 2 3 2 8" xfId="16959" xr:uid="{00000000-0005-0000-0000-00004C420000}"/>
    <cellStyle name="Normal 80 2 3 2_ESA Table 3A_3H" xfId="45279" xr:uid="{3639DF6B-CD39-49D7-952C-15AF890AA6C1}"/>
    <cellStyle name="Normal 80 2 3 3" xfId="2217" xr:uid="{00000000-0005-0000-0000-0000B6080000}"/>
    <cellStyle name="Normal 80 2 3 3 2" xfId="3907" xr:uid="{00000000-0005-0000-0000-0000500F0000}"/>
    <cellStyle name="Normal 80 2 3 3 2 2" xfId="13980" xr:uid="{00000000-0005-0000-0000-0000A9360000}"/>
    <cellStyle name="Normal 80 2 3 3 2 2 3" xfId="29078" xr:uid="{00000000-0005-0000-0000-0000A3710000}"/>
    <cellStyle name="Normal 80 2 3 3 2 2_ESA Table 3A_3H" xfId="45299" xr:uid="{6FBA267F-CE83-4AA9-8911-F7E94C5C8FC1}"/>
    <cellStyle name="Normal 80 2 3 3 2 3" xfId="8960" xr:uid="{00000000-0005-0000-0000-00000D230000}"/>
    <cellStyle name="Normal 80 2 3 3 2 3 3" xfId="24061" xr:uid="{00000000-0005-0000-0000-00000A5E0000}"/>
    <cellStyle name="Normal 80 2 3 3 2 3_ESA Table 3A_3H" xfId="45300" xr:uid="{2EAA8614-E690-4309-BDCA-2006A4C71048}"/>
    <cellStyle name="Normal 80 2 3 3 2 5" xfId="19048" xr:uid="{00000000-0005-0000-0000-0000754A0000}"/>
    <cellStyle name="Normal 80 2 3 3 2_ESA Table 3A_3H" xfId="45298" xr:uid="{E4F780EA-CF26-41F1-BABE-2FD99FD9F78E}"/>
    <cellStyle name="Normal 80 2 3 3 3" xfId="5599" xr:uid="{00000000-0005-0000-0000-0000EC150000}"/>
    <cellStyle name="Normal 80 2 3 3 3 2" xfId="15651" xr:uid="{00000000-0005-0000-0000-0000303D0000}"/>
    <cellStyle name="Normal 80 2 3 3 3 2 3" xfId="30749" xr:uid="{00000000-0005-0000-0000-00002A780000}"/>
    <cellStyle name="Normal 80 2 3 3 3 2_ESA Table 3A_3H" xfId="45302" xr:uid="{3478E86F-0821-446D-B403-5B191B009835}"/>
    <cellStyle name="Normal 80 2 3 3 3 3" xfId="10631" xr:uid="{00000000-0005-0000-0000-000094290000}"/>
    <cellStyle name="Normal 80 2 3 3 3 3 3" xfId="25732" xr:uid="{00000000-0005-0000-0000-000091640000}"/>
    <cellStyle name="Normal 80 2 3 3 3 3_ESA Table 3A_3H" xfId="45303" xr:uid="{D1041208-78A2-4757-82AA-1BBA69257C9D}"/>
    <cellStyle name="Normal 80 2 3 3 3 5" xfId="20719" xr:uid="{00000000-0005-0000-0000-0000FC500000}"/>
    <cellStyle name="Normal 80 2 3 3 3_ESA Table 3A_3H" xfId="45301" xr:uid="{E9DAE353-B85A-4D4B-86E4-53F2CB55CC98}"/>
    <cellStyle name="Normal 80 2 3 3 4" xfId="12309" xr:uid="{00000000-0005-0000-0000-000022300000}"/>
    <cellStyle name="Normal 80 2 3 3 4 3" xfId="27407" xr:uid="{00000000-0005-0000-0000-00001C6B0000}"/>
    <cellStyle name="Normal 80 2 3 3 4_ESA Table 3A_3H" xfId="45304" xr:uid="{31F1BE0B-C164-4261-8E6E-4D2B706B3D67}"/>
    <cellStyle name="Normal 80 2 3 3 5" xfId="7288" xr:uid="{00000000-0005-0000-0000-0000851C0000}"/>
    <cellStyle name="Normal 80 2 3 3 5 3" xfId="22390" xr:uid="{00000000-0005-0000-0000-000083570000}"/>
    <cellStyle name="Normal 80 2 3 3 5_ESA Table 3A_3H" xfId="45305" xr:uid="{F3A5BBD1-D822-4A7E-A8BA-DB41D6251E2C}"/>
    <cellStyle name="Normal 80 2 3 3 7" xfId="17377" xr:uid="{00000000-0005-0000-0000-0000EE430000}"/>
    <cellStyle name="Normal 80 2 3 3_ESA Table 3A_3H" xfId="45297" xr:uid="{B447D419-4616-402E-89F2-87C926F717D1}"/>
    <cellStyle name="Normal 80 2 3 4" xfId="3070" xr:uid="{00000000-0005-0000-0000-00000B0C0000}"/>
    <cellStyle name="Normal 80 2 3 4 2" xfId="13144" xr:uid="{00000000-0005-0000-0000-000065330000}"/>
    <cellStyle name="Normal 80 2 3 4 2 3" xfId="28242" xr:uid="{00000000-0005-0000-0000-00005F6E0000}"/>
    <cellStyle name="Normal 80 2 3 4 2_ESA Table 3A_3H" xfId="45307" xr:uid="{43F74EDB-3705-462A-BC87-BDC6A39F7E8D}"/>
    <cellStyle name="Normal 80 2 3 4 3" xfId="8124" xr:uid="{00000000-0005-0000-0000-0000C91F0000}"/>
    <cellStyle name="Normal 80 2 3 4 3 3" xfId="23225" xr:uid="{00000000-0005-0000-0000-0000C65A0000}"/>
    <cellStyle name="Normal 80 2 3 4 3_ESA Table 3A_3H" xfId="45308" xr:uid="{6CE973EC-2307-4232-87C7-4DC69F3FA17D}"/>
    <cellStyle name="Normal 80 2 3 4 5" xfId="18212" xr:uid="{00000000-0005-0000-0000-000031470000}"/>
    <cellStyle name="Normal 80 2 3 4_ESA Table 3A_3H" xfId="45306" xr:uid="{168C3AF3-9FD7-44AB-94E5-E0792A265F0B}"/>
    <cellStyle name="Normal 80 2 3 5" xfId="4763" xr:uid="{00000000-0005-0000-0000-0000A8120000}"/>
    <cellStyle name="Normal 80 2 3 5 2" xfId="14815" xr:uid="{00000000-0005-0000-0000-0000EC390000}"/>
    <cellStyle name="Normal 80 2 3 5 2 3" xfId="29913" xr:uid="{00000000-0005-0000-0000-0000E6740000}"/>
    <cellStyle name="Normal 80 2 3 5 2_ESA Table 3A_3H" xfId="45310" xr:uid="{5BAEF8D8-88CB-49AF-8497-F254150253BF}"/>
    <cellStyle name="Normal 80 2 3 5 3" xfId="9795" xr:uid="{00000000-0005-0000-0000-000050260000}"/>
    <cellStyle name="Normal 80 2 3 5 3 3" xfId="24896" xr:uid="{00000000-0005-0000-0000-00004D610000}"/>
    <cellStyle name="Normal 80 2 3 5 3_ESA Table 3A_3H" xfId="45311" xr:uid="{32906F0C-BC2D-4238-A27C-559D7138F76E}"/>
    <cellStyle name="Normal 80 2 3 5 5" xfId="19883" xr:uid="{00000000-0005-0000-0000-0000B84D0000}"/>
    <cellStyle name="Normal 80 2 3 5_ESA Table 3A_3H" xfId="45309" xr:uid="{4EC70CFC-F1F2-498B-845A-C5DF745DFFFE}"/>
    <cellStyle name="Normal 80 2 3 6" xfId="11473" xr:uid="{00000000-0005-0000-0000-0000DE2C0000}"/>
    <cellStyle name="Normal 80 2 3 6 3" xfId="26571" xr:uid="{00000000-0005-0000-0000-0000D8670000}"/>
    <cellStyle name="Normal 80 2 3 6_ESA Table 3A_3H" xfId="45312" xr:uid="{A900813C-C9FB-4566-BF93-F015523B89CB}"/>
    <cellStyle name="Normal 80 2 3 7" xfId="6452" xr:uid="{00000000-0005-0000-0000-000041190000}"/>
    <cellStyle name="Normal 80 2 3 7 3" xfId="21554" xr:uid="{00000000-0005-0000-0000-00003F540000}"/>
    <cellStyle name="Normal 80 2 3 7_ESA Table 3A_3H" xfId="45313" xr:uid="{BAB3946D-BA74-49F4-AC56-AA9D9CFBB1EB}"/>
    <cellStyle name="Normal 80 2 3 9" xfId="16541" xr:uid="{00000000-0005-0000-0000-0000AA400000}"/>
    <cellStyle name="Normal 80 2 3_ESA Table 3A_3H" xfId="45278" xr:uid="{A4D44BA0-244A-4B65-A3C6-D36AA56B3E14}"/>
    <cellStyle name="Normal 80 2 4" xfId="1588" xr:uid="{00000000-0005-0000-0000-000041060000}"/>
    <cellStyle name="Normal 80 2 4 2" xfId="2427" xr:uid="{00000000-0005-0000-0000-000088090000}"/>
    <cellStyle name="Normal 80 2 4 2 2" xfId="4117" xr:uid="{00000000-0005-0000-0000-000022100000}"/>
    <cellStyle name="Normal 80 2 4 2 2 2" xfId="14190" xr:uid="{00000000-0005-0000-0000-00007B370000}"/>
    <cellStyle name="Normal 80 2 4 2 2 2 3" xfId="29288" xr:uid="{00000000-0005-0000-0000-000075720000}"/>
    <cellStyle name="Normal 80 2 4 2 2 2_ESA Table 3A_3H" xfId="45317" xr:uid="{057D7C18-DC4E-4D84-8087-8EC99B97F0B2}"/>
    <cellStyle name="Normal 80 2 4 2 2 3" xfId="9170" xr:uid="{00000000-0005-0000-0000-0000DF230000}"/>
    <cellStyle name="Normal 80 2 4 2 2 3 3" xfId="24271" xr:uid="{00000000-0005-0000-0000-0000DC5E0000}"/>
    <cellStyle name="Normal 80 2 4 2 2 3_ESA Table 3A_3H" xfId="45318" xr:uid="{99883008-EBC7-4920-A678-2B4C310F5C29}"/>
    <cellStyle name="Normal 80 2 4 2 2 5" xfId="19258" xr:uid="{00000000-0005-0000-0000-0000474B0000}"/>
    <cellStyle name="Normal 80 2 4 2 2_ESA Table 3A_3H" xfId="45316" xr:uid="{0A49B07B-7AD5-4E86-8C48-274E0F2D5B42}"/>
    <cellStyle name="Normal 80 2 4 2 3" xfId="5809" xr:uid="{00000000-0005-0000-0000-0000BE160000}"/>
    <cellStyle name="Normal 80 2 4 2 3 2" xfId="15861" xr:uid="{00000000-0005-0000-0000-0000023E0000}"/>
    <cellStyle name="Normal 80 2 4 2 3 2 3" xfId="30959" xr:uid="{00000000-0005-0000-0000-0000FC780000}"/>
    <cellStyle name="Normal 80 2 4 2 3 2_ESA Table 3A_3H" xfId="45320" xr:uid="{2B78A36E-5C15-4632-BB2D-566B5751BE14}"/>
    <cellStyle name="Normal 80 2 4 2 3 3" xfId="10841" xr:uid="{00000000-0005-0000-0000-0000662A0000}"/>
    <cellStyle name="Normal 80 2 4 2 3 3 3" xfId="25942" xr:uid="{00000000-0005-0000-0000-000063650000}"/>
    <cellStyle name="Normal 80 2 4 2 3 3_ESA Table 3A_3H" xfId="45321" xr:uid="{AE9A5193-5833-48DE-9AA8-241CC0F7B5C6}"/>
    <cellStyle name="Normal 80 2 4 2 3 5" xfId="20929" xr:uid="{00000000-0005-0000-0000-0000CE510000}"/>
    <cellStyle name="Normal 80 2 4 2 3_ESA Table 3A_3H" xfId="45319" xr:uid="{4BD2FB73-E621-41BD-9194-62082834B671}"/>
    <cellStyle name="Normal 80 2 4 2 4" xfId="12519" xr:uid="{00000000-0005-0000-0000-0000F4300000}"/>
    <cellStyle name="Normal 80 2 4 2 4 3" xfId="27617" xr:uid="{00000000-0005-0000-0000-0000EE6B0000}"/>
    <cellStyle name="Normal 80 2 4 2 4_ESA Table 3A_3H" xfId="45322" xr:uid="{F80551C5-5B39-44C4-B8B4-F64BC84CD4B9}"/>
    <cellStyle name="Normal 80 2 4 2 5" xfId="7498" xr:uid="{00000000-0005-0000-0000-0000571D0000}"/>
    <cellStyle name="Normal 80 2 4 2 5 3" xfId="22600" xr:uid="{00000000-0005-0000-0000-000055580000}"/>
    <cellStyle name="Normal 80 2 4 2 5_ESA Table 3A_3H" xfId="45323" xr:uid="{A5D0A7F7-CA16-4396-A2C8-77BA0919E53C}"/>
    <cellStyle name="Normal 80 2 4 2 7" xfId="17587" xr:uid="{00000000-0005-0000-0000-0000C0440000}"/>
    <cellStyle name="Normal 80 2 4 2_ESA Table 3A_3H" xfId="45315" xr:uid="{86E57430-FBCF-47E7-B612-FBCDC88252DF}"/>
    <cellStyle name="Normal 80 2 4 3" xfId="3280" xr:uid="{00000000-0005-0000-0000-0000DD0C0000}"/>
    <cellStyle name="Normal 80 2 4 3 2" xfId="13354" xr:uid="{00000000-0005-0000-0000-000037340000}"/>
    <cellStyle name="Normal 80 2 4 3 2 3" xfId="28452" xr:uid="{00000000-0005-0000-0000-0000316F0000}"/>
    <cellStyle name="Normal 80 2 4 3 2_ESA Table 3A_3H" xfId="45325" xr:uid="{04E14E3D-B1BB-4424-82B6-D3241CAD468D}"/>
    <cellStyle name="Normal 80 2 4 3 3" xfId="8334" xr:uid="{00000000-0005-0000-0000-00009B200000}"/>
    <cellStyle name="Normal 80 2 4 3 3 3" xfId="23435" xr:uid="{00000000-0005-0000-0000-0000985B0000}"/>
    <cellStyle name="Normal 80 2 4 3 3_ESA Table 3A_3H" xfId="45326" xr:uid="{F122E857-9E00-4AD5-821C-706B579079A4}"/>
    <cellStyle name="Normal 80 2 4 3 5" xfId="18422" xr:uid="{00000000-0005-0000-0000-000003480000}"/>
    <cellStyle name="Normal 80 2 4 3_ESA Table 3A_3H" xfId="45324" xr:uid="{56A08D9E-6076-43A0-9D42-04E4E26A13EC}"/>
    <cellStyle name="Normal 80 2 4 4" xfId="4973" xr:uid="{00000000-0005-0000-0000-00007A130000}"/>
    <cellStyle name="Normal 80 2 4 4 2" xfId="15025" xr:uid="{00000000-0005-0000-0000-0000BE3A0000}"/>
    <cellStyle name="Normal 80 2 4 4 2 3" xfId="30123" xr:uid="{00000000-0005-0000-0000-0000B8750000}"/>
    <cellStyle name="Normal 80 2 4 4 2_ESA Table 3A_3H" xfId="45328" xr:uid="{8CC36A1C-BCF3-448A-B5A1-040BD5B8F45B}"/>
    <cellStyle name="Normal 80 2 4 4 3" xfId="10005" xr:uid="{00000000-0005-0000-0000-000022270000}"/>
    <cellStyle name="Normal 80 2 4 4 3 3" xfId="25106" xr:uid="{00000000-0005-0000-0000-00001F620000}"/>
    <cellStyle name="Normal 80 2 4 4 3_ESA Table 3A_3H" xfId="45329" xr:uid="{53CD14B4-0CB8-4821-BB0C-79C69B08EC6E}"/>
    <cellStyle name="Normal 80 2 4 4 5" xfId="20093" xr:uid="{00000000-0005-0000-0000-00008A4E0000}"/>
    <cellStyle name="Normal 80 2 4 4_ESA Table 3A_3H" xfId="45327" xr:uid="{CDE59F59-2B4E-4F64-91EE-65178EE86719}"/>
    <cellStyle name="Normal 80 2 4 5" xfId="11683" xr:uid="{00000000-0005-0000-0000-0000B02D0000}"/>
    <cellStyle name="Normal 80 2 4 5 3" xfId="26781" xr:uid="{00000000-0005-0000-0000-0000AA680000}"/>
    <cellStyle name="Normal 80 2 4 5_ESA Table 3A_3H" xfId="45330" xr:uid="{621D7416-1888-4F0B-98B5-139448CF157A}"/>
    <cellStyle name="Normal 80 2 4 6" xfId="6662" xr:uid="{00000000-0005-0000-0000-0000131A0000}"/>
    <cellStyle name="Normal 80 2 4 6 3" xfId="21764" xr:uid="{00000000-0005-0000-0000-000011550000}"/>
    <cellStyle name="Normal 80 2 4 6_ESA Table 3A_3H" xfId="45331" xr:uid="{F0A15C4D-604E-44BA-B7EB-B851FC4C9A33}"/>
    <cellStyle name="Normal 80 2 4 8" xfId="16751" xr:uid="{00000000-0005-0000-0000-00007C410000}"/>
    <cellStyle name="Normal 80 2 4_ESA Table 3A_3H" xfId="45314" xr:uid="{558165D0-4DEE-4F76-AC66-80C12C93AB8F}"/>
    <cellStyle name="Normal 80 2 5" xfId="2009" xr:uid="{00000000-0005-0000-0000-0000E6070000}"/>
    <cellStyle name="Normal 80 2 5 2" xfId="3699" xr:uid="{00000000-0005-0000-0000-0000800E0000}"/>
    <cellStyle name="Normal 80 2 5 2 2" xfId="13772" xr:uid="{00000000-0005-0000-0000-0000D9350000}"/>
    <cellStyle name="Normal 80 2 5 2 2 3" xfId="28870" xr:uid="{00000000-0005-0000-0000-0000D3700000}"/>
    <cellStyle name="Normal 80 2 5 2 2_ESA Table 3A_3H" xfId="45334" xr:uid="{91BE8B6C-AE88-479B-A83F-0D9DBCB0ECC9}"/>
    <cellStyle name="Normal 80 2 5 2 3" xfId="8752" xr:uid="{00000000-0005-0000-0000-00003D220000}"/>
    <cellStyle name="Normal 80 2 5 2 3 3" xfId="23853" xr:uid="{00000000-0005-0000-0000-00003A5D0000}"/>
    <cellStyle name="Normal 80 2 5 2 3_ESA Table 3A_3H" xfId="45335" xr:uid="{2C781B9C-521E-4871-A04F-56D41AE9355A}"/>
    <cellStyle name="Normal 80 2 5 2 5" xfId="18840" xr:uid="{00000000-0005-0000-0000-0000A5490000}"/>
    <cellStyle name="Normal 80 2 5 2_ESA Table 3A_3H" xfId="45333" xr:uid="{9F38ECB9-D66A-45C6-80DA-D8219D69C42F}"/>
    <cellStyle name="Normal 80 2 5 3" xfId="5391" xr:uid="{00000000-0005-0000-0000-00001C150000}"/>
    <cellStyle name="Normal 80 2 5 3 2" xfId="15443" xr:uid="{00000000-0005-0000-0000-0000603C0000}"/>
    <cellStyle name="Normal 80 2 5 3 2 3" xfId="30541" xr:uid="{00000000-0005-0000-0000-00005A770000}"/>
    <cellStyle name="Normal 80 2 5 3 2_ESA Table 3A_3H" xfId="45337" xr:uid="{2FBA0874-5D45-4BAB-AA99-983A717B0A54}"/>
    <cellStyle name="Normal 80 2 5 3 3" xfId="10423" xr:uid="{00000000-0005-0000-0000-0000C4280000}"/>
    <cellStyle name="Normal 80 2 5 3 3 3" xfId="25524" xr:uid="{00000000-0005-0000-0000-0000C1630000}"/>
    <cellStyle name="Normal 80 2 5 3 3_ESA Table 3A_3H" xfId="45338" xr:uid="{221FF8AC-FA57-4B28-9FF9-6F5F11D30743}"/>
    <cellStyle name="Normal 80 2 5 3 5" xfId="20511" xr:uid="{00000000-0005-0000-0000-00002C500000}"/>
    <cellStyle name="Normal 80 2 5 3_ESA Table 3A_3H" xfId="45336" xr:uid="{B27052EB-6C22-4B24-BFB9-C1796779A475}"/>
    <cellStyle name="Normal 80 2 5 4" xfId="12101" xr:uid="{00000000-0005-0000-0000-0000522F0000}"/>
    <cellStyle name="Normal 80 2 5 4 3" xfId="27199" xr:uid="{00000000-0005-0000-0000-00004C6A0000}"/>
    <cellStyle name="Normal 80 2 5 4_ESA Table 3A_3H" xfId="45339" xr:uid="{B14C92ED-F63D-444F-922D-1F7017B29F6A}"/>
    <cellStyle name="Normal 80 2 5 5" xfId="7080" xr:uid="{00000000-0005-0000-0000-0000B51B0000}"/>
    <cellStyle name="Normal 80 2 5 5 3" xfId="22182" xr:uid="{00000000-0005-0000-0000-0000B3560000}"/>
    <cellStyle name="Normal 80 2 5 5_ESA Table 3A_3H" xfId="45340" xr:uid="{B997CCED-C90C-434F-AC67-778447C6D753}"/>
    <cellStyle name="Normal 80 2 5 7" xfId="17169" xr:uid="{00000000-0005-0000-0000-00001E430000}"/>
    <cellStyle name="Normal 80 2 5_ESA Table 3A_3H" xfId="45332" xr:uid="{4D2B76A4-C64A-453F-9BEC-6232F73A4668}"/>
    <cellStyle name="Normal 80 2 6" xfId="2862" xr:uid="{00000000-0005-0000-0000-00003B0B0000}"/>
    <cellStyle name="Normal 80 2 6 2" xfId="12936" xr:uid="{00000000-0005-0000-0000-000095320000}"/>
    <cellStyle name="Normal 80 2 6 2 3" xfId="28034" xr:uid="{00000000-0005-0000-0000-00008F6D0000}"/>
    <cellStyle name="Normal 80 2 6 2_ESA Table 3A_3H" xfId="45342" xr:uid="{23EC2185-88D4-4CB9-8CBD-C095BE4BB1F8}"/>
    <cellStyle name="Normal 80 2 6 3" xfId="7916" xr:uid="{00000000-0005-0000-0000-0000F91E0000}"/>
    <cellStyle name="Normal 80 2 6 3 3" xfId="23017" xr:uid="{00000000-0005-0000-0000-0000F6590000}"/>
    <cellStyle name="Normal 80 2 6 3_ESA Table 3A_3H" xfId="45343" xr:uid="{FF3FEB10-3B83-4BDD-BF56-015A55A2868C}"/>
    <cellStyle name="Normal 80 2 6 5" xfId="18004" xr:uid="{00000000-0005-0000-0000-000061460000}"/>
    <cellStyle name="Normal 80 2 6_ESA Table 3A_3H" xfId="45341" xr:uid="{FF19113E-668D-4F02-8F08-E02572E1995B}"/>
    <cellStyle name="Normal 80 2 7" xfId="4555" xr:uid="{00000000-0005-0000-0000-0000D8110000}"/>
    <cellStyle name="Normal 80 2 7 2" xfId="14607" xr:uid="{00000000-0005-0000-0000-00001C390000}"/>
    <cellStyle name="Normal 80 2 7 2 3" xfId="29705" xr:uid="{00000000-0005-0000-0000-000016740000}"/>
    <cellStyle name="Normal 80 2 7 2_ESA Table 3A_3H" xfId="45345" xr:uid="{AE281F1D-D6D9-411B-BE06-1C449EF342A6}"/>
    <cellStyle name="Normal 80 2 7 3" xfId="9587" xr:uid="{00000000-0005-0000-0000-000080250000}"/>
    <cellStyle name="Normal 80 2 7 3 3" xfId="24688" xr:uid="{00000000-0005-0000-0000-00007D600000}"/>
    <cellStyle name="Normal 80 2 7 3_ESA Table 3A_3H" xfId="45346" xr:uid="{E9154509-015E-44F9-B680-B67764EB32A2}"/>
    <cellStyle name="Normal 80 2 7 5" xfId="19675" xr:uid="{00000000-0005-0000-0000-0000E84C0000}"/>
    <cellStyle name="Normal 80 2 7_ESA Table 3A_3H" xfId="45344" xr:uid="{47249595-6074-4976-9FA3-929931DAFE88}"/>
    <cellStyle name="Normal 80 2 8" xfId="11265" xr:uid="{00000000-0005-0000-0000-00000E2C0000}"/>
    <cellStyle name="Normal 80 2 8 3" xfId="26363" xr:uid="{00000000-0005-0000-0000-000008670000}"/>
    <cellStyle name="Normal 80 2 8_ESA Table 3A_3H" xfId="45347" xr:uid="{AEB2EBCF-0089-4592-BB92-B8376B0403E2}"/>
    <cellStyle name="Normal 80 2 9" xfId="6244" xr:uid="{00000000-0005-0000-0000-000071180000}"/>
    <cellStyle name="Normal 80 2 9 3" xfId="21346" xr:uid="{00000000-0005-0000-0000-00006F530000}"/>
    <cellStyle name="Normal 80 2 9_ESA Table 3A_3H" xfId="45348" xr:uid="{4561E859-4402-435C-9684-C8BB3782B2BD}"/>
    <cellStyle name="Normal 80 2_ESA Table 3A_3H" xfId="45205" xr:uid="{80178416-2B33-4FA2-AC82-469B2B016F0E}"/>
    <cellStyle name="Normal 80 3" xfId="1208" xr:uid="{00000000-0005-0000-0000-0000C5040000}"/>
    <cellStyle name="Normal 80 3 10" xfId="16385" xr:uid="{00000000-0005-0000-0000-00000E400000}"/>
    <cellStyle name="Normal 80 3 2" xfId="1427" xr:uid="{00000000-0005-0000-0000-0000A0050000}"/>
    <cellStyle name="Normal 80 3 2 2" xfId="1848" xr:uid="{00000000-0005-0000-0000-000045070000}"/>
    <cellStyle name="Normal 80 3 2 2 2" xfId="2687" xr:uid="{00000000-0005-0000-0000-00008C0A0000}"/>
    <cellStyle name="Normal 80 3 2 2 2 2" xfId="4377" xr:uid="{00000000-0005-0000-0000-000026110000}"/>
    <cellStyle name="Normal 80 3 2 2 2 2 2" xfId="14450" xr:uid="{00000000-0005-0000-0000-00007F380000}"/>
    <cellStyle name="Normal 80 3 2 2 2 2 2 3" xfId="29548" xr:uid="{00000000-0005-0000-0000-000079730000}"/>
    <cellStyle name="Normal 80 3 2 2 2 2 2_ESA Table 3A_3H" xfId="45354" xr:uid="{26678522-333B-4E80-BDA9-3787E5628177}"/>
    <cellStyle name="Normal 80 3 2 2 2 2 3" xfId="9430" xr:uid="{00000000-0005-0000-0000-0000E3240000}"/>
    <cellStyle name="Normal 80 3 2 2 2 2 3 3" xfId="24531" xr:uid="{00000000-0005-0000-0000-0000E05F0000}"/>
    <cellStyle name="Normal 80 3 2 2 2 2 3_ESA Table 3A_3H" xfId="45355" xr:uid="{4333BB11-C6D8-499C-A8DE-108225E09D5E}"/>
    <cellStyle name="Normal 80 3 2 2 2 2 5" xfId="19518" xr:uid="{00000000-0005-0000-0000-00004B4C0000}"/>
    <cellStyle name="Normal 80 3 2 2 2 2_ESA Table 3A_3H" xfId="45353" xr:uid="{E9E88BE1-1F99-41B8-AF57-46E9F5674CE4}"/>
    <cellStyle name="Normal 80 3 2 2 2 3" xfId="6069" xr:uid="{00000000-0005-0000-0000-0000C2170000}"/>
    <cellStyle name="Normal 80 3 2 2 2 3 2" xfId="16121" xr:uid="{00000000-0005-0000-0000-0000063F0000}"/>
    <cellStyle name="Normal 80 3 2 2 2 3 2 3" xfId="31219" xr:uid="{00000000-0005-0000-0000-0000007A0000}"/>
    <cellStyle name="Normal 80 3 2 2 2 3 2_ESA Table 3A_3H" xfId="45357" xr:uid="{87F0E3C5-DEF9-4E63-A315-900ED9EDEAB2}"/>
    <cellStyle name="Normal 80 3 2 2 2 3 3" xfId="11101" xr:uid="{00000000-0005-0000-0000-00006A2B0000}"/>
    <cellStyle name="Normal 80 3 2 2 2 3 3 3" xfId="26202" xr:uid="{00000000-0005-0000-0000-000067660000}"/>
    <cellStyle name="Normal 80 3 2 2 2 3 3_ESA Table 3A_3H" xfId="45358" xr:uid="{BBE49585-BDD3-4D54-974D-E0A864A74271}"/>
    <cellStyle name="Normal 80 3 2 2 2 3 5" xfId="21189" xr:uid="{00000000-0005-0000-0000-0000D2520000}"/>
    <cellStyle name="Normal 80 3 2 2 2 3_ESA Table 3A_3H" xfId="45356" xr:uid="{ABA69639-D3E1-4D03-B90B-9E0388AE6802}"/>
    <cellStyle name="Normal 80 3 2 2 2 4" xfId="12779" xr:uid="{00000000-0005-0000-0000-0000F8310000}"/>
    <cellStyle name="Normal 80 3 2 2 2 4 3" xfId="27877" xr:uid="{00000000-0005-0000-0000-0000F26C0000}"/>
    <cellStyle name="Normal 80 3 2 2 2 4_ESA Table 3A_3H" xfId="45359" xr:uid="{8EAD3065-CDF8-4968-B896-A12FA2CA1893}"/>
    <cellStyle name="Normal 80 3 2 2 2 5" xfId="7758" xr:uid="{00000000-0005-0000-0000-00005B1E0000}"/>
    <cellStyle name="Normal 80 3 2 2 2 5 3" xfId="22860" xr:uid="{00000000-0005-0000-0000-000059590000}"/>
    <cellStyle name="Normal 80 3 2 2 2 5_ESA Table 3A_3H" xfId="45360" xr:uid="{95DBACC8-3BB0-44C2-9963-D0E736B8E519}"/>
    <cellStyle name="Normal 80 3 2 2 2 7" xfId="17847" xr:uid="{00000000-0005-0000-0000-0000C4450000}"/>
    <cellStyle name="Normal 80 3 2 2 2_ESA Table 3A_3H" xfId="45352" xr:uid="{33CBC990-D6D6-4D64-948D-70935D69EB3D}"/>
    <cellStyle name="Normal 80 3 2 2 3" xfId="3540" xr:uid="{00000000-0005-0000-0000-0000E10D0000}"/>
    <cellStyle name="Normal 80 3 2 2 3 2" xfId="13614" xr:uid="{00000000-0005-0000-0000-00003B350000}"/>
    <cellStyle name="Normal 80 3 2 2 3 2 3" xfId="28712" xr:uid="{00000000-0005-0000-0000-000035700000}"/>
    <cellStyle name="Normal 80 3 2 2 3 2_ESA Table 3A_3H" xfId="45362" xr:uid="{7D679A94-E96A-45EA-8558-A9652A854754}"/>
    <cellStyle name="Normal 80 3 2 2 3 3" xfId="8594" xr:uid="{00000000-0005-0000-0000-00009F210000}"/>
    <cellStyle name="Normal 80 3 2 2 3 3 3" xfId="23695" xr:uid="{00000000-0005-0000-0000-00009C5C0000}"/>
    <cellStyle name="Normal 80 3 2 2 3 3_ESA Table 3A_3H" xfId="45363" xr:uid="{80EAB932-BC0C-476B-A1EE-DD95DBA2757E}"/>
    <cellStyle name="Normal 80 3 2 2 3 5" xfId="18682" xr:uid="{00000000-0005-0000-0000-000007490000}"/>
    <cellStyle name="Normal 80 3 2 2 3_ESA Table 3A_3H" xfId="45361" xr:uid="{C19ACD60-4994-4C47-BBFE-4D689792AD47}"/>
    <cellStyle name="Normal 80 3 2 2 4" xfId="5233" xr:uid="{00000000-0005-0000-0000-00007E140000}"/>
    <cellStyle name="Normal 80 3 2 2 4 2" xfId="15285" xr:uid="{00000000-0005-0000-0000-0000C23B0000}"/>
    <cellStyle name="Normal 80 3 2 2 4 2 3" xfId="30383" xr:uid="{00000000-0005-0000-0000-0000BC760000}"/>
    <cellStyle name="Normal 80 3 2 2 4 2_ESA Table 3A_3H" xfId="45365" xr:uid="{0FCB6641-2AA5-4B91-B799-F60671E66193}"/>
    <cellStyle name="Normal 80 3 2 2 4 3" xfId="10265" xr:uid="{00000000-0005-0000-0000-000026280000}"/>
    <cellStyle name="Normal 80 3 2 2 4 3 3" xfId="25366" xr:uid="{00000000-0005-0000-0000-000023630000}"/>
    <cellStyle name="Normal 80 3 2 2 4 3_ESA Table 3A_3H" xfId="45366" xr:uid="{7FF15DFD-9AF1-4B55-A765-142F562D4AAF}"/>
    <cellStyle name="Normal 80 3 2 2 4 5" xfId="20353" xr:uid="{00000000-0005-0000-0000-00008E4F0000}"/>
    <cellStyle name="Normal 80 3 2 2 4_ESA Table 3A_3H" xfId="45364" xr:uid="{2B792C33-CEBB-477E-9C91-51E9EC73EB24}"/>
    <cellStyle name="Normal 80 3 2 2 5" xfId="11943" xr:uid="{00000000-0005-0000-0000-0000B42E0000}"/>
    <cellStyle name="Normal 80 3 2 2 5 3" xfId="27041" xr:uid="{00000000-0005-0000-0000-0000AE690000}"/>
    <cellStyle name="Normal 80 3 2 2 5_ESA Table 3A_3H" xfId="45367" xr:uid="{C9135BC7-B425-44A2-A9B4-23786DE4D6F3}"/>
    <cellStyle name="Normal 80 3 2 2 6" xfId="6922" xr:uid="{00000000-0005-0000-0000-0000171B0000}"/>
    <cellStyle name="Normal 80 3 2 2 6 3" xfId="22024" xr:uid="{00000000-0005-0000-0000-000015560000}"/>
    <cellStyle name="Normal 80 3 2 2 6_ESA Table 3A_3H" xfId="45368" xr:uid="{07823C2B-02A6-43AD-BDE5-92B232710A7B}"/>
    <cellStyle name="Normal 80 3 2 2 8" xfId="17011" xr:uid="{00000000-0005-0000-0000-000080420000}"/>
    <cellStyle name="Normal 80 3 2 2_ESA Table 3A_3H" xfId="45351" xr:uid="{1BC5620A-61ED-420D-A30E-2C0B33094EC5}"/>
    <cellStyle name="Normal 80 3 2 3" xfId="2269" xr:uid="{00000000-0005-0000-0000-0000EA080000}"/>
    <cellStyle name="Normal 80 3 2 3 2" xfId="3959" xr:uid="{00000000-0005-0000-0000-0000840F0000}"/>
    <cellStyle name="Normal 80 3 2 3 2 2" xfId="14032" xr:uid="{00000000-0005-0000-0000-0000DD360000}"/>
    <cellStyle name="Normal 80 3 2 3 2 2 3" xfId="29130" xr:uid="{00000000-0005-0000-0000-0000D7710000}"/>
    <cellStyle name="Normal 80 3 2 3 2 2_ESA Table 3A_3H" xfId="45371" xr:uid="{5E6FDEA0-01EE-4EB2-828F-1CE29298F342}"/>
    <cellStyle name="Normal 80 3 2 3 2 3" xfId="9012" xr:uid="{00000000-0005-0000-0000-000041230000}"/>
    <cellStyle name="Normal 80 3 2 3 2 3 3" xfId="24113" xr:uid="{00000000-0005-0000-0000-00003E5E0000}"/>
    <cellStyle name="Normal 80 3 2 3 2 3_ESA Table 3A_3H" xfId="45372" xr:uid="{FDAEEF3A-E59E-4DC5-98DD-3DB4305B4683}"/>
    <cellStyle name="Normal 80 3 2 3 2 5" xfId="19100" xr:uid="{00000000-0005-0000-0000-0000A94A0000}"/>
    <cellStyle name="Normal 80 3 2 3 2_ESA Table 3A_3H" xfId="45370" xr:uid="{789090F8-016A-46D1-8EB2-0DD4DCB4F011}"/>
    <cellStyle name="Normal 80 3 2 3 3" xfId="5651" xr:uid="{00000000-0005-0000-0000-000020160000}"/>
    <cellStyle name="Normal 80 3 2 3 3 2" xfId="15703" xr:uid="{00000000-0005-0000-0000-0000643D0000}"/>
    <cellStyle name="Normal 80 3 2 3 3 2 3" xfId="30801" xr:uid="{00000000-0005-0000-0000-00005E780000}"/>
    <cellStyle name="Normal 80 3 2 3 3 2_ESA Table 3A_3H" xfId="45374" xr:uid="{37F8A473-C496-4DE2-A8FB-223BF9DF9AC6}"/>
    <cellStyle name="Normal 80 3 2 3 3 3" xfId="10683" xr:uid="{00000000-0005-0000-0000-0000C8290000}"/>
    <cellStyle name="Normal 80 3 2 3 3 3 3" xfId="25784" xr:uid="{00000000-0005-0000-0000-0000C5640000}"/>
    <cellStyle name="Normal 80 3 2 3 3 3_ESA Table 3A_3H" xfId="45375" xr:uid="{861A2AA9-43E8-4C5F-80D5-788A6F985EDA}"/>
    <cellStyle name="Normal 80 3 2 3 3 5" xfId="20771" xr:uid="{00000000-0005-0000-0000-000030510000}"/>
    <cellStyle name="Normal 80 3 2 3 3_ESA Table 3A_3H" xfId="45373" xr:uid="{12B2E9DB-EDD9-4F4A-9427-C38F47FA282A}"/>
    <cellStyle name="Normal 80 3 2 3 4" xfId="12361" xr:uid="{00000000-0005-0000-0000-000056300000}"/>
    <cellStyle name="Normal 80 3 2 3 4 3" xfId="27459" xr:uid="{00000000-0005-0000-0000-0000506B0000}"/>
    <cellStyle name="Normal 80 3 2 3 4_ESA Table 3A_3H" xfId="45376" xr:uid="{4B40B096-2222-41CF-8ACA-BFBAC9645FC1}"/>
    <cellStyle name="Normal 80 3 2 3 5" xfId="7340" xr:uid="{00000000-0005-0000-0000-0000B91C0000}"/>
    <cellStyle name="Normal 80 3 2 3 5 3" xfId="22442" xr:uid="{00000000-0005-0000-0000-0000B7570000}"/>
    <cellStyle name="Normal 80 3 2 3 5_ESA Table 3A_3H" xfId="45377" xr:uid="{397E2CA4-A012-426B-9937-96779986F9D4}"/>
    <cellStyle name="Normal 80 3 2 3 7" xfId="17429" xr:uid="{00000000-0005-0000-0000-000022440000}"/>
    <cellStyle name="Normal 80 3 2 3_ESA Table 3A_3H" xfId="45369" xr:uid="{3A1D7D74-9196-4966-9AD2-55419D63D595}"/>
    <cellStyle name="Normal 80 3 2 4" xfId="3122" xr:uid="{00000000-0005-0000-0000-00003F0C0000}"/>
    <cellStyle name="Normal 80 3 2 4 2" xfId="13196" xr:uid="{00000000-0005-0000-0000-000099330000}"/>
    <cellStyle name="Normal 80 3 2 4 2 3" xfId="28294" xr:uid="{00000000-0005-0000-0000-0000936E0000}"/>
    <cellStyle name="Normal 80 3 2 4 2_ESA Table 3A_3H" xfId="45379" xr:uid="{D23ADED8-CD75-4CB6-9E8B-8CADF7A04C41}"/>
    <cellStyle name="Normal 80 3 2 4 3" xfId="8176" xr:uid="{00000000-0005-0000-0000-0000FD1F0000}"/>
    <cellStyle name="Normal 80 3 2 4 3 3" xfId="23277" xr:uid="{00000000-0005-0000-0000-0000FA5A0000}"/>
    <cellStyle name="Normal 80 3 2 4 3_ESA Table 3A_3H" xfId="45380" xr:uid="{EA3F36F2-CD0B-4331-BADB-131D5D16B3BB}"/>
    <cellStyle name="Normal 80 3 2 4 5" xfId="18264" xr:uid="{00000000-0005-0000-0000-000065470000}"/>
    <cellStyle name="Normal 80 3 2 4_ESA Table 3A_3H" xfId="45378" xr:uid="{ED4FCF2D-D010-4883-A725-1342A808C037}"/>
    <cellStyle name="Normal 80 3 2 5" xfId="4815" xr:uid="{00000000-0005-0000-0000-0000DC120000}"/>
    <cellStyle name="Normal 80 3 2 5 2" xfId="14867" xr:uid="{00000000-0005-0000-0000-0000203A0000}"/>
    <cellStyle name="Normal 80 3 2 5 2 3" xfId="29965" xr:uid="{00000000-0005-0000-0000-00001A750000}"/>
    <cellStyle name="Normal 80 3 2 5 2_ESA Table 3A_3H" xfId="45382" xr:uid="{10ECD4A0-719D-4509-8A37-2CC4F80109D1}"/>
    <cellStyle name="Normal 80 3 2 5 3" xfId="9847" xr:uid="{00000000-0005-0000-0000-000084260000}"/>
    <cellStyle name="Normal 80 3 2 5 3 3" xfId="24948" xr:uid="{00000000-0005-0000-0000-000081610000}"/>
    <cellStyle name="Normal 80 3 2 5 3_ESA Table 3A_3H" xfId="45383" xr:uid="{501A65BD-92B3-435D-8D74-34C05DA8664B}"/>
    <cellStyle name="Normal 80 3 2 5 5" xfId="19935" xr:uid="{00000000-0005-0000-0000-0000EC4D0000}"/>
    <cellStyle name="Normal 80 3 2 5_ESA Table 3A_3H" xfId="45381" xr:uid="{A8618D21-5A84-482F-A50C-3B0E5C1C81C3}"/>
    <cellStyle name="Normal 80 3 2 6" xfId="11525" xr:uid="{00000000-0005-0000-0000-0000122D0000}"/>
    <cellStyle name="Normal 80 3 2 6 3" xfId="26623" xr:uid="{00000000-0005-0000-0000-00000C680000}"/>
    <cellStyle name="Normal 80 3 2 6_ESA Table 3A_3H" xfId="45384" xr:uid="{EADD0D3E-BBC2-48E4-8863-D323277E0910}"/>
    <cellStyle name="Normal 80 3 2 7" xfId="6504" xr:uid="{00000000-0005-0000-0000-000075190000}"/>
    <cellStyle name="Normal 80 3 2 7 3" xfId="21606" xr:uid="{00000000-0005-0000-0000-000073540000}"/>
    <cellStyle name="Normal 80 3 2 7_ESA Table 3A_3H" xfId="45385" xr:uid="{0B8B09D3-CB95-42A1-BFF4-FF5CB2BF6D55}"/>
    <cellStyle name="Normal 80 3 2 9" xfId="16593" xr:uid="{00000000-0005-0000-0000-0000DE400000}"/>
    <cellStyle name="Normal 80 3 2_ESA Table 3A_3H" xfId="45350" xr:uid="{069CA958-077D-4048-8678-86BED047CB5F}"/>
    <cellStyle name="Normal 80 3 3" xfId="1640" xr:uid="{00000000-0005-0000-0000-000075060000}"/>
    <cellStyle name="Normal 80 3 3 2" xfId="2479" xr:uid="{00000000-0005-0000-0000-0000BC090000}"/>
    <cellStyle name="Normal 80 3 3 2 2" xfId="4169" xr:uid="{00000000-0005-0000-0000-000056100000}"/>
    <cellStyle name="Normal 80 3 3 2 2 2" xfId="14242" xr:uid="{00000000-0005-0000-0000-0000AF370000}"/>
    <cellStyle name="Normal 80 3 3 2 2 2 3" xfId="29340" xr:uid="{00000000-0005-0000-0000-0000A9720000}"/>
    <cellStyle name="Normal 80 3 3 2 2 2_ESA Table 3A_3H" xfId="45389" xr:uid="{07227F61-B66A-4FA4-938A-AA940B6E571D}"/>
    <cellStyle name="Normal 80 3 3 2 2 3" xfId="9222" xr:uid="{00000000-0005-0000-0000-000013240000}"/>
    <cellStyle name="Normal 80 3 3 2 2 3 3" xfId="24323" xr:uid="{00000000-0005-0000-0000-0000105F0000}"/>
    <cellStyle name="Normal 80 3 3 2 2 3_ESA Table 3A_3H" xfId="45390" xr:uid="{403CB643-B7F5-428B-84F8-673F138B1923}"/>
    <cellStyle name="Normal 80 3 3 2 2 5" xfId="19310" xr:uid="{00000000-0005-0000-0000-00007B4B0000}"/>
    <cellStyle name="Normal 80 3 3 2 2_ESA Table 3A_3H" xfId="45388" xr:uid="{A4B70FA8-7171-47BD-BE15-A73D708A3B25}"/>
    <cellStyle name="Normal 80 3 3 2 3" xfId="5861" xr:uid="{00000000-0005-0000-0000-0000F2160000}"/>
    <cellStyle name="Normal 80 3 3 2 3 2" xfId="15913" xr:uid="{00000000-0005-0000-0000-0000363E0000}"/>
    <cellStyle name="Normal 80 3 3 2 3 2 3" xfId="31011" xr:uid="{00000000-0005-0000-0000-000030790000}"/>
    <cellStyle name="Normal 80 3 3 2 3 2_ESA Table 3A_3H" xfId="45392" xr:uid="{0FBF0580-3385-43E7-894C-54F9ED177466}"/>
    <cellStyle name="Normal 80 3 3 2 3 3" xfId="10893" xr:uid="{00000000-0005-0000-0000-00009A2A0000}"/>
    <cellStyle name="Normal 80 3 3 2 3 3 3" xfId="25994" xr:uid="{00000000-0005-0000-0000-000097650000}"/>
    <cellStyle name="Normal 80 3 3 2 3 3_ESA Table 3A_3H" xfId="45393" xr:uid="{6D4F3F22-E500-4FEB-909F-0C76E96FC7F3}"/>
    <cellStyle name="Normal 80 3 3 2 3 5" xfId="20981" xr:uid="{00000000-0005-0000-0000-000002520000}"/>
    <cellStyle name="Normal 80 3 3 2 3_ESA Table 3A_3H" xfId="45391" xr:uid="{AB4A241A-E75D-47FF-81A2-A6E65A472B68}"/>
    <cellStyle name="Normal 80 3 3 2 4" xfId="12571" xr:uid="{00000000-0005-0000-0000-000028310000}"/>
    <cellStyle name="Normal 80 3 3 2 4 3" xfId="27669" xr:uid="{00000000-0005-0000-0000-0000226C0000}"/>
    <cellStyle name="Normal 80 3 3 2 4_ESA Table 3A_3H" xfId="45394" xr:uid="{1C6F0E71-578A-4AB4-870D-B3B8B6F825F8}"/>
    <cellStyle name="Normal 80 3 3 2 5" xfId="7550" xr:uid="{00000000-0005-0000-0000-00008B1D0000}"/>
    <cellStyle name="Normal 80 3 3 2 5 3" xfId="22652" xr:uid="{00000000-0005-0000-0000-000089580000}"/>
    <cellStyle name="Normal 80 3 3 2 5_ESA Table 3A_3H" xfId="45395" xr:uid="{757168F8-A025-41FC-BFB6-7B5A548802D2}"/>
    <cellStyle name="Normal 80 3 3 2 7" xfId="17639" xr:uid="{00000000-0005-0000-0000-0000F4440000}"/>
    <cellStyle name="Normal 80 3 3 2_ESA Table 3A_3H" xfId="45387" xr:uid="{21C8761B-543F-44F7-A1E5-76715FF70FE2}"/>
    <cellStyle name="Normal 80 3 3 3" xfId="3332" xr:uid="{00000000-0005-0000-0000-0000110D0000}"/>
    <cellStyle name="Normal 80 3 3 3 2" xfId="13406" xr:uid="{00000000-0005-0000-0000-00006B340000}"/>
    <cellStyle name="Normal 80 3 3 3 2 3" xfId="28504" xr:uid="{00000000-0005-0000-0000-0000656F0000}"/>
    <cellStyle name="Normal 80 3 3 3 2_ESA Table 3A_3H" xfId="45397" xr:uid="{143987AF-8452-47D4-BE0E-973DEFC98A08}"/>
    <cellStyle name="Normal 80 3 3 3 3" xfId="8386" xr:uid="{00000000-0005-0000-0000-0000CF200000}"/>
    <cellStyle name="Normal 80 3 3 3 3 3" xfId="23487" xr:uid="{00000000-0005-0000-0000-0000CC5B0000}"/>
    <cellStyle name="Normal 80 3 3 3 3_ESA Table 3A_3H" xfId="45398" xr:uid="{6E814FE3-5CEC-4499-A2D3-FD19B0AF04B0}"/>
    <cellStyle name="Normal 80 3 3 3 5" xfId="18474" xr:uid="{00000000-0005-0000-0000-000037480000}"/>
    <cellStyle name="Normal 80 3 3 3_ESA Table 3A_3H" xfId="45396" xr:uid="{0D794DB1-ED1C-49DC-A6FE-834076F44F86}"/>
    <cellStyle name="Normal 80 3 3 4" xfId="5025" xr:uid="{00000000-0005-0000-0000-0000AE130000}"/>
    <cellStyle name="Normal 80 3 3 4 2" xfId="15077" xr:uid="{00000000-0005-0000-0000-0000F23A0000}"/>
    <cellStyle name="Normal 80 3 3 4 2 3" xfId="30175" xr:uid="{00000000-0005-0000-0000-0000EC750000}"/>
    <cellStyle name="Normal 80 3 3 4 2_ESA Table 3A_3H" xfId="45400" xr:uid="{67BB2970-A4BE-4ED5-86CC-5C2313748AE4}"/>
    <cellStyle name="Normal 80 3 3 4 3" xfId="10057" xr:uid="{00000000-0005-0000-0000-000056270000}"/>
    <cellStyle name="Normal 80 3 3 4 3 3" xfId="25158" xr:uid="{00000000-0005-0000-0000-000053620000}"/>
    <cellStyle name="Normal 80 3 3 4 3_ESA Table 3A_3H" xfId="45401" xr:uid="{393DC64E-0269-4C39-ADA7-81901D36AF9D}"/>
    <cellStyle name="Normal 80 3 3 4 5" xfId="20145" xr:uid="{00000000-0005-0000-0000-0000BE4E0000}"/>
    <cellStyle name="Normal 80 3 3 4_ESA Table 3A_3H" xfId="45399" xr:uid="{CD4B70DD-BD02-44F7-B2FE-C75E90867C1E}"/>
    <cellStyle name="Normal 80 3 3 5" xfId="11735" xr:uid="{00000000-0005-0000-0000-0000E42D0000}"/>
    <cellStyle name="Normal 80 3 3 5 3" xfId="26833" xr:uid="{00000000-0005-0000-0000-0000DE680000}"/>
    <cellStyle name="Normal 80 3 3 5_ESA Table 3A_3H" xfId="45402" xr:uid="{E16ECD83-7D37-46A0-A1F1-50CC5F01D73F}"/>
    <cellStyle name="Normal 80 3 3 6" xfId="6714" xr:uid="{00000000-0005-0000-0000-0000471A0000}"/>
    <cellStyle name="Normal 80 3 3 6 3" xfId="21816" xr:uid="{00000000-0005-0000-0000-000045550000}"/>
    <cellStyle name="Normal 80 3 3 6_ESA Table 3A_3H" xfId="45403" xr:uid="{B75BD9F2-FD29-4B2E-A1B8-3D406A16F9F5}"/>
    <cellStyle name="Normal 80 3 3 8" xfId="16803" xr:uid="{00000000-0005-0000-0000-0000B0410000}"/>
    <cellStyle name="Normal 80 3 3_ESA Table 3A_3H" xfId="45386" xr:uid="{5ED16AA4-54CC-4807-ACDF-85367781EB8E}"/>
    <cellStyle name="Normal 80 3 4" xfId="2061" xr:uid="{00000000-0005-0000-0000-00001A080000}"/>
    <cellStyle name="Normal 80 3 4 2" xfId="3751" xr:uid="{00000000-0005-0000-0000-0000B40E0000}"/>
    <cellStyle name="Normal 80 3 4 2 2" xfId="13824" xr:uid="{00000000-0005-0000-0000-00000D360000}"/>
    <cellStyle name="Normal 80 3 4 2 2 3" xfId="28922" xr:uid="{00000000-0005-0000-0000-000007710000}"/>
    <cellStyle name="Normal 80 3 4 2 2_ESA Table 3A_3H" xfId="45406" xr:uid="{C7251342-9579-4817-A3CA-B006B3819908}"/>
    <cellStyle name="Normal 80 3 4 2 3" xfId="8804" xr:uid="{00000000-0005-0000-0000-000071220000}"/>
    <cellStyle name="Normal 80 3 4 2 3 3" xfId="23905" xr:uid="{00000000-0005-0000-0000-00006E5D0000}"/>
    <cellStyle name="Normal 80 3 4 2 3_ESA Table 3A_3H" xfId="45407" xr:uid="{22E31582-E605-4497-9D5A-082EE15432F2}"/>
    <cellStyle name="Normal 80 3 4 2 5" xfId="18892" xr:uid="{00000000-0005-0000-0000-0000D9490000}"/>
    <cellStyle name="Normal 80 3 4 2_ESA Table 3A_3H" xfId="45405" xr:uid="{A3804A82-4FE9-4FCA-92FF-6F940FBD9123}"/>
    <cellStyle name="Normal 80 3 4 3" xfId="5443" xr:uid="{00000000-0005-0000-0000-000050150000}"/>
    <cellStyle name="Normal 80 3 4 3 2" xfId="15495" xr:uid="{00000000-0005-0000-0000-0000943C0000}"/>
    <cellStyle name="Normal 80 3 4 3 2 3" xfId="30593" xr:uid="{00000000-0005-0000-0000-00008E770000}"/>
    <cellStyle name="Normal 80 3 4 3 2_ESA Table 3A_3H" xfId="45409" xr:uid="{3B84129A-3F58-407D-9E1A-C90F4D8DA8BC}"/>
    <cellStyle name="Normal 80 3 4 3 3" xfId="10475" xr:uid="{00000000-0005-0000-0000-0000F8280000}"/>
    <cellStyle name="Normal 80 3 4 3 3 3" xfId="25576" xr:uid="{00000000-0005-0000-0000-0000F5630000}"/>
    <cellStyle name="Normal 80 3 4 3 3_ESA Table 3A_3H" xfId="45410" xr:uid="{77B3DD98-C889-43D3-B42A-DAA90EF1C495}"/>
    <cellStyle name="Normal 80 3 4 3 5" xfId="20563" xr:uid="{00000000-0005-0000-0000-000060500000}"/>
    <cellStyle name="Normal 80 3 4 3_ESA Table 3A_3H" xfId="45408" xr:uid="{E95B188C-06D0-4635-954A-F46306EB002F}"/>
    <cellStyle name="Normal 80 3 4 4" xfId="12153" xr:uid="{00000000-0005-0000-0000-0000862F0000}"/>
    <cellStyle name="Normal 80 3 4 4 3" xfId="27251" xr:uid="{00000000-0005-0000-0000-0000806A0000}"/>
    <cellStyle name="Normal 80 3 4 4_ESA Table 3A_3H" xfId="45411" xr:uid="{9F4D3AF3-50F7-4821-BDC7-25AFD749EFAB}"/>
    <cellStyle name="Normal 80 3 4 5" xfId="7132" xr:uid="{00000000-0005-0000-0000-0000E91B0000}"/>
    <cellStyle name="Normal 80 3 4 5 3" xfId="22234" xr:uid="{00000000-0005-0000-0000-0000E7560000}"/>
    <cellStyle name="Normal 80 3 4 5_ESA Table 3A_3H" xfId="45412" xr:uid="{97B04561-562B-483A-9E3F-3E356FE34004}"/>
    <cellStyle name="Normal 80 3 4 7" xfId="17221" xr:uid="{00000000-0005-0000-0000-000052430000}"/>
    <cellStyle name="Normal 80 3 4_ESA Table 3A_3H" xfId="45404" xr:uid="{3781D7C4-4F5E-41C1-878B-F3A8603544D4}"/>
    <cellStyle name="Normal 80 3 5" xfId="2914" xr:uid="{00000000-0005-0000-0000-00006F0B0000}"/>
    <cellStyle name="Normal 80 3 5 2" xfId="12988" xr:uid="{00000000-0005-0000-0000-0000C9320000}"/>
    <cellStyle name="Normal 80 3 5 2 3" xfId="28086" xr:uid="{00000000-0005-0000-0000-0000C36D0000}"/>
    <cellStyle name="Normal 80 3 5 2_ESA Table 3A_3H" xfId="45414" xr:uid="{9BFADAE0-915E-483E-8105-AC712CAFE4AE}"/>
    <cellStyle name="Normal 80 3 5 3" xfId="7968" xr:uid="{00000000-0005-0000-0000-00002D1F0000}"/>
    <cellStyle name="Normal 80 3 5 3 3" xfId="23069" xr:uid="{00000000-0005-0000-0000-00002A5A0000}"/>
    <cellStyle name="Normal 80 3 5 3_ESA Table 3A_3H" xfId="45415" xr:uid="{DF3C6E87-559E-4C20-80F5-7B706BE95D60}"/>
    <cellStyle name="Normal 80 3 5 5" xfId="18056" xr:uid="{00000000-0005-0000-0000-000095460000}"/>
    <cellStyle name="Normal 80 3 5_ESA Table 3A_3H" xfId="45413" xr:uid="{568F94CA-E7F2-4324-9B2F-2BCFB0562DEE}"/>
    <cellStyle name="Normal 80 3 6" xfId="4607" xr:uid="{00000000-0005-0000-0000-00000C120000}"/>
    <cellStyle name="Normal 80 3 6 2" xfId="14659" xr:uid="{00000000-0005-0000-0000-000050390000}"/>
    <cellStyle name="Normal 80 3 6 2 3" xfId="29757" xr:uid="{00000000-0005-0000-0000-00004A740000}"/>
    <cellStyle name="Normal 80 3 6 2_ESA Table 3A_3H" xfId="45417" xr:uid="{7B9B6FA4-248B-4332-8FD2-9681E324DF26}"/>
    <cellStyle name="Normal 80 3 6 3" xfId="9639" xr:uid="{00000000-0005-0000-0000-0000B4250000}"/>
    <cellStyle name="Normal 80 3 6 3 3" xfId="24740" xr:uid="{00000000-0005-0000-0000-0000B1600000}"/>
    <cellStyle name="Normal 80 3 6 3_ESA Table 3A_3H" xfId="45418" xr:uid="{F2A6E088-AC21-41B2-9606-17FF7F5ACF58}"/>
    <cellStyle name="Normal 80 3 6 5" xfId="19727" xr:uid="{00000000-0005-0000-0000-00001C4D0000}"/>
    <cellStyle name="Normal 80 3 6_ESA Table 3A_3H" xfId="45416" xr:uid="{035BFDB7-3EE5-44EA-B1F7-E0861AF89251}"/>
    <cellStyle name="Normal 80 3 7" xfId="11317" xr:uid="{00000000-0005-0000-0000-0000422C0000}"/>
    <cellStyle name="Normal 80 3 7 3" xfId="26415" xr:uid="{00000000-0005-0000-0000-00003C670000}"/>
    <cellStyle name="Normal 80 3 7_ESA Table 3A_3H" xfId="45419" xr:uid="{9CE82B56-D873-4C04-9D80-9E14EA7F97B7}"/>
    <cellStyle name="Normal 80 3 8" xfId="6296" xr:uid="{00000000-0005-0000-0000-0000A5180000}"/>
    <cellStyle name="Normal 80 3 8 3" xfId="21398" xr:uid="{00000000-0005-0000-0000-0000A3530000}"/>
    <cellStyle name="Normal 80 3 8_ESA Table 3A_3H" xfId="45420" xr:uid="{50750D51-B3C3-4C8B-AAD7-3254BF6C3059}"/>
    <cellStyle name="Normal 80 3_ESA Table 3A_3H" xfId="45349" xr:uid="{B302F950-6101-4DE9-8A42-757B698B8C90}"/>
    <cellStyle name="Normal 80 4" xfId="1321" xr:uid="{00000000-0005-0000-0000-000036050000}"/>
    <cellStyle name="Normal 80 4 2" xfId="1744" xr:uid="{00000000-0005-0000-0000-0000DD060000}"/>
    <cellStyle name="Normal 80 4 2 2" xfId="2583" xr:uid="{00000000-0005-0000-0000-0000240A0000}"/>
    <cellStyle name="Normal 80 4 2 2 2" xfId="4273" xr:uid="{00000000-0005-0000-0000-0000BE100000}"/>
    <cellStyle name="Normal 80 4 2 2 2 2" xfId="14346" xr:uid="{00000000-0005-0000-0000-000017380000}"/>
    <cellStyle name="Normal 80 4 2 2 2 2 3" xfId="29444" xr:uid="{00000000-0005-0000-0000-000011730000}"/>
    <cellStyle name="Normal 80 4 2 2 2 2_ESA Table 3A_3H" xfId="45425" xr:uid="{B728583A-7DBF-42B2-A08C-F271B515343B}"/>
    <cellStyle name="Normal 80 4 2 2 2 3" xfId="9326" xr:uid="{00000000-0005-0000-0000-00007B240000}"/>
    <cellStyle name="Normal 80 4 2 2 2 3 3" xfId="24427" xr:uid="{00000000-0005-0000-0000-0000785F0000}"/>
    <cellStyle name="Normal 80 4 2 2 2 3_ESA Table 3A_3H" xfId="45426" xr:uid="{2E47C694-F599-487D-8555-FDE7EB0D509A}"/>
    <cellStyle name="Normal 80 4 2 2 2 5" xfId="19414" xr:uid="{00000000-0005-0000-0000-0000E34B0000}"/>
    <cellStyle name="Normal 80 4 2 2 2_ESA Table 3A_3H" xfId="45424" xr:uid="{070E327D-5BD4-414F-9D9B-F0F96F4B4861}"/>
    <cellStyle name="Normal 80 4 2 2 3" xfId="5965" xr:uid="{00000000-0005-0000-0000-00005A170000}"/>
    <cellStyle name="Normal 80 4 2 2 3 2" xfId="16017" xr:uid="{00000000-0005-0000-0000-00009E3E0000}"/>
    <cellStyle name="Normal 80 4 2 2 3 2 3" xfId="31115" xr:uid="{00000000-0005-0000-0000-000098790000}"/>
    <cellStyle name="Normal 80 4 2 2 3 2_ESA Table 3A_3H" xfId="45428" xr:uid="{EFB81576-100D-441B-BC90-26F84EE96714}"/>
    <cellStyle name="Normal 80 4 2 2 3 3" xfId="10997" xr:uid="{00000000-0005-0000-0000-0000022B0000}"/>
    <cellStyle name="Normal 80 4 2 2 3 3 3" xfId="26098" xr:uid="{00000000-0005-0000-0000-0000FF650000}"/>
    <cellStyle name="Normal 80 4 2 2 3 3_ESA Table 3A_3H" xfId="45429" xr:uid="{9269A36E-7A20-46EC-AD26-0C96E3D346CE}"/>
    <cellStyle name="Normal 80 4 2 2 3 5" xfId="21085" xr:uid="{00000000-0005-0000-0000-00006A520000}"/>
    <cellStyle name="Normal 80 4 2 2 3_ESA Table 3A_3H" xfId="45427" xr:uid="{EE2D3315-6258-420A-AA77-46E9B2A1A30C}"/>
    <cellStyle name="Normal 80 4 2 2 4" xfId="12675" xr:uid="{00000000-0005-0000-0000-000090310000}"/>
    <cellStyle name="Normal 80 4 2 2 4 3" xfId="27773" xr:uid="{00000000-0005-0000-0000-00008A6C0000}"/>
    <cellStyle name="Normal 80 4 2 2 4_ESA Table 3A_3H" xfId="45430" xr:uid="{2EDEE23A-4C76-44A5-9CC1-95CF15080ED8}"/>
    <cellStyle name="Normal 80 4 2 2 5" xfId="7654" xr:uid="{00000000-0005-0000-0000-0000F31D0000}"/>
    <cellStyle name="Normal 80 4 2 2 5 3" xfId="22756" xr:uid="{00000000-0005-0000-0000-0000F1580000}"/>
    <cellStyle name="Normal 80 4 2 2 5_ESA Table 3A_3H" xfId="45431" xr:uid="{C1860EFA-5A61-4205-9B5F-1D01F478A606}"/>
    <cellStyle name="Normal 80 4 2 2 7" xfId="17743" xr:uid="{00000000-0005-0000-0000-00005C450000}"/>
    <cellStyle name="Normal 80 4 2 2_ESA Table 3A_3H" xfId="45423" xr:uid="{C1504864-C23A-4FCA-B2DB-1D1DCD724FAD}"/>
    <cellStyle name="Normal 80 4 2 3" xfId="3436" xr:uid="{00000000-0005-0000-0000-0000790D0000}"/>
    <cellStyle name="Normal 80 4 2 3 2" xfId="13510" xr:uid="{00000000-0005-0000-0000-0000D3340000}"/>
    <cellStyle name="Normal 80 4 2 3 2 3" xfId="28608" xr:uid="{00000000-0005-0000-0000-0000CD6F0000}"/>
    <cellStyle name="Normal 80 4 2 3 2_ESA Table 3A_3H" xfId="45433" xr:uid="{7914F9FB-354C-49F8-81DD-C027D29E1641}"/>
    <cellStyle name="Normal 80 4 2 3 3" xfId="8490" xr:uid="{00000000-0005-0000-0000-000037210000}"/>
    <cellStyle name="Normal 80 4 2 3 3 3" xfId="23591" xr:uid="{00000000-0005-0000-0000-0000345C0000}"/>
    <cellStyle name="Normal 80 4 2 3 3_ESA Table 3A_3H" xfId="45434" xr:uid="{060A2088-151D-4C4D-BCF8-A3FB0059B774}"/>
    <cellStyle name="Normal 80 4 2 3 5" xfId="18578" xr:uid="{00000000-0005-0000-0000-00009F480000}"/>
    <cellStyle name="Normal 80 4 2 3_ESA Table 3A_3H" xfId="45432" xr:uid="{7B715A09-6181-4818-A62B-7FC725E21823}"/>
    <cellStyle name="Normal 80 4 2 4" xfId="5129" xr:uid="{00000000-0005-0000-0000-000016140000}"/>
    <cellStyle name="Normal 80 4 2 4 2" xfId="15181" xr:uid="{00000000-0005-0000-0000-00005A3B0000}"/>
    <cellStyle name="Normal 80 4 2 4 2 3" xfId="30279" xr:uid="{00000000-0005-0000-0000-000054760000}"/>
    <cellStyle name="Normal 80 4 2 4 2_ESA Table 3A_3H" xfId="45436" xr:uid="{2C411204-FF1C-4B95-9131-4CB2075322DB}"/>
    <cellStyle name="Normal 80 4 2 4 3" xfId="10161" xr:uid="{00000000-0005-0000-0000-0000BE270000}"/>
    <cellStyle name="Normal 80 4 2 4 3 3" xfId="25262" xr:uid="{00000000-0005-0000-0000-0000BB620000}"/>
    <cellStyle name="Normal 80 4 2 4 3_ESA Table 3A_3H" xfId="45437" xr:uid="{71428C45-2269-4BEF-8AD7-5FCE1E76B5E7}"/>
    <cellStyle name="Normal 80 4 2 4 5" xfId="20249" xr:uid="{00000000-0005-0000-0000-0000264F0000}"/>
    <cellStyle name="Normal 80 4 2 4_ESA Table 3A_3H" xfId="45435" xr:uid="{130B1E83-9661-4872-B6DC-A6C91EEB6F12}"/>
    <cellStyle name="Normal 80 4 2 5" xfId="11839" xr:uid="{00000000-0005-0000-0000-00004C2E0000}"/>
    <cellStyle name="Normal 80 4 2 5 3" xfId="26937" xr:uid="{00000000-0005-0000-0000-000046690000}"/>
    <cellStyle name="Normal 80 4 2 5_ESA Table 3A_3H" xfId="45438" xr:uid="{0D65D492-D358-4C12-ABE6-5D707B706728}"/>
    <cellStyle name="Normal 80 4 2 6" xfId="6818" xr:uid="{00000000-0005-0000-0000-0000AF1A0000}"/>
    <cellStyle name="Normal 80 4 2 6 3" xfId="21920" xr:uid="{00000000-0005-0000-0000-0000AD550000}"/>
    <cellStyle name="Normal 80 4 2 6_ESA Table 3A_3H" xfId="45439" xr:uid="{9E2E2ECC-C1A6-4022-BCBF-9ACEC7F6BC50}"/>
    <cellStyle name="Normal 80 4 2 8" xfId="16907" xr:uid="{00000000-0005-0000-0000-000018420000}"/>
    <cellStyle name="Normal 80 4 2_ESA Table 3A_3H" xfId="45422" xr:uid="{96859FC0-1975-454B-9F0F-D06E746ED5B0}"/>
    <cellStyle name="Normal 80 4 3" xfId="2165" xr:uid="{00000000-0005-0000-0000-000082080000}"/>
    <cellStyle name="Normal 80 4 3 2" xfId="3855" xr:uid="{00000000-0005-0000-0000-00001C0F0000}"/>
    <cellStyle name="Normal 80 4 3 2 2" xfId="13928" xr:uid="{00000000-0005-0000-0000-000075360000}"/>
    <cellStyle name="Normal 80 4 3 2 2 3" xfId="29026" xr:uid="{00000000-0005-0000-0000-00006F710000}"/>
    <cellStyle name="Normal 80 4 3 2 2_ESA Table 3A_3H" xfId="45442" xr:uid="{828D74F5-808D-481D-B902-FFB19A8BD0A4}"/>
    <cellStyle name="Normal 80 4 3 2 3" xfId="8908" xr:uid="{00000000-0005-0000-0000-0000D9220000}"/>
    <cellStyle name="Normal 80 4 3 2 3 3" xfId="24009" xr:uid="{00000000-0005-0000-0000-0000D65D0000}"/>
    <cellStyle name="Normal 80 4 3 2 3_ESA Table 3A_3H" xfId="45443" xr:uid="{076E5317-E936-4F6A-9F07-B84A9784BA3C}"/>
    <cellStyle name="Normal 80 4 3 2 5" xfId="18996" xr:uid="{00000000-0005-0000-0000-0000414A0000}"/>
    <cellStyle name="Normal 80 4 3 2_ESA Table 3A_3H" xfId="45441" xr:uid="{72B48674-6BB2-4F3A-A14C-DF64AA22D508}"/>
    <cellStyle name="Normal 80 4 3 3" xfId="5547" xr:uid="{00000000-0005-0000-0000-0000B8150000}"/>
    <cellStyle name="Normal 80 4 3 3 2" xfId="15599" xr:uid="{00000000-0005-0000-0000-0000FC3C0000}"/>
    <cellStyle name="Normal 80 4 3 3 2 3" xfId="30697" xr:uid="{00000000-0005-0000-0000-0000F6770000}"/>
    <cellStyle name="Normal 80 4 3 3 2_ESA Table 3A_3H" xfId="45445" xr:uid="{C8B8835B-FBC5-41A4-B5C4-5B32811FC70B}"/>
    <cellStyle name="Normal 80 4 3 3 3" xfId="10579" xr:uid="{00000000-0005-0000-0000-000060290000}"/>
    <cellStyle name="Normal 80 4 3 3 3 3" xfId="25680" xr:uid="{00000000-0005-0000-0000-00005D640000}"/>
    <cellStyle name="Normal 80 4 3 3 3_ESA Table 3A_3H" xfId="45446" xr:uid="{ED22C572-6BEC-45B5-88C0-CB20B2247E72}"/>
    <cellStyle name="Normal 80 4 3 3 5" xfId="20667" xr:uid="{00000000-0005-0000-0000-0000C8500000}"/>
    <cellStyle name="Normal 80 4 3 3_ESA Table 3A_3H" xfId="45444" xr:uid="{97E685C6-794C-43A9-85A6-5FEA57BC911E}"/>
    <cellStyle name="Normal 80 4 3 4" xfId="12257" xr:uid="{00000000-0005-0000-0000-0000EE2F0000}"/>
    <cellStyle name="Normal 80 4 3 4 3" xfId="27355" xr:uid="{00000000-0005-0000-0000-0000E86A0000}"/>
    <cellStyle name="Normal 80 4 3 4_ESA Table 3A_3H" xfId="45447" xr:uid="{C89537A9-5CA3-48B4-9060-4E832B633BE4}"/>
    <cellStyle name="Normal 80 4 3 5" xfId="7236" xr:uid="{00000000-0005-0000-0000-0000511C0000}"/>
    <cellStyle name="Normal 80 4 3 5 3" xfId="22338" xr:uid="{00000000-0005-0000-0000-00004F570000}"/>
    <cellStyle name="Normal 80 4 3 5_ESA Table 3A_3H" xfId="45448" xr:uid="{5D370715-CE98-4BFF-A050-C73ED26A2C89}"/>
    <cellStyle name="Normal 80 4 3 7" xfId="17325" xr:uid="{00000000-0005-0000-0000-0000BA430000}"/>
    <cellStyle name="Normal 80 4 3_ESA Table 3A_3H" xfId="45440" xr:uid="{893E5E81-9A47-43CD-8B01-7F16E727AE8F}"/>
    <cellStyle name="Normal 80 4 4" xfId="3018" xr:uid="{00000000-0005-0000-0000-0000D70B0000}"/>
    <cellStyle name="Normal 80 4 4 2" xfId="13092" xr:uid="{00000000-0005-0000-0000-000031330000}"/>
    <cellStyle name="Normal 80 4 4 2 3" xfId="28190" xr:uid="{00000000-0005-0000-0000-00002B6E0000}"/>
    <cellStyle name="Normal 80 4 4 2_ESA Table 3A_3H" xfId="45450" xr:uid="{57FB2F6B-6D64-46B4-81A7-8ED6B8347B73}"/>
    <cellStyle name="Normal 80 4 4 3" xfId="8072" xr:uid="{00000000-0005-0000-0000-0000951F0000}"/>
    <cellStyle name="Normal 80 4 4 3 3" xfId="23173" xr:uid="{00000000-0005-0000-0000-0000925A0000}"/>
    <cellStyle name="Normal 80 4 4 3_ESA Table 3A_3H" xfId="45451" xr:uid="{00F0CD5A-2A27-4930-8335-2D60E95DBB75}"/>
    <cellStyle name="Normal 80 4 4 5" xfId="18160" xr:uid="{00000000-0005-0000-0000-0000FD460000}"/>
    <cellStyle name="Normal 80 4 4_ESA Table 3A_3H" xfId="45449" xr:uid="{F2CBD3A7-D539-4B8F-9CED-70863D13F4FF}"/>
    <cellStyle name="Normal 80 4 5" xfId="4711" xr:uid="{00000000-0005-0000-0000-000074120000}"/>
    <cellStyle name="Normal 80 4 5 2" xfId="14763" xr:uid="{00000000-0005-0000-0000-0000B8390000}"/>
    <cellStyle name="Normal 80 4 5 2 3" xfId="29861" xr:uid="{00000000-0005-0000-0000-0000B2740000}"/>
    <cellStyle name="Normal 80 4 5 2_ESA Table 3A_3H" xfId="45453" xr:uid="{10E70B3D-D8EA-4812-9586-85876723A9B6}"/>
    <cellStyle name="Normal 80 4 5 3" xfId="9743" xr:uid="{00000000-0005-0000-0000-00001C260000}"/>
    <cellStyle name="Normal 80 4 5 3 3" xfId="24844" xr:uid="{00000000-0005-0000-0000-000019610000}"/>
    <cellStyle name="Normal 80 4 5 3_ESA Table 3A_3H" xfId="45454" xr:uid="{146FB608-69B3-40A2-A939-8B38EBA8EAEE}"/>
    <cellStyle name="Normal 80 4 5 5" xfId="19831" xr:uid="{00000000-0005-0000-0000-0000844D0000}"/>
    <cellStyle name="Normal 80 4 5_ESA Table 3A_3H" xfId="45452" xr:uid="{8D9ED34C-E54D-44EB-A35A-95805069C7BB}"/>
    <cellStyle name="Normal 80 4 6" xfId="11421" xr:uid="{00000000-0005-0000-0000-0000AA2C0000}"/>
    <cellStyle name="Normal 80 4 6 3" xfId="26519" xr:uid="{00000000-0005-0000-0000-0000A4670000}"/>
    <cellStyle name="Normal 80 4 6_ESA Table 3A_3H" xfId="45455" xr:uid="{15AEAAE3-F16D-4714-8B21-11D23889E9D8}"/>
    <cellStyle name="Normal 80 4 7" xfId="6400" xr:uid="{00000000-0005-0000-0000-00000D190000}"/>
    <cellStyle name="Normal 80 4 7 3" xfId="21502" xr:uid="{00000000-0005-0000-0000-00000B540000}"/>
    <cellStyle name="Normal 80 4 7_ESA Table 3A_3H" xfId="45456" xr:uid="{DFE63888-20C8-4595-9103-84E5E17A6F2E}"/>
    <cellStyle name="Normal 80 4 9" xfId="16489" xr:uid="{00000000-0005-0000-0000-000076400000}"/>
    <cellStyle name="Normal 80 4_ESA Table 3A_3H" xfId="45421" xr:uid="{E3302506-4ADC-40CF-9BB4-81BA507BA929}"/>
    <cellStyle name="Normal 80 5" xfId="1534" xr:uid="{00000000-0005-0000-0000-00000B060000}"/>
    <cellStyle name="Normal 80 5 2" xfId="2375" xr:uid="{00000000-0005-0000-0000-000054090000}"/>
    <cellStyle name="Normal 80 5 2 2" xfId="4065" xr:uid="{00000000-0005-0000-0000-0000EE0F0000}"/>
    <cellStyle name="Normal 80 5 2 2 2" xfId="14138" xr:uid="{00000000-0005-0000-0000-000047370000}"/>
    <cellStyle name="Normal 80 5 2 2 2 3" xfId="29236" xr:uid="{00000000-0005-0000-0000-000041720000}"/>
    <cellStyle name="Normal 80 5 2 2 2_ESA Table 3A_3H" xfId="45460" xr:uid="{8D93F080-5C76-4214-AC6B-F3D614157DC1}"/>
    <cellStyle name="Normal 80 5 2 2 3" xfId="9118" xr:uid="{00000000-0005-0000-0000-0000AB230000}"/>
    <cellStyle name="Normal 80 5 2 2 3 3" xfId="24219" xr:uid="{00000000-0005-0000-0000-0000A85E0000}"/>
    <cellStyle name="Normal 80 5 2 2 3_ESA Table 3A_3H" xfId="45461" xr:uid="{2386C119-D3E2-428F-98B8-906A33350C43}"/>
    <cellStyle name="Normal 80 5 2 2 5" xfId="19206" xr:uid="{00000000-0005-0000-0000-0000134B0000}"/>
    <cellStyle name="Normal 80 5 2 2_ESA Table 3A_3H" xfId="45459" xr:uid="{87526D6F-1B43-4DC1-A951-C398040EF04E}"/>
    <cellStyle name="Normal 80 5 2 3" xfId="5757" xr:uid="{00000000-0005-0000-0000-00008A160000}"/>
    <cellStyle name="Normal 80 5 2 3 2" xfId="15809" xr:uid="{00000000-0005-0000-0000-0000CE3D0000}"/>
    <cellStyle name="Normal 80 5 2 3 2 3" xfId="30907" xr:uid="{00000000-0005-0000-0000-0000C8780000}"/>
    <cellStyle name="Normal 80 5 2 3 2_ESA Table 3A_3H" xfId="45463" xr:uid="{AA072F94-E4D4-4E35-ABB4-B1BA24E364BA}"/>
    <cellStyle name="Normal 80 5 2 3 3" xfId="10789" xr:uid="{00000000-0005-0000-0000-0000322A0000}"/>
    <cellStyle name="Normal 80 5 2 3 3 3" xfId="25890" xr:uid="{00000000-0005-0000-0000-00002F650000}"/>
    <cellStyle name="Normal 80 5 2 3 3_ESA Table 3A_3H" xfId="45464" xr:uid="{EC6E5125-C060-406B-9321-9065380C9CC4}"/>
    <cellStyle name="Normal 80 5 2 3 5" xfId="20877" xr:uid="{00000000-0005-0000-0000-00009A510000}"/>
    <cellStyle name="Normal 80 5 2 3_ESA Table 3A_3H" xfId="45462" xr:uid="{31E0D987-71B1-4BFE-B44D-216D28C98FD7}"/>
    <cellStyle name="Normal 80 5 2 4" xfId="12467" xr:uid="{00000000-0005-0000-0000-0000C0300000}"/>
    <cellStyle name="Normal 80 5 2 4 3" xfId="27565" xr:uid="{00000000-0005-0000-0000-0000BA6B0000}"/>
    <cellStyle name="Normal 80 5 2 4_ESA Table 3A_3H" xfId="45465" xr:uid="{C6165736-836C-439A-B21B-D9478C7B1484}"/>
    <cellStyle name="Normal 80 5 2 5" xfId="7446" xr:uid="{00000000-0005-0000-0000-0000231D0000}"/>
    <cellStyle name="Normal 80 5 2 5 3" xfId="22548" xr:uid="{00000000-0005-0000-0000-000021580000}"/>
    <cellStyle name="Normal 80 5 2 5_ESA Table 3A_3H" xfId="45466" xr:uid="{4F1EEBBE-529F-4127-A550-A33484AA1A7D}"/>
    <cellStyle name="Normal 80 5 2 7" xfId="17535" xr:uid="{00000000-0005-0000-0000-00008C440000}"/>
    <cellStyle name="Normal 80 5 2_ESA Table 3A_3H" xfId="45458" xr:uid="{89E86335-B8E8-4D8E-92EF-C16385FFEA4E}"/>
    <cellStyle name="Normal 80 5 3" xfId="3228" xr:uid="{00000000-0005-0000-0000-0000A90C0000}"/>
    <cellStyle name="Normal 80 5 3 2" xfId="13302" xr:uid="{00000000-0005-0000-0000-000003340000}"/>
    <cellStyle name="Normal 80 5 3 2 3" xfId="28400" xr:uid="{00000000-0005-0000-0000-0000FD6E0000}"/>
    <cellStyle name="Normal 80 5 3 2_ESA Table 3A_3H" xfId="45468" xr:uid="{3536E5A2-2F1B-4B0F-8C7D-923D0615F73E}"/>
    <cellStyle name="Normal 80 5 3 3" xfId="8282" xr:uid="{00000000-0005-0000-0000-000067200000}"/>
    <cellStyle name="Normal 80 5 3 3 3" xfId="23383" xr:uid="{00000000-0005-0000-0000-0000645B0000}"/>
    <cellStyle name="Normal 80 5 3 3_ESA Table 3A_3H" xfId="45469" xr:uid="{43AFEA75-258C-4173-BCA4-035F2CFD0465}"/>
    <cellStyle name="Normal 80 5 3 5" xfId="18370" xr:uid="{00000000-0005-0000-0000-0000CF470000}"/>
    <cellStyle name="Normal 80 5 3_ESA Table 3A_3H" xfId="45467" xr:uid="{D42624F9-C3E5-4591-854E-A57D3FDB73B1}"/>
    <cellStyle name="Normal 80 5 4" xfId="4921" xr:uid="{00000000-0005-0000-0000-000046130000}"/>
    <cellStyle name="Normal 80 5 4 2" xfId="14973" xr:uid="{00000000-0005-0000-0000-00008A3A0000}"/>
    <cellStyle name="Normal 80 5 4 2 3" xfId="30071" xr:uid="{00000000-0005-0000-0000-000084750000}"/>
    <cellStyle name="Normal 80 5 4 2_ESA Table 3A_3H" xfId="45471" xr:uid="{3585889B-DCDE-42A2-B9BE-980E70F8B6C0}"/>
    <cellStyle name="Normal 80 5 4 3" xfId="9953" xr:uid="{00000000-0005-0000-0000-0000EE260000}"/>
    <cellStyle name="Normal 80 5 4 3 3" xfId="25054" xr:uid="{00000000-0005-0000-0000-0000EB610000}"/>
    <cellStyle name="Normal 80 5 4 3_ESA Table 3A_3H" xfId="45472" xr:uid="{FE92FD38-DE7C-4206-97E0-77F8291D22B1}"/>
    <cellStyle name="Normal 80 5 4 5" xfId="20041" xr:uid="{00000000-0005-0000-0000-0000564E0000}"/>
    <cellStyle name="Normal 80 5 4_ESA Table 3A_3H" xfId="45470" xr:uid="{9650C76E-4E94-4EA7-A095-C455D31CCB7A}"/>
    <cellStyle name="Normal 80 5 5" xfId="11631" xr:uid="{00000000-0005-0000-0000-00007C2D0000}"/>
    <cellStyle name="Normal 80 5 5 3" xfId="26729" xr:uid="{00000000-0005-0000-0000-000076680000}"/>
    <cellStyle name="Normal 80 5 5_ESA Table 3A_3H" xfId="45473" xr:uid="{9B39E32B-8F4D-48E0-B4A8-3ABD434E8287}"/>
    <cellStyle name="Normal 80 5 6" xfId="6610" xr:uid="{00000000-0005-0000-0000-0000DF190000}"/>
    <cellStyle name="Normal 80 5 6 3" xfId="21712" xr:uid="{00000000-0005-0000-0000-0000DD540000}"/>
    <cellStyle name="Normal 80 5 6_ESA Table 3A_3H" xfId="45474" xr:uid="{704C5455-4BF3-4E7E-8B3D-51FF046ADE81}"/>
    <cellStyle name="Normal 80 5 8" xfId="16699" xr:uid="{00000000-0005-0000-0000-000048410000}"/>
    <cellStyle name="Normal 80 5_ESA Table 3A_3H" xfId="45457" xr:uid="{3B0A7C03-5288-472A-B469-D7AF48D56201}"/>
    <cellStyle name="Normal 80 6" xfId="1955" xr:uid="{00000000-0005-0000-0000-0000B0070000}"/>
    <cellStyle name="Normal 80 6 2" xfId="3647" xr:uid="{00000000-0005-0000-0000-00004C0E0000}"/>
    <cellStyle name="Normal 80 6 2 2" xfId="13720" xr:uid="{00000000-0005-0000-0000-0000A5350000}"/>
    <cellStyle name="Normal 80 6 2 2 3" xfId="28818" xr:uid="{00000000-0005-0000-0000-00009F700000}"/>
    <cellStyle name="Normal 80 6 2 2_ESA Table 3A_3H" xfId="45477" xr:uid="{71A19221-0ABF-49B1-AD50-009011C2F1C5}"/>
    <cellStyle name="Normal 80 6 2 3" xfId="8700" xr:uid="{00000000-0005-0000-0000-000009220000}"/>
    <cellStyle name="Normal 80 6 2 3 3" xfId="23801" xr:uid="{00000000-0005-0000-0000-0000065D0000}"/>
    <cellStyle name="Normal 80 6 2 3_ESA Table 3A_3H" xfId="45478" xr:uid="{763D19D3-9B04-4041-A941-E34EC72783C5}"/>
    <cellStyle name="Normal 80 6 2 5" xfId="18788" xr:uid="{00000000-0005-0000-0000-000071490000}"/>
    <cellStyle name="Normal 80 6 2_ESA Table 3A_3H" xfId="45476" xr:uid="{92C6FA6A-E746-46A9-9C6A-BA77ECC50843}"/>
    <cellStyle name="Normal 80 6 3" xfId="5339" xr:uid="{00000000-0005-0000-0000-0000E8140000}"/>
    <cellStyle name="Normal 80 6 3 2" xfId="15391" xr:uid="{00000000-0005-0000-0000-00002C3C0000}"/>
    <cellStyle name="Normal 80 6 3 2 3" xfId="30489" xr:uid="{00000000-0005-0000-0000-000026770000}"/>
    <cellStyle name="Normal 80 6 3 2_ESA Table 3A_3H" xfId="45480" xr:uid="{FFF7DC61-4674-4249-934D-62B3334FEC46}"/>
    <cellStyle name="Normal 80 6 3 3" xfId="10371" xr:uid="{00000000-0005-0000-0000-000090280000}"/>
    <cellStyle name="Normal 80 6 3 3 3" xfId="25472" xr:uid="{00000000-0005-0000-0000-00008D630000}"/>
    <cellStyle name="Normal 80 6 3 3_ESA Table 3A_3H" xfId="45481" xr:uid="{ADED925F-4DAF-4E41-ABD1-2589500BE71B}"/>
    <cellStyle name="Normal 80 6 3 5" xfId="20459" xr:uid="{00000000-0005-0000-0000-0000F84F0000}"/>
    <cellStyle name="Normal 80 6 3_ESA Table 3A_3H" xfId="45479" xr:uid="{110D3CD2-E72B-43C6-A596-82671B073217}"/>
    <cellStyle name="Normal 80 6 4" xfId="12049" xr:uid="{00000000-0005-0000-0000-00001E2F0000}"/>
    <cellStyle name="Normal 80 6 4 3" xfId="27147" xr:uid="{00000000-0005-0000-0000-0000186A0000}"/>
    <cellStyle name="Normal 80 6 4_ESA Table 3A_3H" xfId="45482" xr:uid="{7D8A948E-04ED-4548-A6F4-C0544B63D147}"/>
    <cellStyle name="Normal 80 6 5" xfId="7028" xr:uid="{00000000-0005-0000-0000-0000811B0000}"/>
    <cellStyle name="Normal 80 6 5 3" xfId="22130" xr:uid="{00000000-0005-0000-0000-00007F560000}"/>
    <cellStyle name="Normal 80 6 5_ESA Table 3A_3H" xfId="45483" xr:uid="{5ACEA4EE-0EB6-43CA-A531-F117F90B8AAD}"/>
    <cellStyle name="Normal 80 6 7" xfId="17117" xr:uid="{00000000-0005-0000-0000-0000EA420000}"/>
    <cellStyle name="Normal 80 6_ESA Table 3A_3H" xfId="45475" xr:uid="{6039B0B5-6276-4117-A129-38FECC547C6B}"/>
    <cellStyle name="Normal 80 7" xfId="2801" xr:uid="{00000000-0005-0000-0000-0000FE0A0000}"/>
    <cellStyle name="Normal 80 7 2" xfId="12884" xr:uid="{00000000-0005-0000-0000-000061320000}"/>
    <cellStyle name="Normal 80 7 2 3" xfId="27982" xr:uid="{00000000-0005-0000-0000-00005B6D0000}"/>
    <cellStyle name="Normal 80 7 2_ESA Table 3A_3H" xfId="45485" xr:uid="{F2DA2154-6079-4DD4-9DB0-AB69FA37E036}"/>
    <cellStyle name="Normal 80 7 3" xfId="7863" xr:uid="{00000000-0005-0000-0000-0000C41E0000}"/>
    <cellStyle name="Normal 80 7 3 3" xfId="22965" xr:uid="{00000000-0005-0000-0000-0000C2590000}"/>
    <cellStyle name="Normal 80 7 3_ESA Table 3A_3H" xfId="45486" xr:uid="{B3F72CB1-247F-4750-9FAA-F69FEF66D94E}"/>
    <cellStyle name="Normal 80 7 5" xfId="17952" xr:uid="{00000000-0005-0000-0000-00002D460000}"/>
    <cellStyle name="Normal 80 7_ESA Table 3A_3H" xfId="45484" xr:uid="{7C2A1970-A686-4FE9-A9FD-FA7E3559E2F0}"/>
    <cellStyle name="Normal 80 8" xfId="4499" xr:uid="{00000000-0005-0000-0000-0000A0110000}"/>
    <cellStyle name="Normal 80 8 2" xfId="14555" xr:uid="{00000000-0005-0000-0000-0000E8380000}"/>
    <cellStyle name="Normal 80 8 2 3" xfId="29653" xr:uid="{00000000-0005-0000-0000-0000E2730000}"/>
    <cellStyle name="Normal 80 8 2_ESA Table 3A_3H" xfId="45488" xr:uid="{0CCAD836-76AE-41E5-AB6F-0C03126AE588}"/>
    <cellStyle name="Normal 80 8 3" xfId="9535" xr:uid="{00000000-0005-0000-0000-00004C250000}"/>
    <cellStyle name="Normal 80 8 3 3" xfId="24636" xr:uid="{00000000-0005-0000-0000-000049600000}"/>
    <cellStyle name="Normal 80 8 3_ESA Table 3A_3H" xfId="45489" xr:uid="{FCBEF274-00E9-4190-B68F-7D32BF4A4D9C}"/>
    <cellStyle name="Normal 80 8 5" xfId="19623" xr:uid="{00000000-0005-0000-0000-0000B44C0000}"/>
    <cellStyle name="Normal 80 8_ESA Table 3A_3H" xfId="45487" xr:uid="{FCCA576E-D431-45EA-A194-3A3181737F37}"/>
    <cellStyle name="Normal 80 9" xfId="11211" xr:uid="{00000000-0005-0000-0000-0000D82B0000}"/>
    <cellStyle name="Normal 80 9 3" xfId="26311" xr:uid="{00000000-0005-0000-0000-0000D4660000}"/>
    <cellStyle name="Normal 80 9_ESA Table 3A_3H" xfId="45490" xr:uid="{44156CFF-CED7-4AB8-9CDB-0BE53B0C8F87}"/>
    <cellStyle name="Normal 80_ESA Table 3A_3H" xfId="45203" xr:uid="{15CAD0FF-ED1B-4949-A46E-CED48C787F02}"/>
    <cellStyle name="Normal 81" xfId="1149" xr:uid="{00000000-0005-0000-0000-00008A040000}"/>
    <cellStyle name="Normal 81 10" xfId="6239" xr:uid="{00000000-0005-0000-0000-00006C180000}"/>
    <cellStyle name="Normal 81 10 3" xfId="21343" xr:uid="{00000000-0005-0000-0000-00006C530000}"/>
    <cellStyle name="Normal 81 10_ESA Table 3A_3H" xfId="45492" xr:uid="{F926203C-4F06-4490-BEF5-5B958A9A45C7}"/>
    <cellStyle name="Normal 81 12" xfId="16328" xr:uid="{00000000-0005-0000-0000-0000D53F0000}"/>
    <cellStyle name="Normal 81 2" xfId="1203" xr:uid="{00000000-0005-0000-0000-0000C0040000}"/>
    <cellStyle name="Normal 81 2 11" xfId="16382" xr:uid="{00000000-0005-0000-0000-00000B400000}"/>
    <cellStyle name="Normal 81 2 2" xfId="1311" xr:uid="{00000000-0005-0000-0000-00002C050000}"/>
    <cellStyle name="Normal 81 2 2 10" xfId="16486" xr:uid="{00000000-0005-0000-0000-000073400000}"/>
    <cellStyle name="Normal 81 2 2 2" xfId="1528" xr:uid="{00000000-0005-0000-0000-000005060000}"/>
    <cellStyle name="Normal 81 2 2 2 2" xfId="1949" xr:uid="{00000000-0005-0000-0000-0000AA070000}"/>
    <cellStyle name="Normal 81 2 2 2 2 2" xfId="2788" xr:uid="{00000000-0005-0000-0000-0000F10A0000}"/>
    <cellStyle name="Normal 81 2 2 2 2 2 2" xfId="4478" xr:uid="{00000000-0005-0000-0000-00008B110000}"/>
    <cellStyle name="Normal 81 2 2 2 2 2 2 2" xfId="14551" xr:uid="{00000000-0005-0000-0000-0000E4380000}"/>
    <cellStyle name="Normal 81 2 2 2 2 2 2 2 3" xfId="29649" xr:uid="{00000000-0005-0000-0000-0000DE730000}"/>
    <cellStyle name="Normal 81 2 2 2 2 2 2 2_ESA Table 3A_3H" xfId="45499" xr:uid="{A945180D-5B61-479D-8555-34966085DBB0}"/>
    <cellStyle name="Normal 81 2 2 2 2 2 2 3" xfId="9531" xr:uid="{00000000-0005-0000-0000-000048250000}"/>
    <cellStyle name="Normal 81 2 2 2 2 2 2 3 3" xfId="24632" xr:uid="{00000000-0005-0000-0000-000045600000}"/>
    <cellStyle name="Normal 81 2 2 2 2 2 2 3_ESA Table 3A_3H" xfId="45500" xr:uid="{A1C05EC3-35A5-4B8F-92D5-F876B619665D}"/>
    <cellStyle name="Normal 81 2 2 2 2 2 2 5" xfId="19619" xr:uid="{00000000-0005-0000-0000-0000B04C0000}"/>
    <cellStyle name="Normal 81 2 2 2 2 2 2_ESA Table 3A_3H" xfId="45498" xr:uid="{79C43595-F136-4FDB-B44E-AF918202F9AA}"/>
    <cellStyle name="Normal 81 2 2 2 2 2 3" xfId="6170" xr:uid="{00000000-0005-0000-0000-000027180000}"/>
    <cellStyle name="Normal 81 2 2 2 2 2 3 2" xfId="16222" xr:uid="{00000000-0005-0000-0000-00006B3F0000}"/>
    <cellStyle name="Normal 81 2 2 2 2 2 3 3" xfId="11202" xr:uid="{00000000-0005-0000-0000-0000CF2B0000}"/>
    <cellStyle name="Normal 81 2 2 2 2 2 3 3 3" xfId="26303" xr:uid="{00000000-0005-0000-0000-0000CC660000}"/>
    <cellStyle name="Normal 81 2 2 2 2 2 3 3_ESA Table 3A_3H" xfId="45502" xr:uid="{F3B60A18-9D68-4097-857D-EC30E614F9BD}"/>
    <cellStyle name="Normal 81 2 2 2 2 2 3 5" xfId="21290" xr:uid="{00000000-0005-0000-0000-000037530000}"/>
    <cellStyle name="Normal 81 2 2 2 2 2 3_ESA Table 3A_3H" xfId="45501" xr:uid="{2472F560-63EB-4C5B-B911-47B72AF0618C}"/>
    <cellStyle name="Normal 81 2 2 2 2 2 4" xfId="12880" xr:uid="{00000000-0005-0000-0000-00005D320000}"/>
    <cellStyle name="Normal 81 2 2 2 2 2 4 3" xfId="27978" xr:uid="{00000000-0005-0000-0000-0000576D0000}"/>
    <cellStyle name="Normal 81 2 2 2 2 2 4_ESA Table 3A_3H" xfId="45503" xr:uid="{E3391610-1070-4E0A-AE05-5E9929DD8A45}"/>
    <cellStyle name="Normal 81 2 2 2 2 2 5" xfId="7859" xr:uid="{00000000-0005-0000-0000-0000C01E0000}"/>
    <cellStyle name="Normal 81 2 2 2 2 2 5 3" xfId="22961" xr:uid="{00000000-0005-0000-0000-0000BE590000}"/>
    <cellStyle name="Normal 81 2 2 2 2 2 5_ESA Table 3A_3H" xfId="45504" xr:uid="{0396FD94-F0A0-4433-8F12-9AB66B004DF0}"/>
    <cellStyle name="Normal 81 2 2 2 2 2 7" xfId="17948" xr:uid="{00000000-0005-0000-0000-000029460000}"/>
    <cellStyle name="Normal 81 2 2 2 2 2_ESA Table 3A_3H" xfId="45497" xr:uid="{9C5C58DB-F98A-4495-8BF0-D892DDA251F1}"/>
    <cellStyle name="Normal 81 2 2 2 2 3" xfId="3641" xr:uid="{00000000-0005-0000-0000-0000460E0000}"/>
    <cellStyle name="Normal 81 2 2 2 2 3 2" xfId="13715" xr:uid="{00000000-0005-0000-0000-0000A0350000}"/>
    <cellStyle name="Normal 81 2 2 2 2 3 2 3" xfId="28813" xr:uid="{00000000-0005-0000-0000-00009A700000}"/>
    <cellStyle name="Normal 81 2 2 2 2 3 2_ESA Table 3A_3H" xfId="45506" xr:uid="{D4BB385A-0BC5-4FC9-8F81-EE7B916F81AE}"/>
    <cellStyle name="Normal 81 2 2 2 2 3 3" xfId="8695" xr:uid="{00000000-0005-0000-0000-000004220000}"/>
    <cellStyle name="Normal 81 2 2 2 2 3 3 3" xfId="23796" xr:uid="{00000000-0005-0000-0000-0000015D0000}"/>
    <cellStyle name="Normal 81 2 2 2 2 3 3_ESA Table 3A_3H" xfId="45507" xr:uid="{15B6BB82-B7E0-4A95-BDC9-4E773D3AB60F}"/>
    <cellStyle name="Normal 81 2 2 2 2 3 5" xfId="18783" xr:uid="{00000000-0005-0000-0000-00006C490000}"/>
    <cellStyle name="Normal 81 2 2 2 2 3_ESA Table 3A_3H" xfId="45505" xr:uid="{C78362C5-FA85-47B2-8D4B-FB36F97C209D}"/>
    <cellStyle name="Normal 81 2 2 2 2 4" xfId="5334" xr:uid="{00000000-0005-0000-0000-0000E3140000}"/>
    <cellStyle name="Normal 81 2 2 2 2 4 2" xfId="15386" xr:uid="{00000000-0005-0000-0000-0000273C0000}"/>
    <cellStyle name="Normal 81 2 2 2 2 4 2 3" xfId="30484" xr:uid="{00000000-0005-0000-0000-000021770000}"/>
    <cellStyle name="Normal 81 2 2 2 2 4 2_ESA Table 3A_3H" xfId="45509" xr:uid="{98173B72-BBF8-4A71-BECD-AF1649609E61}"/>
    <cellStyle name="Normal 81 2 2 2 2 4 3" xfId="10366" xr:uid="{00000000-0005-0000-0000-00008B280000}"/>
    <cellStyle name="Normal 81 2 2 2 2 4 3 3" xfId="25467" xr:uid="{00000000-0005-0000-0000-000088630000}"/>
    <cellStyle name="Normal 81 2 2 2 2 4 3_ESA Table 3A_3H" xfId="45510" xr:uid="{00AE3751-BD4D-4C32-B9A9-6DBC60A1C3A0}"/>
    <cellStyle name="Normal 81 2 2 2 2 4 5" xfId="20454" xr:uid="{00000000-0005-0000-0000-0000F34F0000}"/>
    <cellStyle name="Normal 81 2 2 2 2 4_ESA Table 3A_3H" xfId="45508" xr:uid="{00DB1ACE-E3F6-44B7-9162-903EC195733C}"/>
    <cellStyle name="Normal 81 2 2 2 2 5" xfId="12044" xr:uid="{00000000-0005-0000-0000-0000192F0000}"/>
    <cellStyle name="Normal 81 2 2 2 2 5 3" xfId="27142" xr:uid="{00000000-0005-0000-0000-0000136A0000}"/>
    <cellStyle name="Normal 81 2 2 2 2 5_ESA Table 3A_3H" xfId="45511" xr:uid="{2D6AF3CE-A310-4046-97FC-BDD079B881FC}"/>
    <cellStyle name="Normal 81 2 2 2 2 6" xfId="7023" xr:uid="{00000000-0005-0000-0000-00007C1B0000}"/>
    <cellStyle name="Normal 81 2 2 2 2 6 3" xfId="22125" xr:uid="{00000000-0005-0000-0000-00007A560000}"/>
    <cellStyle name="Normal 81 2 2 2 2 6_ESA Table 3A_3H" xfId="45512" xr:uid="{0C42C078-638A-49E9-B6AB-FBC0A6D3D3A1}"/>
    <cellStyle name="Normal 81 2 2 2 2 8" xfId="17112" xr:uid="{00000000-0005-0000-0000-0000E5420000}"/>
    <cellStyle name="Normal 81 2 2 2 2_ESA Table 3A_3H" xfId="45496" xr:uid="{B2F8ECC8-92C3-4D1A-8459-D9E97E1ADA5E}"/>
    <cellStyle name="Normal 81 2 2 2 3" xfId="2370" xr:uid="{00000000-0005-0000-0000-00004F090000}"/>
    <cellStyle name="Normal 81 2 2 2 3 2" xfId="4060" xr:uid="{00000000-0005-0000-0000-0000E90F0000}"/>
    <cellStyle name="Normal 81 2 2 2 3 2 2" xfId="14133" xr:uid="{00000000-0005-0000-0000-000042370000}"/>
    <cellStyle name="Normal 81 2 2 2 3 2 2 3" xfId="29231" xr:uid="{00000000-0005-0000-0000-00003C720000}"/>
    <cellStyle name="Normal 81 2 2 2 3 2 2_ESA Table 3A_3H" xfId="45515" xr:uid="{DF63BF32-2435-4A81-A35B-DD7C0D6C830F}"/>
    <cellStyle name="Normal 81 2 2 2 3 2 3" xfId="9113" xr:uid="{00000000-0005-0000-0000-0000A6230000}"/>
    <cellStyle name="Normal 81 2 2 2 3 2 3 3" xfId="24214" xr:uid="{00000000-0005-0000-0000-0000A35E0000}"/>
    <cellStyle name="Normal 81 2 2 2 3 2 3_ESA Table 3A_3H" xfId="45516" xr:uid="{ECB9BA4A-2FD6-4A65-AC2F-63C5BCCDD0B8}"/>
    <cellStyle name="Normal 81 2 2 2 3 2 5" xfId="19201" xr:uid="{00000000-0005-0000-0000-00000E4B0000}"/>
    <cellStyle name="Normal 81 2 2 2 3 2_ESA Table 3A_3H" xfId="45514" xr:uid="{A08EF8DC-30D1-4D58-A296-F3D27FBC3F29}"/>
    <cellStyle name="Normal 81 2 2 2 3 3" xfId="5752" xr:uid="{00000000-0005-0000-0000-000085160000}"/>
    <cellStyle name="Normal 81 2 2 2 3 3 2" xfId="15804" xr:uid="{00000000-0005-0000-0000-0000C93D0000}"/>
    <cellStyle name="Normal 81 2 2 2 3 3 2 3" xfId="30902" xr:uid="{00000000-0005-0000-0000-0000C3780000}"/>
    <cellStyle name="Normal 81 2 2 2 3 3 2_ESA Table 3A_3H" xfId="45518" xr:uid="{EC68354B-FADE-447A-A422-70B148096049}"/>
    <cellStyle name="Normal 81 2 2 2 3 3 3" xfId="10784" xr:uid="{00000000-0005-0000-0000-00002D2A0000}"/>
    <cellStyle name="Normal 81 2 2 2 3 3 3 3" xfId="25885" xr:uid="{00000000-0005-0000-0000-00002A650000}"/>
    <cellStyle name="Normal 81 2 2 2 3 3 3_ESA Table 3A_3H" xfId="45519" xr:uid="{BEC05F95-E22A-4513-8CEE-4AC91F29C9C3}"/>
    <cellStyle name="Normal 81 2 2 2 3 3 5" xfId="20872" xr:uid="{00000000-0005-0000-0000-000095510000}"/>
    <cellStyle name="Normal 81 2 2 2 3 3_ESA Table 3A_3H" xfId="45517" xr:uid="{D027E762-07A0-4167-84EC-A58F6E834345}"/>
    <cellStyle name="Normal 81 2 2 2 3 4" xfId="12462" xr:uid="{00000000-0005-0000-0000-0000BB300000}"/>
    <cellStyle name="Normal 81 2 2 2 3 4 3" xfId="27560" xr:uid="{00000000-0005-0000-0000-0000B56B0000}"/>
    <cellStyle name="Normal 81 2 2 2 3 4_ESA Table 3A_3H" xfId="45520" xr:uid="{CDBE70D2-11D4-47D9-BF41-579F6CA5641E}"/>
    <cellStyle name="Normal 81 2 2 2 3 5" xfId="7441" xr:uid="{00000000-0005-0000-0000-00001E1D0000}"/>
    <cellStyle name="Normal 81 2 2 2 3 5 3" xfId="22543" xr:uid="{00000000-0005-0000-0000-00001C580000}"/>
    <cellStyle name="Normal 81 2 2 2 3 5_ESA Table 3A_3H" xfId="45521" xr:uid="{C59ACEAE-E3F1-47D4-A38E-C8499479FD6F}"/>
    <cellStyle name="Normal 81 2 2 2 3 7" xfId="17530" xr:uid="{00000000-0005-0000-0000-000087440000}"/>
    <cellStyle name="Normal 81 2 2 2 3_ESA Table 3A_3H" xfId="45513" xr:uid="{EA47802A-2E69-4A98-88AC-3CA91E30FE50}"/>
    <cellStyle name="Normal 81 2 2 2 4" xfId="3223" xr:uid="{00000000-0005-0000-0000-0000A40C0000}"/>
    <cellStyle name="Normal 81 2 2 2 4 2" xfId="13297" xr:uid="{00000000-0005-0000-0000-0000FE330000}"/>
    <cellStyle name="Normal 81 2 2 2 4 2 3" xfId="28395" xr:uid="{00000000-0005-0000-0000-0000F86E0000}"/>
    <cellStyle name="Normal 81 2 2 2 4 2_ESA Table 3A_3H" xfId="45523" xr:uid="{BB73AE1B-DD29-448F-978C-0BC0C32C077D}"/>
    <cellStyle name="Normal 81 2 2 2 4 3" xfId="8277" xr:uid="{00000000-0005-0000-0000-000062200000}"/>
    <cellStyle name="Normal 81 2 2 2 4 3 3" xfId="23378" xr:uid="{00000000-0005-0000-0000-00005F5B0000}"/>
    <cellStyle name="Normal 81 2 2 2 4 3_ESA Table 3A_3H" xfId="45524" xr:uid="{49C57DE8-B6D1-4A86-A866-1599972C5D46}"/>
    <cellStyle name="Normal 81 2 2 2 4 5" xfId="18365" xr:uid="{00000000-0005-0000-0000-0000CA470000}"/>
    <cellStyle name="Normal 81 2 2 2 4_ESA Table 3A_3H" xfId="45522" xr:uid="{AFE3496C-8A07-4A9D-97F5-BE918AE8C4E1}"/>
    <cellStyle name="Normal 81 2 2 2 5" xfId="4916" xr:uid="{00000000-0005-0000-0000-000041130000}"/>
    <cellStyle name="Normal 81 2 2 2 5 2" xfId="14968" xr:uid="{00000000-0005-0000-0000-0000853A0000}"/>
    <cellStyle name="Normal 81 2 2 2 5 2 3" xfId="30066" xr:uid="{00000000-0005-0000-0000-00007F750000}"/>
    <cellStyle name="Normal 81 2 2 2 5 2_ESA Table 3A_3H" xfId="45526" xr:uid="{93312D6D-276A-4DC6-AAB0-96095D8C2B9F}"/>
    <cellStyle name="Normal 81 2 2 2 5 3" xfId="9948" xr:uid="{00000000-0005-0000-0000-0000E9260000}"/>
    <cellStyle name="Normal 81 2 2 2 5 3 3" xfId="25049" xr:uid="{00000000-0005-0000-0000-0000E6610000}"/>
    <cellStyle name="Normal 81 2 2 2 5 3_ESA Table 3A_3H" xfId="45527" xr:uid="{4D8BA8D0-29C7-4B9F-A3A0-A1E7E6FEDDCA}"/>
    <cellStyle name="Normal 81 2 2 2 5 5" xfId="20036" xr:uid="{00000000-0005-0000-0000-0000514E0000}"/>
    <cellStyle name="Normal 81 2 2 2 5_ESA Table 3A_3H" xfId="45525" xr:uid="{CD929D5F-248F-49FB-B952-BF17BDCF65F3}"/>
    <cellStyle name="Normal 81 2 2 2 6" xfId="11626" xr:uid="{00000000-0005-0000-0000-0000772D0000}"/>
    <cellStyle name="Normal 81 2 2 2 6 3" xfId="26724" xr:uid="{00000000-0005-0000-0000-000071680000}"/>
    <cellStyle name="Normal 81 2 2 2 6_ESA Table 3A_3H" xfId="45528" xr:uid="{A9CC22FF-B949-4F15-B9F2-7329E5BD631A}"/>
    <cellStyle name="Normal 81 2 2 2 7" xfId="6605" xr:uid="{00000000-0005-0000-0000-0000DA190000}"/>
    <cellStyle name="Normal 81 2 2 2 7 3" xfId="21707" xr:uid="{00000000-0005-0000-0000-0000D8540000}"/>
    <cellStyle name="Normal 81 2 2 2 7_ESA Table 3A_3H" xfId="45529" xr:uid="{CEE733D5-99FF-41A1-87C1-906E50947D58}"/>
    <cellStyle name="Normal 81 2 2 2 9" xfId="16694" xr:uid="{00000000-0005-0000-0000-000043410000}"/>
    <cellStyle name="Normal 81 2 2 2_ESA Table 3A_3H" xfId="45495" xr:uid="{19CB45C3-396D-45A3-824A-93A91E1960C3}"/>
    <cellStyle name="Normal 81 2 2 3" xfId="1741" xr:uid="{00000000-0005-0000-0000-0000DA060000}"/>
    <cellStyle name="Normal 81 2 2 3 2" xfId="2580" xr:uid="{00000000-0005-0000-0000-0000210A0000}"/>
    <cellStyle name="Normal 81 2 2 3 2 2" xfId="4270" xr:uid="{00000000-0005-0000-0000-0000BB100000}"/>
    <cellStyle name="Normal 81 2 2 3 2 2 2" xfId="14343" xr:uid="{00000000-0005-0000-0000-000014380000}"/>
    <cellStyle name="Normal 81 2 2 3 2 2 2 3" xfId="29441" xr:uid="{00000000-0005-0000-0000-00000E730000}"/>
    <cellStyle name="Normal 81 2 2 3 2 2 2_ESA Table 3A_3H" xfId="45533" xr:uid="{031D5231-1201-4D70-91E8-A408266F3672}"/>
    <cellStyle name="Normal 81 2 2 3 2 2 3" xfId="9323" xr:uid="{00000000-0005-0000-0000-000078240000}"/>
    <cellStyle name="Normal 81 2 2 3 2 2 3 3" xfId="24424" xr:uid="{00000000-0005-0000-0000-0000755F0000}"/>
    <cellStyle name="Normal 81 2 2 3 2 2 3_ESA Table 3A_3H" xfId="45534" xr:uid="{D59A4284-639E-4F0E-9A93-6E3DF5EB91E4}"/>
    <cellStyle name="Normal 81 2 2 3 2 2 5" xfId="19411" xr:uid="{00000000-0005-0000-0000-0000E04B0000}"/>
    <cellStyle name="Normal 81 2 2 3 2 2_ESA Table 3A_3H" xfId="45532" xr:uid="{F36CCE87-7EA5-430B-948D-AEB97392CDA6}"/>
    <cellStyle name="Normal 81 2 2 3 2 3" xfId="5962" xr:uid="{00000000-0005-0000-0000-000057170000}"/>
    <cellStyle name="Normal 81 2 2 3 2 3 2" xfId="16014" xr:uid="{00000000-0005-0000-0000-00009B3E0000}"/>
    <cellStyle name="Normal 81 2 2 3 2 3 2 3" xfId="31112" xr:uid="{00000000-0005-0000-0000-000095790000}"/>
    <cellStyle name="Normal 81 2 2 3 2 3 2_ESA Table 3A_3H" xfId="45536" xr:uid="{D6C598C5-5813-4070-8B87-09EF337267FB}"/>
    <cellStyle name="Normal 81 2 2 3 2 3 3" xfId="10994" xr:uid="{00000000-0005-0000-0000-0000FF2A0000}"/>
    <cellStyle name="Normal 81 2 2 3 2 3 3 3" xfId="26095" xr:uid="{00000000-0005-0000-0000-0000FC650000}"/>
    <cellStyle name="Normal 81 2 2 3 2 3 3_ESA Table 3A_3H" xfId="45537" xr:uid="{FC1D3C6D-26B4-47FE-B6D8-B78F52695C98}"/>
    <cellStyle name="Normal 81 2 2 3 2 3 5" xfId="21082" xr:uid="{00000000-0005-0000-0000-000067520000}"/>
    <cellStyle name="Normal 81 2 2 3 2 3_ESA Table 3A_3H" xfId="45535" xr:uid="{3A5A79C6-651B-4CC5-960E-7283099943E4}"/>
    <cellStyle name="Normal 81 2 2 3 2 4" xfId="12672" xr:uid="{00000000-0005-0000-0000-00008D310000}"/>
    <cellStyle name="Normal 81 2 2 3 2 4 3" xfId="27770" xr:uid="{00000000-0005-0000-0000-0000876C0000}"/>
    <cellStyle name="Normal 81 2 2 3 2 4_ESA Table 3A_3H" xfId="45538" xr:uid="{00D654A2-3B40-44A3-8CC5-BF1FBDB69E46}"/>
    <cellStyle name="Normal 81 2 2 3 2 5" xfId="7651" xr:uid="{00000000-0005-0000-0000-0000F01D0000}"/>
    <cellStyle name="Normal 81 2 2 3 2 5 3" xfId="22753" xr:uid="{00000000-0005-0000-0000-0000EE580000}"/>
    <cellStyle name="Normal 81 2 2 3 2 5_ESA Table 3A_3H" xfId="45539" xr:uid="{8BE1F1C0-67F8-44FE-BBFC-4F6CA3B67639}"/>
    <cellStyle name="Normal 81 2 2 3 2 7" xfId="17740" xr:uid="{00000000-0005-0000-0000-000059450000}"/>
    <cellStyle name="Normal 81 2 2 3 2_ESA Table 3A_3H" xfId="45531" xr:uid="{3D75F352-933C-4F4E-9C29-3A88D549346D}"/>
    <cellStyle name="Normal 81 2 2 3 3" xfId="3433" xr:uid="{00000000-0005-0000-0000-0000760D0000}"/>
    <cellStyle name="Normal 81 2 2 3 3 2" xfId="13507" xr:uid="{00000000-0005-0000-0000-0000D0340000}"/>
    <cellStyle name="Normal 81 2 2 3 3 2 3" xfId="28605" xr:uid="{00000000-0005-0000-0000-0000CA6F0000}"/>
    <cellStyle name="Normal 81 2 2 3 3 2_ESA Table 3A_3H" xfId="45541" xr:uid="{31AC4DF9-C640-4BD1-87B6-247B7A0265D0}"/>
    <cellStyle name="Normal 81 2 2 3 3 3" xfId="8487" xr:uid="{00000000-0005-0000-0000-000034210000}"/>
    <cellStyle name="Normal 81 2 2 3 3 3 3" xfId="23588" xr:uid="{00000000-0005-0000-0000-0000315C0000}"/>
    <cellStyle name="Normal 81 2 2 3 3 3_ESA Table 3A_3H" xfId="45542" xr:uid="{ABBDDC4C-8C87-4281-A5E7-69A327AB6CE4}"/>
    <cellStyle name="Normal 81 2 2 3 3 5" xfId="18575" xr:uid="{00000000-0005-0000-0000-00009C480000}"/>
    <cellStyle name="Normal 81 2 2 3 3_ESA Table 3A_3H" xfId="45540" xr:uid="{6E5AD5CD-D6CB-4302-83A6-619B34368E74}"/>
    <cellStyle name="Normal 81 2 2 3 4" xfId="5126" xr:uid="{00000000-0005-0000-0000-000013140000}"/>
    <cellStyle name="Normal 81 2 2 3 4 2" xfId="15178" xr:uid="{00000000-0005-0000-0000-0000573B0000}"/>
    <cellStyle name="Normal 81 2 2 3 4 2 3" xfId="30276" xr:uid="{00000000-0005-0000-0000-000051760000}"/>
    <cellStyle name="Normal 81 2 2 3 4 2_ESA Table 3A_3H" xfId="45544" xr:uid="{E6E7F137-93E5-4E1B-8DC9-0BF4C3A3AF06}"/>
    <cellStyle name="Normal 81 2 2 3 4 3" xfId="10158" xr:uid="{00000000-0005-0000-0000-0000BB270000}"/>
    <cellStyle name="Normal 81 2 2 3 4 3 3" xfId="25259" xr:uid="{00000000-0005-0000-0000-0000B8620000}"/>
    <cellStyle name="Normal 81 2 2 3 4 3_ESA Table 3A_3H" xfId="45545" xr:uid="{11A65CC4-D8EE-4890-A955-9F47B39C1ADB}"/>
    <cellStyle name="Normal 81 2 2 3 4 5" xfId="20246" xr:uid="{00000000-0005-0000-0000-0000234F0000}"/>
    <cellStyle name="Normal 81 2 2 3 4_ESA Table 3A_3H" xfId="45543" xr:uid="{1594DAB4-484D-4292-979B-DC2ED4E68097}"/>
    <cellStyle name="Normal 81 2 2 3 5" xfId="11836" xr:uid="{00000000-0005-0000-0000-0000492E0000}"/>
    <cellStyle name="Normal 81 2 2 3 5 3" xfId="26934" xr:uid="{00000000-0005-0000-0000-000043690000}"/>
    <cellStyle name="Normal 81 2 2 3 5_ESA Table 3A_3H" xfId="45546" xr:uid="{4EDB8C89-1DB2-40FA-871F-3530E7E3731F}"/>
    <cellStyle name="Normal 81 2 2 3 6" xfId="6815" xr:uid="{00000000-0005-0000-0000-0000AC1A0000}"/>
    <cellStyle name="Normal 81 2 2 3 6 3" xfId="21917" xr:uid="{00000000-0005-0000-0000-0000AA550000}"/>
    <cellStyle name="Normal 81 2 2 3 6_ESA Table 3A_3H" xfId="45547" xr:uid="{8C7513BD-EF56-458F-B528-057F3E5ADF77}"/>
    <cellStyle name="Normal 81 2 2 3 8" xfId="16904" xr:uid="{00000000-0005-0000-0000-000015420000}"/>
    <cellStyle name="Normal 81 2 2 3_ESA Table 3A_3H" xfId="45530" xr:uid="{8164D16D-B09D-4B07-A2F8-3F9D644B7976}"/>
    <cellStyle name="Normal 81 2 2 4" xfId="2162" xr:uid="{00000000-0005-0000-0000-00007F080000}"/>
    <cellStyle name="Normal 81 2 2 4 2" xfId="3852" xr:uid="{00000000-0005-0000-0000-0000190F0000}"/>
    <cellStyle name="Normal 81 2 2 4 2 2" xfId="13925" xr:uid="{00000000-0005-0000-0000-000072360000}"/>
    <cellStyle name="Normal 81 2 2 4 2 2 3" xfId="29023" xr:uid="{00000000-0005-0000-0000-00006C710000}"/>
    <cellStyle name="Normal 81 2 2 4 2 2_ESA Table 3A_3H" xfId="45550" xr:uid="{17C1A2C5-1642-4012-AB11-3D74C6A2597C}"/>
    <cellStyle name="Normal 81 2 2 4 2 3" xfId="8905" xr:uid="{00000000-0005-0000-0000-0000D6220000}"/>
    <cellStyle name="Normal 81 2 2 4 2 3 3" xfId="24006" xr:uid="{00000000-0005-0000-0000-0000D35D0000}"/>
    <cellStyle name="Normal 81 2 2 4 2 3_ESA Table 3A_3H" xfId="45551" xr:uid="{0EAF3B2E-C902-4A4B-9527-07B94FDE34F0}"/>
    <cellStyle name="Normal 81 2 2 4 2 5" xfId="18993" xr:uid="{00000000-0005-0000-0000-00003E4A0000}"/>
    <cellStyle name="Normal 81 2 2 4 2_ESA Table 3A_3H" xfId="45549" xr:uid="{5933CDE6-0EFF-4587-8FB8-9036AF461B5D}"/>
    <cellStyle name="Normal 81 2 2 4 3" xfId="5544" xr:uid="{00000000-0005-0000-0000-0000B5150000}"/>
    <cellStyle name="Normal 81 2 2 4 3 2" xfId="15596" xr:uid="{00000000-0005-0000-0000-0000F93C0000}"/>
    <cellStyle name="Normal 81 2 2 4 3 2 3" xfId="30694" xr:uid="{00000000-0005-0000-0000-0000F3770000}"/>
    <cellStyle name="Normal 81 2 2 4 3 2_ESA Table 3A_3H" xfId="45553" xr:uid="{A289B9CC-975A-4DE9-B265-FFD47CCD5C41}"/>
    <cellStyle name="Normal 81 2 2 4 3 3" xfId="10576" xr:uid="{00000000-0005-0000-0000-00005D290000}"/>
    <cellStyle name="Normal 81 2 2 4 3 3 3" xfId="25677" xr:uid="{00000000-0005-0000-0000-00005A640000}"/>
    <cellStyle name="Normal 81 2 2 4 3 3_ESA Table 3A_3H" xfId="45554" xr:uid="{501E8844-05FF-4B0F-AEA9-34BEAA179A48}"/>
    <cellStyle name="Normal 81 2 2 4 3 5" xfId="20664" xr:uid="{00000000-0005-0000-0000-0000C5500000}"/>
    <cellStyle name="Normal 81 2 2 4 3_ESA Table 3A_3H" xfId="45552" xr:uid="{CFB8A24E-502D-4D04-8E55-A74416DA0E6E}"/>
    <cellStyle name="Normal 81 2 2 4 4" xfId="12254" xr:uid="{00000000-0005-0000-0000-0000EB2F0000}"/>
    <cellStyle name="Normal 81 2 2 4 4 3" xfId="27352" xr:uid="{00000000-0005-0000-0000-0000E56A0000}"/>
    <cellStyle name="Normal 81 2 2 4 4_ESA Table 3A_3H" xfId="45555" xr:uid="{4444803B-0700-43B3-B660-0195066B173D}"/>
    <cellStyle name="Normal 81 2 2 4 5" xfId="7233" xr:uid="{00000000-0005-0000-0000-00004E1C0000}"/>
    <cellStyle name="Normal 81 2 2 4 5 3" xfId="22335" xr:uid="{00000000-0005-0000-0000-00004C570000}"/>
    <cellStyle name="Normal 81 2 2 4 5_ESA Table 3A_3H" xfId="45556" xr:uid="{DE7E3851-7CA8-4D5A-83A1-B786DAB5D19B}"/>
    <cellStyle name="Normal 81 2 2 4 7" xfId="17322" xr:uid="{00000000-0005-0000-0000-0000B7430000}"/>
    <cellStyle name="Normal 81 2 2 4_ESA Table 3A_3H" xfId="45548" xr:uid="{85F17780-D95B-46E5-A590-27BB6F70C2EA}"/>
    <cellStyle name="Normal 81 2 2 5" xfId="3015" xr:uid="{00000000-0005-0000-0000-0000D40B0000}"/>
    <cellStyle name="Normal 81 2 2 5 2" xfId="13089" xr:uid="{00000000-0005-0000-0000-00002E330000}"/>
    <cellStyle name="Normal 81 2 2 5 2 3" xfId="28187" xr:uid="{00000000-0005-0000-0000-0000286E0000}"/>
    <cellStyle name="Normal 81 2 2 5 2_ESA Table 3A_3H" xfId="45558" xr:uid="{41777C42-A3D8-4CE9-960A-026CDD6B8A36}"/>
    <cellStyle name="Normal 81 2 2 5 3" xfId="8069" xr:uid="{00000000-0005-0000-0000-0000921F0000}"/>
    <cellStyle name="Normal 81 2 2 5 3 3" xfId="23170" xr:uid="{00000000-0005-0000-0000-00008F5A0000}"/>
    <cellStyle name="Normal 81 2 2 5 3_ESA Table 3A_3H" xfId="45559" xr:uid="{B3CABEBD-9EF2-4960-A349-289E37F953B9}"/>
    <cellStyle name="Normal 81 2 2 5 5" xfId="18157" xr:uid="{00000000-0005-0000-0000-0000FA460000}"/>
    <cellStyle name="Normal 81 2 2 5_ESA Table 3A_3H" xfId="45557" xr:uid="{0DE6E964-6091-4150-8405-DBC365B9F947}"/>
    <cellStyle name="Normal 81 2 2 6" xfId="4708" xr:uid="{00000000-0005-0000-0000-000071120000}"/>
    <cellStyle name="Normal 81 2 2 6 2" xfId="14760" xr:uid="{00000000-0005-0000-0000-0000B5390000}"/>
    <cellStyle name="Normal 81 2 2 6 2 3" xfId="29858" xr:uid="{00000000-0005-0000-0000-0000AF740000}"/>
    <cellStyle name="Normal 81 2 2 6 2_ESA Table 3A_3H" xfId="45561" xr:uid="{1D4A33D1-A843-4911-9A06-5786AF865644}"/>
    <cellStyle name="Normal 81 2 2 6 3" xfId="9740" xr:uid="{00000000-0005-0000-0000-000019260000}"/>
    <cellStyle name="Normal 81 2 2 6 3 3" xfId="24841" xr:uid="{00000000-0005-0000-0000-000016610000}"/>
    <cellStyle name="Normal 81 2 2 6 3_ESA Table 3A_3H" xfId="45562" xr:uid="{B81AE1DB-2BDD-4078-86B8-46B5D96DBD5D}"/>
    <cellStyle name="Normal 81 2 2 6 5" xfId="19828" xr:uid="{00000000-0005-0000-0000-0000814D0000}"/>
    <cellStyle name="Normal 81 2 2 6_ESA Table 3A_3H" xfId="45560" xr:uid="{53985909-8F71-4781-8477-69AF3159322F}"/>
    <cellStyle name="Normal 81 2 2 7" xfId="11418" xr:uid="{00000000-0005-0000-0000-0000A72C0000}"/>
    <cellStyle name="Normal 81 2 2 7 3" xfId="26516" xr:uid="{00000000-0005-0000-0000-0000A1670000}"/>
    <cellStyle name="Normal 81 2 2 7_ESA Table 3A_3H" xfId="45563" xr:uid="{59099A21-494D-4AFC-A0A2-53BADC94F74D}"/>
    <cellStyle name="Normal 81 2 2 8" xfId="6397" xr:uid="{00000000-0005-0000-0000-00000A190000}"/>
    <cellStyle name="Normal 81 2 2 8 3" xfId="21499" xr:uid="{00000000-0005-0000-0000-000008540000}"/>
    <cellStyle name="Normal 81 2 2 8_ESA Table 3A_3H" xfId="45564" xr:uid="{D6EB6FBC-769E-4D82-9E31-7ADFD83FCA9F}"/>
    <cellStyle name="Normal 81 2 2_ESA Table 3A_3H" xfId="45494" xr:uid="{58076BB3-CE3F-4A97-B58F-109340EAC3BE}"/>
    <cellStyle name="Normal 81 2 3" xfId="1424" xr:uid="{00000000-0005-0000-0000-00009D050000}"/>
    <cellStyle name="Normal 81 2 3 2" xfId="1845" xr:uid="{00000000-0005-0000-0000-000042070000}"/>
    <cellStyle name="Normal 81 2 3 2 2" xfId="2684" xr:uid="{00000000-0005-0000-0000-0000890A0000}"/>
    <cellStyle name="Normal 81 2 3 2 2 2" xfId="4374" xr:uid="{00000000-0005-0000-0000-000023110000}"/>
    <cellStyle name="Normal 81 2 3 2 2 2 2" xfId="14447" xr:uid="{00000000-0005-0000-0000-00007C380000}"/>
    <cellStyle name="Normal 81 2 3 2 2 2 2 3" xfId="29545" xr:uid="{00000000-0005-0000-0000-000076730000}"/>
    <cellStyle name="Normal 81 2 3 2 2 2 2_ESA Table 3A_3H" xfId="45569" xr:uid="{1B7A0355-72FB-4A50-B28C-9978C6FC7618}"/>
    <cellStyle name="Normal 81 2 3 2 2 2 3" xfId="9427" xr:uid="{00000000-0005-0000-0000-0000E0240000}"/>
    <cellStyle name="Normal 81 2 3 2 2 2 3 3" xfId="24528" xr:uid="{00000000-0005-0000-0000-0000DD5F0000}"/>
    <cellStyle name="Normal 81 2 3 2 2 2 3_ESA Table 3A_3H" xfId="45570" xr:uid="{B475FFB4-2977-4C3D-A070-89CEBC4609F1}"/>
    <cellStyle name="Normal 81 2 3 2 2 2 5" xfId="19515" xr:uid="{00000000-0005-0000-0000-0000484C0000}"/>
    <cellStyle name="Normal 81 2 3 2 2 2_ESA Table 3A_3H" xfId="45568" xr:uid="{771B2FCF-9681-4F25-BD13-60D3302AF404}"/>
    <cellStyle name="Normal 81 2 3 2 2 3" xfId="6066" xr:uid="{00000000-0005-0000-0000-0000BF170000}"/>
    <cellStyle name="Normal 81 2 3 2 2 3 2" xfId="16118" xr:uid="{00000000-0005-0000-0000-0000033F0000}"/>
    <cellStyle name="Normal 81 2 3 2 2 3 2 3" xfId="31216" xr:uid="{00000000-0005-0000-0000-0000FD790000}"/>
    <cellStyle name="Normal 81 2 3 2 2 3 2_ESA Table 3A_3H" xfId="45572" xr:uid="{76E939C0-80DF-4E5F-B7EA-A37C5381D253}"/>
    <cellStyle name="Normal 81 2 3 2 2 3 3" xfId="11098" xr:uid="{00000000-0005-0000-0000-0000672B0000}"/>
    <cellStyle name="Normal 81 2 3 2 2 3 3 3" xfId="26199" xr:uid="{00000000-0005-0000-0000-000064660000}"/>
    <cellStyle name="Normal 81 2 3 2 2 3 3_ESA Table 3A_3H" xfId="45573" xr:uid="{57F089E9-050C-4A36-AA28-83BE0C57D817}"/>
    <cellStyle name="Normal 81 2 3 2 2 3 5" xfId="21186" xr:uid="{00000000-0005-0000-0000-0000CF520000}"/>
    <cellStyle name="Normal 81 2 3 2 2 3_ESA Table 3A_3H" xfId="45571" xr:uid="{1E417F4B-F8DC-43EE-926C-2D6CB03E349F}"/>
    <cellStyle name="Normal 81 2 3 2 2 4" xfId="12776" xr:uid="{00000000-0005-0000-0000-0000F5310000}"/>
    <cellStyle name="Normal 81 2 3 2 2 4 3" xfId="27874" xr:uid="{00000000-0005-0000-0000-0000EF6C0000}"/>
    <cellStyle name="Normal 81 2 3 2 2 4_ESA Table 3A_3H" xfId="45574" xr:uid="{C65E803F-97FE-41DF-B68E-AF5C1FD6AC31}"/>
    <cellStyle name="Normal 81 2 3 2 2 5" xfId="7755" xr:uid="{00000000-0005-0000-0000-0000581E0000}"/>
    <cellStyle name="Normal 81 2 3 2 2 5 3" xfId="22857" xr:uid="{00000000-0005-0000-0000-000056590000}"/>
    <cellStyle name="Normal 81 2 3 2 2 5_ESA Table 3A_3H" xfId="45575" xr:uid="{E1417C3D-025A-4597-9331-8F447BACF67B}"/>
    <cellStyle name="Normal 81 2 3 2 2 7" xfId="17844" xr:uid="{00000000-0005-0000-0000-0000C1450000}"/>
    <cellStyle name="Normal 81 2 3 2 2_ESA Table 3A_3H" xfId="45567" xr:uid="{D4632C62-0CE8-4631-AD16-6BD0F5EE7FFE}"/>
    <cellStyle name="Normal 81 2 3 2 3" xfId="3537" xr:uid="{00000000-0005-0000-0000-0000DE0D0000}"/>
    <cellStyle name="Normal 81 2 3 2 3 2" xfId="13611" xr:uid="{00000000-0005-0000-0000-000038350000}"/>
    <cellStyle name="Normal 81 2 3 2 3 2 3" xfId="28709" xr:uid="{00000000-0005-0000-0000-000032700000}"/>
    <cellStyle name="Normal 81 2 3 2 3 2_ESA Table 3A_3H" xfId="45577" xr:uid="{CE72B845-5894-4754-A3FF-4EE6B3BB7DDF}"/>
    <cellStyle name="Normal 81 2 3 2 3 3" xfId="8591" xr:uid="{00000000-0005-0000-0000-00009C210000}"/>
    <cellStyle name="Normal 81 2 3 2 3 3 3" xfId="23692" xr:uid="{00000000-0005-0000-0000-0000995C0000}"/>
    <cellStyle name="Normal 81 2 3 2 3 3_ESA Table 3A_3H" xfId="45578" xr:uid="{E77E71E9-21E8-41BD-B2A4-2A50562646F4}"/>
    <cellStyle name="Normal 81 2 3 2 3 5" xfId="18679" xr:uid="{00000000-0005-0000-0000-000004490000}"/>
    <cellStyle name="Normal 81 2 3 2 3_ESA Table 3A_3H" xfId="45576" xr:uid="{797AD9D2-024D-4019-83DB-7F1026C1DB6E}"/>
    <cellStyle name="Normal 81 2 3 2 4" xfId="5230" xr:uid="{00000000-0005-0000-0000-00007B140000}"/>
    <cellStyle name="Normal 81 2 3 2 4 2" xfId="15282" xr:uid="{00000000-0005-0000-0000-0000BF3B0000}"/>
    <cellStyle name="Normal 81 2 3 2 4 2 3" xfId="30380" xr:uid="{00000000-0005-0000-0000-0000B9760000}"/>
    <cellStyle name="Normal 81 2 3 2 4 2_ESA Table 3A_3H" xfId="45580" xr:uid="{066E68C4-40CB-46BE-9453-AF3D1EA8276E}"/>
    <cellStyle name="Normal 81 2 3 2 4 3" xfId="10262" xr:uid="{00000000-0005-0000-0000-000023280000}"/>
    <cellStyle name="Normal 81 2 3 2 4 3 3" xfId="25363" xr:uid="{00000000-0005-0000-0000-000020630000}"/>
    <cellStyle name="Normal 81 2 3 2 4 3_ESA Table 3A_3H" xfId="45581" xr:uid="{A5854C3C-B886-4449-A53C-8FB978729B38}"/>
    <cellStyle name="Normal 81 2 3 2 4 5" xfId="20350" xr:uid="{00000000-0005-0000-0000-00008B4F0000}"/>
    <cellStyle name="Normal 81 2 3 2 4_ESA Table 3A_3H" xfId="45579" xr:uid="{2FD61117-57C8-4C19-9271-7A64C1E10E66}"/>
    <cellStyle name="Normal 81 2 3 2 5" xfId="11940" xr:uid="{00000000-0005-0000-0000-0000B12E0000}"/>
    <cellStyle name="Normal 81 2 3 2 5 3" xfId="27038" xr:uid="{00000000-0005-0000-0000-0000AB690000}"/>
    <cellStyle name="Normal 81 2 3 2 5_ESA Table 3A_3H" xfId="45582" xr:uid="{801AFB0D-D551-408E-95DF-6B50C71C8929}"/>
    <cellStyle name="Normal 81 2 3 2 6" xfId="6919" xr:uid="{00000000-0005-0000-0000-0000141B0000}"/>
    <cellStyle name="Normal 81 2 3 2 6 3" xfId="22021" xr:uid="{00000000-0005-0000-0000-000012560000}"/>
    <cellStyle name="Normal 81 2 3 2 6_ESA Table 3A_3H" xfId="45583" xr:uid="{57F6CA2D-EC3B-48E7-AA94-8357F14B063F}"/>
    <cellStyle name="Normal 81 2 3 2 8" xfId="17008" xr:uid="{00000000-0005-0000-0000-00007D420000}"/>
    <cellStyle name="Normal 81 2 3 2_ESA Table 3A_3H" xfId="45566" xr:uid="{3F0B1DEF-6DD3-480E-8257-43A716663867}"/>
    <cellStyle name="Normal 81 2 3 3" xfId="2266" xr:uid="{00000000-0005-0000-0000-0000E7080000}"/>
    <cellStyle name="Normal 81 2 3 3 2" xfId="3956" xr:uid="{00000000-0005-0000-0000-0000810F0000}"/>
    <cellStyle name="Normal 81 2 3 3 2 2" xfId="14029" xr:uid="{00000000-0005-0000-0000-0000DA360000}"/>
    <cellStyle name="Normal 81 2 3 3 2 2 3" xfId="29127" xr:uid="{00000000-0005-0000-0000-0000D4710000}"/>
    <cellStyle name="Normal 81 2 3 3 2 2_ESA Table 3A_3H" xfId="45586" xr:uid="{538D49F7-63FF-45EB-BEED-78357D5522A3}"/>
    <cellStyle name="Normal 81 2 3 3 2 3" xfId="9009" xr:uid="{00000000-0005-0000-0000-00003E230000}"/>
    <cellStyle name="Normal 81 2 3 3 2 3 3" xfId="24110" xr:uid="{00000000-0005-0000-0000-00003B5E0000}"/>
    <cellStyle name="Normal 81 2 3 3 2 3_ESA Table 3A_3H" xfId="45587" xr:uid="{95129FF0-B3FB-43BF-8EB2-FEB4DDBE4B6C}"/>
    <cellStyle name="Normal 81 2 3 3 2 5" xfId="19097" xr:uid="{00000000-0005-0000-0000-0000A64A0000}"/>
    <cellStyle name="Normal 81 2 3 3 2_ESA Table 3A_3H" xfId="45585" xr:uid="{ED658369-F972-4E52-9DEF-5443FF5BA486}"/>
    <cellStyle name="Normal 81 2 3 3 3" xfId="5648" xr:uid="{00000000-0005-0000-0000-00001D160000}"/>
    <cellStyle name="Normal 81 2 3 3 3 2" xfId="15700" xr:uid="{00000000-0005-0000-0000-0000613D0000}"/>
    <cellStyle name="Normal 81 2 3 3 3 2 3" xfId="30798" xr:uid="{00000000-0005-0000-0000-00005B780000}"/>
    <cellStyle name="Normal 81 2 3 3 3 2_ESA Table 3A_3H" xfId="45589" xr:uid="{B5101050-EA0B-4B8B-BEFF-722BE22364AD}"/>
    <cellStyle name="Normal 81 2 3 3 3 3" xfId="10680" xr:uid="{00000000-0005-0000-0000-0000C5290000}"/>
    <cellStyle name="Normal 81 2 3 3 3 3 3" xfId="25781" xr:uid="{00000000-0005-0000-0000-0000C2640000}"/>
    <cellStyle name="Normal 81 2 3 3 3 3_ESA Table 3A_3H" xfId="45590" xr:uid="{6B79FA66-B582-499A-8F62-1AC77A0F9E2D}"/>
    <cellStyle name="Normal 81 2 3 3 3 5" xfId="20768" xr:uid="{00000000-0005-0000-0000-00002D510000}"/>
    <cellStyle name="Normal 81 2 3 3 3_ESA Table 3A_3H" xfId="45588" xr:uid="{FC893F3B-26E0-45E7-8F05-BF2CA69FE912}"/>
    <cellStyle name="Normal 81 2 3 3 4" xfId="12358" xr:uid="{00000000-0005-0000-0000-000053300000}"/>
    <cellStyle name="Normal 81 2 3 3 4 3" xfId="27456" xr:uid="{00000000-0005-0000-0000-00004D6B0000}"/>
    <cellStyle name="Normal 81 2 3 3 4_ESA Table 3A_3H" xfId="45591" xr:uid="{8DDEDB82-6045-44B0-A843-694B869F7F17}"/>
    <cellStyle name="Normal 81 2 3 3 5" xfId="7337" xr:uid="{00000000-0005-0000-0000-0000B61C0000}"/>
    <cellStyle name="Normal 81 2 3 3 5 3" xfId="22439" xr:uid="{00000000-0005-0000-0000-0000B4570000}"/>
    <cellStyle name="Normal 81 2 3 3 5_ESA Table 3A_3H" xfId="45592" xr:uid="{95F1A80A-C6C8-473E-A2D5-D134FEE77737}"/>
    <cellStyle name="Normal 81 2 3 3 7" xfId="17426" xr:uid="{00000000-0005-0000-0000-00001F440000}"/>
    <cellStyle name="Normal 81 2 3 3_ESA Table 3A_3H" xfId="45584" xr:uid="{5953B639-E71C-4F54-AC9F-049466B79369}"/>
    <cellStyle name="Normal 81 2 3 4" xfId="3119" xr:uid="{00000000-0005-0000-0000-00003C0C0000}"/>
    <cellStyle name="Normal 81 2 3 4 2" xfId="13193" xr:uid="{00000000-0005-0000-0000-000096330000}"/>
    <cellStyle name="Normal 81 2 3 4 2 3" xfId="28291" xr:uid="{00000000-0005-0000-0000-0000906E0000}"/>
    <cellStyle name="Normal 81 2 3 4 2_ESA Table 3A_3H" xfId="45594" xr:uid="{AD2D9FDB-1041-49EF-BA53-8A174EA86930}"/>
    <cellStyle name="Normal 81 2 3 4 3" xfId="8173" xr:uid="{00000000-0005-0000-0000-0000FA1F0000}"/>
    <cellStyle name="Normal 81 2 3 4 3 3" xfId="23274" xr:uid="{00000000-0005-0000-0000-0000F75A0000}"/>
    <cellStyle name="Normal 81 2 3 4 3_ESA Table 3A_3H" xfId="45595" xr:uid="{A5F763B2-1B78-4936-BBAF-983D3CA42BC6}"/>
    <cellStyle name="Normal 81 2 3 4 5" xfId="18261" xr:uid="{00000000-0005-0000-0000-000062470000}"/>
    <cellStyle name="Normal 81 2 3 4_ESA Table 3A_3H" xfId="45593" xr:uid="{DDEC69F7-427F-499D-B46D-8171E5971BE3}"/>
    <cellStyle name="Normal 81 2 3 5" xfId="4812" xr:uid="{00000000-0005-0000-0000-0000D9120000}"/>
    <cellStyle name="Normal 81 2 3 5 2" xfId="14864" xr:uid="{00000000-0005-0000-0000-00001D3A0000}"/>
    <cellStyle name="Normal 81 2 3 5 2 3" xfId="29962" xr:uid="{00000000-0005-0000-0000-000017750000}"/>
    <cellStyle name="Normal 81 2 3 5 2_ESA Table 3A_3H" xfId="45597" xr:uid="{273246ED-3A7B-41B4-B55C-088F556AFBD3}"/>
    <cellStyle name="Normal 81 2 3 5 3" xfId="9844" xr:uid="{00000000-0005-0000-0000-000081260000}"/>
    <cellStyle name="Normal 81 2 3 5 3 3" xfId="24945" xr:uid="{00000000-0005-0000-0000-00007E610000}"/>
    <cellStyle name="Normal 81 2 3 5 3_ESA Table 3A_3H" xfId="45598" xr:uid="{9CABFC5D-273B-4527-994F-49B78AB772F8}"/>
    <cellStyle name="Normal 81 2 3 5 5" xfId="19932" xr:uid="{00000000-0005-0000-0000-0000E94D0000}"/>
    <cellStyle name="Normal 81 2 3 5_ESA Table 3A_3H" xfId="45596" xr:uid="{14E2CB5B-980A-46D0-A90A-CE3DBECA7EF6}"/>
    <cellStyle name="Normal 81 2 3 6" xfId="11522" xr:uid="{00000000-0005-0000-0000-00000F2D0000}"/>
    <cellStyle name="Normal 81 2 3 6 3" xfId="26620" xr:uid="{00000000-0005-0000-0000-000009680000}"/>
    <cellStyle name="Normal 81 2 3 6_ESA Table 3A_3H" xfId="45599" xr:uid="{C08CA2EC-FFAE-4194-A446-D51A13DC4FF8}"/>
    <cellStyle name="Normal 81 2 3 7" xfId="6501" xr:uid="{00000000-0005-0000-0000-000072190000}"/>
    <cellStyle name="Normal 81 2 3 7 3" xfId="21603" xr:uid="{00000000-0005-0000-0000-000070540000}"/>
    <cellStyle name="Normal 81 2 3 7_ESA Table 3A_3H" xfId="45600" xr:uid="{5D5AFC1C-1366-417D-BFED-3240C4FDB4A4}"/>
    <cellStyle name="Normal 81 2 3 9" xfId="16590" xr:uid="{00000000-0005-0000-0000-0000DB400000}"/>
    <cellStyle name="Normal 81 2 3_ESA Table 3A_3H" xfId="45565" xr:uid="{BD1484A4-10FA-481C-B2CC-D2B52820FF1B}"/>
    <cellStyle name="Normal 81 2 4" xfId="1637" xr:uid="{00000000-0005-0000-0000-000072060000}"/>
    <cellStyle name="Normal 81 2 4 2" xfId="2476" xr:uid="{00000000-0005-0000-0000-0000B9090000}"/>
    <cellStyle name="Normal 81 2 4 2 2" xfId="4166" xr:uid="{00000000-0005-0000-0000-000053100000}"/>
    <cellStyle name="Normal 81 2 4 2 2 2" xfId="14239" xr:uid="{00000000-0005-0000-0000-0000AC370000}"/>
    <cellStyle name="Normal 81 2 4 2 2 2 3" xfId="29337" xr:uid="{00000000-0005-0000-0000-0000A6720000}"/>
    <cellStyle name="Normal 81 2 4 2 2 2_ESA Table 3A_3H" xfId="45604" xr:uid="{BF01C1F5-5A8F-463F-B966-737AF6D418AB}"/>
    <cellStyle name="Normal 81 2 4 2 2 3" xfId="9219" xr:uid="{00000000-0005-0000-0000-000010240000}"/>
    <cellStyle name="Normal 81 2 4 2 2 3 3" xfId="24320" xr:uid="{00000000-0005-0000-0000-00000D5F0000}"/>
    <cellStyle name="Normal 81 2 4 2 2 3_ESA Table 3A_3H" xfId="45605" xr:uid="{F856B19C-9271-45F0-B07E-3B0E809CF83B}"/>
    <cellStyle name="Normal 81 2 4 2 2 5" xfId="19307" xr:uid="{00000000-0005-0000-0000-0000784B0000}"/>
    <cellStyle name="Normal 81 2 4 2 2_ESA Table 3A_3H" xfId="45603" xr:uid="{D9D31967-9D1F-46AB-A6DD-71C65BE65301}"/>
    <cellStyle name="Normal 81 2 4 2 3" xfId="5858" xr:uid="{00000000-0005-0000-0000-0000EF160000}"/>
    <cellStyle name="Normal 81 2 4 2 3 2" xfId="15910" xr:uid="{00000000-0005-0000-0000-0000333E0000}"/>
    <cellStyle name="Normal 81 2 4 2 3 2 3" xfId="31008" xr:uid="{00000000-0005-0000-0000-00002D790000}"/>
    <cellStyle name="Normal 81 2 4 2 3 2_ESA Table 3A_3H" xfId="45607" xr:uid="{5929FDDF-C3B5-4BC4-8FD4-1119188F7647}"/>
    <cellStyle name="Normal 81 2 4 2 3 3" xfId="10890" xr:uid="{00000000-0005-0000-0000-0000972A0000}"/>
    <cellStyle name="Normal 81 2 4 2 3 3 3" xfId="25991" xr:uid="{00000000-0005-0000-0000-000094650000}"/>
    <cellStyle name="Normal 81 2 4 2 3 3_ESA Table 3A_3H" xfId="45608" xr:uid="{96749DB7-273C-4A6F-9431-936AA8E5532F}"/>
    <cellStyle name="Normal 81 2 4 2 3 5" xfId="20978" xr:uid="{00000000-0005-0000-0000-0000FF510000}"/>
    <cellStyle name="Normal 81 2 4 2 3_ESA Table 3A_3H" xfId="45606" xr:uid="{D02D1F98-CCDC-45B5-BC38-0BF79E376CF3}"/>
    <cellStyle name="Normal 81 2 4 2 4" xfId="12568" xr:uid="{00000000-0005-0000-0000-000025310000}"/>
    <cellStyle name="Normal 81 2 4 2 4 3" xfId="27666" xr:uid="{00000000-0005-0000-0000-00001F6C0000}"/>
    <cellStyle name="Normal 81 2 4 2 4_ESA Table 3A_3H" xfId="45609" xr:uid="{8C712827-56B3-4950-9D08-9BED4447F9FF}"/>
    <cellStyle name="Normal 81 2 4 2 5" xfId="7547" xr:uid="{00000000-0005-0000-0000-0000881D0000}"/>
    <cellStyle name="Normal 81 2 4 2 5 3" xfId="22649" xr:uid="{00000000-0005-0000-0000-000086580000}"/>
    <cellStyle name="Normal 81 2 4 2 5_ESA Table 3A_3H" xfId="45610" xr:uid="{132FEAF1-5BFA-405B-B191-41EDB110623B}"/>
    <cellStyle name="Normal 81 2 4 2 7" xfId="17636" xr:uid="{00000000-0005-0000-0000-0000F1440000}"/>
    <cellStyle name="Normal 81 2 4 2_ESA Table 3A_3H" xfId="45602" xr:uid="{3FBA488C-2B9E-4F46-89C3-4EFFB30FB6A9}"/>
    <cellStyle name="Normal 81 2 4 3" xfId="3329" xr:uid="{00000000-0005-0000-0000-00000E0D0000}"/>
    <cellStyle name="Normal 81 2 4 3 2" xfId="13403" xr:uid="{00000000-0005-0000-0000-000068340000}"/>
    <cellStyle name="Normal 81 2 4 3 2 3" xfId="28501" xr:uid="{00000000-0005-0000-0000-0000626F0000}"/>
    <cellStyle name="Normal 81 2 4 3 2_ESA Table 3A_3H" xfId="45612" xr:uid="{FFDABADF-3518-4B99-AABD-FF5F6B40DDA6}"/>
    <cellStyle name="Normal 81 2 4 3 3" xfId="8383" xr:uid="{00000000-0005-0000-0000-0000CC200000}"/>
    <cellStyle name="Normal 81 2 4 3 3 3" xfId="23484" xr:uid="{00000000-0005-0000-0000-0000C95B0000}"/>
    <cellStyle name="Normal 81 2 4 3 3_ESA Table 3A_3H" xfId="45613" xr:uid="{3A4D178C-0060-44B7-9726-F89875542E9F}"/>
    <cellStyle name="Normal 81 2 4 3 5" xfId="18471" xr:uid="{00000000-0005-0000-0000-000034480000}"/>
    <cellStyle name="Normal 81 2 4 3_ESA Table 3A_3H" xfId="45611" xr:uid="{F8744D40-874F-410E-8F51-B02D1F109A10}"/>
    <cellStyle name="Normal 81 2 4 4" xfId="5022" xr:uid="{00000000-0005-0000-0000-0000AB130000}"/>
    <cellStyle name="Normal 81 2 4 4 2" xfId="15074" xr:uid="{00000000-0005-0000-0000-0000EF3A0000}"/>
    <cellStyle name="Normal 81 2 4 4 2 3" xfId="30172" xr:uid="{00000000-0005-0000-0000-0000E9750000}"/>
    <cellStyle name="Normal 81 2 4 4 2_ESA Table 3A_3H" xfId="45615" xr:uid="{31CBF5AF-3E71-4825-9B76-FA19384E2472}"/>
    <cellStyle name="Normal 81 2 4 4 3" xfId="10054" xr:uid="{00000000-0005-0000-0000-000053270000}"/>
    <cellStyle name="Normal 81 2 4 4 3 3" xfId="25155" xr:uid="{00000000-0005-0000-0000-000050620000}"/>
    <cellStyle name="Normal 81 2 4 4 3_ESA Table 3A_3H" xfId="45616" xr:uid="{34923A9E-468B-42BB-B3B6-D7EB7C0B8AF7}"/>
    <cellStyle name="Normal 81 2 4 4 5" xfId="20142" xr:uid="{00000000-0005-0000-0000-0000BB4E0000}"/>
    <cellStyle name="Normal 81 2 4 4_ESA Table 3A_3H" xfId="45614" xr:uid="{2726DCD3-1C61-436D-B2B8-A1CB9CEFC86E}"/>
    <cellStyle name="Normal 81 2 4 5" xfId="11732" xr:uid="{00000000-0005-0000-0000-0000E12D0000}"/>
    <cellStyle name="Normal 81 2 4 5 3" xfId="26830" xr:uid="{00000000-0005-0000-0000-0000DB680000}"/>
    <cellStyle name="Normal 81 2 4 5_ESA Table 3A_3H" xfId="45617" xr:uid="{32D3CB68-40BB-4382-8EBB-0680A83F5A11}"/>
    <cellStyle name="Normal 81 2 4 6" xfId="6711" xr:uid="{00000000-0005-0000-0000-0000441A0000}"/>
    <cellStyle name="Normal 81 2 4 6 3" xfId="21813" xr:uid="{00000000-0005-0000-0000-000042550000}"/>
    <cellStyle name="Normal 81 2 4 6_ESA Table 3A_3H" xfId="45618" xr:uid="{7143F3B0-8F0E-4C91-85E9-21A0676440B0}"/>
    <cellStyle name="Normal 81 2 4 8" xfId="16800" xr:uid="{00000000-0005-0000-0000-0000AD410000}"/>
    <cellStyle name="Normal 81 2 4_ESA Table 3A_3H" xfId="45601" xr:uid="{FC749FCB-ABBF-4076-913E-3E9F69845013}"/>
    <cellStyle name="Normal 81 2 5" xfId="2058" xr:uid="{00000000-0005-0000-0000-000017080000}"/>
    <cellStyle name="Normal 81 2 5 2" xfId="3748" xr:uid="{00000000-0005-0000-0000-0000B10E0000}"/>
    <cellStyle name="Normal 81 2 5 2 2" xfId="13821" xr:uid="{00000000-0005-0000-0000-00000A360000}"/>
    <cellStyle name="Normal 81 2 5 2 2 3" xfId="28919" xr:uid="{00000000-0005-0000-0000-000004710000}"/>
    <cellStyle name="Normal 81 2 5 2 2_ESA Table 3A_3H" xfId="45621" xr:uid="{B54266A5-98BA-463F-A37C-FEEDDD2978A8}"/>
    <cellStyle name="Normal 81 2 5 2 3" xfId="8801" xr:uid="{00000000-0005-0000-0000-00006E220000}"/>
    <cellStyle name="Normal 81 2 5 2 3 3" xfId="23902" xr:uid="{00000000-0005-0000-0000-00006B5D0000}"/>
    <cellStyle name="Normal 81 2 5 2 3_ESA Table 3A_3H" xfId="45622" xr:uid="{603D29AD-4F71-451E-B9A0-70A87B77F7E5}"/>
    <cellStyle name="Normal 81 2 5 2 5" xfId="18889" xr:uid="{00000000-0005-0000-0000-0000D6490000}"/>
    <cellStyle name="Normal 81 2 5 2_ESA Table 3A_3H" xfId="45620" xr:uid="{B27D154C-A727-44F4-903B-9830E92FD991}"/>
    <cellStyle name="Normal 81 2 5 3" xfId="5440" xr:uid="{00000000-0005-0000-0000-00004D150000}"/>
    <cellStyle name="Normal 81 2 5 3 2" xfId="15492" xr:uid="{00000000-0005-0000-0000-0000913C0000}"/>
    <cellStyle name="Normal 81 2 5 3 2 3" xfId="30590" xr:uid="{00000000-0005-0000-0000-00008B770000}"/>
    <cellStyle name="Normal 81 2 5 3 2_ESA Table 3A_3H" xfId="45624" xr:uid="{D14AE3FE-F4CE-443D-B7CE-B967069C1FA6}"/>
    <cellStyle name="Normal 81 2 5 3 3" xfId="10472" xr:uid="{00000000-0005-0000-0000-0000F5280000}"/>
    <cellStyle name="Normal 81 2 5 3 3 3" xfId="25573" xr:uid="{00000000-0005-0000-0000-0000F2630000}"/>
    <cellStyle name="Normal 81 2 5 3 3_ESA Table 3A_3H" xfId="45625" xr:uid="{8ACF0E6B-0B2E-494C-92C1-3F23D67E11A7}"/>
    <cellStyle name="Normal 81 2 5 3 5" xfId="20560" xr:uid="{00000000-0005-0000-0000-00005D500000}"/>
    <cellStyle name="Normal 81 2 5 3_ESA Table 3A_3H" xfId="45623" xr:uid="{CBD3D631-AE55-47BD-9196-039325D03227}"/>
    <cellStyle name="Normal 81 2 5 4" xfId="12150" xr:uid="{00000000-0005-0000-0000-0000832F0000}"/>
    <cellStyle name="Normal 81 2 5 4 3" xfId="27248" xr:uid="{00000000-0005-0000-0000-00007D6A0000}"/>
    <cellStyle name="Normal 81 2 5 4_ESA Table 3A_3H" xfId="45626" xr:uid="{F7D11917-B54A-4FCB-A8C5-21095FCFB03A}"/>
    <cellStyle name="Normal 81 2 5 5" xfId="7129" xr:uid="{00000000-0005-0000-0000-0000E61B0000}"/>
    <cellStyle name="Normal 81 2 5 5 3" xfId="22231" xr:uid="{00000000-0005-0000-0000-0000E4560000}"/>
    <cellStyle name="Normal 81 2 5 5_ESA Table 3A_3H" xfId="45627" xr:uid="{1E78D8AC-15CB-4206-900D-548175372B08}"/>
    <cellStyle name="Normal 81 2 5 7" xfId="17218" xr:uid="{00000000-0005-0000-0000-00004F430000}"/>
    <cellStyle name="Normal 81 2 5_ESA Table 3A_3H" xfId="45619" xr:uid="{F52274EA-BA98-423B-AAE6-21D8458BB11E}"/>
    <cellStyle name="Normal 81 2 6" xfId="2911" xr:uid="{00000000-0005-0000-0000-00006C0B0000}"/>
    <cellStyle name="Normal 81 2 6 2" xfId="12985" xr:uid="{00000000-0005-0000-0000-0000C6320000}"/>
    <cellStyle name="Normal 81 2 6 2 3" xfId="28083" xr:uid="{00000000-0005-0000-0000-0000C06D0000}"/>
    <cellStyle name="Normal 81 2 6 2_ESA Table 3A_3H" xfId="45629" xr:uid="{2B0AF114-1498-47AC-8926-169E84B351C0}"/>
    <cellStyle name="Normal 81 2 6 3" xfId="7965" xr:uid="{00000000-0005-0000-0000-00002A1F0000}"/>
    <cellStyle name="Normal 81 2 6 3 3" xfId="23066" xr:uid="{00000000-0005-0000-0000-0000275A0000}"/>
    <cellStyle name="Normal 81 2 6 3_ESA Table 3A_3H" xfId="45630" xr:uid="{5D74B991-464F-49CA-A782-7B0402C723C7}"/>
    <cellStyle name="Normal 81 2 6 5" xfId="18053" xr:uid="{00000000-0005-0000-0000-000092460000}"/>
    <cellStyle name="Normal 81 2 6_ESA Table 3A_3H" xfId="45628" xr:uid="{55CCA6B5-FF42-483A-82A4-8B7A03FB59D3}"/>
    <cellStyle name="Normal 81 2 7" xfId="4604" xr:uid="{00000000-0005-0000-0000-000009120000}"/>
    <cellStyle name="Normal 81 2 7 2" xfId="14656" xr:uid="{00000000-0005-0000-0000-00004D390000}"/>
    <cellStyle name="Normal 81 2 7 2 3" xfId="29754" xr:uid="{00000000-0005-0000-0000-000047740000}"/>
    <cellStyle name="Normal 81 2 7 2_ESA Table 3A_3H" xfId="45632" xr:uid="{DD067180-BA75-4AC8-ABEE-57C7DC9ED1A9}"/>
    <cellStyle name="Normal 81 2 7 3" xfId="9636" xr:uid="{00000000-0005-0000-0000-0000B1250000}"/>
    <cellStyle name="Normal 81 2 7 3 3" xfId="24737" xr:uid="{00000000-0005-0000-0000-0000AE600000}"/>
    <cellStyle name="Normal 81 2 7 3_ESA Table 3A_3H" xfId="45633" xr:uid="{435204E8-99B3-4BAC-9DE6-A39C946B3B43}"/>
    <cellStyle name="Normal 81 2 7 5" xfId="19724" xr:uid="{00000000-0005-0000-0000-0000194D0000}"/>
    <cellStyle name="Normal 81 2 7_ESA Table 3A_3H" xfId="45631" xr:uid="{8007EF82-24DF-43FD-BE54-129579C1F592}"/>
    <cellStyle name="Normal 81 2 8" xfId="11314" xr:uid="{00000000-0005-0000-0000-00003F2C0000}"/>
    <cellStyle name="Normal 81 2 8 3" xfId="26412" xr:uid="{00000000-0005-0000-0000-000039670000}"/>
    <cellStyle name="Normal 81 2 8_ESA Table 3A_3H" xfId="45634" xr:uid="{FF9D7577-A73F-4572-84FF-D7044A134CD8}"/>
    <cellStyle name="Normal 81 2 9" xfId="6293" xr:uid="{00000000-0005-0000-0000-0000A2180000}"/>
    <cellStyle name="Normal 81 2 9 3" xfId="21395" xr:uid="{00000000-0005-0000-0000-0000A0530000}"/>
    <cellStyle name="Normal 81 2 9_ESA Table 3A_3H" xfId="45635" xr:uid="{C142D4DB-BA9E-43E7-8103-2A6469C227D8}"/>
    <cellStyle name="Normal 81 2_ESA Table 3A_3H" xfId="45493" xr:uid="{D942A7B0-AEB0-4C87-88DD-99C745ADE4E1}"/>
    <cellStyle name="Normal 81 3" xfId="1257" xr:uid="{00000000-0005-0000-0000-0000F6040000}"/>
    <cellStyle name="Normal 81 3 10" xfId="16434" xr:uid="{00000000-0005-0000-0000-00003F400000}"/>
    <cellStyle name="Normal 81 3 2" xfId="1476" xr:uid="{00000000-0005-0000-0000-0000D1050000}"/>
    <cellStyle name="Normal 81 3 2 2" xfId="1897" xr:uid="{00000000-0005-0000-0000-000076070000}"/>
    <cellStyle name="Normal 81 3 2 2 2" xfId="2736" xr:uid="{00000000-0005-0000-0000-0000BD0A0000}"/>
    <cellStyle name="Normal 81 3 2 2 2 2" xfId="4426" xr:uid="{00000000-0005-0000-0000-000057110000}"/>
    <cellStyle name="Normal 81 3 2 2 2 2 2" xfId="14499" xr:uid="{00000000-0005-0000-0000-0000B0380000}"/>
    <cellStyle name="Normal 81 3 2 2 2 2 2 3" xfId="29597" xr:uid="{00000000-0005-0000-0000-0000AA730000}"/>
    <cellStyle name="Normal 81 3 2 2 2 2 2_ESA Table 3A_3H" xfId="45641" xr:uid="{DB3FE8E5-2957-43F6-8146-95B4A6CA2BB7}"/>
    <cellStyle name="Normal 81 3 2 2 2 2 3" xfId="9479" xr:uid="{00000000-0005-0000-0000-000014250000}"/>
    <cellStyle name="Normal 81 3 2 2 2 2 3 3" xfId="24580" xr:uid="{00000000-0005-0000-0000-000011600000}"/>
    <cellStyle name="Normal 81 3 2 2 2 2 3_ESA Table 3A_3H" xfId="45642" xr:uid="{D32DDB60-DB42-4915-A826-E3071AF0449E}"/>
    <cellStyle name="Normal 81 3 2 2 2 2 5" xfId="19567" xr:uid="{00000000-0005-0000-0000-00007C4C0000}"/>
    <cellStyle name="Normal 81 3 2 2 2 2_ESA Table 3A_3H" xfId="45640" xr:uid="{2E215AF9-C014-43F0-9415-7E72EDDDF794}"/>
    <cellStyle name="Normal 81 3 2 2 2 3" xfId="6118" xr:uid="{00000000-0005-0000-0000-0000F3170000}"/>
    <cellStyle name="Normal 81 3 2 2 2 3 2" xfId="16170" xr:uid="{00000000-0005-0000-0000-0000373F0000}"/>
    <cellStyle name="Normal 81 3 2 2 2 3 2 3" xfId="31268" xr:uid="{00000000-0005-0000-0000-0000317A0000}"/>
    <cellStyle name="Normal 81 3 2 2 2 3 2_ESA Table 3A_3H" xfId="45644" xr:uid="{5C5B22D1-7CB9-4D9E-8D5B-72A6777C62B1}"/>
    <cellStyle name="Normal 81 3 2 2 2 3 3" xfId="11150" xr:uid="{00000000-0005-0000-0000-00009B2B0000}"/>
    <cellStyle name="Normal 81 3 2 2 2 3 3 3" xfId="26251" xr:uid="{00000000-0005-0000-0000-000098660000}"/>
    <cellStyle name="Normal 81 3 2 2 2 3 3_ESA Table 3A_3H" xfId="45645" xr:uid="{B1A9B840-373D-491B-AB04-2F3C43BB1386}"/>
    <cellStyle name="Normal 81 3 2 2 2 3 5" xfId="21238" xr:uid="{00000000-0005-0000-0000-000003530000}"/>
    <cellStyle name="Normal 81 3 2 2 2 3_ESA Table 3A_3H" xfId="45643" xr:uid="{0BD06041-2AA2-482D-A743-4D257596FC55}"/>
    <cellStyle name="Normal 81 3 2 2 2 4" xfId="12828" xr:uid="{00000000-0005-0000-0000-000029320000}"/>
    <cellStyle name="Normal 81 3 2 2 2 4 3" xfId="27926" xr:uid="{00000000-0005-0000-0000-0000236D0000}"/>
    <cellStyle name="Normal 81 3 2 2 2 4_ESA Table 3A_3H" xfId="45646" xr:uid="{F436D590-04CA-49FB-A15E-0B246F6E893E}"/>
    <cellStyle name="Normal 81 3 2 2 2 5" xfId="7807" xr:uid="{00000000-0005-0000-0000-00008C1E0000}"/>
    <cellStyle name="Normal 81 3 2 2 2 5 3" xfId="22909" xr:uid="{00000000-0005-0000-0000-00008A590000}"/>
    <cellStyle name="Normal 81 3 2 2 2 5_ESA Table 3A_3H" xfId="45647" xr:uid="{6C7FBC3E-C274-49E0-BE74-A8D7498DBC2C}"/>
    <cellStyle name="Normal 81 3 2 2 2 7" xfId="17896" xr:uid="{00000000-0005-0000-0000-0000F5450000}"/>
    <cellStyle name="Normal 81 3 2 2 2_ESA Table 3A_3H" xfId="45639" xr:uid="{C0C086E4-A46F-4CAC-95FC-48C7F523B38F}"/>
    <cellStyle name="Normal 81 3 2 2 3" xfId="3589" xr:uid="{00000000-0005-0000-0000-0000120E0000}"/>
    <cellStyle name="Normal 81 3 2 2 3 2" xfId="13663" xr:uid="{00000000-0005-0000-0000-00006C350000}"/>
    <cellStyle name="Normal 81 3 2 2 3 2 3" xfId="28761" xr:uid="{00000000-0005-0000-0000-000066700000}"/>
    <cellStyle name="Normal 81 3 2 2 3 2_ESA Table 3A_3H" xfId="45649" xr:uid="{84518A13-6926-4956-90A4-491CC2B8721E}"/>
    <cellStyle name="Normal 81 3 2 2 3 3" xfId="8643" xr:uid="{00000000-0005-0000-0000-0000D0210000}"/>
    <cellStyle name="Normal 81 3 2 2 3 3 3" xfId="23744" xr:uid="{00000000-0005-0000-0000-0000CD5C0000}"/>
    <cellStyle name="Normal 81 3 2 2 3 3_ESA Table 3A_3H" xfId="45650" xr:uid="{B709CB96-5629-4F9A-9F94-2BA55347D389}"/>
    <cellStyle name="Normal 81 3 2 2 3 5" xfId="18731" xr:uid="{00000000-0005-0000-0000-000038490000}"/>
    <cellStyle name="Normal 81 3 2 2 3_ESA Table 3A_3H" xfId="45648" xr:uid="{A7058AA1-A3C9-4EE5-81A8-D858098ACEA1}"/>
    <cellStyle name="Normal 81 3 2 2 4" xfId="5282" xr:uid="{00000000-0005-0000-0000-0000AF140000}"/>
    <cellStyle name="Normal 81 3 2 2 4 2" xfId="15334" xr:uid="{00000000-0005-0000-0000-0000F33B0000}"/>
    <cellStyle name="Normal 81 3 2 2 4 2 3" xfId="30432" xr:uid="{00000000-0005-0000-0000-0000ED760000}"/>
    <cellStyle name="Normal 81 3 2 2 4 2_ESA Table 3A_3H" xfId="45652" xr:uid="{97060852-5438-4E41-8725-F0E8B15E96FE}"/>
    <cellStyle name="Normal 81 3 2 2 4 3" xfId="10314" xr:uid="{00000000-0005-0000-0000-000057280000}"/>
    <cellStyle name="Normal 81 3 2 2 4 3 3" xfId="25415" xr:uid="{00000000-0005-0000-0000-000054630000}"/>
    <cellStyle name="Normal 81 3 2 2 4 3_ESA Table 3A_3H" xfId="45653" xr:uid="{42726DF4-FFFC-410B-B672-2080AA6846C1}"/>
    <cellStyle name="Normal 81 3 2 2 4 5" xfId="20402" xr:uid="{00000000-0005-0000-0000-0000BF4F0000}"/>
    <cellStyle name="Normal 81 3 2 2 4_ESA Table 3A_3H" xfId="45651" xr:uid="{06E4DE12-27C0-4112-96FB-5DE83C75E9BC}"/>
    <cellStyle name="Normal 81 3 2 2 5" xfId="11992" xr:uid="{00000000-0005-0000-0000-0000E52E0000}"/>
    <cellStyle name="Normal 81 3 2 2 5 3" xfId="27090" xr:uid="{00000000-0005-0000-0000-0000DF690000}"/>
    <cellStyle name="Normal 81 3 2 2 5_ESA Table 3A_3H" xfId="45654" xr:uid="{659306E6-47A7-45B5-8D8E-7863CB336FEE}"/>
    <cellStyle name="Normal 81 3 2 2 6" xfId="6971" xr:uid="{00000000-0005-0000-0000-0000481B0000}"/>
    <cellStyle name="Normal 81 3 2 2 6 3" xfId="22073" xr:uid="{00000000-0005-0000-0000-000046560000}"/>
    <cellStyle name="Normal 81 3 2 2 6_ESA Table 3A_3H" xfId="45655" xr:uid="{ACFB048D-B2C7-4830-93E7-DD656475E9EC}"/>
    <cellStyle name="Normal 81 3 2 2 8" xfId="17060" xr:uid="{00000000-0005-0000-0000-0000B1420000}"/>
    <cellStyle name="Normal 81 3 2 2_ESA Table 3A_3H" xfId="45638" xr:uid="{FC2199FF-8197-4739-B668-9FEC6D032125}"/>
    <cellStyle name="Normal 81 3 2 3" xfId="2318" xr:uid="{00000000-0005-0000-0000-00001B090000}"/>
    <cellStyle name="Normal 81 3 2 3 2" xfId="4008" xr:uid="{00000000-0005-0000-0000-0000B50F0000}"/>
    <cellStyle name="Normal 81 3 2 3 2 2" xfId="14081" xr:uid="{00000000-0005-0000-0000-00000E370000}"/>
    <cellStyle name="Normal 81 3 2 3 2 2 3" xfId="29179" xr:uid="{00000000-0005-0000-0000-000008720000}"/>
    <cellStyle name="Normal 81 3 2 3 2 2_ESA Table 3A_3H" xfId="45658" xr:uid="{64B773D4-9372-419B-8FC7-A0B065A7EFFB}"/>
    <cellStyle name="Normal 81 3 2 3 2 3" xfId="9061" xr:uid="{00000000-0005-0000-0000-000072230000}"/>
    <cellStyle name="Normal 81 3 2 3 2 3 3" xfId="24162" xr:uid="{00000000-0005-0000-0000-00006F5E0000}"/>
    <cellStyle name="Normal 81 3 2 3 2 3_ESA Table 3A_3H" xfId="45659" xr:uid="{E1E6ED4C-FEEF-4BDC-BA1C-6D41576DBF43}"/>
    <cellStyle name="Normal 81 3 2 3 2 5" xfId="19149" xr:uid="{00000000-0005-0000-0000-0000DA4A0000}"/>
    <cellStyle name="Normal 81 3 2 3 2_ESA Table 3A_3H" xfId="45657" xr:uid="{BCB6A751-5132-42DD-B6E5-C96D10299264}"/>
    <cellStyle name="Normal 81 3 2 3 3" xfId="5700" xr:uid="{00000000-0005-0000-0000-000051160000}"/>
    <cellStyle name="Normal 81 3 2 3 3 2" xfId="15752" xr:uid="{00000000-0005-0000-0000-0000953D0000}"/>
    <cellStyle name="Normal 81 3 2 3 3 2 3" xfId="30850" xr:uid="{00000000-0005-0000-0000-00008F780000}"/>
    <cellStyle name="Normal 81 3 2 3 3 2_ESA Table 3A_3H" xfId="45661" xr:uid="{184815DC-3437-458F-B036-BF6E02E6A8D9}"/>
    <cellStyle name="Normal 81 3 2 3 3 3" xfId="10732" xr:uid="{00000000-0005-0000-0000-0000F9290000}"/>
    <cellStyle name="Normal 81 3 2 3 3 3 3" xfId="25833" xr:uid="{00000000-0005-0000-0000-0000F6640000}"/>
    <cellStyle name="Normal 81 3 2 3 3 3_ESA Table 3A_3H" xfId="45662" xr:uid="{4A2C37DA-5334-402E-A270-88BA66B9518D}"/>
    <cellStyle name="Normal 81 3 2 3 3 5" xfId="20820" xr:uid="{00000000-0005-0000-0000-000061510000}"/>
    <cellStyle name="Normal 81 3 2 3 3_ESA Table 3A_3H" xfId="45660" xr:uid="{A23EC2AC-F970-43F7-B6CC-AEE4AA8CCE1C}"/>
    <cellStyle name="Normal 81 3 2 3 4" xfId="12410" xr:uid="{00000000-0005-0000-0000-000087300000}"/>
    <cellStyle name="Normal 81 3 2 3 4 3" xfId="27508" xr:uid="{00000000-0005-0000-0000-0000816B0000}"/>
    <cellStyle name="Normal 81 3 2 3 4_ESA Table 3A_3H" xfId="45663" xr:uid="{56EB5729-14C3-45F8-8B68-9DCF4FCDE75A}"/>
    <cellStyle name="Normal 81 3 2 3 5" xfId="7389" xr:uid="{00000000-0005-0000-0000-0000EA1C0000}"/>
    <cellStyle name="Normal 81 3 2 3 5 3" xfId="22491" xr:uid="{00000000-0005-0000-0000-0000E8570000}"/>
    <cellStyle name="Normal 81 3 2 3 5_ESA Table 3A_3H" xfId="45664" xr:uid="{A7055FD5-2C8A-4CB6-A402-1E5D554A386F}"/>
    <cellStyle name="Normal 81 3 2 3 7" xfId="17478" xr:uid="{00000000-0005-0000-0000-000053440000}"/>
    <cellStyle name="Normal 81 3 2 3_ESA Table 3A_3H" xfId="45656" xr:uid="{77076DC0-2BC6-432C-9E94-046D2A3DE8E3}"/>
    <cellStyle name="Normal 81 3 2 4" xfId="3171" xr:uid="{00000000-0005-0000-0000-0000700C0000}"/>
    <cellStyle name="Normal 81 3 2 4 2" xfId="13245" xr:uid="{00000000-0005-0000-0000-0000CA330000}"/>
    <cellStyle name="Normal 81 3 2 4 2 3" xfId="28343" xr:uid="{00000000-0005-0000-0000-0000C46E0000}"/>
    <cellStyle name="Normal 81 3 2 4 2_ESA Table 3A_3H" xfId="45666" xr:uid="{5663D9BA-6F00-42CF-81C3-50140A71FE5B}"/>
    <cellStyle name="Normal 81 3 2 4 3" xfId="8225" xr:uid="{00000000-0005-0000-0000-00002E200000}"/>
    <cellStyle name="Normal 81 3 2 4 3 3" xfId="23326" xr:uid="{00000000-0005-0000-0000-00002B5B0000}"/>
    <cellStyle name="Normal 81 3 2 4 3_ESA Table 3A_3H" xfId="45667" xr:uid="{A5D5811A-E688-4D04-BCCA-9881F2829AA4}"/>
    <cellStyle name="Normal 81 3 2 4 5" xfId="18313" xr:uid="{00000000-0005-0000-0000-000096470000}"/>
    <cellStyle name="Normal 81 3 2 4_ESA Table 3A_3H" xfId="45665" xr:uid="{21BB41EC-D558-4401-8721-752A5B25A533}"/>
    <cellStyle name="Normal 81 3 2 5" xfId="4864" xr:uid="{00000000-0005-0000-0000-00000D130000}"/>
    <cellStyle name="Normal 81 3 2 5 2" xfId="14916" xr:uid="{00000000-0005-0000-0000-0000513A0000}"/>
    <cellStyle name="Normal 81 3 2 5 2 3" xfId="30014" xr:uid="{00000000-0005-0000-0000-00004B750000}"/>
    <cellStyle name="Normal 81 3 2 5 2_ESA Table 3A_3H" xfId="45669" xr:uid="{163DB453-DFF0-4B3A-9CA3-192363831885}"/>
    <cellStyle name="Normal 81 3 2 5 3" xfId="9896" xr:uid="{00000000-0005-0000-0000-0000B5260000}"/>
    <cellStyle name="Normal 81 3 2 5 3 3" xfId="24997" xr:uid="{00000000-0005-0000-0000-0000B2610000}"/>
    <cellStyle name="Normal 81 3 2 5 3_ESA Table 3A_3H" xfId="45670" xr:uid="{AB2260FB-5AE7-4CB9-8BA0-A7C74B9BE4EC}"/>
    <cellStyle name="Normal 81 3 2 5 5" xfId="19984" xr:uid="{00000000-0005-0000-0000-00001D4E0000}"/>
    <cellStyle name="Normal 81 3 2 5_ESA Table 3A_3H" xfId="45668" xr:uid="{EDF46412-ED2E-4C10-8040-B4E01D3E9973}"/>
    <cellStyle name="Normal 81 3 2 6" xfId="11574" xr:uid="{00000000-0005-0000-0000-0000432D0000}"/>
    <cellStyle name="Normal 81 3 2 6 3" xfId="26672" xr:uid="{00000000-0005-0000-0000-00003D680000}"/>
    <cellStyle name="Normal 81 3 2 6_ESA Table 3A_3H" xfId="45671" xr:uid="{1663B4D8-C036-4E23-82B6-A285B38C98CD}"/>
    <cellStyle name="Normal 81 3 2 7" xfId="6553" xr:uid="{00000000-0005-0000-0000-0000A6190000}"/>
    <cellStyle name="Normal 81 3 2 7 3" xfId="21655" xr:uid="{00000000-0005-0000-0000-0000A4540000}"/>
    <cellStyle name="Normal 81 3 2 7_ESA Table 3A_3H" xfId="45672" xr:uid="{2402C3E1-8B6F-43D8-9FD7-85A0F28FE15B}"/>
    <cellStyle name="Normal 81 3 2 9" xfId="16642" xr:uid="{00000000-0005-0000-0000-00000F410000}"/>
    <cellStyle name="Normal 81 3 2_ESA Table 3A_3H" xfId="45637" xr:uid="{A588E2E5-30D9-4752-8895-3BA2ABE2652C}"/>
    <cellStyle name="Normal 81 3 3" xfId="1689" xr:uid="{00000000-0005-0000-0000-0000A6060000}"/>
    <cellStyle name="Normal 81 3 3 2" xfId="2528" xr:uid="{00000000-0005-0000-0000-0000ED090000}"/>
    <cellStyle name="Normal 81 3 3 2 2" xfId="4218" xr:uid="{00000000-0005-0000-0000-000087100000}"/>
    <cellStyle name="Normal 81 3 3 2 2 2" xfId="14291" xr:uid="{00000000-0005-0000-0000-0000E0370000}"/>
    <cellStyle name="Normal 81 3 3 2 2 2 3" xfId="29389" xr:uid="{00000000-0005-0000-0000-0000DA720000}"/>
    <cellStyle name="Normal 81 3 3 2 2 2_ESA Table 3A_3H" xfId="45676" xr:uid="{9209F042-716C-459B-AF6B-A9E9F301A34C}"/>
    <cellStyle name="Normal 81 3 3 2 2 3" xfId="9271" xr:uid="{00000000-0005-0000-0000-000044240000}"/>
    <cellStyle name="Normal 81 3 3 2 2 3 3" xfId="24372" xr:uid="{00000000-0005-0000-0000-0000415F0000}"/>
    <cellStyle name="Normal 81 3 3 2 2 3_ESA Table 3A_3H" xfId="45677" xr:uid="{D1EF7B3F-F75D-4360-8B07-F30BFC7F4BAC}"/>
    <cellStyle name="Normal 81 3 3 2 2 5" xfId="19359" xr:uid="{00000000-0005-0000-0000-0000AC4B0000}"/>
    <cellStyle name="Normal 81 3 3 2 2_ESA Table 3A_3H" xfId="45675" xr:uid="{B5FA5E66-D1B9-4FDE-B698-49A5A09C7028}"/>
    <cellStyle name="Normal 81 3 3 2 3" xfId="5910" xr:uid="{00000000-0005-0000-0000-000023170000}"/>
    <cellStyle name="Normal 81 3 3 2 3 2" xfId="15962" xr:uid="{00000000-0005-0000-0000-0000673E0000}"/>
    <cellStyle name="Normal 81 3 3 2 3 2 3" xfId="31060" xr:uid="{00000000-0005-0000-0000-000061790000}"/>
    <cellStyle name="Normal 81 3 3 2 3 2_ESA Table 3A_3H" xfId="45679" xr:uid="{78F6F298-8FD8-483F-ACA8-F3F0A671C25E}"/>
    <cellStyle name="Normal 81 3 3 2 3 3" xfId="10942" xr:uid="{00000000-0005-0000-0000-0000CB2A0000}"/>
    <cellStyle name="Normal 81 3 3 2 3 3 3" xfId="26043" xr:uid="{00000000-0005-0000-0000-0000C8650000}"/>
    <cellStyle name="Normal 81 3 3 2 3 3_ESA Table 3A_3H" xfId="45680" xr:uid="{23DA15B4-CC22-4DB9-837E-705D2FDA2519}"/>
    <cellStyle name="Normal 81 3 3 2 3 5" xfId="21030" xr:uid="{00000000-0005-0000-0000-000033520000}"/>
    <cellStyle name="Normal 81 3 3 2 3_ESA Table 3A_3H" xfId="45678" xr:uid="{CCA48D82-9587-4984-9333-CC832E554054}"/>
    <cellStyle name="Normal 81 3 3 2 4" xfId="12620" xr:uid="{00000000-0005-0000-0000-000059310000}"/>
    <cellStyle name="Normal 81 3 3 2 4 3" xfId="27718" xr:uid="{00000000-0005-0000-0000-0000536C0000}"/>
    <cellStyle name="Normal 81 3 3 2 4_ESA Table 3A_3H" xfId="45681" xr:uid="{14ACC08B-C015-4828-BEEF-F5F697E178C2}"/>
    <cellStyle name="Normal 81 3 3 2 5" xfId="7599" xr:uid="{00000000-0005-0000-0000-0000BC1D0000}"/>
    <cellStyle name="Normal 81 3 3 2 5 3" xfId="22701" xr:uid="{00000000-0005-0000-0000-0000BA580000}"/>
    <cellStyle name="Normal 81 3 3 2 5_ESA Table 3A_3H" xfId="45682" xr:uid="{390DB0EE-B8F5-44DA-BE55-0D0DFD0F191B}"/>
    <cellStyle name="Normal 81 3 3 2 7" xfId="17688" xr:uid="{00000000-0005-0000-0000-000025450000}"/>
    <cellStyle name="Normal 81 3 3 2_ESA Table 3A_3H" xfId="45674" xr:uid="{8CDC3A33-2773-48FD-9017-2CD0E6E7960B}"/>
    <cellStyle name="Normal 81 3 3 3" xfId="3381" xr:uid="{00000000-0005-0000-0000-0000420D0000}"/>
    <cellStyle name="Normal 81 3 3 3 2" xfId="13455" xr:uid="{00000000-0005-0000-0000-00009C340000}"/>
    <cellStyle name="Normal 81 3 3 3 2 3" xfId="28553" xr:uid="{00000000-0005-0000-0000-0000966F0000}"/>
    <cellStyle name="Normal 81 3 3 3 2_ESA Table 3A_3H" xfId="45684" xr:uid="{365FB073-12DB-4289-8F64-AE30ED180669}"/>
    <cellStyle name="Normal 81 3 3 3 3" xfId="8435" xr:uid="{00000000-0005-0000-0000-000000210000}"/>
    <cellStyle name="Normal 81 3 3 3 3 3" xfId="23536" xr:uid="{00000000-0005-0000-0000-0000FD5B0000}"/>
    <cellStyle name="Normal 81 3 3 3 3_ESA Table 3A_3H" xfId="45685" xr:uid="{9B7769F8-F320-4A1D-9219-D4F30B9C380D}"/>
    <cellStyle name="Normal 81 3 3 3 5" xfId="18523" xr:uid="{00000000-0005-0000-0000-000068480000}"/>
    <cellStyle name="Normal 81 3 3 3_ESA Table 3A_3H" xfId="45683" xr:uid="{28BC72CA-2166-4100-9F9D-E2185CE0B530}"/>
    <cellStyle name="Normal 81 3 3 4" xfId="5074" xr:uid="{00000000-0005-0000-0000-0000DF130000}"/>
    <cellStyle name="Normal 81 3 3 4 2" xfId="15126" xr:uid="{00000000-0005-0000-0000-0000233B0000}"/>
    <cellStyle name="Normal 81 3 3 4 2 3" xfId="30224" xr:uid="{00000000-0005-0000-0000-00001D760000}"/>
    <cellStyle name="Normal 81 3 3 4 2_ESA Table 3A_3H" xfId="45687" xr:uid="{FD11D8AF-EEE8-449F-8E3D-294783C5C590}"/>
    <cellStyle name="Normal 81 3 3 4 3" xfId="10106" xr:uid="{00000000-0005-0000-0000-000087270000}"/>
    <cellStyle name="Normal 81 3 3 4 3 3" xfId="25207" xr:uid="{00000000-0005-0000-0000-000084620000}"/>
    <cellStyle name="Normal 81 3 3 4 3_ESA Table 3A_3H" xfId="45688" xr:uid="{9D6F7C62-F84D-4789-9D25-BE35AF0401EC}"/>
    <cellStyle name="Normal 81 3 3 4 5" xfId="20194" xr:uid="{00000000-0005-0000-0000-0000EF4E0000}"/>
    <cellStyle name="Normal 81 3 3 4_ESA Table 3A_3H" xfId="45686" xr:uid="{CC57C5C9-5046-42A9-9E1C-712833DDB69D}"/>
    <cellStyle name="Normal 81 3 3 5" xfId="11784" xr:uid="{00000000-0005-0000-0000-0000152E0000}"/>
    <cellStyle name="Normal 81 3 3 5 3" xfId="26882" xr:uid="{00000000-0005-0000-0000-00000F690000}"/>
    <cellStyle name="Normal 81 3 3 5_ESA Table 3A_3H" xfId="45689" xr:uid="{4951C799-1C5A-455C-B5A6-83EA57AFA2EE}"/>
    <cellStyle name="Normal 81 3 3 6" xfId="6763" xr:uid="{00000000-0005-0000-0000-0000781A0000}"/>
    <cellStyle name="Normal 81 3 3 6 3" xfId="21865" xr:uid="{00000000-0005-0000-0000-000076550000}"/>
    <cellStyle name="Normal 81 3 3 6_ESA Table 3A_3H" xfId="45690" xr:uid="{AB1CB20F-DAD7-4FB2-84F5-2AB2A6ECBD19}"/>
    <cellStyle name="Normal 81 3 3 8" xfId="16852" xr:uid="{00000000-0005-0000-0000-0000E1410000}"/>
    <cellStyle name="Normal 81 3 3_ESA Table 3A_3H" xfId="45673" xr:uid="{79ABB133-BAC7-489D-A031-B06F82759BC1}"/>
    <cellStyle name="Normal 81 3 4" xfId="2110" xr:uid="{00000000-0005-0000-0000-00004B080000}"/>
    <cellStyle name="Normal 81 3 4 2" xfId="3800" xr:uid="{00000000-0005-0000-0000-0000E50E0000}"/>
    <cellStyle name="Normal 81 3 4 2 2" xfId="13873" xr:uid="{00000000-0005-0000-0000-00003E360000}"/>
    <cellStyle name="Normal 81 3 4 2 2 3" xfId="28971" xr:uid="{00000000-0005-0000-0000-000038710000}"/>
    <cellStyle name="Normal 81 3 4 2 2_ESA Table 3A_3H" xfId="45693" xr:uid="{DF7DF544-76F1-4436-BFF1-1D659374F0E0}"/>
    <cellStyle name="Normal 81 3 4 2 3" xfId="8853" xr:uid="{00000000-0005-0000-0000-0000A2220000}"/>
    <cellStyle name="Normal 81 3 4 2 3 3" xfId="23954" xr:uid="{00000000-0005-0000-0000-00009F5D0000}"/>
    <cellStyle name="Normal 81 3 4 2 3_ESA Table 3A_3H" xfId="45694" xr:uid="{D62C326A-C8A2-43F4-9395-1723FE39862D}"/>
    <cellStyle name="Normal 81 3 4 2 5" xfId="18941" xr:uid="{00000000-0005-0000-0000-00000A4A0000}"/>
    <cellStyle name="Normal 81 3 4 2_ESA Table 3A_3H" xfId="45692" xr:uid="{56843056-CF1B-4A7D-881E-1188835A854F}"/>
    <cellStyle name="Normal 81 3 4 3" xfId="5492" xr:uid="{00000000-0005-0000-0000-000081150000}"/>
    <cellStyle name="Normal 81 3 4 3 2" xfId="15544" xr:uid="{00000000-0005-0000-0000-0000C53C0000}"/>
    <cellStyle name="Normal 81 3 4 3 2 3" xfId="30642" xr:uid="{00000000-0005-0000-0000-0000BF770000}"/>
    <cellStyle name="Normal 81 3 4 3 2_ESA Table 3A_3H" xfId="45696" xr:uid="{BDFF57CA-E712-4E9C-BEA2-8B93B7652E80}"/>
    <cellStyle name="Normal 81 3 4 3 3" xfId="10524" xr:uid="{00000000-0005-0000-0000-000029290000}"/>
    <cellStyle name="Normal 81 3 4 3 3 3" xfId="25625" xr:uid="{00000000-0005-0000-0000-000026640000}"/>
    <cellStyle name="Normal 81 3 4 3 3_ESA Table 3A_3H" xfId="45697" xr:uid="{304DF619-7C43-4903-995B-454684BD40CD}"/>
    <cellStyle name="Normal 81 3 4 3 5" xfId="20612" xr:uid="{00000000-0005-0000-0000-000091500000}"/>
    <cellStyle name="Normal 81 3 4 3_ESA Table 3A_3H" xfId="45695" xr:uid="{54410865-4C53-411C-80C3-52250F16DA48}"/>
    <cellStyle name="Normal 81 3 4 4" xfId="12202" xr:uid="{00000000-0005-0000-0000-0000B72F0000}"/>
    <cellStyle name="Normal 81 3 4 4 3" xfId="27300" xr:uid="{00000000-0005-0000-0000-0000B16A0000}"/>
    <cellStyle name="Normal 81 3 4 4_ESA Table 3A_3H" xfId="45698" xr:uid="{AD5D5FA0-17AA-4E3D-B441-B2046178B5DD}"/>
    <cellStyle name="Normal 81 3 4 5" xfId="7181" xr:uid="{00000000-0005-0000-0000-00001A1C0000}"/>
    <cellStyle name="Normal 81 3 4 5 3" xfId="22283" xr:uid="{00000000-0005-0000-0000-000018570000}"/>
    <cellStyle name="Normal 81 3 4 5_ESA Table 3A_3H" xfId="45699" xr:uid="{AE5856D0-6BD3-4B7E-81AC-7114214DA2F2}"/>
    <cellStyle name="Normal 81 3 4 7" xfId="17270" xr:uid="{00000000-0005-0000-0000-000083430000}"/>
    <cellStyle name="Normal 81 3 4_ESA Table 3A_3H" xfId="45691" xr:uid="{35FA8A44-1017-4D0F-B30A-7861A43477E1}"/>
    <cellStyle name="Normal 81 3 5" xfId="2963" xr:uid="{00000000-0005-0000-0000-0000A00B0000}"/>
    <cellStyle name="Normal 81 3 5 2" xfId="13037" xr:uid="{00000000-0005-0000-0000-0000FA320000}"/>
    <cellStyle name="Normal 81 3 5 2 3" xfId="28135" xr:uid="{00000000-0005-0000-0000-0000F46D0000}"/>
    <cellStyle name="Normal 81 3 5 2_ESA Table 3A_3H" xfId="45701" xr:uid="{31399664-BA24-43D0-94CF-6B3C1D40FD7A}"/>
    <cellStyle name="Normal 81 3 5 3" xfId="8017" xr:uid="{00000000-0005-0000-0000-00005E1F0000}"/>
    <cellStyle name="Normal 81 3 5 3 3" xfId="23118" xr:uid="{00000000-0005-0000-0000-00005B5A0000}"/>
    <cellStyle name="Normal 81 3 5 3_ESA Table 3A_3H" xfId="45702" xr:uid="{DD115B31-1712-44CE-BF87-9D87E620669D}"/>
    <cellStyle name="Normal 81 3 5 5" xfId="18105" xr:uid="{00000000-0005-0000-0000-0000C6460000}"/>
    <cellStyle name="Normal 81 3 5_ESA Table 3A_3H" xfId="45700" xr:uid="{E862384B-9A5C-4C55-B543-D6C2B196C366}"/>
    <cellStyle name="Normal 81 3 6" xfId="4656" xr:uid="{00000000-0005-0000-0000-00003D120000}"/>
    <cellStyle name="Normal 81 3 6 2" xfId="14708" xr:uid="{00000000-0005-0000-0000-000081390000}"/>
    <cellStyle name="Normal 81 3 6 2 3" xfId="29806" xr:uid="{00000000-0005-0000-0000-00007B740000}"/>
    <cellStyle name="Normal 81 3 6 2_ESA Table 3A_3H" xfId="45704" xr:uid="{392C067F-5B42-44A7-90C2-19C7DC8CE4D7}"/>
    <cellStyle name="Normal 81 3 6 3" xfId="9688" xr:uid="{00000000-0005-0000-0000-0000E5250000}"/>
    <cellStyle name="Normal 81 3 6 3 3" xfId="24789" xr:uid="{00000000-0005-0000-0000-0000E2600000}"/>
    <cellStyle name="Normal 81 3 6 3_ESA Table 3A_3H" xfId="45705" xr:uid="{F11E2800-A444-4257-B834-5659FAFC1E5F}"/>
    <cellStyle name="Normal 81 3 6 5" xfId="19776" xr:uid="{00000000-0005-0000-0000-00004D4D0000}"/>
    <cellStyle name="Normal 81 3 6_ESA Table 3A_3H" xfId="45703" xr:uid="{7BF0A1F0-3751-4E13-857B-4BB9B7733A72}"/>
    <cellStyle name="Normal 81 3 7" xfId="11366" xr:uid="{00000000-0005-0000-0000-0000732C0000}"/>
    <cellStyle name="Normal 81 3 7 3" xfId="26464" xr:uid="{00000000-0005-0000-0000-00006D670000}"/>
    <cellStyle name="Normal 81 3 7_ESA Table 3A_3H" xfId="45706" xr:uid="{BAF09FCB-6424-436C-9626-172299A736DF}"/>
    <cellStyle name="Normal 81 3 8" xfId="6345" xr:uid="{00000000-0005-0000-0000-0000D6180000}"/>
    <cellStyle name="Normal 81 3 8 3" xfId="21447" xr:uid="{00000000-0005-0000-0000-0000D4530000}"/>
    <cellStyle name="Normal 81 3 8_ESA Table 3A_3H" xfId="45707" xr:uid="{E2505B86-90F2-4BDD-A928-E0374643CE34}"/>
    <cellStyle name="Normal 81 3_ESA Table 3A_3H" xfId="45636" xr:uid="{A627FC84-1391-482C-B4C8-64F60EDCDCD8}"/>
    <cellStyle name="Normal 81 4" xfId="1370" xr:uid="{00000000-0005-0000-0000-000067050000}"/>
    <cellStyle name="Normal 81 4 2" xfId="1793" xr:uid="{00000000-0005-0000-0000-00000E070000}"/>
    <cellStyle name="Normal 81 4 2 2" xfId="2632" xr:uid="{00000000-0005-0000-0000-0000550A0000}"/>
    <cellStyle name="Normal 81 4 2 2 2" xfId="4322" xr:uid="{00000000-0005-0000-0000-0000EF100000}"/>
    <cellStyle name="Normal 81 4 2 2 2 2" xfId="14395" xr:uid="{00000000-0005-0000-0000-000048380000}"/>
    <cellStyle name="Normal 81 4 2 2 2 2 3" xfId="29493" xr:uid="{00000000-0005-0000-0000-000042730000}"/>
    <cellStyle name="Normal 81 4 2 2 2 2_ESA Table 3A_3H" xfId="45712" xr:uid="{5858EE8A-214C-420A-A2BE-F409AC98E1A8}"/>
    <cellStyle name="Normal 81 4 2 2 2 3" xfId="9375" xr:uid="{00000000-0005-0000-0000-0000AC240000}"/>
    <cellStyle name="Normal 81 4 2 2 2 3 3" xfId="24476" xr:uid="{00000000-0005-0000-0000-0000A95F0000}"/>
    <cellStyle name="Normal 81 4 2 2 2 3_ESA Table 3A_3H" xfId="45713" xr:uid="{E1C9808A-30DF-4251-B68A-FE127CBDD80A}"/>
    <cellStyle name="Normal 81 4 2 2 2 5" xfId="19463" xr:uid="{00000000-0005-0000-0000-0000144C0000}"/>
    <cellStyle name="Normal 81 4 2 2 2_ESA Table 3A_3H" xfId="45711" xr:uid="{065DC740-C8FA-466D-89F2-8C41F4145EE2}"/>
    <cellStyle name="Normal 81 4 2 2 3" xfId="6014" xr:uid="{00000000-0005-0000-0000-00008B170000}"/>
    <cellStyle name="Normal 81 4 2 2 3 2" xfId="16066" xr:uid="{00000000-0005-0000-0000-0000CF3E0000}"/>
    <cellStyle name="Normal 81 4 2 2 3 2 3" xfId="31164" xr:uid="{00000000-0005-0000-0000-0000C9790000}"/>
    <cellStyle name="Normal 81 4 2 2 3 2_ESA Table 3A_3H" xfId="45715" xr:uid="{5F7A496F-3830-44E3-9C93-7634BE1997C9}"/>
    <cellStyle name="Normal 81 4 2 2 3 3" xfId="11046" xr:uid="{00000000-0005-0000-0000-0000332B0000}"/>
    <cellStyle name="Normal 81 4 2 2 3 3 3" xfId="26147" xr:uid="{00000000-0005-0000-0000-000030660000}"/>
    <cellStyle name="Normal 81 4 2 2 3 3_ESA Table 3A_3H" xfId="45716" xr:uid="{705285DB-0B2D-4872-972B-0DED27CB8153}"/>
    <cellStyle name="Normal 81 4 2 2 3 5" xfId="21134" xr:uid="{00000000-0005-0000-0000-00009B520000}"/>
    <cellStyle name="Normal 81 4 2 2 3_ESA Table 3A_3H" xfId="45714" xr:uid="{9618EEA0-EB7F-4D4E-981B-D9D5E127496D}"/>
    <cellStyle name="Normal 81 4 2 2 4" xfId="12724" xr:uid="{00000000-0005-0000-0000-0000C1310000}"/>
    <cellStyle name="Normal 81 4 2 2 4 3" xfId="27822" xr:uid="{00000000-0005-0000-0000-0000BB6C0000}"/>
    <cellStyle name="Normal 81 4 2 2 4_ESA Table 3A_3H" xfId="45717" xr:uid="{33E84D06-F194-4492-9330-EC89C38B4E8F}"/>
    <cellStyle name="Normal 81 4 2 2 5" xfId="7703" xr:uid="{00000000-0005-0000-0000-0000241E0000}"/>
    <cellStyle name="Normal 81 4 2 2 5 3" xfId="22805" xr:uid="{00000000-0005-0000-0000-000022590000}"/>
    <cellStyle name="Normal 81 4 2 2 5_ESA Table 3A_3H" xfId="45718" xr:uid="{4D9D1C5A-D60F-4457-B5B6-3F5C053E5CBF}"/>
    <cellStyle name="Normal 81 4 2 2 7" xfId="17792" xr:uid="{00000000-0005-0000-0000-00008D450000}"/>
    <cellStyle name="Normal 81 4 2 2_ESA Table 3A_3H" xfId="45710" xr:uid="{1E3F30F0-5884-4758-AEA9-E3B12501AB5F}"/>
    <cellStyle name="Normal 81 4 2 3" xfId="3485" xr:uid="{00000000-0005-0000-0000-0000AA0D0000}"/>
    <cellStyle name="Normal 81 4 2 3 2" xfId="13559" xr:uid="{00000000-0005-0000-0000-000004350000}"/>
    <cellStyle name="Normal 81 4 2 3 2 3" xfId="28657" xr:uid="{00000000-0005-0000-0000-0000FE6F0000}"/>
    <cellStyle name="Normal 81 4 2 3 2_ESA Table 3A_3H" xfId="45720" xr:uid="{A13475BE-E77E-4B6E-9EE8-B6DF3E4C4FCE}"/>
    <cellStyle name="Normal 81 4 2 3 3" xfId="8539" xr:uid="{00000000-0005-0000-0000-000068210000}"/>
    <cellStyle name="Normal 81 4 2 3 3 3" xfId="23640" xr:uid="{00000000-0005-0000-0000-0000655C0000}"/>
    <cellStyle name="Normal 81 4 2 3 3_ESA Table 3A_3H" xfId="45721" xr:uid="{F0380A99-3939-4D2B-B7B6-A52B4152B5D8}"/>
    <cellStyle name="Normal 81 4 2 3 5" xfId="18627" xr:uid="{00000000-0005-0000-0000-0000D0480000}"/>
    <cellStyle name="Normal 81 4 2 3_ESA Table 3A_3H" xfId="45719" xr:uid="{595B967D-9CC8-43B5-B206-8FF13411A8A6}"/>
    <cellStyle name="Normal 81 4 2 4" xfId="5178" xr:uid="{00000000-0005-0000-0000-000047140000}"/>
    <cellStyle name="Normal 81 4 2 4 2" xfId="15230" xr:uid="{00000000-0005-0000-0000-00008B3B0000}"/>
    <cellStyle name="Normal 81 4 2 4 2 3" xfId="30328" xr:uid="{00000000-0005-0000-0000-000085760000}"/>
    <cellStyle name="Normal 81 4 2 4 2_ESA Table 3A_3H" xfId="45723" xr:uid="{50A0B763-FCE4-47CB-94F4-131E7EBB4DC4}"/>
    <cellStyle name="Normal 81 4 2 4 3" xfId="10210" xr:uid="{00000000-0005-0000-0000-0000EF270000}"/>
    <cellStyle name="Normal 81 4 2 4 3 3" xfId="25311" xr:uid="{00000000-0005-0000-0000-0000EC620000}"/>
    <cellStyle name="Normal 81 4 2 4 3_ESA Table 3A_3H" xfId="45724" xr:uid="{FF357BAE-9F5D-42D8-BEAD-9A0452F8DA33}"/>
    <cellStyle name="Normal 81 4 2 4 5" xfId="20298" xr:uid="{00000000-0005-0000-0000-0000574F0000}"/>
    <cellStyle name="Normal 81 4 2 4_ESA Table 3A_3H" xfId="45722" xr:uid="{C085598B-D9F3-4027-B7A7-4A6F51CB683A}"/>
    <cellStyle name="Normal 81 4 2 5" xfId="11888" xr:uid="{00000000-0005-0000-0000-00007D2E0000}"/>
    <cellStyle name="Normal 81 4 2 5 3" xfId="26986" xr:uid="{00000000-0005-0000-0000-000077690000}"/>
    <cellStyle name="Normal 81 4 2 5_ESA Table 3A_3H" xfId="45725" xr:uid="{5510CEE9-1B5F-4BCA-92DA-AC675E02BC95}"/>
    <cellStyle name="Normal 81 4 2 6" xfId="6867" xr:uid="{00000000-0005-0000-0000-0000E01A0000}"/>
    <cellStyle name="Normal 81 4 2 6 3" xfId="21969" xr:uid="{00000000-0005-0000-0000-0000DE550000}"/>
    <cellStyle name="Normal 81 4 2 6_ESA Table 3A_3H" xfId="45726" xr:uid="{F04BD840-C65C-49FB-9039-981EF0E16FB7}"/>
    <cellStyle name="Normal 81 4 2 8" xfId="16956" xr:uid="{00000000-0005-0000-0000-000049420000}"/>
    <cellStyle name="Normal 81 4 2_ESA Table 3A_3H" xfId="45709" xr:uid="{9E1BB22C-DFB5-4D4F-8A1B-84FCE9B8A047}"/>
    <cellStyle name="Normal 81 4 3" xfId="2214" xr:uid="{00000000-0005-0000-0000-0000B3080000}"/>
    <cellStyle name="Normal 81 4 3 2" xfId="3904" xr:uid="{00000000-0005-0000-0000-00004D0F0000}"/>
    <cellStyle name="Normal 81 4 3 2 2" xfId="13977" xr:uid="{00000000-0005-0000-0000-0000A6360000}"/>
    <cellStyle name="Normal 81 4 3 2 2 3" xfId="29075" xr:uid="{00000000-0005-0000-0000-0000A0710000}"/>
    <cellStyle name="Normal 81 4 3 2 2_ESA Table 3A_3H" xfId="45729" xr:uid="{6D4BB74E-D985-4F90-B5C1-C7FA81D4BD65}"/>
    <cellStyle name="Normal 81 4 3 2 3" xfId="8957" xr:uid="{00000000-0005-0000-0000-00000A230000}"/>
    <cellStyle name="Normal 81 4 3 2 3 3" xfId="24058" xr:uid="{00000000-0005-0000-0000-0000075E0000}"/>
    <cellStyle name="Normal 81 4 3 2 3_ESA Table 3A_3H" xfId="45730" xr:uid="{9A87ED9B-2BED-4C07-B514-11626CAD25BA}"/>
    <cellStyle name="Normal 81 4 3 2 5" xfId="19045" xr:uid="{00000000-0005-0000-0000-0000724A0000}"/>
    <cellStyle name="Normal 81 4 3 2_ESA Table 3A_3H" xfId="45728" xr:uid="{033389FE-86D1-45C6-B49B-B458D0133BE9}"/>
    <cellStyle name="Normal 81 4 3 3" xfId="5596" xr:uid="{00000000-0005-0000-0000-0000E9150000}"/>
    <cellStyle name="Normal 81 4 3 3 2" xfId="15648" xr:uid="{00000000-0005-0000-0000-00002D3D0000}"/>
    <cellStyle name="Normal 81 4 3 3 2 3" xfId="30746" xr:uid="{00000000-0005-0000-0000-000027780000}"/>
    <cellStyle name="Normal 81 4 3 3 2_ESA Table 3A_3H" xfId="45732" xr:uid="{45E1C591-9BF2-4941-AD4E-4D2B5F394858}"/>
    <cellStyle name="Normal 81 4 3 3 3" xfId="10628" xr:uid="{00000000-0005-0000-0000-000091290000}"/>
    <cellStyle name="Normal 81 4 3 3 3 3" xfId="25729" xr:uid="{00000000-0005-0000-0000-00008E640000}"/>
    <cellStyle name="Normal 81 4 3 3 3_ESA Table 3A_3H" xfId="45733" xr:uid="{57090F74-5DBE-4DD2-ABEE-629CD35D81C2}"/>
    <cellStyle name="Normal 81 4 3 3 5" xfId="20716" xr:uid="{00000000-0005-0000-0000-0000F9500000}"/>
    <cellStyle name="Normal 81 4 3 3_ESA Table 3A_3H" xfId="45731" xr:uid="{662272E4-8970-475A-9042-544A2AD8328C}"/>
    <cellStyle name="Normal 81 4 3 4" xfId="12306" xr:uid="{00000000-0005-0000-0000-00001F300000}"/>
    <cellStyle name="Normal 81 4 3 4 3" xfId="27404" xr:uid="{00000000-0005-0000-0000-0000196B0000}"/>
    <cellStyle name="Normal 81 4 3 4_ESA Table 3A_3H" xfId="45734" xr:uid="{DC6BBA5B-D4FB-48E1-846C-52A09303D57B}"/>
    <cellStyle name="Normal 81 4 3 5" xfId="7285" xr:uid="{00000000-0005-0000-0000-0000821C0000}"/>
    <cellStyle name="Normal 81 4 3 5 3" xfId="22387" xr:uid="{00000000-0005-0000-0000-000080570000}"/>
    <cellStyle name="Normal 81 4 3 5_ESA Table 3A_3H" xfId="45735" xr:uid="{26358C71-A514-4CDB-BC18-0CF70145DCC0}"/>
    <cellStyle name="Normal 81 4 3 7" xfId="17374" xr:uid="{00000000-0005-0000-0000-0000EB430000}"/>
    <cellStyle name="Normal 81 4 3_ESA Table 3A_3H" xfId="45727" xr:uid="{89EA1B36-527C-42A1-8259-6D8BD19C3A05}"/>
    <cellStyle name="Normal 81 4 4" xfId="3067" xr:uid="{00000000-0005-0000-0000-0000080C0000}"/>
    <cellStyle name="Normal 81 4 4 2" xfId="13141" xr:uid="{00000000-0005-0000-0000-000062330000}"/>
    <cellStyle name="Normal 81 4 4 2 3" xfId="28239" xr:uid="{00000000-0005-0000-0000-00005C6E0000}"/>
    <cellStyle name="Normal 81 4 4 2_ESA Table 3A_3H" xfId="45737" xr:uid="{2C1C24DE-9486-4155-A48A-3E576B78C977}"/>
    <cellStyle name="Normal 81 4 4 3" xfId="8121" xr:uid="{00000000-0005-0000-0000-0000C61F0000}"/>
    <cellStyle name="Normal 81 4 4 3 3" xfId="23222" xr:uid="{00000000-0005-0000-0000-0000C35A0000}"/>
    <cellStyle name="Normal 81 4 4 3_ESA Table 3A_3H" xfId="45738" xr:uid="{D603A206-CB17-4153-84F2-C225EF951B64}"/>
    <cellStyle name="Normal 81 4 4 5" xfId="18209" xr:uid="{00000000-0005-0000-0000-00002E470000}"/>
    <cellStyle name="Normal 81 4 4_ESA Table 3A_3H" xfId="45736" xr:uid="{5FB841DB-6EE6-446A-80B1-189B8BF61ADC}"/>
    <cellStyle name="Normal 81 4 5" xfId="4760" xr:uid="{00000000-0005-0000-0000-0000A5120000}"/>
    <cellStyle name="Normal 81 4 5 2" xfId="14812" xr:uid="{00000000-0005-0000-0000-0000E9390000}"/>
    <cellStyle name="Normal 81 4 5 2 3" xfId="29910" xr:uid="{00000000-0005-0000-0000-0000E3740000}"/>
    <cellStyle name="Normal 81 4 5 2_ESA Table 3A_3H" xfId="45740" xr:uid="{CDC110BA-BDC5-40B0-BAFE-88150E1DE2A5}"/>
    <cellStyle name="Normal 81 4 5 3" xfId="9792" xr:uid="{00000000-0005-0000-0000-00004D260000}"/>
    <cellStyle name="Normal 81 4 5 3 3" xfId="24893" xr:uid="{00000000-0005-0000-0000-00004A610000}"/>
    <cellStyle name="Normal 81 4 5 3_ESA Table 3A_3H" xfId="45741" xr:uid="{090CE4E9-24DE-4A2C-A563-CF2032F30B45}"/>
    <cellStyle name="Normal 81 4 5 5" xfId="19880" xr:uid="{00000000-0005-0000-0000-0000B54D0000}"/>
    <cellStyle name="Normal 81 4 5_ESA Table 3A_3H" xfId="45739" xr:uid="{B96226A9-9CB0-447C-B0F2-F5CA93777886}"/>
    <cellStyle name="Normal 81 4 6" xfId="11470" xr:uid="{00000000-0005-0000-0000-0000DB2C0000}"/>
    <cellStyle name="Normal 81 4 6 3" xfId="26568" xr:uid="{00000000-0005-0000-0000-0000D5670000}"/>
    <cellStyle name="Normal 81 4 6_ESA Table 3A_3H" xfId="45742" xr:uid="{51FA36F2-2556-452D-B502-94F0DA4F9A93}"/>
    <cellStyle name="Normal 81 4 7" xfId="6449" xr:uid="{00000000-0005-0000-0000-00003E190000}"/>
    <cellStyle name="Normal 81 4 7 3" xfId="21551" xr:uid="{00000000-0005-0000-0000-00003C540000}"/>
    <cellStyle name="Normal 81 4 7_ESA Table 3A_3H" xfId="45743" xr:uid="{E557CCF8-2BD0-4DC2-BA3A-F084C91847DD}"/>
    <cellStyle name="Normal 81 4 9" xfId="16538" xr:uid="{00000000-0005-0000-0000-0000A7400000}"/>
    <cellStyle name="Normal 81 4_ESA Table 3A_3H" xfId="45708" xr:uid="{2B0196C3-309F-4501-9291-BDD6B8B671D4}"/>
    <cellStyle name="Normal 81 5" xfId="1583" xr:uid="{00000000-0005-0000-0000-00003C060000}"/>
    <cellStyle name="Normal 81 5 2" xfId="2424" xr:uid="{00000000-0005-0000-0000-000085090000}"/>
    <cellStyle name="Normal 81 5 2 2" xfId="4114" xr:uid="{00000000-0005-0000-0000-00001F100000}"/>
    <cellStyle name="Normal 81 5 2 2 2" xfId="14187" xr:uid="{00000000-0005-0000-0000-000078370000}"/>
    <cellStyle name="Normal 81 5 2 2 2 3" xfId="29285" xr:uid="{00000000-0005-0000-0000-000072720000}"/>
    <cellStyle name="Normal 81 5 2 2 2_ESA Table 3A_3H" xfId="45747" xr:uid="{5D0EA534-FC0F-4E14-B783-9DD2A33AE1D7}"/>
    <cellStyle name="Normal 81 5 2 2 3" xfId="9167" xr:uid="{00000000-0005-0000-0000-0000DC230000}"/>
    <cellStyle name="Normal 81 5 2 2 3 3" xfId="24268" xr:uid="{00000000-0005-0000-0000-0000D95E0000}"/>
    <cellStyle name="Normal 81 5 2 2 3_ESA Table 3A_3H" xfId="45748" xr:uid="{76C7F6F5-47CF-413F-BE32-462A03105259}"/>
    <cellStyle name="Normal 81 5 2 2 5" xfId="19255" xr:uid="{00000000-0005-0000-0000-0000444B0000}"/>
    <cellStyle name="Normal 81 5 2 2_ESA Table 3A_3H" xfId="45746" xr:uid="{B64A09B4-8EC5-48EE-BF37-467B410821BB}"/>
    <cellStyle name="Normal 81 5 2 3" xfId="5806" xr:uid="{00000000-0005-0000-0000-0000BB160000}"/>
    <cellStyle name="Normal 81 5 2 3 2" xfId="15858" xr:uid="{00000000-0005-0000-0000-0000FF3D0000}"/>
    <cellStyle name="Normal 81 5 2 3 2 3" xfId="30956" xr:uid="{00000000-0005-0000-0000-0000F9780000}"/>
    <cellStyle name="Normal 81 5 2 3 2_ESA Table 3A_3H" xfId="45750" xr:uid="{9CB974F3-0F78-4000-BA7A-DF94E809F096}"/>
    <cellStyle name="Normal 81 5 2 3 3" xfId="10838" xr:uid="{00000000-0005-0000-0000-0000632A0000}"/>
    <cellStyle name="Normal 81 5 2 3 3 3" xfId="25939" xr:uid="{00000000-0005-0000-0000-000060650000}"/>
    <cellStyle name="Normal 81 5 2 3 3_ESA Table 3A_3H" xfId="45751" xr:uid="{6896EA73-AAC4-4A27-9D97-6AD762C5085F}"/>
    <cellStyle name="Normal 81 5 2 3 5" xfId="20926" xr:uid="{00000000-0005-0000-0000-0000CB510000}"/>
    <cellStyle name="Normal 81 5 2 3_ESA Table 3A_3H" xfId="45749" xr:uid="{C41AF1F7-4719-4B61-8EBA-339C3521BED9}"/>
    <cellStyle name="Normal 81 5 2 4" xfId="12516" xr:uid="{00000000-0005-0000-0000-0000F1300000}"/>
    <cellStyle name="Normal 81 5 2 4 3" xfId="27614" xr:uid="{00000000-0005-0000-0000-0000EB6B0000}"/>
    <cellStyle name="Normal 81 5 2 4_ESA Table 3A_3H" xfId="45752" xr:uid="{6949B1C8-2362-4FC1-8110-ADBC8660476F}"/>
    <cellStyle name="Normal 81 5 2 5" xfId="7495" xr:uid="{00000000-0005-0000-0000-0000541D0000}"/>
    <cellStyle name="Normal 81 5 2 5 3" xfId="22597" xr:uid="{00000000-0005-0000-0000-000052580000}"/>
    <cellStyle name="Normal 81 5 2 5_ESA Table 3A_3H" xfId="45753" xr:uid="{4FB0F9D6-69D4-4E02-A233-4155663A3BD1}"/>
    <cellStyle name="Normal 81 5 2 7" xfId="17584" xr:uid="{00000000-0005-0000-0000-0000BD440000}"/>
    <cellStyle name="Normal 81 5 2_ESA Table 3A_3H" xfId="45745" xr:uid="{2BD3780C-252A-4D38-A34B-97AFDDAF641B}"/>
    <cellStyle name="Normal 81 5 3" xfId="3277" xr:uid="{00000000-0005-0000-0000-0000DA0C0000}"/>
    <cellStyle name="Normal 81 5 3 2" xfId="13351" xr:uid="{00000000-0005-0000-0000-000034340000}"/>
    <cellStyle name="Normal 81 5 3 2 3" xfId="28449" xr:uid="{00000000-0005-0000-0000-00002E6F0000}"/>
    <cellStyle name="Normal 81 5 3 2_ESA Table 3A_3H" xfId="45755" xr:uid="{6CDEA910-700E-4147-B496-96466747F672}"/>
    <cellStyle name="Normal 81 5 3 3" xfId="8331" xr:uid="{00000000-0005-0000-0000-000098200000}"/>
    <cellStyle name="Normal 81 5 3 3 3" xfId="23432" xr:uid="{00000000-0005-0000-0000-0000955B0000}"/>
    <cellStyle name="Normal 81 5 3 3_ESA Table 3A_3H" xfId="45756" xr:uid="{357C823B-0143-4046-B154-8F79A175DE46}"/>
    <cellStyle name="Normal 81 5 3 5" xfId="18419" xr:uid="{00000000-0005-0000-0000-000000480000}"/>
    <cellStyle name="Normal 81 5 3_ESA Table 3A_3H" xfId="45754" xr:uid="{6ACFB46E-9379-4930-98E6-E2586D5A83D7}"/>
    <cellStyle name="Normal 81 5 4" xfId="4970" xr:uid="{00000000-0005-0000-0000-000077130000}"/>
    <cellStyle name="Normal 81 5 4 2" xfId="15022" xr:uid="{00000000-0005-0000-0000-0000BB3A0000}"/>
    <cellStyle name="Normal 81 5 4 2 3" xfId="30120" xr:uid="{00000000-0005-0000-0000-0000B5750000}"/>
    <cellStyle name="Normal 81 5 4 2_ESA Table 3A_3H" xfId="45758" xr:uid="{0A77300B-9C90-45A3-8EC8-D9E2819AC452}"/>
    <cellStyle name="Normal 81 5 4 3" xfId="10002" xr:uid="{00000000-0005-0000-0000-00001F270000}"/>
    <cellStyle name="Normal 81 5 4 3 3" xfId="25103" xr:uid="{00000000-0005-0000-0000-00001C620000}"/>
    <cellStyle name="Normal 81 5 4 3_ESA Table 3A_3H" xfId="45759" xr:uid="{0B916FC9-6386-45B9-BD0A-9D14238EC058}"/>
    <cellStyle name="Normal 81 5 4 5" xfId="20090" xr:uid="{00000000-0005-0000-0000-0000874E0000}"/>
    <cellStyle name="Normal 81 5 4_ESA Table 3A_3H" xfId="45757" xr:uid="{B496B458-39CC-40B1-BF9D-0A8EF9D24294}"/>
    <cellStyle name="Normal 81 5 5" xfId="11680" xr:uid="{00000000-0005-0000-0000-0000AD2D0000}"/>
    <cellStyle name="Normal 81 5 5 3" xfId="26778" xr:uid="{00000000-0005-0000-0000-0000A7680000}"/>
    <cellStyle name="Normal 81 5 5_ESA Table 3A_3H" xfId="45760" xr:uid="{6BD7BE51-A9B4-492C-A139-6933263EFA18}"/>
    <cellStyle name="Normal 81 5 6" xfId="6659" xr:uid="{00000000-0005-0000-0000-0000101A0000}"/>
    <cellStyle name="Normal 81 5 6 3" xfId="21761" xr:uid="{00000000-0005-0000-0000-00000E550000}"/>
    <cellStyle name="Normal 81 5 6_ESA Table 3A_3H" xfId="45761" xr:uid="{EDF59647-474A-4873-87C7-8738B4FE1D13}"/>
    <cellStyle name="Normal 81 5 8" xfId="16748" xr:uid="{00000000-0005-0000-0000-000079410000}"/>
    <cellStyle name="Normal 81 5_ESA Table 3A_3H" xfId="45744" xr:uid="{7B3BD604-64D3-4695-8EC8-6D5F9E5C5FD5}"/>
    <cellStyle name="Normal 81 6" xfId="2004" xr:uid="{00000000-0005-0000-0000-0000E1070000}"/>
    <cellStyle name="Normal 81 6 2" xfId="3696" xr:uid="{00000000-0005-0000-0000-00007D0E0000}"/>
    <cellStyle name="Normal 81 6 2 2" xfId="13769" xr:uid="{00000000-0005-0000-0000-0000D6350000}"/>
    <cellStyle name="Normal 81 6 2 2 3" xfId="28867" xr:uid="{00000000-0005-0000-0000-0000D0700000}"/>
    <cellStyle name="Normal 81 6 2 2_ESA Table 3A_3H" xfId="45764" xr:uid="{9E0EBF9D-E2DA-4CFA-ADBB-3A73E366B310}"/>
    <cellStyle name="Normal 81 6 2 3" xfId="8749" xr:uid="{00000000-0005-0000-0000-00003A220000}"/>
    <cellStyle name="Normal 81 6 2 3 3" xfId="23850" xr:uid="{00000000-0005-0000-0000-0000375D0000}"/>
    <cellStyle name="Normal 81 6 2 3_ESA Table 3A_3H" xfId="45765" xr:uid="{FA298AC2-B4D9-4C83-AFE2-60DBCFF46F74}"/>
    <cellStyle name="Normal 81 6 2 5" xfId="18837" xr:uid="{00000000-0005-0000-0000-0000A2490000}"/>
    <cellStyle name="Normal 81 6 2_ESA Table 3A_3H" xfId="45763" xr:uid="{BB1E8840-77B2-4C65-BA2F-1B59688A408E}"/>
    <cellStyle name="Normal 81 6 3" xfId="5388" xr:uid="{00000000-0005-0000-0000-000019150000}"/>
    <cellStyle name="Normal 81 6 3 2" xfId="15440" xr:uid="{00000000-0005-0000-0000-00005D3C0000}"/>
    <cellStyle name="Normal 81 6 3 2 3" xfId="30538" xr:uid="{00000000-0005-0000-0000-000057770000}"/>
    <cellStyle name="Normal 81 6 3 2_ESA Table 3A_3H" xfId="45767" xr:uid="{5D12B770-5B09-433E-91DE-DD2EA89962AA}"/>
    <cellStyle name="Normal 81 6 3 3" xfId="10420" xr:uid="{00000000-0005-0000-0000-0000C1280000}"/>
    <cellStyle name="Normal 81 6 3 3 3" xfId="25521" xr:uid="{00000000-0005-0000-0000-0000BE630000}"/>
    <cellStyle name="Normal 81 6 3 3_ESA Table 3A_3H" xfId="45768" xr:uid="{53D5939C-ADA0-400D-AD09-B36117FB00A2}"/>
    <cellStyle name="Normal 81 6 3 5" xfId="20508" xr:uid="{00000000-0005-0000-0000-000029500000}"/>
    <cellStyle name="Normal 81 6 3_ESA Table 3A_3H" xfId="45766" xr:uid="{0AE3F1F4-B1E5-4C21-9806-F52CDE511C52}"/>
    <cellStyle name="Normal 81 6 4" xfId="12098" xr:uid="{00000000-0005-0000-0000-00004F2F0000}"/>
    <cellStyle name="Normal 81 6 4 3" xfId="27196" xr:uid="{00000000-0005-0000-0000-0000496A0000}"/>
    <cellStyle name="Normal 81 6 4_ESA Table 3A_3H" xfId="45769" xr:uid="{03454B4D-B53A-4A0C-9C41-3D5B50D1CCFD}"/>
    <cellStyle name="Normal 81 6 5" xfId="7077" xr:uid="{00000000-0005-0000-0000-0000B21B0000}"/>
    <cellStyle name="Normal 81 6 5 3" xfId="22179" xr:uid="{00000000-0005-0000-0000-0000B0560000}"/>
    <cellStyle name="Normal 81 6 5_ESA Table 3A_3H" xfId="45770" xr:uid="{EBEAA496-949A-4FFA-8A0A-39D37BBD4F48}"/>
    <cellStyle name="Normal 81 6 7" xfId="17166" xr:uid="{00000000-0005-0000-0000-00001B430000}"/>
    <cellStyle name="Normal 81 6_ESA Table 3A_3H" xfId="45762" xr:uid="{E7841E1F-3C10-4157-BFF6-D5F99F1B314F}"/>
    <cellStyle name="Normal 81 7" xfId="2857" xr:uid="{00000000-0005-0000-0000-0000360B0000}"/>
    <cellStyle name="Normal 81 7 2" xfId="12933" xr:uid="{00000000-0005-0000-0000-000092320000}"/>
    <cellStyle name="Normal 81 7 2 3" xfId="28031" xr:uid="{00000000-0005-0000-0000-00008C6D0000}"/>
    <cellStyle name="Normal 81 7 2_ESA Table 3A_3H" xfId="45772" xr:uid="{89E2C894-9154-45B4-A182-E84E57B01B11}"/>
    <cellStyle name="Normal 81 7 3" xfId="7913" xr:uid="{00000000-0005-0000-0000-0000F61E0000}"/>
    <cellStyle name="Normal 81 7 3 3" xfId="23014" xr:uid="{00000000-0005-0000-0000-0000F3590000}"/>
    <cellStyle name="Normal 81 7 3_ESA Table 3A_3H" xfId="45773" xr:uid="{1FE17F36-EA49-4510-B21F-C4FEC21A5020}"/>
    <cellStyle name="Normal 81 7 5" xfId="18001" xr:uid="{00000000-0005-0000-0000-00005E460000}"/>
    <cellStyle name="Normal 81 7_ESA Table 3A_3H" xfId="45771" xr:uid="{B0AF3B8F-867A-4983-81C5-5581B1AD9F5F}"/>
    <cellStyle name="Normal 81 8" xfId="4550" xr:uid="{00000000-0005-0000-0000-0000D3110000}"/>
    <cellStyle name="Normal 81 8 2" xfId="14604" xr:uid="{00000000-0005-0000-0000-000019390000}"/>
    <cellStyle name="Normal 81 8 2 3" xfId="29702" xr:uid="{00000000-0005-0000-0000-000013740000}"/>
    <cellStyle name="Normal 81 8 2_ESA Table 3A_3H" xfId="45775" xr:uid="{38CA477A-5ECD-4108-99D1-919FD800A37F}"/>
    <cellStyle name="Normal 81 8 3" xfId="9584" xr:uid="{00000000-0005-0000-0000-00007D250000}"/>
    <cellStyle name="Normal 81 8 3 3" xfId="24685" xr:uid="{00000000-0005-0000-0000-00007A600000}"/>
    <cellStyle name="Normal 81 8 3_ESA Table 3A_3H" xfId="45776" xr:uid="{0841CC25-71E8-4456-ABAB-49DEFFB00EE3}"/>
    <cellStyle name="Normal 81 8 5" xfId="19672" xr:uid="{00000000-0005-0000-0000-0000E54C0000}"/>
    <cellStyle name="Normal 81 8_ESA Table 3A_3H" xfId="45774" xr:uid="{646D2CE2-BE08-4096-8826-568B7BF18A61}"/>
    <cellStyle name="Normal 81 9" xfId="11260" xr:uid="{00000000-0005-0000-0000-0000092C0000}"/>
    <cellStyle name="Normal 81 9 3" xfId="26360" xr:uid="{00000000-0005-0000-0000-000005670000}"/>
    <cellStyle name="Normal 81 9_ESA Table 3A_3H" xfId="45777" xr:uid="{7745256A-626B-49E7-8801-0AE0FE1DB944}"/>
    <cellStyle name="Normal 81_ESA Table 3A_3H" xfId="45491" xr:uid="{A8F12455-A418-46AA-9BA2-A5787EB5B91A}"/>
    <cellStyle name="Normal 82" xfId="1150" xr:uid="{00000000-0005-0000-0000-00008B040000}"/>
    <cellStyle name="Normal 83" xfId="1157" xr:uid="{00000000-0005-0000-0000-000092040000}"/>
    <cellStyle name="Normal 84" xfId="1205" xr:uid="{00000000-0005-0000-0000-0000C2040000}"/>
    <cellStyle name="Normal 85" xfId="1204" xr:uid="{00000000-0005-0000-0000-0000C1040000}"/>
    <cellStyle name="Normal 86" xfId="1312" xr:uid="{00000000-0005-0000-0000-00002D050000}"/>
    <cellStyle name="Normal 87" xfId="1314" xr:uid="{00000000-0005-0000-0000-00002F050000}"/>
    <cellStyle name="Normal 88" xfId="1313" xr:uid="{00000000-0005-0000-0000-00002E050000}"/>
    <cellStyle name="Normal 89" xfId="1530" xr:uid="{00000000-0005-0000-0000-000007060000}"/>
    <cellStyle name="Normal 9" xfId="180" xr:uid="{00000000-0005-0000-0000-0000B4000000}"/>
    <cellStyle name="Normal 9 2" xfId="907" xr:uid="{00000000-0005-0000-0000-000097030000}"/>
    <cellStyle name="Normal 9 3" xfId="908" xr:uid="{00000000-0005-0000-0000-000098030000}"/>
    <cellStyle name="Normal 9 4" xfId="909" xr:uid="{00000000-0005-0000-0000-000099030000}"/>
    <cellStyle name="Normal 90" xfId="1529" xr:uid="{00000000-0005-0000-0000-000006060000}"/>
    <cellStyle name="Normal 90 2" xfId="2371" xr:uid="{00000000-0005-0000-0000-000050090000}"/>
    <cellStyle name="Normal 90 2 2" xfId="4061" xr:uid="{00000000-0005-0000-0000-0000EA0F0000}"/>
    <cellStyle name="Normal 90 2 2 2" xfId="14134" xr:uid="{00000000-0005-0000-0000-000043370000}"/>
    <cellStyle name="Normal 90 2 2 2 3" xfId="29232" xr:uid="{00000000-0005-0000-0000-00003D720000}"/>
    <cellStyle name="Normal 90 2 2 2_ESA Table 3A_3H" xfId="45781" xr:uid="{248C760E-2B6A-4EE0-9BE9-CAFECA243CE9}"/>
    <cellStyle name="Normal 90 2 2 3" xfId="9114" xr:uid="{00000000-0005-0000-0000-0000A7230000}"/>
    <cellStyle name="Normal 90 2 2 3 3" xfId="24215" xr:uid="{00000000-0005-0000-0000-0000A45E0000}"/>
    <cellStyle name="Normal 90 2 2 3_ESA Table 3A_3H" xfId="45782" xr:uid="{221B9A8F-2468-4085-9867-E380327B0B2E}"/>
    <cellStyle name="Normal 90 2 2 5" xfId="19202" xr:uid="{00000000-0005-0000-0000-00000F4B0000}"/>
    <cellStyle name="Normal 90 2 2_ESA Table 3A_3H" xfId="45780" xr:uid="{6F703774-7E7A-4DDD-AE05-9959503D12D4}"/>
    <cellStyle name="Normal 90 2 3" xfId="5753" xr:uid="{00000000-0005-0000-0000-000086160000}"/>
    <cellStyle name="Normal 90 2 3 2" xfId="15805" xr:uid="{00000000-0005-0000-0000-0000CA3D0000}"/>
    <cellStyle name="Normal 90 2 3 2 3" xfId="30903" xr:uid="{00000000-0005-0000-0000-0000C4780000}"/>
    <cellStyle name="Normal 90 2 3 2_ESA Table 3A_3H" xfId="45784" xr:uid="{95C3C5F3-E56C-47C2-BD99-DBDDE755BACD}"/>
    <cellStyle name="Normal 90 2 3 3" xfId="10785" xr:uid="{00000000-0005-0000-0000-00002E2A0000}"/>
    <cellStyle name="Normal 90 2 3 3 3" xfId="25886" xr:uid="{00000000-0005-0000-0000-00002B650000}"/>
    <cellStyle name="Normal 90 2 3 3_ESA Table 3A_3H" xfId="45785" xr:uid="{06731F90-DCFE-4FFB-9DA5-471FC35EC108}"/>
    <cellStyle name="Normal 90 2 3 5" xfId="20873" xr:uid="{00000000-0005-0000-0000-000096510000}"/>
    <cellStyle name="Normal 90 2 3_ESA Table 3A_3H" xfId="45783" xr:uid="{F5BBB176-1850-4D23-97F9-0DB149CA51F6}"/>
    <cellStyle name="Normal 90 2 4" xfId="12463" xr:uid="{00000000-0005-0000-0000-0000BC300000}"/>
    <cellStyle name="Normal 90 2 4 3" xfId="27561" xr:uid="{00000000-0005-0000-0000-0000B66B0000}"/>
    <cellStyle name="Normal 90 2 4_ESA Table 3A_3H" xfId="45786" xr:uid="{FBD8E09F-8FEE-49A2-A0D9-C2FA36E8DD22}"/>
    <cellStyle name="Normal 90 2 5" xfId="7442" xr:uid="{00000000-0005-0000-0000-00001F1D0000}"/>
    <cellStyle name="Normal 90 2 5 3" xfId="22544" xr:uid="{00000000-0005-0000-0000-00001D580000}"/>
    <cellStyle name="Normal 90 2 5_ESA Table 3A_3H" xfId="45787" xr:uid="{79CB0C5D-090D-495C-89FE-162F0A5F6D8A}"/>
    <cellStyle name="Normal 90 2 7" xfId="17531" xr:uid="{00000000-0005-0000-0000-000088440000}"/>
    <cellStyle name="Normal 90 2_ESA Table 3A_3H" xfId="45779" xr:uid="{337A75F2-D530-4D46-8BE8-4CC2CE428D13}"/>
    <cellStyle name="Normal 90 3" xfId="3224" xr:uid="{00000000-0005-0000-0000-0000A50C0000}"/>
    <cellStyle name="Normal 90 3 2" xfId="13298" xr:uid="{00000000-0005-0000-0000-0000FF330000}"/>
    <cellStyle name="Normal 90 3 2 3" xfId="28396" xr:uid="{00000000-0005-0000-0000-0000F96E0000}"/>
    <cellStyle name="Normal 90 3 2_ESA Table 3A_3H" xfId="45789" xr:uid="{90A20B34-E27D-4922-86D6-B658F821DD64}"/>
    <cellStyle name="Normal 90 3 3" xfId="8278" xr:uid="{00000000-0005-0000-0000-000063200000}"/>
    <cellStyle name="Normal 90 3 3 3" xfId="23379" xr:uid="{00000000-0005-0000-0000-0000605B0000}"/>
    <cellStyle name="Normal 90 3 3_ESA Table 3A_3H" xfId="45790" xr:uid="{602F1B73-4CA7-481C-8509-24A580FDE6AB}"/>
    <cellStyle name="Normal 90 3 5" xfId="18366" xr:uid="{00000000-0005-0000-0000-0000CB470000}"/>
    <cellStyle name="Normal 90 3_ESA Table 3A_3H" xfId="45788" xr:uid="{EA2A2484-C628-4068-985A-842FD3D9B79A}"/>
    <cellStyle name="Normal 90 4" xfId="4917" xr:uid="{00000000-0005-0000-0000-000042130000}"/>
    <cellStyle name="Normal 90 4 2" xfId="14969" xr:uid="{00000000-0005-0000-0000-0000863A0000}"/>
    <cellStyle name="Normal 90 4 2 3" xfId="30067" xr:uid="{00000000-0005-0000-0000-000080750000}"/>
    <cellStyle name="Normal 90 4 2_ESA Table 3A_3H" xfId="45792" xr:uid="{C398FDC6-CDCE-4359-9511-AD6B59BFA3D3}"/>
    <cellStyle name="Normal 90 4 3" xfId="9949" xr:uid="{00000000-0005-0000-0000-0000EA260000}"/>
    <cellStyle name="Normal 90 4 3 3" xfId="25050" xr:uid="{00000000-0005-0000-0000-0000E7610000}"/>
    <cellStyle name="Normal 90 4 3_ESA Table 3A_3H" xfId="45793" xr:uid="{3F8377C0-A706-4D67-BAB4-23467783FC6B}"/>
    <cellStyle name="Normal 90 4 5" xfId="20037" xr:uid="{00000000-0005-0000-0000-0000524E0000}"/>
    <cellStyle name="Normal 90 4_ESA Table 3A_3H" xfId="45791" xr:uid="{C8FEA2CE-9359-48CF-BF60-5B8ABAA7D67B}"/>
    <cellStyle name="Normal 90 5" xfId="11627" xr:uid="{00000000-0005-0000-0000-0000782D0000}"/>
    <cellStyle name="Normal 90 5 3" xfId="26725" xr:uid="{00000000-0005-0000-0000-000072680000}"/>
    <cellStyle name="Normal 90 5_ESA Table 3A_3H" xfId="45794" xr:uid="{145581C2-BDD5-464F-AA0A-5D64145A3677}"/>
    <cellStyle name="Normal 90 6" xfId="6606" xr:uid="{00000000-0005-0000-0000-0000DB190000}"/>
    <cellStyle name="Normal 90 6 3" xfId="21708" xr:uid="{00000000-0005-0000-0000-0000D9540000}"/>
    <cellStyle name="Normal 90 6_ESA Table 3A_3H" xfId="45795" xr:uid="{9BA5B2CF-C74E-4955-A9F9-7D2B1257529B}"/>
    <cellStyle name="Normal 90 8" xfId="16695" xr:uid="{00000000-0005-0000-0000-000044410000}"/>
    <cellStyle name="Normal 90_ESA Table 3A_3H" xfId="45778" xr:uid="{C473E65A-E800-45CE-B1CC-26508C2476ED}"/>
    <cellStyle name="Normal 91" xfId="1532" xr:uid="{00000000-0005-0000-0000-000009060000}"/>
    <cellStyle name="Normal 91 2" xfId="2373" xr:uid="{00000000-0005-0000-0000-000052090000}"/>
    <cellStyle name="Normal 91 2 2" xfId="4063" xr:uid="{00000000-0005-0000-0000-0000EC0F0000}"/>
    <cellStyle name="Normal 91 2 2 2" xfId="14136" xr:uid="{00000000-0005-0000-0000-000045370000}"/>
    <cellStyle name="Normal 91 2 2 2 3" xfId="29234" xr:uid="{00000000-0005-0000-0000-00003F720000}"/>
    <cellStyle name="Normal 91 2 2 2_ESA Table 3A_3H" xfId="45799" xr:uid="{1049C26E-64E1-40C3-9179-F20485424370}"/>
    <cellStyle name="Normal 91 2 2 3" xfId="9116" xr:uid="{00000000-0005-0000-0000-0000A9230000}"/>
    <cellStyle name="Normal 91 2 2 3 3" xfId="24217" xr:uid="{00000000-0005-0000-0000-0000A65E0000}"/>
    <cellStyle name="Normal 91 2 2 3_ESA Table 3A_3H" xfId="45800" xr:uid="{52C6C7FB-5DE0-4033-8C1E-3F440F62220D}"/>
    <cellStyle name="Normal 91 2 2 5" xfId="19204" xr:uid="{00000000-0005-0000-0000-0000114B0000}"/>
    <cellStyle name="Normal 91 2 2_ESA Table 3A_3H" xfId="45798" xr:uid="{55BA8583-7C47-4D6F-AC77-0B756028F3FA}"/>
    <cellStyle name="Normal 91 2 3" xfId="5755" xr:uid="{00000000-0005-0000-0000-000088160000}"/>
    <cellStyle name="Normal 91 2 3 2" xfId="15807" xr:uid="{00000000-0005-0000-0000-0000CC3D0000}"/>
    <cellStyle name="Normal 91 2 3 2 3" xfId="30905" xr:uid="{00000000-0005-0000-0000-0000C6780000}"/>
    <cellStyle name="Normal 91 2 3 2_ESA Table 3A_3H" xfId="45802" xr:uid="{78523023-BB8E-4B8A-BEF2-C1B92226B460}"/>
    <cellStyle name="Normal 91 2 3 3" xfId="10787" xr:uid="{00000000-0005-0000-0000-0000302A0000}"/>
    <cellStyle name="Normal 91 2 3 3 3" xfId="25888" xr:uid="{00000000-0005-0000-0000-00002D650000}"/>
    <cellStyle name="Normal 91 2 3 3_ESA Table 3A_3H" xfId="45803" xr:uid="{801DB109-D5B6-4524-B917-557A7F77CC53}"/>
    <cellStyle name="Normal 91 2 3 5" xfId="20875" xr:uid="{00000000-0005-0000-0000-000098510000}"/>
    <cellStyle name="Normal 91 2 3_ESA Table 3A_3H" xfId="45801" xr:uid="{6C93D11F-25EC-4CC9-9D73-C2050AFF4EC3}"/>
    <cellStyle name="Normal 91 2 4" xfId="12465" xr:uid="{00000000-0005-0000-0000-0000BE300000}"/>
    <cellStyle name="Normal 91 2 4 3" xfId="27563" xr:uid="{00000000-0005-0000-0000-0000B86B0000}"/>
    <cellStyle name="Normal 91 2 4_ESA Table 3A_3H" xfId="45804" xr:uid="{758E1D09-F5C4-4C64-9936-7C3A549AC2BB}"/>
    <cellStyle name="Normal 91 2 5" xfId="7444" xr:uid="{00000000-0005-0000-0000-0000211D0000}"/>
    <cellStyle name="Normal 91 2 5 3" xfId="22546" xr:uid="{00000000-0005-0000-0000-00001F580000}"/>
    <cellStyle name="Normal 91 2 5_ESA Table 3A_3H" xfId="45805" xr:uid="{FB89C252-3A45-4FCE-81AD-25207A1A07D9}"/>
    <cellStyle name="Normal 91 2 7" xfId="17533" xr:uid="{00000000-0005-0000-0000-00008A440000}"/>
    <cellStyle name="Normal 91 2_ESA Table 3A_3H" xfId="45797" xr:uid="{D5D7D0F0-E27D-4B35-9AFA-1DFB25C36401}"/>
    <cellStyle name="Normal 91 3" xfId="3226" xr:uid="{00000000-0005-0000-0000-0000A70C0000}"/>
    <cellStyle name="Normal 91 3 2" xfId="13300" xr:uid="{00000000-0005-0000-0000-000001340000}"/>
    <cellStyle name="Normal 91 3 2 3" xfId="28398" xr:uid="{00000000-0005-0000-0000-0000FB6E0000}"/>
    <cellStyle name="Normal 91 3 2_ESA Table 3A_3H" xfId="45807" xr:uid="{24C00E90-E586-4263-BEC4-6F510B1F3369}"/>
    <cellStyle name="Normal 91 3 3" xfId="8280" xr:uid="{00000000-0005-0000-0000-000065200000}"/>
    <cellStyle name="Normal 91 3 3 3" xfId="23381" xr:uid="{00000000-0005-0000-0000-0000625B0000}"/>
    <cellStyle name="Normal 91 3 3_ESA Table 3A_3H" xfId="45808" xr:uid="{1C3DDBB6-31D5-4E30-AFD1-7A91728E932D}"/>
    <cellStyle name="Normal 91 3 5" xfId="18368" xr:uid="{00000000-0005-0000-0000-0000CD470000}"/>
    <cellStyle name="Normal 91 3_ESA Table 3A_3H" xfId="45806" xr:uid="{D7C77CB3-0F6A-4487-BCC4-9C2EFB1AB3F3}"/>
    <cellStyle name="Normal 91 4" xfId="4919" xr:uid="{00000000-0005-0000-0000-000044130000}"/>
    <cellStyle name="Normal 91 4 2" xfId="14971" xr:uid="{00000000-0005-0000-0000-0000883A0000}"/>
    <cellStyle name="Normal 91 4 2 3" xfId="30069" xr:uid="{00000000-0005-0000-0000-000082750000}"/>
    <cellStyle name="Normal 91 4 2_ESA Table 3A_3H" xfId="45810" xr:uid="{14FED347-EB15-4550-AAA3-D52BEEAC71D5}"/>
    <cellStyle name="Normal 91 4 3" xfId="9951" xr:uid="{00000000-0005-0000-0000-0000EC260000}"/>
    <cellStyle name="Normal 91 4 3 3" xfId="25052" xr:uid="{00000000-0005-0000-0000-0000E9610000}"/>
    <cellStyle name="Normal 91 4 3_ESA Table 3A_3H" xfId="45811" xr:uid="{4181837A-DF3E-47ED-9EC2-975F029E174A}"/>
    <cellStyle name="Normal 91 4 5" xfId="20039" xr:uid="{00000000-0005-0000-0000-0000544E0000}"/>
    <cellStyle name="Normal 91 4_ESA Table 3A_3H" xfId="45809" xr:uid="{31FEDCAB-05F4-4AA2-80F1-189C87ED2FE5}"/>
    <cellStyle name="Normal 91 5" xfId="11629" xr:uid="{00000000-0005-0000-0000-00007A2D0000}"/>
    <cellStyle name="Normal 91 5 3" xfId="26727" xr:uid="{00000000-0005-0000-0000-000074680000}"/>
    <cellStyle name="Normal 91 5_ESA Table 3A_3H" xfId="45812" xr:uid="{4C0107A2-82BF-4EEE-A413-51F1320A8ECA}"/>
    <cellStyle name="Normal 91 6" xfId="6608" xr:uid="{00000000-0005-0000-0000-0000DD190000}"/>
    <cellStyle name="Normal 91 6 3" xfId="21710" xr:uid="{00000000-0005-0000-0000-0000DB540000}"/>
    <cellStyle name="Normal 91 6_ESA Table 3A_3H" xfId="45813" xr:uid="{021CE4BA-8741-4584-A27A-B1D50011E93B}"/>
    <cellStyle name="Normal 91 8" xfId="16697" xr:uid="{00000000-0005-0000-0000-000046410000}"/>
    <cellStyle name="Normal 91_ESA Table 3A_3H" xfId="45796" xr:uid="{2BFC7389-6D61-491F-87FD-232F92C8CC61}"/>
    <cellStyle name="Normal 92" xfId="1951" xr:uid="{00000000-0005-0000-0000-0000AC070000}"/>
    <cellStyle name="Normal 92 2" xfId="3643" xr:uid="{00000000-0005-0000-0000-0000480E0000}"/>
    <cellStyle name="Normal 93" xfId="2789" xr:uid="{00000000-0005-0000-0000-0000F20A0000}"/>
    <cellStyle name="Normal 93 2" xfId="4479" xr:uid="{00000000-0005-0000-0000-00008C110000}"/>
    <cellStyle name="Normal 94" xfId="2794" xr:uid="{00000000-0005-0000-0000-0000F70A0000}"/>
    <cellStyle name="Normal 95" xfId="1950" xr:uid="{00000000-0005-0000-0000-0000AB070000}"/>
    <cellStyle name="Normal 95 2" xfId="3642" xr:uid="{00000000-0005-0000-0000-0000470E0000}"/>
    <cellStyle name="Normal 95 2 2" xfId="13716" xr:uid="{00000000-0005-0000-0000-0000A1350000}"/>
    <cellStyle name="Normal 95 2 2 3" xfId="28814" xr:uid="{00000000-0005-0000-0000-00009B700000}"/>
    <cellStyle name="Normal 95 2 2_ESA Table 3A_3H" xfId="45816" xr:uid="{5AE24069-EB24-472D-9AF9-1F6A956BBF59}"/>
    <cellStyle name="Normal 95 2 3" xfId="8696" xr:uid="{00000000-0005-0000-0000-000005220000}"/>
    <cellStyle name="Normal 95 2 3 3" xfId="23797" xr:uid="{00000000-0005-0000-0000-0000025D0000}"/>
    <cellStyle name="Normal 95 2 3_ESA Table 3A_3H" xfId="45817" xr:uid="{2E5404BB-5795-4EBE-BBED-CB5E2AD9A48D}"/>
    <cellStyle name="Normal 95 2 5" xfId="18784" xr:uid="{00000000-0005-0000-0000-00006D490000}"/>
    <cellStyle name="Normal 95 2_ESA Table 3A_3H" xfId="45815" xr:uid="{D472B972-5FD0-4644-B38E-670FE1441E7E}"/>
    <cellStyle name="Normal 95 3" xfId="5335" xr:uid="{00000000-0005-0000-0000-0000E4140000}"/>
    <cellStyle name="Normal 95 3 2" xfId="15387" xr:uid="{00000000-0005-0000-0000-0000283C0000}"/>
    <cellStyle name="Normal 95 3 2 3" xfId="30485" xr:uid="{00000000-0005-0000-0000-000022770000}"/>
    <cellStyle name="Normal 95 3 2_ESA Table 3A_3H" xfId="45819" xr:uid="{9A92B65D-D260-4D93-AF7B-0E54D6C2D6DF}"/>
    <cellStyle name="Normal 95 3 3" xfId="10367" xr:uid="{00000000-0005-0000-0000-00008C280000}"/>
    <cellStyle name="Normal 95 3 3 3" xfId="25468" xr:uid="{00000000-0005-0000-0000-000089630000}"/>
    <cellStyle name="Normal 95 3 3_ESA Table 3A_3H" xfId="45820" xr:uid="{B0CB6995-E0A8-43BD-B2B0-5A9E9DC9226A}"/>
    <cellStyle name="Normal 95 3 5" xfId="20455" xr:uid="{00000000-0005-0000-0000-0000F44F0000}"/>
    <cellStyle name="Normal 95 3_ESA Table 3A_3H" xfId="45818" xr:uid="{6103F219-F662-4795-8F07-8532A7C74F5A}"/>
    <cellStyle name="Normal 95 4" xfId="12045" xr:uid="{00000000-0005-0000-0000-00001A2F0000}"/>
    <cellStyle name="Normal 95 4 3" xfId="27143" xr:uid="{00000000-0005-0000-0000-0000146A0000}"/>
    <cellStyle name="Normal 95 4_ESA Table 3A_3H" xfId="45821" xr:uid="{87EB442A-339D-4865-A23D-7CE4142DB07E}"/>
    <cellStyle name="Normal 95 5" xfId="7024" xr:uid="{00000000-0005-0000-0000-00007D1B0000}"/>
    <cellStyle name="Normal 95 5 3" xfId="22126" xr:uid="{00000000-0005-0000-0000-00007B560000}"/>
    <cellStyle name="Normal 95 5_ESA Table 3A_3H" xfId="45822" xr:uid="{E067D251-8F0D-447A-89AD-5DC1B4E464FB}"/>
    <cellStyle name="Normal 95 7" xfId="17113" xr:uid="{00000000-0005-0000-0000-0000E6420000}"/>
    <cellStyle name="Normal 95_ESA Table 3A_3H" xfId="45814" xr:uid="{08EFA3DA-7023-4BB2-98E1-18B916DE105A}"/>
    <cellStyle name="Normal 96" xfId="1953" xr:uid="{00000000-0005-0000-0000-0000AE070000}"/>
    <cellStyle name="Normal 96 2" xfId="3645" xr:uid="{00000000-0005-0000-0000-00004A0E0000}"/>
    <cellStyle name="Normal 96 2 2" xfId="13718" xr:uid="{00000000-0005-0000-0000-0000A3350000}"/>
    <cellStyle name="Normal 96 2 2 3" xfId="28816" xr:uid="{00000000-0005-0000-0000-00009D700000}"/>
    <cellStyle name="Normal 96 2 2_ESA Table 3A_3H" xfId="45825" xr:uid="{826157BE-94D5-4CDE-B0AA-4B1AEDDA2001}"/>
    <cellStyle name="Normal 96 2 3" xfId="8698" xr:uid="{00000000-0005-0000-0000-000007220000}"/>
    <cellStyle name="Normal 96 2 3 3" xfId="23799" xr:uid="{00000000-0005-0000-0000-0000045D0000}"/>
    <cellStyle name="Normal 96 2 3_ESA Table 3A_3H" xfId="45826" xr:uid="{A25CBD7D-329F-4792-B20F-CF26607903E3}"/>
    <cellStyle name="Normal 96 2 5" xfId="18786" xr:uid="{00000000-0005-0000-0000-00006F490000}"/>
    <cellStyle name="Normal 96 2_ESA Table 3A_3H" xfId="45824" xr:uid="{EEC9A951-B01B-4C07-8A0D-EB1EEF30C833}"/>
    <cellStyle name="Normal 96 3" xfId="5337" xr:uid="{00000000-0005-0000-0000-0000E6140000}"/>
    <cellStyle name="Normal 96 3 2" xfId="15389" xr:uid="{00000000-0005-0000-0000-00002A3C0000}"/>
    <cellStyle name="Normal 96 3 2 3" xfId="30487" xr:uid="{00000000-0005-0000-0000-000024770000}"/>
    <cellStyle name="Normal 96 3 2_ESA Table 3A_3H" xfId="45828" xr:uid="{FB64CFBA-EA85-4075-8519-6B5ECBD1F78D}"/>
    <cellStyle name="Normal 96 3 3" xfId="10369" xr:uid="{00000000-0005-0000-0000-00008E280000}"/>
    <cellStyle name="Normal 96 3 3 3" xfId="25470" xr:uid="{00000000-0005-0000-0000-00008B630000}"/>
    <cellStyle name="Normal 96 3 3_ESA Table 3A_3H" xfId="45829" xr:uid="{DC72D33B-E3F6-4982-9A35-0F7A958A7085}"/>
    <cellStyle name="Normal 96 3 5" xfId="20457" xr:uid="{00000000-0005-0000-0000-0000F64F0000}"/>
    <cellStyle name="Normal 96 3_ESA Table 3A_3H" xfId="45827" xr:uid="{19ECEC4A-21E9-4205-817E-B69861E882DE}"/>
    <cellStyle name="Normal 96 4" xfId="12047" xr:uid="{00000000-0005-0000-0000-00001C2F0000}"/>
    <cellStyle name="Normal 96 4 3" xfId="27145" xr:uid="{00000000-0005-0000-0000-0000166A0000}"/>
    <cellStyle name="Normal 96 4_ESA Table 3A_3H" xfId="45830" xr:uid="{84997BC3-05F4-4F3D-9D07-DC4F3D6AE2F1}"/>
    <cellStyle name="Normal 96 5" xfId="7026" xr:uid="{00000000-0005-0000-0000-00007F1B0000}"/>
    <cellStyle name="Normal 96 5 3" xfId="22128" xr:uid="{00000000-0005-0000-0000-00007D560000}"/>
    <cellStyle name="Normal 96 5_ESA Table 3A_3H" xfId="45831" xr:uid="{D62C3355-10C2-4432-9BB3-9B78900AB3B2}"/>
    <cellStyle name="Normal 96 7" xfId="17115" xr:uid="{00000000-0005-0000-0000-0000E8420000}"/>
    <cellStyle name="Normal 96_ESA Table 3A_3H" xfId="45823" xr:uid="{C5DBFF05-5935-4673-A5B2-D0E6700E3170}"/>
    <cellStyle name="Normal 97" xfId="11205" xr:uid="{00000000-0005-0000-0000-0000D22B0000}"/>
    <cellStyle name="Normal 98" xfId="16224" xr:uid="{00000000-0005-0000-0000-00006D3F0000}"/>
    <cellStyle name="Normal 99" xfId="2797" xr:uid="{00000000-0005-0000-0000-0000FA0A0000}"/>
    <cellStyle name="Normal_New Summary Tables 2" xfId="31313" xr:uid="{277D2537-303C-43C6-A021-15BC1BA8024C}"/>
    <cellStyle name="Normal_Revised CARE Table 5C_033107 2" xfId="31314" xr:uid="{0098BB5A-A7D2-42A5-91A0-C338CC9E4117}"/>
    <cellStyle name="Normal_table 3-6-7 worksheet June2009" xfId="31331" xr:uid="{839F8C7C-B40C-4D61-A48D-F885ACEBEDB6}"/>
    <cellStyle name="Note 2" xfId="181" xr:uid="{00000000-0005-0000-0000-0000B5000000}"/>
    <cellStyle name="Note 2 2" xfId="911" xr:uid="{00000000-0005-0000-0000-00009C030000}"/>
    <cellStyle name="Note 2 3" xfId="912" xr:uid="{00000000-0005-0000-0000-00009D030000}"/>
    <cellStyle name="Note 2 4" xfId="913" xr:uid="{00000000-0005-0000-0000-00009E030000}"/>
    <cellStyle name="Note 2 5" xfId="914" xr:uid="{00000000-0005-0000-0000-00009F030000}"/>
    <cellStyle name="Note 2 6" xfId="915" xr:uid="{00000000-0005-0000-0000-0000A0030000}"/>
    <cellStyle name="Note 2 7" xfId="910" xr:uid="{00000000-0005-0000-0000-00009B030000}"/>
    <cellStyle name="Note 2 8" xfId="398" xr:uid="{00000000-0005-0000-0000-00009A010000}"/>
    <cellStyle name="Note 2_ESA Table 3A_3H" xfId="45832" xr:uid="{627E1965-4B46-4C8C-9F10-598508280C07}"/>
    <cellStyle name="Output 2" xfId="182" xr:uid="{00000000-0005-0000-0000-0000B6000000}"/>
    <cellStyle name="Output 2 2" xfId="917" xr:uid="{00000000-0005-0000-0000-0000A2030000}"/>
    <cellStyle name="Output 2 3" xfId="918" xr:uid="{00000000-0005-0000-0000-0000A3030000}"/>
    <cellStyle name="Output 2 4" xfId="919" xr:uid="{00000000-0005-0000-0000-0000A4030000}"/>
    <cellStyle name="Output 2 5" xfId="920" xr:uid="{00000000-0005-0000-0000-0000A5030000}"/>
    <cellStyle name="Output 2 6" xfId="921" xr:uid="{00000000-0005-0000-0000-0000A6030000}"/>
    <cellStyle name="Output 2 7" xfId="916" xr:uid="{00000000-0005-0000-0000-0000A1030000}"/>
    <cellStyle name="Output 2 8" xfId="399" xr:uid="{00000000-0005-0000-0000-00009B010000}"/>
    <cellStyle name="Output 2_ESA Table 3A_3H" xfId="45833" xr:uid="{1771A1B3-0F49-47EF-B0EC-BF0D47ED44B9}"/>
    <cellStyle name="Percent" xfId="1" xr:uid="{00000000-0005-0000-0000-000001000000}"/>
    <cellStyle name="Percent [2]" xfId="183" xr:uid="{00000000-0005-0000-0000-0000B7000000}"/>
    <cellStyle name="Percent [2] 10" xfId="924" xr:uid="{00000000-0005-0000-0000-0000A9030000}"/>
    <cellStyle name="Percent [2] 10 2" xfId="925" xr:uid="{00000000-0005-0000-0000-0000AA030000}"/>
    <cellStyle name="Percent [2] 10_ESA Table 3A_3H" xfId="45836" xr:uid="{60A5AAAA-81A4-44CB-ABDC-51D0BF93369A}"/>
    <cellStyle name="Percent [2] 11" xfId="923" xr:uid="{00000000-0005-0000-0000-0000A8030000}"/>
    <cellStyle name="Percent [2] 2" xfId="184" xr:uid="{00000000-0005-0000-0000-0000B8000000}"/>
    <cellStyle name="Percent [2] 2 2" xfId="185" xr:uid="{00000000-0005-0000-0000-0000B9000000}"/>
    <cellStyle name="Percent [2] 2 2 2" xfId="522" xr:uid="{00000000-0005-0000-0000-000016020000}"/>
    <cellStyle name="Percent [2] 2 2_ESA Table 3A_3H" xfId="45838" xr:uid="{82A24765-4204-473B-A45E-4A515C616D7F}"/>
    <cellStyle name="Percent [2] 2 3" xfId="521" xr:uid="{00000000-0005-0000-0000-000015020000}"/>
    <cellStyle name="Percent [2] 2_ESA Table 3A_3H" xfId="45837" xr:uid="{3DBC6BD7-3252-44F4-AB47-45EB8388A3A9}"/>
    <cellStyle name="Percent [2] 3" xfId="186" xr:uid="{00000000-0005-0000-0000-0000BA000000}"/>
    <cellStyle name="Percent [2] 3 2" xfId="523" xr:uid="{00000000-0005-0000-0000-000017020000}"/>
    <cellStyle name="Percent [2] 3_ESA Table 3A_3H" xfId="45839" xr:uid="{E0449EFC-1F57-40F7-BA59-165D69063022}"/>
    <cellStyle name="Percent [2] 4" xfId="926" xr:uid="{00000000-0005-0000-0000-0000AB030000}"/>
    <cellStyle name="Percent [2] 5" xfId="927" xr:uid="{00000000-0005-0000-0000-0000AC030000}"/>
    <cellStyle name="Percent [2] 5 2" xfId="928" xr:uid="{00000000-0005-0000-0000-0000AD030000}"/>
    <cellStyle name="Percent [2] 5 3" xfId="929" xr:uid="{00000000-0005-0000-0000-0000AE030000}"/>
    <cellStyle name="Percent [2] 5_ESA Table 3A_3H" xfId="45840" xr:uid="{F07B7496-7221-4DDF-9524-D5BE6BD8FAA9}"/>
    <cellStyle name="Percent [2] 6" xfId="930" xr:uid="{00000000-0005-0000-0000-0000AF030000}"/>
    <cellStyle name="Percent [2] 6 2" xfId="931" xr:uid="{00000000-0005-0000-0000-0000B0030000}"/>
    <cellStyle name="Percent [2] 6_ESA Table 3A_3H" xfId="45841" xr:uid="{E00EEBD9-88E1-4F10-9A70-7F9605DF07A6}"/>
    <cellStyle name="Percent [2] 7" xfId="932" xr:uid="{00000000-0005-0000-0000-0000B1030000}"/>
    <cellStyle name="Percent [2] 7 2" xfId="933" xr:uid="{00000000-0005-0000-0000-0000B2030000}"/>
    <cellStyle name="Percent [2] 7_ESA Table 3A_3H" xfId="45842" xr:uid="{55FFC4A3-3206-4CEC-A177-01F143707161}"/>
    <cellStyle name="Percent [2] 8" xfId="934" xr:uid="{00000000-0005-0000-0000-0000B3030000}"/>
    <cellStyle name="Percent [2] 9" xfId="935" xr:uid="{00000000-0005-0000-0000-0000B4030000}"/>
    <cellStyle name="Percent [2] 9 2" xfId="936" xr:uid="{00000000-0005-0000-0000-0000B5030000}"/>
    <cellStyle name="Percent [2] 9_ESA Table 3A_3H" xfId="45843" xr:uid="{DE91121C-5682-40E1-9A3B-6238EACE86DE}"/>
    <cellStyle name="Percent [2]_ESA Table 3A_3H" xfId="45835" xr:uid="{7C0464DD-C98E-4A42-8433-580F77394464}"/>
    <cellStyle name="Percent 10" xfId="187" xr:uid="{00000000-0005-0000-0000-0000BB000000}"/>
    <cellStyle name="Percent 10 2" xfId="188" xr:uid="{00000000-0005-0000-0000-0000BC000000}"/>
    <cellStyle name="Percent 10_ESA Table 3A_3H" xfId="45844" xr:uid="{15F06994-E5E4-4ECD-B47A-D38CB92A5AB6}"/>
    <cellStyle name="Percent 100" xfId="16255" xr:uid="{00000000-0005-0000-0000-00008C3F0000}"/>
    <cellStyle name="Percent 101" xfId="16239" xr:uid="{00000000-0005-0000-0000-00007C3F0000}"/>
    <cellStyle name="Percent 102" xfId="16244" xr:uid="{00000000-0005-0000-0000-0000813F0000}"/>
    <cellStyle name="Percent 103" xfId="16237" xr:uid="{00000000-0005-0000-0000-00007A3F0000}"/>
    <cellStyle name="Percent 104" xfId="16257" xr:uid="{00000000-0005-0000-0000-00008E3F0000}"/>
    <cellStyle name="Percent 105" xfId="16270" xr:uid="{00000000-0005-0000-0000-00009B3F0000}"/>
    <cellStyle name="Percent 106" xfId="16235" xr:uid="{00000000-0005-0000-0000-0000783F0000}"/>
    <cellStyle name="Percent 107" xfId="16243" xr:uid="{00000000-0005-0000-0000-0000803F0000}"/>
    <cellStyle name="Percent 108" xfId="16267" xr:uid="{00000000-0005-0000-0000-0000983F0000}"/>
    <cellStyle name="Percent 109" xfId="6185" xr:uid="{00000000-0005-0000-0000-000036180000}"/>
    <cellStyle name="Percent 11" xfId="189" xr:uid="{00000000-0005-0000-0000-0000BD000000}"/>
    <cellStyle name="Percent 110" xfId="16274" xr:uid="{00000000-0005-0000-0000-00009F3F0000}"/>
    <cellStyle name="Percent 111" xfId="31301" xr:uid="{1960B954-A80B-4AF1-9222-F93E9B72FD2E}"/>
    <cellStyle name="Percent 112" xfId="31303" xr:uid="{5D71AAED-7D07-474D-B379-6BDCBDE6A1BE}"/>
    <cellStyle name="Percent 113" xfId="31305" xr:uid="{1E73FDE6-12F3-4DF6-9C75-2140375A9FA5}"/>
    <cellStyle name="Percent 114" xfId="31308" xr:uid="{565E76C7-9D42-4D73-8001-1EFB62395B5B}"/>
    <cellStyle name="Percent 115" xfId="31310" xr:uid="{DA9A306E-B6BE-4BCF-B101-38673C871864}"/>
    <cellStyle name="Percent 116" xfId="45845" xr:uid="{1A986173-ECD2-4040-B185-EF79A5D7B897}"/>
    <cellStyle name="Percent 117" xfId="16330" xr:uid="{00000000-0005-0000-0000-0000D73F0000}"/>
    <cellStyle name="Percent 118" xfId="45846" xr:uid="{C7FFDB8F-4DB7-42A3-9F57-C27077F04407}"/>
    <cellStyle name="Percent 119" xfId="45847" xr:uid="{4D428E1F-25BB-45B2-835E-F7A11BB862AB}"/>
    <cellStyle name="Percent 12" xfId="190" xr:uid="{00000000-0005-0000-0000-0000BE000000}"/>
    <cellStyle name="Percent 120" xfId="45848" xr:uid="{C58930FD-FD97-457F-AE9C-03688924319A}"/>
    <cellStyle name="Percent 121" xfId="45849" xr:uid="{05C491B9-80F5-4A55-BD8B-2158157E4E91}"/>
    <cellStyle name="Percent 13" xfId="191" xr:uid="{00000000-0005-0000-0000-0000BF000000}"/>
    <cellStyle name="Percent 14" xfId="192" xr:uid="{00000000-0005-0000-0000-0000C0000000}"/>
    <cellStyle name="Percent 15" xfId="193" xr:uid="{00000000-0005-0000-0000-0000C1000000}"/>
    <cellStyle name="Percent 16" xfId="194" xr:uid="{00000000-0005-0000-0000-0000C2000000}"/>
    <cellStyle name="Percent 17" xfId="937" xr:uid="{00000000-0005-0000-0000-0000B6030000}"/>
    <cellStyle name="Percent 18" xfId="938" xr:uid="{00000000-0005-0000-0000-0000B7030000}"/>
    <cellStyle name="Percent 19" xfId="939" xr:uid="{00000000-0005-0000-0000-0000B8030000}"/>
    <cellStyle name="Percent 19 2" xfId="940" xr:uid="{00000000-0005-0000-0000-0000B9030000}"/>
    <cellStyle name="Percent 19 3" xfId="941" xr:uid="{00000000-0005-0000-0000-0000BA030000}"/>
    <cellStyle name="Percent 19_ESA Table 3A_3H" xfId="45850" xr:uid="{C3CDD63B-B052-41D1-B2EC-F1E3E131A5FF}"/>
    <cellStyle name="Percent 2" xfId="195" xr:uid="{00000000-0005-0000-0000-0000C3000000}"/>
    <cellStyle name="Percent 2 2" xfId="196" xr:uid="{00000000-0005-0000-0000-0000C4000000}"/>
    <cellStyle name="Percent 2 2 2" xfId="525" xr:uid="{00000000-0005-0000-0000-000019020000}"/>
    <cellStyle name="Percent 2 2_ESA Table 3A_3H" xfId="45852" xr:uid="{2076E24D-C0CF-43D9-9FBE-D36C79EADE4D}"/>
    <cellStyle name="Percent 2 3" xfId="524" xr:uid="{00000000-0005-0000-0000-000018020000}"/>
    <cellStyle name="Percent 2_ESA Table 3A_3H" xfId="45851" xr:uid="{49548F88-6B3E-4806-BCD1-7326F5E462A4}"/>
    <cellStyle name="Percent 20" xfId="942" xr:uid="{00000000-0005-0000-0000-0000BB030000}"/>
    <cellStyle name="Percent 21" xfId="943" xr:uid="{00000000-0005-0000-0000-0000BC030000}"/>
    <cellStyle name="Percent 22" xfId="944" xr:uid="{00000000-0005-0000-0000-0000BD030000}"/>
    <cellStyle name="Percent 23" xfId="945" xr:uid="{00000000-0005-0000-0000-0000BE030000}"/>
    <cellStyle name="Percent 24" xfId="946" xr:uid="{00000000-0005-0000-0000-0000BF030000}"/>
    <cellStyle name="Percent 25" xfId="947" xr:uid="{00000000-0005-0000-0000-0000C0030000}"/>
    <cellStyle name="Percent 26" xfId="948" xr:uid="{00000000-0005-0000-0000-0000C1030000}"/>
    <cellStyle name="Percent 27" xfId="949" xr:uid="{00000000-0005-0000-0000-0000C2030000}"/>
    <cellStyle name="Percent 28" xfId="950" xr:uid="{00000000-0005-0000-0000-0000C3030000}"/>
    <cellStyle name="Percent 28 2" xfId="951" xr:uid="{00000000-0005-0000-0000-0000C4030000}"/>
    <cellStyle name="Percent 28_ESA Table 3A_3H" xfId="45853" xr:uid="{22EB8617-7BB1-485C-B9EC-107185F20C56}"/>
    <cellStyle name="Percent 29" xfId="952" xr:uid="{00000000-0005-0000-0000-0000C5030000}"/>
    <cellStyle name="Percent 3" xfId="197" xr:uid="{00000000-0005-0000-0000-0000C5000000}"/>
    <cellStyle name="Percent 3 2" xfId="198" xr:uid="{00000000-0005-0000-0000-0000C6000000}"/>
    <cellStyle name="Percent 3 2 2" xfId="527" xr:uid="{00000000-0005-0000-0000-00001B020000}"/>
    <cellStyle name="Percent 3 2_ESA Table 3A_3H" xfId="45855" xr:uid="{9C70477A-D0B1-4F4F-8C51-9DB664B26007}"/>
    <cellStyle name="Percent 3 3" xfId="526" xr:uid="{00000000-0005-0000-0000-00001A020000}"/>
    <cellStyle name="Percent 3_ESA Table 3A_3H" xfId="45854" xr:uid="{1A1294C5-7C2D-4B19-9557-7A4396EFC293}"/>
    <cellStyle name="Percent 30" xfId="953" xr:uid="{00000000-0005-0000-0000-0000C6030000}"/>
    <cellStyle name="Percent 31" xfId="954" xr:uid="{00000000-0005-0000-0000-0000C7030000}"/>
    <cellStyle name="Percent 32" xfId="955" xr:uid="{00000000-0005-0000-0000-0000C8030000}"/>
    <cellStyle name="Percent 33" xfId="956" xr:uid="{00000000-0005-0000-0000-0000C9030000}"/>
    <cellStyle name="Percent 34" xfId="957" xr:uid="{00000000-0005-0000-0000-0000CA030000}"/>
    <cellStyle name="Percent 35" xfId="958" xr:uid="{00000000-0005-0000-0000-0000CB030000}"/>
    <cellStyle name="Percent 36" xfId="959" xr:uid="{00000000-0005-0000-0000-0000CC030000}"/>
    <cellStyle name="Percent 37" xfId="960" xr:uid="{00000000-0005-0000-0000-0000CD030000}"/>
    <cellStyle name="Percent 38" xfId="961" xr:uid="{00000000-0005-0000-0000-0000CE030000}"/>
    <cellStyle name="Percent 38 2" xfId="962" xr:uid="{00000000-0005-0000-0000-0000CF030000}"/>
    <cellStyle name="Percent 38_ESA Table 3A_3H" xfId="45856" xr:uid="{E0C22D9F-3865-4FBA-8EA8-FEFB3D083633}"/>
    <cellStyle name="Percent 39" xfId="963" xr:uid="{00000000-0005-0000-0000-0000D0030000}"/>
    <cellStyle name="Percent 39 2" xfId="964" xr:uid="{00000000-0005-0000-0000-0000D1030000}"/>
    <cellStyle name="Percent 39_ESA Table 3A_3H" xfId="45857" xr:uid="{3984C199-BD68-4102-B58A-C4BA66741F23}"/>
    <cellStyle name="Percent 4" xfId="199" xr:uid="{00000000-0005-0000-0000-0000C7000000}"/>
    <cellStyle name="Percent 4 2" xfId="423" xr:uid="{00000000-0005-0000-0000-0000B3010000}"/>
    <cellStyle name="Percent 4 2 2" xfId="529" xr:uid="{00000000-0005-0000-0000-00001D020000}"/>
    <cellStyle name="Percent 4 2_ESA Table 3A_3H" xfId="45859" xr:uid="{D0314837-4EB2-4A5F-909F-E339CA356591}"/>
    <cellStyle name="Percent 4 3" xfId="528" xr:uid="{00000000-0005-0000-0000-00001C020000}"/>
    <cellStyle name="Percent 4_ESA Table 3A_3H" xfId="45858" xr:uid="{31793627-C8DD-46DD-A7CA-FBB5515341D0}"/>
    <cellStyle name="Percent 40" xfId="965" xr:uid="{00000000-0005-0000-0000-0000D2030000}"/>
    <cellStyle name="Percent 40 2" xfId="966" xr:uid="{00000000-0005-0000-0000-0000D3030000}"/>
    <cellStyle name="Percent 40_ESA Table 3A_3H" xfId="45860" xr:uid="{ABCC08EB-2D09-4377-B6EB-0517107D4B53}"/>
    <cellStyle name="Percent 41" xfId="967" xr:uid="{00000000-0005-0000-0000-0000D4030000}"/>
    <cellStyle name="Percent 41 2" xfId="968" xr:uid="{00000000-0005-0000-0000-0000D5030000}"/>
    <cellStyle name="Percent 41_ESA Table 3A_3H" xfId="45861" xr:uid="{303C0234-C8BB-4600-84B6-C59EE1751E16}"/>
    <cellStyle name="Percent 42" xfId="969" xr:uid="{00000000-0005-0000-0000-0000D6030000}"/>
    <cellStyle name="Percent 42 2" xfId="970" xr:uid="{00000000-0005-0000-0000-0000D7030000}"/>
    <cellStyle name="Percent 42_ESA Table 3A_3H" xfId="45862" xr:uid="{4BF47D5B-8BF0-4185-8F3D-E74D5A259555}"/>
    <cellStyle name="Percent 43" xfId="971" xr:uid="{00000000-0005-0000-0000-0000D8030000}"/>
    <cellStyle name="Percent 43 2" xfId="972" xr:uid="{00000000-0005-0000-0000-0000D9030000}"/>
    <cellStyle name="Percent 43_ESA Table 3A_3H" xfId="45863" xr:uid="{A3D17252-F0CA-4046-91BD-BDC3CDDFE16C}"/>
    <cellStyle name="Percent 44" xfId="973" xr:uid="{00000000-0005-0000-0000-0000DA030000}"/>
    <cellStyle name="Percent 44 2" xfId="974" xr:uid="{00000000-0005-0000-0000-0000DB030000}"/>
    <cellStyle name="Percent 44_ESA Table 3A_3H" xfId="45864" xr:uid="{3410599A-BBDE-4654-98DD-31CDBA44F879}"/>
    <cellStyle name="Percent 45" xfId="975" xr:uid="{00000000-0005-0000-0000-0000DC030000}"/>
    <cellStyle name="Percent 45 2" xfId="976" xr:uid="{00000000-0005-0000-0000-0000DD030000}"/>
    <cellStyle name="Percent 45_ESA Table 3A_3H" xfId="45865" xr:uid="{F31F1B3F-A5EE-48C2-81C8-A93E3EA67346}"/>
    <cellStyle name="Percent 46" xfId="977" xr:uid="{00000000-0005-0000-0000-0000DE030000}"/>
    <cellStyle name="Percent 47" xfId="978" xr:uid="{00000000-0005-0000-0000-0000DF030000}"/>
    <cellStyle name="Percent 48" xfId="979" xr:uid="{00000000-0005-0000-0000-0000E0030000}"/>
    <cellStyle name="Percent 49" xfId="980" xr:uid="{00000000-0005-0000-0000-0000E1030000}"/>
    <cellStyle name="Percent 49 2" xfId="981" xr:uid="{00000000-0005-0000-0000-0000E2030000}"/>
    <cellStyle name="Percent 49_ESA Table 3A_3H" xfId="45866" xr:uid="{EAC66009-7193-4D00-9BE2-1F96E9995692}"/>
    <cellStyle name="Percent 5" xfId="200" xr:uid="{00000000-0005-0000-0000-0000C8000000}"/>
    <cellStyle name="Percent 5 2" xfId="530" xr:uid="{00000000-0005-0000-0000-00001E020000}"/>
    <cellStyle name="Percent 5_ESA Table 3A_3H" xfId="45867" xr:uid="{9B70B4F7-7B24-4BCA-8074-5D48198647C1}"/>
    <cellStyle name="Percent 50" xfId="982" xr:uid="{00000000-0005-0000-0000-0000E3030000}"/>
    <cellStyle name="Percent 51" xfId="983" xr:uid="{00000000-0005-0000-0000-0000E4030000}"/>
    <cellStyle name="Percent 52" xfId="984" xr:uid="{00000000-0005-0000-0000-0000E5030000}"/>
    <cellStyle name="Percent 53" xfId="985" xr:uid="{00000000-0005-0000-0000-0000E6030000}"/>
    <cellStyle name="Percent 53 2" xfId="986" xr:uid="{00000000-0005-0000-0000-0000E7030000}"/>
    <cellStyle name="Percent 53_ESA Table 3A_3H" xfId="45868" xr:uid="{64479936-14B4-4336-990F-BCF3B605D065}"/>
    <cellStyle name="Percent 54" xfId="987" xr:uid="{00000000-0005-0000-0000-0000E8030000}"/>
    <cellStyle name="Percent 54 2" xfId="988" xr:uid="{00000000-0005-0000-0000-0000E9030000}"/>
    <cellStyle name="Percent 54_ESA Table 3A_3H" xfId="45869" xr:uid="{F634B855-8474-4A37-BF9E-0906630BCB87}"/>
    <cellStyle name="Percent 55" xfId="989" xr:uid="{00000000-0005-0000-0000-0000EA030000}"/>
    <cellStyle name="Percent 55 2" xfId="990" xr:uid="{00000000-0005-0000-0000-0000EB030000}"/>
    <cellStyle name="Percent 55_ESA Table 3A_3H" xfId="45870" xr:uid="{4E864487-C6B5-4C48-8BCF-34C5206CA445}"/>
    <cellStyle name="Percent 56" xfId="991" xr:uid="{00000000-0005-0000-0000-0000EC030000}"/>
    <cellStyle name="Percent 56 2" xfId="992" xr:uid="{00000000-0005-0000-0000-0000ED030000}"/>
    <cellStyle name="Percent 56_ESA Table 3A_3H" xfId="45871" xr:uid="{CCB91D72-5467-4AB1-B289-9E1DF648B2B9}"/>
    <cellStyle name="Percent 57" xfId="993" xr:uid="{00000000-0005-0000-0000-0000EE030000}"/>
    <cellStyle name="Percent 58" xfId="994" xr:uid="{00000000-0005-0000-0000-0000EF030000}"/>
    <cellStyle name="Percent 59" xfId="995" xr:uid="{00000000-0005-0000-0000-0000F0030000}"/>
    <cellStyle name="Percent 6" xfId="201" xr:uid="{00000000-0005-0000-0000-0000C9000000}"/>
    <cellStyle name="Percent 60" xfId="996" xr:uid="{00000000-0005-0000-0000-0000F1030000}"/>
    <cellStyle name="Percent 61" xfId="922" xr:uid="{00000000-0005-0000-0000-0000A7030000}"/>
    <cellStyle name="Percent 62" xfId="1259" xr:uid="{00000000-0005-0000-0000-0000F8040000}"/>
    <cellStyle name="Percent 63" xfId="1316" xr:uid="{00000000-0005-0000-0000-000031050000}"/>
    <cellStyle name="Percent 64" xfId="1318" xr:uid="{00000000-0005-0000-0000-000033050000}"/>
    <cellStyle name="Percent 65" xfId="1372" xr:uid="{00000000-0005-0000-0000-000069050000}"/>
    <cellStyle name="Percent 66" xfId="1585" xr:uid="{00000000-0005-0000-0000-00003E060000}"/>
    <cellStyle name="Percent 67" xfId="2006" xr:uid="{00000000-0005-0000-0000-0000E3070000}"/>
    <cellStyle name="Percent 68" xfId="2796" xr:uid="{00000000-0005-0000-0000-0000F90A0000}"/>
    <cellStyle name="Percent 69" xfId="2791" xr:uid="{00000000-0005-0000-0000-0000F40A0000}"/>
    <cellStyle name="Percent 7" xfId="202" xr:uid="{00000000-0005-0000-0000-0000CA000000}"/>
    <cellStyle name="Percent 7 2" xfId="998" xr:uid="{00000000-0005-0000-0000-0000F3030000}"/>
    <cellStyle name="Percent 7 3" xfId="999" xr:uid="{00000000-0005-0000-0000-0000F4030000}"/>
    <cellStyle name="Percent 7 4" xfId="1000" xr:uid="{00000000-0005-0000-0000-0000F5030000}"/>
    <cellStyle name="Percent 7 5" xfId="1001" xr:uid="{00000000-0005-0000-0000-0000F6030000}"/>
    <cellStyle name="Percent 7 6" xfId="1002" xr:uid="{00000000-0005-0000-0000-0000F7030000}"/>
    <cellStyle name="Percent 7 7" xfId="997" xr:uid="{00000000-0005-0000-0000-0000F2030000}"/>
    <cellStyle name="Percent 7 8" xfId="400" xr:uid="{00000000-0005-0000-0000-00009C010000}"/>
    <cellStyle name="Percent 7_ESA Table 3A_3H" xfId="45872" xr:uid="{52E5938D-9A43-4164-AA40-D7FAD22464E5}"/>
    <cellStyle name="Percent 70" xfId="2859" xr:uid="{00000000-0005-0000-0000-0000380B0000}"/>
    <cellStyle name="Percent 71" xfId="4482" xr:uid="{00000000-0005-0000-0000-00008F110000}"/>
    <cellStyle name="Percent 72" xfId="4485" xr:uid="{00000000-0005-0000-0000-000092110000}"/>
    <cellStyle name="Percent 73" xfId="4493" xr:uid="{00000000-0005-0000-0000-00009A110000}"/>
    <cellStyle name="Percent 74" xfId="2811" xr:uid="{00000000-0005-0000-0000-0000080B0000}"/>
    <cellStyle name="Percent 75" xfId="4496" xr:uid="{00000000-0005-0000-0000-00009D110000}"/>
    <cellStyle name="Percent 76" xfId="2844" xr:uid="{00000000-0005-0000-0000-0000290B0000}"/>
    <cellStyle name="Percent 77" xfId="4495" xr:uid="{00000000-0005-0000-0000-00009C110000}"/>
    <cellStyle name="Percent 78" xfId="2803" xr:uid="{00000000-0005-0000-0000-0000000B0000}"/>
    <cellStyle name="Percent 79" xfId="2807" xr:uid="{00000000-0005-0000-0000-0000040B0000}"/>
    <cellStyle name="Percent 8" xfId="203" xr:uid="{00000000-0005-0000-0000-0000CB000000}"/>
    <cellStyle name="Percent 8 2" xfId="1003" xr:uid="{00000000-0005-0000-0000-0000F8030000}"/>
    <cellStyle name="Percent 8 3" xfId="1004" xr:uid="{00000000-0005-0000-0000-0000F9030000}"/>
    <cellStyle name="Percent 8 4" xfId="1005" xr:uid="{00000000-0005-0000-0000-0000FA030000}"/>
    <cellStyle name="Percent 8_ESA Table 3A_3H" xfId="45873" xr:uid="{4A5DA8EE-3D34-424E-A61A-57E1AEEA5053}"/>
    <cellStyle name="Percent 80" xfId="2798" xr:uid="{00000000-0005-0000-0000-0000FB0A0000}"/>
    <cellStyle name="Percent 81" xfId="2804" xr:uid="{00000000-0005-0000-0000-0000010B0000}"/>
    <cellStyle name="Percent 82" xfId="2856" xr:uid="{00000000-0005-0000-0000-0000350B0000}"/>
    <cellStyle name="Percent 83" xfId="4552" xr:uid="{00000000-0005-0000-0000-0000D5110000}"/>
    <cellStyle name="Percent 84" xfId="6173" xr:uid="{00000000-0005-0000-0000-00002A180000}"/>
    <cellStyle name="Percent 85" xfId="6174" xr:uid="{00000000-0005-0000-0000-00002B180000}"/>
    <cellStyle name="Percent 86" xfId="6180" xr:uid="{00000000-0005-0000-0000-000031180000}"/>
    <cellStyle name="Percent 87" xfId="4506" xr:uid="{00000000-0005-0000-0000-0000A7110000}"/>
    <cellStyle name="Percent 88" xfId="6181" xr:uid="{00000000-0005-0000-0000-000032180000}"/>
    <cellStyle name="Percent 89" xfId="4538" xr:uid="{00000000-0005-0000-0000-0000C7110000}"/>
    <cellStyle name="Percent 9" xfId="204" xr:uid="{00000000-0005-0000-0000-0000CC000000}"/>
    <cellStyle name="Percent 9 2" xfId="1006" xr:uid="{00000000-0005-0000-0000-0000FB030000}"/>
    <cellStyle name="Percent 9 3" xfId="1007" xr:uid="{00000000-0005-0000-0000-0000FC030000}"/>
    <cellStyle name="Percent 9_ESA Table 3A_3H" xfId="45874" xr:uid="{560723FC-76EB-47B9-8367-7BA2ACB0F594}"/>
    <cellStyle name="Percent 90" xfId="11262" xr:uid="{00000000-0005-0000-0000-00000B2C0000}"/>
    <cellStyle name="Percent 91" xfId="16234" xr:uid="{00000000-0005-0000-0000-0000773F0000}"/>
    <cellStyle name="Percent 92" xfId="16228" xr:uid="{00000000-0005-0000-0000-0000713F0000}"/>
    <cellStyle name="Percent 93" xfId="16225" xr:uid="{00000000-0005-0000-0000-00006E3F0000}"/>
    <cellStyle name="Percent 94" xfId="6241" xr:uid="{00000000-0005-0000-0000-00006E180000}"/>
    <cellStyle name="Percent 95" xfId="6183" xr:uid="{00000000-0005-0000-0000-000034180000}"/>
    <cellStyle name="Percent 96" xfId="16271" xr:uid="{00000000-0005-0000-0000-00009C3F0000}"/>
    <cellStyle name="Percent 97" xfId="16245" xr:uid="{00000000-0005-0000-0000-0000823F0000}"/>
    <cellStyle name="Percent 98" xfId="16275" xr:uid="{00000000-0005-0000-0000-0000A03F0000}"/>
    <cellStyle name="Percent 99" xfId="16241" xr:uid="{00000000-0005-0000-0000-00007E3F0000}"/>
    <cellStyle name="Percent_ESA Table 3A_3H" xfId="45834" xr:uid="{AB05CD16-616D-47A0-A06F-DEEB763336B1}"/>
    <cellStyle name="SAPBEXaggData" xfId="205" xr:uid="{00000000-0005-0000-0000-0000CD000000}"/>
    <cellStyle name="SAPBEXaggData 2" xfId="206" xr:uid="{00000000-0005-0000-0000-0000CE000000}"/>
    <cellStyle name="SAPBEXaggData 2 2" xfId="207" xr:uid="{00000000-0005-0000-0000-0000CF000000}"/>
    <cellStyle name="SAPBEXaggData 2_ESA Table 3A_3H" xfId="45876" xr:uid="{C88EC014-37D4-48F1-9296-323EDD3127B5}"/>
    <cellStyle name="SAPBEXaggData 3" xfId="208" xr:uid="{00000000-0005-0000-0000-0000D0000000}"/>
    <cellStyle name="SAPBEXaggData 4" xfId="424" xr:uid="{00000000-0005-0000-0000-0000B4010000}"/>
    <cellStyle name="SAPBEXaggData_ESA Table 3A_3H" xfId="45875" xr:uid="{D6CC2B25-AB57-447E-8FCF-5C0CAE997732}"/>
    <cellStyle name="SAPBEXaggDataEmph" xfId="209" xr:uid="{00000000-0005-0000-0000-0000D2000000}"/>
    <cellStyle name="SAPBEXaggDataEmph 2" xfId="425" xr:uid="{00000000-0005-0000-0000-0000B5010000}"/>
    <cellStyle name="SAPBEXaggDataEmph_ESA Table 3A_3H" xfId="45877" xr:uid="{A92F8757-B9EC-4DE5-ADF9-362741455009}"/>
    <cellStyle name="SAPBEXaggExc1" xfId="210" xr:uid="{00000000-0005-0000-0000-0000D3000000}"/>
    <cellStyle name="SAPBEXaggExc1Emph" xfId="211" xr:uid="{00000000-0005-0000-0000-0000D4000000}"/>
    <cellStyle name="SAPBEXaggExc2" xfId="212" xr:uid="{00000000-0005-0000-0000-0000D5000000}"/>
    <cellStyle name="SAPBEXaggExc2Emph" xfId="213" xr:uid="{00000000-0005-0000-0000-0000D6000000}"/>
    <cellStyle name="SAPBEXaggItem" xfId="214" xr:uid="{00000000-0005-0000-0000-0000D7000000}"/>
    <cellStyle name="SAPBEXaggItem 2" xfId="215" xr:uid="{00000000-0005-0000-0000-0000D8000000}"/>
    <cellStyle name="SAPBEXaggItem 2 2" xfId="216" xr:uid="{00000000-0005-0000-0000-0000D9000000}"/>
    <cellStyle name="SAPBEXaggItem 2_ESA Table 3A_3H" xfId="45879" xr:uid="{95EAFAAE-0D02-4CE0-9953-C079866F3BEC}"/>
    <cellStyle name="SAPBEXaggItem 3" xfId="217" xr:uid="{00000000-0005-0000-0000-0000DA000000}"/>
    <cellStyle name="SAPBEXaggItem 4" xfId="426" xr:uid="{00000000-0005-0000-0000-0000B6010000}"/>
    <cellStyle name="SAPBEXaggItem_ESA Table 3A_3H" xfId="45878" xr:uid="{5D982870-FC20-4116-8BC2-DD3322EA3F45}"/>
    <cellStyle name="SAPBEXaggItemX" xfId="218" xr:uid="{00000000-0005-0000-0000-0000DC000000}"/>
    <cellStyle name="SAPBEXaggItemX 2" xfId="427" xr:uid="{00000000-0005-0000-0000-0000B7010000}"/>
    <cellStyle name="SAPBEXaggItemX_ESA Table 3A_3H" xfId="45880" xr:uid="{C56BCB33-39D3-479A-87A5-E884489BE16A}"/>
    <cellStyle name="SAPBEXchaText" xfId="219" xr:uid="{00000000-0005-0000-0000-0000DD000000}"/>
    <cellStyle name="SAPBEXchaText 2" xfId="428" xr:uid="{00000000-0005-0000-0000-0000B8010000}"/>
    <cellStyle name="SAPBEXchaText_ESA Table 3A_3H" xfId="45881" xr:uid="{891AA0BD-9D00-43C0-A77D-654C6F491048}"/>
    <cellStyle name="SAPBEXColoum_Header_SA" xfId="220" xr:uid="{00000000-0005-0000-0000-0000DE000000}"/>
    <cellStyle name="SAPBEXexcBad" xfId="429" xr:uid="{00000000-0005-0000-0000-0000B9010000}"/>
    <cellStyle name="SAPBEXexcBad7" xfId="221" xr:uid="{00000000-0005-0000-0000-0000DF000000}"/>
    <cellStyle name="SAPBEXexcBad7 2" xfId="222" xr:uid="{00000000-0005-0000-0000-0000E0000000}"/>
    <cellStyle name="SAPBEXexcBad7_ESA Table 3A_3H" xfId="45882" xr:uid="{BF814884-AC41-419D-A2BD-0E36691E1B7F}"/>
    <cellStyle name="SAPBEXexcBad8" xfId="223" xr:uid="{00000000-0005-0000-0000-0000E1000000}"/>
    <cellStyle name="SAPBEXexcBad8 2" xfId="224" xr:uid="{00000000-0005-0000-0000-0000E2000000}"/>
    <cellStyle name="SAPBEXexcBad8_ESA Table 3A_3H" xfId="45883" xr:uid="{95B439B4-9AE4-41CB-86DF-C1845E196D7A}"/>
    <cellStyle name="SAPBEXexcBad9" xfId="225" xr:uid="{00000000-0005-0000-0000-0000E3000000}"/>
    <cellStyle name="SAPBEXexcBad9 2" xfId="226" xr:uid="{00000000-0005-0000-0000-0000E4000000}"/>
    <cellStyle name="SAPBEXexcBad9_ESA Table 3A_3H" xfId="45884" xr:uid="{CFD7A0A2-B35F-44C3-9D87-E74439EEA920}"/>
    <cellStyle name="SAPBEXexcCritical" xfId="430" xr:uid="{00000000-0005-0000-0000-0000BA010000}"/>
    <cellStyle name="SAPBEXexcCritical4" xfId="227" xr:uid="{00000000-0005-0000-0000-0000E5000000}"/>
    <cellStyle name="SAPBEXexcCritical4 2" xfId="228" xr:uid="{00000000-0005-0000-0000-0000E6000000}"/>
    <cellStyle name="SAPBEXexcCritical4_ESA Table 3A_3H" xfId="45885" xr:uid="{33D24EA2-235D-435E-BFE9-C1FDA666C72A}"/>
    <cellStyle name="SAPBEXexcCritical5" xfId="229" xr:uid="{00000000-0005-0000-0000-0000E7000000}"/>
    <cellStyle name="SAPBEXexcCritical5 2" xfId="230" xr:uid="{00000000-0005-0000-0000-0000E8000000}"/>
    <cellStyle name="SAPBEXexcCritical5_ESA Table 3A_3H" xfId="45886" xr:uid="{5677B120-6947-4C19-9A76-2FBB73E85919}"/>
    <cellStyle name="SAPBEXexcCritical6" xfId="231" xr:uid="{00000000-0005-0000-0000-0000E9000000}"/>
    <cellStyle name="SAPBEXexcCritical6 2" xfId="232" xr:uid="{00000000-0005-0000-0000-0000EA000000}"/>
    <cellStyle name="SAPBEXexcCritical6_ESA Table 3A_3H" xfId="45887" xr:uid="{D53BBD75-E507-4887-84D6-E583B57B2E16}"/>
    <cellStyle name="SAPBEXexcGood" xfId="431" xr:uid="{00000000-0005-0000-0000-0000BB010000}"/>
    <cellStyle name="SAPBEXexcGood1" xfId="233" xr:uid="{00000000-0005-0000-0000-0000EB000000}"/>
    <cellStyle name="SAPBEXexcGood1 2" xfId="234" xr:uid="{00000000-0005-0000-0000-0000EC000000}"/>
    <cellStyle name="SAPBEXexcGood1_ESA Table 3A_3H" xfId="45888" xr:uid="{004E18A0-61EB-4F22-8CF8-8BCF0373B444}"/>
    <cellStyle name="SAPBEXexcGood2" xfId="235" xr:uid="{00000000-0005-0000-0000-0000ED000000}"/>
    <cellStyle name="SAPBEXexcGood2 2" xfId="236" xr:uid="{00000000-0005-0000-0000-0000EE000000}"/>
    <cellStyle name="SAPBEXexcGood2_ESA Table 3A_3H" xfId="45889" xr:uid="{9C039373-CDF3-4FB5-B76B-E9AD89EC94D0}"/>
    <cellStyle name="SAPBEXexcGood3" xfId="237" xr:uid="{00000000-0005-0000-0000-0000EF000000}"/>
    <cellStyle name="SAPBEXexcGood3 2" xfId="238" xr:uid="{00000000-0005-0000-0000-0000F0000000}"/>
    <cellStyle name="SAPBEXexcGood3_ESA Table 3A_3H" xfId="45890" xr:uid="{971B7173-D8A4-4517-9D05-BCC42D57683A}"/>
    <cellStyle name="SAPBEXexcVeryBad" xfId="432" xr:uid="{00000000-0005-0000-0000-0000BC010000}"/>
    <cellStyle name="SAPBEXfilterDrill" xfId="239" xr:uid="{00000000-0005-0000-0000-0000F1000000}"/>
    <cellStyle name="SAPBEXfilterDrill 2" xfId="433" xr:uid="{00000000-0005-0000-0000-0000BD010000}"/>
    <cellStyle name="SAPBEXfilterDrill_ESA Table 3A_3H" xfId="45891" xr:uid="{888F45AE-2CE6-4979-B290-7B66954DA2B9}"/>
    <cellStyle name="SAPBEXfilterItem" xfId="240" xr:uid="{00000000-0005-0000-0000-0000F2000000}"/>
    <cellStyle name="SAPBEXfilterItem 2" xfId="241" xr:uid="{00000000-0005-0000-0000-0000F3000000}"/>
    <cellStyle name="SAPBEXfilterItem 3" xfId="434" xr:uid="{00000000-0005-0000-0000-0000BE010000}"/>
    <cellStyle name="SAPBEXfilterItem_2011-10 LIEE Table 6 (2)" xfId="242" xr:uid="{00000000-0005-0000-0000-0000F4000000}"/>
    <cellStyle name="SAPBEXfilterText" xfId="243" xr:uid="{00000000-0005-0000-0000-0000F5000000}"/>
    <cellStyle name="SAPBEXfilterText 2" xfId="244" xr:uid="{00000000-0005-0000-0000-0000F6000000}"/>
    <cellStyle name="SAPBEXfilterText 2 2" xfId="245" xr:uid="{00000000-0005-0000-0000-0000F7000000}"/>
    <cellStyle name="SAPBEXfilterText 2_ESA Table 3A_3H" xfId="45892" xr:uid="{308152E7-FC83-4356-8433-FF37DA809D3D}"/>
    <cellStyle name="SAPBEXfilterText 3" xfId="435" xr:uid="{00000000-0005-0000-0000-0000BF010000}"/>
    <cellStyle name="SAPBEXfilterText_2011-12 LIEE Table 1 Updated budget" xfId="246" xr:uid="{00000000-0005-0000-0000-0000F8000000}"/>
    <cellStyle name="SAPBEXformats" xfId="247" xr:uid="{00000000-0005-0000-0000-0000F9000000}"/>
    <cellStyle name="SAPBEXformats 2" xfId="436" xr:uid="{00000000-0005-0000-0000-0000C0010000}"/>
    <cellStyle name="SAPBEXformats_ESA Table 3A_3H" xfId="45893" xr:uid="{B9BC847A-9D5A-49F0-859E-836E285D732E}"/>
    <cellStyle name="SAPBEXheaderData" xfId="248" xr:uid="{00000000-0005-0000-0000-0000FA000000}"/>
    <cellStyle name="SAPBEXheaderData 2" xfId="437" xr:uid="{00000000-0005-0000-0000-0000C1010000}"/>
    <cellStyle name="SAPBEXheaderData_ESA Table 3A_3H" xfId="45894" xr:uid="{6F3D66A5-1505-4153-AE70-12113070CE53}"/>
    <cellStyle name="SAPBEXheaderItem" xfId="249" xr:uid="{00000000-0005-0000-0000-0000FB000000}"/>
    <cellStyle name="SAPBEXheaderItem 2" xfId="250" xr:uid="{00000000-0005-0000-0000-0000FC000000}"/>
    <cellStyle name="SAPBEXheaderItem 2 2" xfId="251" xr:uid="{00000000-0005-0000-0000-0000FD000000}"/>
    <cellStyle name="SAPBEXheaderItem 2_ESA Table 3A_3H" xfId="45895" xr:uid="{2CFB41BA-F314-4190-B54B-7C7AD4C6E2A2}"/>
    <cellStyle name="SAPBEXheaderItem 3" xfId="438" xr:uid="{00000000-0005-0000-0000-0000C2010000}"/>
    <cellStyle name="SAPBEXheaderItem_2011-10 LIEE Table 6 (2)" xfId="252" xr:uid="{00000000-0005-0000-0000-0000FE000000}"/>
    <cellStyle name="SAPBEXheaderText" xfId="253" xr:uid="{00000000-0005-0000-0000-0000FF000000}"/>
    <cellStyle name="SAPBEXheaderText 2" xfId="254" xr:uid="{00000000-0005-0000-0000-000000010000}"/>
    <cellStyle name="SAPBEXheaderText 2 2" xfId="255" xr:uid="{00000000-0005-0000-0000-000001010000}"/>
    <cellStyle name="SAPBEXheaderText 2_ESA Table 3A_3H" xfId="45896" xr:uid="{F7A94524-C8F8-4643-BF4D-D271EF707307}"/>
    <cellStyle name="SAPBEXheaderText 3" xfId="439" xr:uid="{00000000-0005-0000-0000-0000C3010000}"/>
    <cellStyle name="SAPBEXheaderText_2011-10 LIEE Table 6 (2)" xfId="256" xr:uid="{00000000-0005-0000-0000-000002010000}"/>
    <cellStyle name="SAPBEXHLevel0" xfId="257" xr:uid="{00000000-0005-0000-0000-000003010000}"/>
    <cellStyle name="SAPBEXHLevel0 10" xfId="1009" xr:uid="{00000000-0005-0000-0000-0000FE030000}"/>
    <cellStyle name="SAPBEXHLevel0 10 2" xfId="1010" xr:uid="{00000000-0005-0000-0000-0000FF030000}"/>
    <cellStyle name="SAPBEXHLevel0 10_ESA Table 3A_3H" xfId="45897" xr:uid="{181DCFB9-F6C9-40D2-B308-E785F337AF8D}"/>
    <cellStyle name="SAPBEXHLevel0 11" xfId="1008" xr:uid="{00000000-0005-0000-0000-0000FD030000}"/>
    <cellStyle name="SAPBEXHLevel0 12" xfId="440" xr:uid="{00000000-0005-0000-0000-0000C4010000}"/>
    <cellStyle name="SAPBEXHLevel0 2" xfId="258" xr:uid="{00000000-0005-0000-0000-000004010000}"/>
    <cellStyle name="SAPBEXHLevel0 2 2" xfId="259" xr:uid="{00000000-0005-0000-0000-000005010000}"/>
    <cellStyle name="SAPBEXHLevel0 2 2 2" xfId="532" xr:uid="{00000000-0005-0000-0000-000020020000}"/>
    <cellStyle name="SAPBEXHLevel0 2 2 3" xfId="442" xr:uid="{00000000-0005-0000-0000-0000C6010000}"/>
    <cellStyle name="SAPBEXHLevel0 2 2_ESA Table 3A_3H" xfId="45899" xr:uid="{EAFEFD76-FA0A-45C9-B4F7-270DA380EE39}"/>
    <cellStyle name="SAPBEXHLevel0 2 3" xfId="531" xr:uid="{00000000-0005-0000-0000-00001F020000}"/>
    <cellStyle name="SAPBEXHLevel0 2 4" xfId="441" xr:uid="{00000000-0005-0000-0000-0000C5010000}"/>
    <cellStyle name="SAPBEXHLevel0 2_ESA Table 3A_3H" xfId="45898" xr:uid="{2B22F58A-5694-4E26-9056-595E7F62170B}"/>
    <cellStyle name="SAPBEXHLevel0 3" xfId="443" xr:uid="{00000000-0005-0000-0000-0000C7010000}"/>
    <cellStyle name="SAPBEXHLevel0 3 2" xfId="533" xr:uid="{00000000-0005-0000-0000-000021020000}"/>
    <cellStyle name="SAPBEXHLevel0 3_ESA Table 3A_3H" xfId="45900" xr:uid="{98AF2C54-2150-4E16-94FE-0196D8E05B95}"/>
    <cellStyle name="SAPBEXHLevel0 4" xfId="1011" xr:uid="{00000000-0005-0000-0000-000000040000}"/>
    <cellStyle name="SAPBEXHLevel0 5" xfId="1012" xr:uid="{00000000-0005-0000-0000-000001040000}"/>
    <cellStyle name="SAPBEXHLevel0 5 2" xfId="1013" xr:uid="{00000000-0005-0000-0000-000002040000}"/>
    <cellStyle name="SAPBEXHLevel0 5 3" xfId="1014" xr:uid="{00000000-0005-0000-0000-000003040000}"/>
    <cellStyle name="SAPBEXHLevel0 5_ESA Table 3A_3H" xfId="45901" xr:uid="{627954C9-D41B-4486-8BBB-480FE24E7DFC}"/>
    <cellStyle name="SAPBEXHLevel0 6" xfId="1015" xr:uid="{00000000-0005-0000-0000-000004040000}"/>
    <cellStyle name="SAPBEXHLevel0 6 2" xfId="1016" xr:uid="{00000000-0005-0000-0000-000005040000}"/>
    <cellStyle name="SAPBEXHLevel0 6_ESA Table 3A_3H" xfId="45902" xr:uid="{C263CE95-8F50-438D-88AB-67588B59960E}"/>
    <cellStyle name="SAPBEXHLevel0 7" xfId="1017" xr:uid="{00000000-0005-0000-0000-000006040000}"/>
    <cellStyle name="SAPBEXHLevel0 7 2" xfId="1018" xr:uid="{00000000-0005-0000-0000-000007040000}"/>
    <cellStyle name="SAPBEXHLevel0 7_ESA Table 3A_3H" xfId="45903" xr:uid="{4FABCA30-96AD-431B-B1ED-3B4D635CBD43}"/>
    <cellStyle name="SAPBEXHLevel0 8" xfId="1019" xr:uid="{00000000-0005-0000-0000-000008040000}"/>
    <cellStyle name="SAPBEXHLevel0 9" xfId="1020" xr:uid="{00000000-0005-0000-0000-000009040000}"/>
    <cellStyle name="SAPBEXHLevel0 9 2" xfId="1021" xr:uid="{00000000-0005-0000-0000-00000A040000}"/>
    <cellStyle name="SAPBEXHLevel0 9_ESA Table 3A_3H" xfId="45904" xr:uid="{F9097447-4A99-4B7A-BB5C-FA1C73A651F3}"/>
    <cellStyle name="SAPBEXHLevel0_2011-10 LIEE Table 6 (2)" xfId="260" xr:uid="{00000000-0005-0000-0000-000006010000}"/>
    <cellStyle name="SAPBEXHLevel0X" xfId="261" xr:uid="{00000000-0005-0000-0000-000007010000}"/>
    <cellStyle name="SAPBEXHLevel0X 10" xfId="1023" xr:uid="{00000000-0005-0000-0000-00000C040000}"/>
    <cellStyle name="SAPBEXHLevel0X 10 2" xfId="1024" xr:uid="{00000000-0005-0000-0000-00000D040000}"/>
    <cellStyle name="SAPBEXHLevel0X 10_ESA Table 3A_3H" xfId="45906" xr:uid="{1B5184EB-77A9-4D8F-BAEB-CB3DF2BBC64C}"/>
    <cellStyle name="SAPBEXHLevel0X 11" xfId="1022" xr:uid="{00000000-0005-0000-0000-00000B040000}"/>
    <cellStyle name="SAPBEXHLevel0X 12" xfId="444" xr:uid="{00000000-0005-0000-0000-0000C8010000}"/>
    <cellStyle name="SAPBEXHLevel0X 2" xfId="262" xr:uid="{00000000-0005-0000-0000-000008010000}"/>
    <cellStyle name="SAPBEXHLevel0X 2 2" xfId="263" xr:uid="{00000000-0005-0000-0000-000009010000}"/>
    <cellStyle name="SAPBEXHLevel0X 2 2 2" xfId="535" xr:uid="{00000000-0005-0000-0000-000023020000}"/>
    <cellStyle name="SAPBEXHLevel0X 2 2 3" xfId="446" xr:uid="{00000000-0005-0000-0000-0000CA010000}"/>
    <cellStyle name="SAPBEXHLevel0X 2 2_ESA Table 3A_3H" xfId="45908" xr:uid="{7E13F35E-CD90-4108-A758-DE5B55ADFBEF}"/>
    <cellStyle name="SAPBEXHLevel0X 2 3" xfId="534" xr:uid="{00000000-0005-0000-0000-000022020000}"/>
    <cellStyle name="SAPBEXHLevel0X 2 4" xfId="445" xr:uid="{00000000-0005-0000-0000-0000C9010000}"/>
    <cellStyle name="SAPBEXHLevel0X 2_ESA Table 3A_3H" xfId="45907" xr:uid="{B80717F6-8E47-4529-9DCC-A362F28CC165}"/>
    <cellStyle name="SAPBEXHLevel0X 3" xfId="264" xr:uid="{00000000-0005-0000-0000-00000A010000}"/>
    <cellStyle name="SAPBEXHLevel0X 3 2" xfId="265" xr:uid="{00000000-0005-0000-0000-00000B010000}"/>
    <cellStyle name="SAPBEXHLevel0X 3 2 2" xfId="536" xr:uid="{00000000-0005-0000-0000-000024020000}"/>
    <cellStyle name="SAPBEXHLevel0X 3 2_ESA Table 3A_3H" xfId="45910" xr:uid="{65584D07-1302-4AB7-8B6B-7E021F9A81ED}"/>
    <cellStyle name="SAPBEXHLevel0X 3 3" xfId="447" xr:uid="{00000000-0005-0000-0000-0000CB010000}"/>
    <cellStyle name="SAPBEXHLevel0X 3_ESA Table 3A_3H" xfId="45909" xr:uid="{8DAF3D2E-462E-462F-AE67-2EB9648EE215}"/>
    <cellStyle name="SAPBEXHLevel0X 4" xfId="266" xr:uid="{00000000-0005-0000-0000-00000C010000}"/>
    <cellStyle name="SAPBEXHLevel0X 4 2" xfId="1025" xr:uid="{00000000-0005-0000-0000-00000E040000}"/>
    <cellStyle name="SAPBEXHLevel0X 4_ESA Table 3A_3H" xfId="45911" xr:uid="{28C07586-0A17-43F9-8B45-DDDDCE42C496}"/>
    <cellStyle name="SAPBEXHLevel0X 5" xfId="1026" xr:uid="{00000000-0005-0000-0000-00000F040000}"/>
    <cellStyle name="SAPBEXHLevel0X 5 2" xfId="1027" xr:uid="{00000000-0005-0000-0000-000010040000}"/>
    <cellStyle name="SAPBEXHLevel0X 5 3" xfId="1028" xr:uid="{00000000-0005-0000-0000-000011040000}"/>
    <cellStyle name="SAPBEXHLevel0X 5_ESA Table 3A_3H" xfId="45912" xr:uid="{48413713-DEFE-497E-A75D-90B8F5F02A90}"/>
    <cellStyle name="SAPBEXHLevel0X 6" xfId="1029" xr:uid="{00000000-0005-0000-0000-000012040000}"/>
    <cellStyle name="SAPBEXHLevel0X 6 2" xfId="1030" xr:uid="{00000000-0005-0000-0000-000013040000}"/>
    <cellStyle name="SAPBEXHLevel0X 6_ESA Table 3A_3H" xfId="45913" xr:uid="{6D6B1379-2090-4D67-8F48-F76B0A7B9C76}"/>
    <cellStyle name="SAPBEXHLevel0X 7" xfId="1031" xr:uid="{00000000-0005-0000-0000-000014040000}"/>
    <cellStyle name="SAPBEXHLevel0X 7 2" xfId="1032" xr:uid="{00000000-0005-0000-0000-000015040000}"/>
    <cellStyle name="SAPBEXHLevel0X 7_ESA Table 3A_3H" xfId="45914" xr:uid="{D39C2997-2709-4205-ABF6-C410EB307DDF}"/>
    <cellStyle name="SAPBEXHLevel0X 8" xfId="1033" xr:uid="{00000000-0005-0000-0000-000016040000}"/>
    <cellStyle name="SAPBEXHLevel0X 9" xfId="1034" xr:uid="{00000000-0005-0000-0000-000017040000}"/>
    <cellStyle name="SAPBEXHLevel0X 9 2" xfId="1035" xr:uid="{00000000-0005-0000-0000-000018040000}"/>
    <cellStyle name="SAPBEXHLevel0X 9_ESA Table 3A_3H" xfId="45915" xr:uid="{B1A1A078-01EC-4899-80D1-87AE2D2B3CFC}"/>
    <cellStyle name="SAPBEXHLevel0X_ESA Table 3A_3H" xfId="45905" xr:uid="{C5DF9803-217D-4B55-A183-FDAE30E8A28E}"/>
    <cellStyle name="SAPBEXHLevel1" xfId="267" xr:uid="{00000000-0005-0000-0000-00000D010000}"/>
    <cellStyle name="SAPBEXHLevel1 10" xfId="1037" xr:uid="{00000000-0005-0000-0000-00001A040000}"/>
    <cellStyle name="SAPBEXHLevel1 10 2" xfId="1038" xr:uid="{00000000-0005-0000-0000-00001B040000}"/>
    <cellStyle name="SAPBEXHLevel1 10_ESA Table 3A_3H" xfId="45916" xr:uid="{A7ADDF7B-AA87-4C79-8E27-E435F8D1373F}"/>
    <cellStyle name="SAPBEXHLevel1 11" xfId="1036" xr:uid="{00000000-0005-0000-0000-000019040000}"/>
    <cellStyle name="SAPBEXHLevel1 12" xfId="448" xr:uid="{00000000-0005-0000-0000-0000CC010000}"/>
    <cellStyle name="SAPBEXHLevel1 2" xfId="268" xr:uid="{00000000-0005-0000-0000-00000E010000}"/>
    <cellStyle name="SAPBEXHLevel1 2 2" xfId="269" xr:uid="{00000000-0005-0000-0000-00000F010000}"/>
    <cellStyle name="SAPBEXHLevel1 2 2 2" xfId="538" xr:uid="{00000000-0005-0000-0000-000026020000}"/>
    <cellStyle name="SAPBEXHLevel1 2 2 3" xfId="450" xr:uid="{00000000-0005-0000-0000-0000CE010000}"/>
    <cellStyle name="SAPBEXHLevel1 2 2_ESA Table 3A_3H" xfId="45918" xr:uid="{C2AC0032-74FE-473F-84B1-0184B7CED326}"/>
    <cellStyle name="SAPBEXHLevel1 2 3" xfId="537" xr:uid="{00000000-0005-0000-0000-000025020000}"/>
    <cellStyle name="SAPBEXHLevel1 2 4" xfId="449" xr:uid="{00000000-0005-0000-0000-0000CD010000}"/>
    <cellStyle name="SAPBEXHLevel1 2_ESA Table 3A_3H" xfId="45917" xr:uid="{A3EC591D-272C-4A2E-B18E-3CBABEC8554A}"/>
    <cellStyle name="SAPBEXHLevel1 3" xfId="451" xr:uid="{00000000-0005-0000-0000-0000CF010000}"/>
    <cellStyle name="SAPBEXHLevel1 3 2" xfId="539" xr:uid="{00000000-0005-0000-0000-000027020000}"/>
    <cellStyle name="SAPBEXHLevel1 3_ESA Table 3A_3H" xfId="45919" xr:uid="{AE066560-02AF-4EFF-9EB7-B22351B2C050}"/>
    <cellStyle name="SAPBEXHLevel1 4" xfId="1039" xr:uid="{00000000-0005-0000-0000-00001C040000}"/>
    <cellStyle name="SAPBEXHLevel1 5" xfId="1040" xr:uid="{00000000-0005-0000-0000-00001D040000}"/>
    <cellStyle name="SAPBEXHLevel1 5 2" xfId="1041" xr:uid="{00000000-0005-0000-0000-00001E040000}"/>
    <cellStyle name="SAPBEXHLevel1 5 3" xfId="1042" xr:uid="{00000000-0005-0000-0000-00001F040000}"/>
    <cellStyle name="SAPBEXHLevel1 5_ESA Table 3A_3H" xfId="45920" xr:uid="{C3646048-BC55-447C-8252-E23DDBC90B33}"/>
    <cellStyle name="SAPBEXHLevel1 6" xfId="1043" xr:uid="{00000000-0005-0000-0000-000020040000}"/>
    <cellStyle name="SAPBEXHLevel1 6 2" xfId="1044" xr:uid="{00000000-0005-0000-0000-000021040000}"/>
    <cellStyle name="SAPBEXHLevel1 6_ESA Table 3A_3H" xfId="45921" xr:uid="{752D6A1E-E89F-408D-AF1D-3E8C5C55386C}"/>
    <cellStyle name="SAPBEXHLevel1 7" xfId="1045" xr:uid="{00000000-0005-0000-0000-000022040000}"/>
    <cellStyle name="SAPBEXHLevel1 7 2" xfId="1046" xr:uid="{00000000-0005-0000-0000-000023040000}"/>
    <cellStyle name="SAPBEXHLevel1 7_ESA Table 3A_3H" xfId="45922" xr:uid="{143C031F-09A5-41DE-B3F0-0404F299EAEB}"/>
    <cellStyle name="SAPBEXHLevel1 8" xfId="1047" xr:uid="{00000000-0005-0000-0000-000024040000}"/>
    <cellStyle name="SAPBEXHLevel1 9" xfId="1048" xr:uid="{00000000-0005-0000-0000-000025040000}"/>
    <cellStyle name="SAPBEXHLevel1 9 2" xfId="1049" xr:uid="{00000000-0005-0000-0000-000026040000}"/>
    <cellStyle name="SAPBEXHLevel1 9_ESA Table 3A_3H" xfId="45923" xr:uid="{91A23047-3210-445F-A5FE-75D53260B187}"/>
    <cellStyle name="SAPBEXHLevel1_2011-12 LIEE Table 1 Updated budget" xfId="270" xr:uid="{00000000-0005-0000-0000-000010010000}"/>
    <cellStyle name="SAPBEXHLevel1X" xfId="271" xr:uid="{00000000-0005-0000-0000-000011010000}"/>
    <cellStyle name="SAPBEXHLevel1X 10" xfId="1051" xr:uid="{00000000-0005-0000-0000-000028040000}"/>
    <cellStyle name="SAPBEXHLevel1X 10 2" xfId="1052" xr:uid="{00000000-0005-0000-0000-000029040000}"/>
    <cellStyle name="SAPBEXHLevel1X 10_ESA Table 3A_3H" xfId="45925" xr:uid="{F5BCB653-A178-4E3F-A53E-875A6F486BA0}"/>
    <cellStyle name="SAPBEXHLevel1X 11" xfId="1050" xr:uid="{00000000-0005-0000-0000-000027040000}"/>
    <cellStyle name="SAPBEXHLevel1X 12" xfId="452" xr:uid="{00000000-0005-0000-0000-0000D0010000}"/>
    <cellStyle name="SAPBEXHLevel1X 2" xfId="272" xr:uid="{00000000-0005-0000-0000-000012010000}"/>
    <cellStyle name="SAPBEXHLevel1X 2 2" xfId="273" xr:uid="{00000000-0005-0000-0000-000013010000}"/>
    <cellStyle name="SAPBEXHLevel1X 2 2 2" xfId="541" xr:uid="{00000000-0005-0000-0000-000029020000}"/>
    <cellStyle name="SAPBEXHLevel1X 2 2 3" xfId="454" xr:uid="{00000000-0005-0000-0000-0000D2010000}"/>
    <cellStyle name="SAPBEXHLevel1X 2 2_ESA Table 3A_3H" xfId="45927" xr:uid="{096F8EF0-20E1-4D7C-9289-C9D056698F9A}"/>
    <cellStyle name="SAPBEXHLevel1X 2 3" xfId="540" xr:uid="{00000000-0005-0000-0000-000028020000}"/>
    <cellStyle name="SAPBEXHLevel1X 2 4" xfId="453" xr:uid="{00000000-0005-0000-0000-0000D1010000}"/>
    <cellStyle name="SAPBEXHLevel1X 2_ESA Table 3A_3H" xfId="45926" xr:uid="{1D93F1F2-19EE-43FE-A067-3816F32F5CCD}"/>
    <cellStyle name="SAPBEXHLevel1X 3" xfId="274" xr:uid="{00000000-0005-0000-0000-000014010000}"/>
    <cellStyle name="SAPBEXHLevel1X 3 2" xfId="275" xr:uid="{00000000-0005-0000-0000-000015010000}"/>
    <cellStyle name="SAPBEXHLevel1X 3 2 2" xfId="542" xr:uid="{00000000-0005-0000-0000-00002A020000}"/>
    <cellStyle name="SAPBEXHLevel1X 3 2_ESA Table 3A_3H" xfId="45929" xr:uid="{A4BA08F2-7A34-4D5B-B27E-7B6F2644E1EC}"/>
    <cellStyle name="SAPBEXHLevel1X 3 3" xfId="455" xr:uid="{00000000-0005-0000-0000-0000D3010000}"/>
    <cellStyle name="SAPBEXHLevel1X 3_ESA Table 3A_3H" xfId="45928" xr:uid="{C3C3EE01-4DAF-475F-9130-E39E2CC78186}"/>
    <cellStyle name="SAPBEXHLevel1X 4" xfId="276" xr:uid="{00000000-0005-0000-0000-000016010000}"/>
    <cellStyle name="SAPBEXHLevel1X 4 2" xfId="1053" xr:uid="{00000000-0005-0000-0000-00002A040000}"/>
    <cellStyle name="SAPBEXHLevel1X 4_ESA Table 3A_3H" xfId="45930" xr:uid="{A83696DE-C4BD-40AB-B13B-B9442769ED4A}"/>
    <cellStyle name="SAPBEXHLevel1X 5" xfId="1054" xr:uid="{00000000-0005-0000-0000-00002B040000}"/>
    <cellStyle name="SAPBEXHLevel1X 5 2" xfId="1055" xr:uid="{00000000-0005-0000-0000-00002C040000}"/>
    <cellStyle name="SAPBEXHLevel1X 5 3" xfId="1056" xr:uid="{00000000-0005-0000-0000-00002D040000}"/>
    <cellStyle name="SAPBEXHLevel1X 5_ESA Table 3A_3H" xfId="45931" xr:uid="{C5D05DAA-8764-4746-95B5-7D6348514457}"/>
    <cellStyle name="SAPBEXHLevel1X 6" xfId="1057" xr:uid="{00000000-0005-0000-0000-00002E040000}"/>
    <cellStyle name="SAPBEXHLevel1X 6 2" xfId="1058" xr:uid="{00000000-0005-0000-0000-00002F040000}"/>
    <cellStyle name="SAPBEXHLevel1X 6_ESA Table 3A_3H" xfId="45932" xr:uid="{EAA9CCBA-2F06-4B8B-A4C9-C9969606DC4D}"/>
    <cellStyle name="SAPBEXHLevel1X 7" xfId="1059" xr:uid="{00000000-0005-0000-0000-000030040000}"/>
    <cellStyle name="SAPBEXHLevel1X 7 2" xfId="1060" xr:uid="{00000000-0005-0000-0000-000031040000}"/>
    <cellStyle name="SAPBEXHLevel1X 7_ESA Table 3A_3H" xfId="45933" xr:uid="{D9D5CC3C-AAEC-40D7-B474-BF1FD8E21F9B}"/>
    <cellStyle name="SAPBEXHLevel1X 8" xfId="1061" xr:uid="{00000000-0005-0000-0000-000032040000}"/>
    <cellStyle name="SAPBEXHLevel1X 9" xfId="1062" xr:uid="{00000000-0005-0000-0000-000033040000}"/>
    <cellStyle name="SAPBEXHLevel1X 9 2" xfId="1063" xr:uid="{00000000-0005-0000-0000-000034040000}"/>
    <cellStyle name="SAPBEXHLevel1X 9_ESA Table 3A_3H" xfId="45934" xr:uid="{3911D8EF-F46B-4902-9E43-950014D2E67C}"/>
    <cellStyle name="SAPBEXHLevel1X_ESA Table 3A_3H" xfId="45924" xr:uid="{8300297D-0C58-49D7-B23F-FB9243E33D52}"/>
    <cellStyle name="SAPBEXHLevel2" xfId="277" xr:uid="{00000000-0005-0000-0000-000017010000}"/>
    <cellStyle name="SAPBEXHLevel2 10" xfId="1065" xr:uid="{00000000-0005-0000-0000-000036040000}"/>
    <cellStyle name="SAPBEXHLevel2 10 2" xfId="1066" xr:uid="{00000000-0005-0000-0000-000037040000}"/>
    <cellStyle name="SAPBEXHLevel2 10_ESA Table 3A_3H" xfId="45935" xr:uid="{28A1FF3E-E534-4076-9AC8-3A329DF08414}"/>
    <cellStyle name="SAPBEXHLevel2 11" xfId="1064" xr:uid="{00000000-0005-0000-0000-000035040000}"/>
    <cellStyle name="SAPBEXHLevel2 12" xfId="456" xr:uid="{00000000-0005-0000-0000-0000D4010000}"/>
    <cellStyle name="SAPBEXHLevel2 2" xfId="278" xr:uid="{00000000-0005-0000-0000-000018010000}"/>
    <cellStyle name="SAPBEXHLevel2 2 2" xfId="279" xr:uid="{00000000-0005-0000-0000-000019010000}"/>
    <cellStyle name="SAPBEXHLevel2 2 2 2" xfId="544" xr:uid="{00000000-0005-0000-0000-00002C020000}"/>
    <cellStyle name="SAPBEXHLevel2 2 2 3" xfId="458" xr:uid="{00000000-0005-0000-0000-0000D6010000}"/>
    <cellStyle name="SAPBEXHLevel2 2 2_ESA Table 3A_3H" xfId="45937" xr:uid="{2C4E2CBA-0132-4714-BFB6-926ADFBE6954}"/>
    <cellStyle name="SAPBEXHLevel2 2 3" xfId="543" xr:uid="{00000000-0005-0000-0000-00002B020000}"/>
    <cellStyle name="SAPBEXHLevel2 2 4" xfId="457" xr:uid="{00000000-0005-0000-0000-0000D5010000}"/>
    <cellStyle name="SAPBEXHLevel2 2_ESA Table 3A_3H" xfId="45936" xr:uid="{7E32F9EA-1871-42CE-80C1-D6491CB6155E}"/>
    <cellStyle name="SAPBEXHLevel2 3" xfId="459" xr:uid="{00000000-0005-0000-0000-0000D7010000}"/>
    <cellStyle name="SAPBEXHLevel2 3 2" xfId="545" xr:uid="{00000000-0005-0000-0000-00002D020000}"/>
    <cellStyle name="SAPBEXHLevel2 3_ESA Table 3A_3H" xfId="45938" xr:uid="{C56BC326-4816-4039-954D-27122D2F3BFA}"/>
    <cellStyle name="SAPBEXHLevel2 4" xfId="1067" xr:uid="{00000000-0005-0000-0000-000038040000}"/>
    <cellStyle name="SAPBEXHLevel2 5" xfId="1068" xr:uid="{00000000-0005-0000-0000-000039040000}"/>
    <cellStyle name="SAPBEXHLevel2 5 2" xfId="1069" xr:uid="{00000000-0005-0000-0000-00003A040000}"/>
    <cellStyle name="SAPBEXHLevel2 5 3" xfId="1070" xr:uid="{00000000-0005-0000-0000-00003B040000}"/>
    <cellStyle name="SAPBEXHLevel2 5_ESA Table 3A_3H" xfId="45939" xr:uid="{21E094E1-5AC1-4A35-BA0C-E3021E59BAF0}"/>
    <cellStyle name="SAPBEXHLevel2 6" xfId="1071" xr:uid="{00000000-0005-0000-0000-00003C040000}"/>
    <cellStyle name="SAPBEXHLevel2 6 2" xfId="1072" xr:uid="{00000000-0005-0000-0000-00003D040000}"/>
    <cellStyle name="SAPBEXHLevel2 6_ESA Table 3A_3H" xfId="45940" xr:uid="{0030B951-8414-49AD-85FA-68F10AC87C0B}"/>
    <cellStyle name="SAPBEXHLevel2 7" xfId="1073" xr:uid="{00000000-0005-0000-0000-00003E040000}"/>
    <cellStyle name="SAPBEXHLevel2 7 2" xfId="1074" xr:uid="{00000000-0005-0000-0000-00003F040000}"/>
    <cellStyle name="SAPBEXHLevel2 7_ESA Table 3A_3H" xfId="45941" xr:uid="{BC01D17A-2FEE-4AA9-9CC7-F8879297C19D}"/>
    <cellStyle name="SAPBEXHLevel2 8" xfId="1075" xr:uid="{00000000-0005-0000-0000-000040040000}"/>
    <cellStyle name="SAPBEXHLevel2 9" xfId="1076" xr:uid="{00000000-0005-0000-0000-000041040000}"/>
    <cellStyle name="SAPBEXHLevel2 9 2" xfId="1077" xr:uid="{00000000-0005-0000-0000-000042040000}"/>
    <cellStyle name="SAPBEXHLevel2 9_ESA Table 3A_3H" xfId="45942" xr:uid="{A51BDB70-C7D6-4A67-B637-8BD32B7458D7}"/>
    <cellStyle name="SAPBEXHLevel2_2011-12 LIEE Table 1 Updated budget" xfId="280" xr:uid="{00000000-0005-0000-0000-00001A010000}"/>
    <cellStyle name="SAPBEXHLevel2X" xfId="281" xr:uid="{00000000-0005-0000-0000-00001B010000}"/>
    <cellStyle name="SAPBEXHLevel2X 10" xfId="1079" xr:uid="{00000000-0005-0000-0000-000044040000}"/>
    <cellStyle name="SAPBEXHLevel2X 10 2" xfId="1080" xr:uid="{00000000-0005-0000-0000-000045040000}"/>
    <cellStyle name="SAPBEXHLevel2X 10_ESA Table 3A_3H" xfId="45944" xr:uid="{3094DADC-1015-4F73-9CC6-DC2ED4944515}"/>
    <cellStyle name="SAPBEXHLevel2X 11" xfId="1078" xr:uid="{00000000-0005-0000-0000-000043040000}"/>
    <cellStyle name="SAPBEXHLevel2X 12" xfId="460" xr:uid="{00000000-0005-0000-0000-0000D8010000}"/>
    <cellStyle name="SAPBEXHLevel2X 2" xfId="282" xr:uid="{00000000-0005-0000-0000-00001C010000}"/>
    <cellStyle name="SAPBEXHLevel2X 2 2" xfId="283" xr:uid="{00000000-0005-0000-0000-00001D010000}"/>
    <cellStyle name="SAPBEXHLevel2X 2 2 2" xfId="547" xr:uid="{00000000-0005-0000-0000-00002F020000}"/>
    <cellStyle name="SAPBEXHLevel2X 2 2 3" xfId="462" xr:uid="{00000000-0005-0000-0000-0000DA010000}"/>
    <cellStyle name="SAPBEXHLevel2X 2 2_ESA Table 3A_3H" xfId="45946" xr:uid="{4B1927F2-5BB4-4450-81B8-9A242EE67CE9}"/>
    <cellStyle name="SAPBEXHLevel2X 2 3" xfId="546" xr:uid="{00000000-0005-0000-0000-00002E020000}"/>
    <cellStyle name="SAPBEXHLevel2X 2 4" xfId="461" xr:uid="{00000000-0005-0000-0000-0000D9010000}"/>
    <cellStyle name="SAPBEXHLevel2X 2_ESA Table 3A_3H" xfId="45945" xr:uid="{E068D5F1-F133-434D-AA84-5D86DC740B78}"/>
    <cellStyle name="SAPBEXHLevel2X 3" xfId="284" xr:uid="{00000000-0005-0000-0000-00001E010000}"/>
    <cellStyle name="SAPBEXHLevel2X 3 2" xfId="285" xr:uid="{00000000-0005-0000-0000-00001F010000}"/>
    <cellStyle name="SAPBEXHLevel2X 3 2 2" xfId="548" xr:uid="{00000000-0005-0000-0000-000030020000}"/>
    <cellStyle name="SAPBEXHLevel2X 3 2_ESA Table 3A_3H" xfId="45948" xr:uid="{57530493-E3D8-42A6-A564-485D9D094B62}"/>
    <cellStyle name="SAPBEXHLevel2X 3 3" xfId="463" xr:uid="{00000000-0005-0000-0000-0000DB010000}"/>
    <cellStyle name="SAPBEXHLevel2X 3_ESA Table 3A_3H" xfId="45947" xr:uid="{2E89D1CF-9D30-443F-816C-70DF8AD0069F}"/>
    <cellStyle name="SAPBEXHLevel2X 4" xfId="286" xr:uid="{00000000-0005-0000-0000-000020010000}"/>
    <cellStyle name="SAPBEXHLevel2X 4 2" xfId="1081" xr:uid="{00000000-0005-0000-0000-000046040000}"/>
    <cellStyle name="SAPBEXHLevel2X 4_ESA Table 3A_3H" xfId="45949" xr:uid="{ED1600DD-0968-438A-91FC-2440D1A0CA9A}"/>
    <cellStyle name="SAPBEXHLevel2X 5" xfId="1082" xr:uid="{00000000-0005-0000-0000-000047040000}"/>
    <cellStyle name="SAPBEXHLevel2X 5 2" xfId="1083" xr:uid="{00000000-0005-0000-0000-000048040000}"/>
    <cellStyle name="SAPBEXHLevel2X 5 3" xfId="1084" xr:uid="{00000000-0005-0000-0000-000049040000}"/>
    <cellStyle name="SAPBEXHLevel2X 5_ESA Table 3A_3H" xfId="45950" xr:uid="{A35434A8-E61B-4C06-9DEA-458F6EE34652}"/>
    <cellStyle name="SAPBEXHLevel2X 6" xfId="1085" xr:uid="{00000000-0005-0000-0000-00004A040000}"/>
    <cellStyle name="SAPBEXHLevel2X 6 2" xfId="1086" xr:uid="{00000000-0005-0000-0000-00004B040000}"/>
    <cellStyle name="SAPBEXHLevel2X 6_ESA Table 3A_3H" xfId="45951" xr:uid="{2A910BA5-37DF-4823-9D3D-A96A85480932}"/>
    <cellStyle name="SAPBEXHLevel2X 7" xfId="1087" xr:uid="{00000000-0005-0000-0000-00004C040000}"/>
    <cellStyle name="SAPBEXHLevel2X 7 2" xfId="1088" xr:uid="{00000000-0005-0000-0000-00004D040000}"/>
    <cellStyle name="SAPBEXHLevel2X 7_ESA Table 3A_3H" xfId="45952" xr:uid="{713858CA-7985-4163-BC38-8475594F0EC5}"/>
    <cellStyle name="SAPBEXHLevel2X 8" xfId="1089" xr:uid="{00000000-0005-0000-0000-00004E040000}"/>
    <cellStyle name="SAPBEXHLevel2X 9" xfId="1090" xr:uid="{00000000-0005-0000-0000-00004F040000}"/>
    <cellStyle name="SAPBEXHLevel2X 9 2" xfId="1091" xr:uid="{00000000-0005-0000-0000-000050040000}"/>
    <cellStyle name="SAPBEXHLevel2X 9_ESA Table 3A_3H" xfId="45953" xr:uid="{0D84AC75-D737-440B-A6DC-81E620BFAB28}"/>
    <cellStyle name="SAPBEXHLevel2X_ESA Table 3A_3H" xfId="45943" xr:uid="{5420D91E-3E3F-4CE5-B939-0812AA624490}"/>
    <cellStyle name="SAPBEXHLevel3" xfId="287" xr:uid="{00000000-0005-0000-0000-000021010000}"/>
    <cellStyle name="SAPBEXHLevel3 10" xfId="1093" xr:uid="{00000000-0005-0000-0000-000052040000}"/>
    <cellStyle name="SAPBEXHLevel3 10 2" xfId="1094" xr:uid="{00000000-0005-0000-0000-000053040000}"/>
    <cellStyle name="SAPBEXHLevel3 10_ESA Table 3A_3H" xfId="45954" xr:uid="{3FD8319B-4F30-4113-86B1-2B116C074826}"/>
    <cellStyle name="SAPBEXHLevel3 11" xfId="1092" xr:uid="{00000000-0005-0000-0000-000051040000}"/>
    <cellStyle name="SAPBEXHLevel3 12" xfId="464" xr:uid="{00000000-0005-0000-0000-0000DC010000}"/>
    <cellStyle name="SAPBEXHLevel3 2" xfId="288" xr:uid="{00000000-0005-0000-0000-000022010000}"/>
    <cellStyle name="SAPBEXHLevel3 2 2" xfId="289" xr:uid="{00000000-0005-0000-0000-000023010000}"/>
    <cellStyle name="SAPBEXHLevel3 2 2 2" xfId="550" xr:uid="{00000000-0005-0000-0000-000032020000}"/>
    <cellStyle name="SAPBEXHLevel3 2 2 3" xfId="466" xr:uid="{00000000-0005-0000-0000-0000DE010000}"/>
    <cellStyle name="SAPBEXHLevel3 2 2_ESA Table 3A_3H" xfId="45956" xr:uid="{A3733E91-B5A2-4D25-804D-B77792CF2D18}"/>
    <cellStyle name="SAPBEXHLevel3 2 3" xfId="549" xr:uid="{00000000-0005-0000-0000-000031020000}"/>
    <cellStyle name="SAPBEXHLevel3 2 4" xfId="465" xr:uid="{00000000-0005-0000-0000-0000DD010000}"/>
    <cellStyle name="SAPBEXHLevel3 2_ESA Table 3A_3H" xfId="45955" xr:uid="{7BC39409-A45B-4AA9-9D79-3A8B134FDE06}"/>
    <cellStyle name="SAPBEXHLevel3 3" xfId="467" xr:uid="{00000000-0005-0000-0000-0000DF010000}"/>
    <cellStyle name="SAPBEXHLevel3 3 2" xfId="551" xr:uid="{00000000-0005-0000-0000-000033020000}"/>
    <cellStyle name="SAPBEXHLevel3 3_ESA Table 3A_3H" xfId="45957" xr:uid="{EAF763E6-D6C7-45AA-9ED6-0C06FBE6A7E0}"/>
    <cellStyle name="SAPBEXHLevel3 4" xfId="1095" xr:uid="{00000000-0005-0000-0000-000054040000}"/>
    <cellStyle name="SAPBEXHLevel3 5" xfId="1096" xr:uid="{00000000-0005-0000-0000-000055040000}"/>
    <cellStyle name="SAPBEXHLevel3 5 2" xfId="1097" xr:uid="{00000000-0005-0000-0000-000056040000}"/>
    <cellStyle name="SAPBEXHLevel3 5 3" xfId="1098" xr:uid="{00000000-0005-0000-0000-000057040000}"/>
    <cellStyle name="SAPBEXHLevel3 5_ESA Table 3A_3H" xfId="45958" xr:uid="{5FF3616E-AF1E-43D3-A8B7-DED732B05C53}"/>
    <cellStyle name="SAPBEXHLevel3 6" xfId="1099" xr:uid="{00000000-0005-0000-0000-000058040000}"/>
    <cellStyle name="SAPBEXHLevel3 6 2" xfId="1100" xr:uid="{00000000-0005-0000-0000-000059040000}"/>
    <cellStyle name="SAPBEXHLevel3 6_ESA Table 3A_3H" xfId="45959" xr:uid="{356EC3AE-7960-47BC-8961-FE6E2DE2F198}"/>
    <cellStyle name="SAPBEXHLevel3 7" xfId="1101" xr:uid="{00000000-0005-0000-0000-00005A040000}"/>
    <cellStyle name="SAPBEXHLevel3 7 2" xfId="1102" xr:uid="{00000000-0005-0000-0000-00005B040000}"/>
    <cellStyle name="SAPBEXHLevel3 7_ESA Table 3A_3H" xfId="45960" xr:uid="{09E38D2A-69FB-4E78-A8A2-2B2646928D31}"/>
    <cellStyle name="SAPBEXHLevel3 8" xfId="1103" xr:uid="{00000000-0005-0000-0000-00005C040000}"/>
    <cellStyle name="SAPBEXHLevel3 9" xfId="1104" xr:uid="{00000000-0005-0000-0000-00005D040000}"/>
    <cellStyle name="SAPBEXHLevel3 9 2" xfId="1105" xr:uid="{00000000-0005-0000-0000-00005E040000}"/>
    <cellStyle name="SAPBEXHLevel3 9_ESA Table 3A_3H" xfId="45961" xr:uid="{D47D844E-8C92-4B9F-A783-D32F44953F70}"/>
    <cellStyle name="SAPBEXHLevel3_2011-12 LIEE Table 1 Updated budget" xfId="290" xr:uid="{00000000-0005-0000-0000-000024010000}"/>
    <cellStyle name="SAPBEXHLevel3X" xfId="291" xr:uid="{00000000-0005-0000-0000-000025010000}"/>
    <cellStyle name="SAPBEXHLevel3X 10" xfId="1107" xr:uid="{00000000-0005-0000-0000-000060040000}"/>
    <cellStyle name="SAPBEXHLevel3X 10 2" xfId="1108" xr:uid="{00000000-0005-0000-0000-000061040000}"/>
    <cellStyle name="SAPBEXHLevel3X 10_ESA Table 3A_3H" xfId="45963" xr:uid="{3C75E04B-2056-4454-9758-72E7B5DDC9C1}"/>
    <cellStyle name="SAPBEXHLevel3X 11" xfId="1106" xr:uid="{00000000-0005-0000-0000-00005F040000}"/>
    <cellStyle name="SAPBEXHLevel3X 12" xfId="468" xr:uid="{00000000-0005-0000-0000-0000E0010000}"/>
    <cellStyle name="SAPBEXHLevel3X 2" xfId="292" xr:uid="{00000000-0005-0000-0000-000026010000}"/>
    <cellStyle name="SAPBEXHLevel3X 2 2" xfId="293" xr:uid="{00000000-0005-0000-0000-000027010000}"/>
    <cellStyle name="SAPBEXHLevel3X 2 2 2" xfId="553" xr:uid="{00000000-0005-0000-0000-000035020000}"/>
    <cellStyle name="SAPBEXHLevel3X 2 2 3" xfId="470" xr:uid="{00000000-0005-0000-0000-0000E2010000}"/>
    <cellStyle name="SAPBEXHLevel3X 2 2_ESA Table 3A_3H" xfId="45965" xr:uid="{C825279E-B9B2-41A9-B336-38E8E03594E2}"/>
    <cellStyle name="SAPBEXHLevel3X 2 3" xfId="552" xr:uid="{00000000-0005-0000-0000-000034020000}"/>
    <cellStyle name="SAPBEXHLevel3X 2 4" xfId="469" xr:uid="{00000000-0005-0000-0000-0000E1010000}"/>
    <cellStyle name="SAPBEXHLevel3X 2_ESA Table 3A_3H" xfId="45964" xr:uid="{886377AE-E4EF-4F20-BDF7-DA79479AAFFB}"/>
    <cellStyle name="SAPBEXHLevel3X 3" xfId="294" xr:uid="{00000000-0005-0000-0000-000028010000}"/>
    <cellStyle name="SAPBEXHLevel3X 3 2" xfId="295" xr:uid="{00000000-0005-0000-0000-000029010000}"/>
    <cellStyle name="SAPBEXHLevel3X 3 2 2" xfId="554" xr:uid="{00000000-0005-0000-0000-000036020000}"/>
    <cellStyle name="SAPBEXHLevel3X 3 2_ESA Table 3A_3H" xfId="45967" xr:uid="{0C0CD8C7-299E-4ECF-938A-9E0DC38D4C3C}"/>
    <cellStyle name="SAPBEXHLevel3X 3 3" xfId="471" xr:uid="{00000000-0005-0000-0000-0000E3010000}"/>
    <cellStyle name="SAPBEXHLevel3X 3_ESA Table 3A_3H" xfId="45966" xr:uid="{99DE67DF-D9D4-4ADB-9BF9-0B4C2FD096A4}"/>
    <cellStyle name="SAPBEXHLevel3X 4" xfId="296" xr:uid="{00000000-0005-0000-0000-00002A010000}"/>
    <cellStyle name="SAPBEXHLevel3X 4 2" xfId="1109" xr:uid="{00000000-0005-0000-0000-000062040000}"/>
    <cellStyle name="SAPBEXHLevel3X 4_ESA Table 3A_3H" xfId="45968" xr:uid="{74F143DD-98F2-4E83-87DF-E1EAF50BC2AE}"/>
    <cellStyle name="SAPBEXHLevel3X 5" xfId="1110" xr:uid="{00000000-0005-0000-0000-000063040000}"/>
    <cellStyle name="SAPBEXHLevel3X 5 2" xfId="1111" xr:uid="{00000000-0005-0000-0000-000064040000}"/>
    <cellStyle name="SAPBEXHLevel3X 5 3" xfId="1112" xr:uid="{00000000-0005-0000-0000-000065040000}"/>
    <cellStyle name="SAPBEXHLevel3X 5_ESA Table 3A_3H" xfId="45969" xr:uid="{C5EC625C-FB92-4D71-9328-1C04DA30A1EB}"/>
    <cellStyle name="SAPBEXHLevel3X 6" xfId="1113" xr:uid="{00000000-0005-0000-0000-000066040000}"/>
    <cellStyle name="SAPBEXHLevel3X 6 2" xfId="1114" xr:uid="{00000000-0005-0000-0000-000067040000}"/>
    <cellStyle name="SAPBEXHLevel3X 6_ESA Table 3A_3H" xfId="45970" xr:uid="{51B4E33C-D45C-4681-9A23-35702F9DEF8F}"/>
    <cellStyle name="SAPBEXHLevel3X 7" xfId="1115" xr:uid="{00000000-0005-0000-0000-000068040000}"/>
    <cellStyle name="SAPBEXHLevel3X 7 2" xfId="1116" xr:uid="{00000000-0005-0000-0000-000069040000}"/>
    <cellStyle name="SAPBEXHLevel3X 7_ESA Table 3A_3H" xfId="45971" xr:uid="{83963179-5464-4455-9470-1819C96F558F}"/>
    <cellStyle name="SAPBEXHLevel3X 8" xfId="1117" xr:uid="{00000000-0005-0000-0000-00006A040000}"/>
    <cellStyle name="SAPBEXHLevel3X 9" xfId="1118" xr:uid="{00000000-0005-0000-0000-00006B040000}"/>
    <cellStyle name="SAPBEXHLevel3X 9 2" xfId="1119" xr:uid="{00000000-0005-0000-0000-00006C040000}"/>
    <cellStyle name="SAPBEXHLevel3X 9_ESA Table 3A_3H" xfId="45972" xr:uid="{CA945B95-9BC1-42A6-B2A7-EE8855EF40CA}"/>
    <cellStyle name="SAPBEXHLevel3X_ESA Table 3A_3H" xfId="45962" xr:uid="{900019EE-131E-4DD2-A9EA-FE956EFE1519}"/>
    <cellStyle name="SAPBEXresData" xfId="297" xr:uid="{00000000-0005-0000-0000-00002B010000}"/>
    <cellStyle name="SAPBEXresData 2" xfId="298" xr:uid="{00000000-0005-0000-0000-00002C010000}"/>
    <cellStyle name="SAPBEXresData 3" xfId="472" xr:uid="{00000000-0005-0000-0000-0000E4010000}"/>
    <cellStyle name="SAPBEXresData_ESA Table 3A_3H" xfId="45973" xr:uid="{CCE180DA-502C-4FDF-A9B4-BEA934749489}"/>
    <cellStyle name="SAPBEXresDataEmph" xfId="299" xr:uid="{00000000-0005-0000-0000-00002D010000}"/>
    <cellStyle name="SAPBEXresDataEmph 2" xfId="473" xr:uid="{00000000-0005-0000-0000-0000E5010000}"/>
    <cellStyle name="SAPBEXresDataEmph_ESA Table 3A_3H" xfId="45974" xr:uid="{D19F384F-6FD0-4F4D-88A8-6D9F118EB34A}"/>
    <cellStyle name="SAPBEXresExc1" xfId="300" xr:uid="{00000000-0005-0000-0000-00002E010000}"/>
    <cellStyle name="SAPBEXresExc1Emph" xfId="301" xr:uid="{00000000-0005-0000-0000-00002F010000}"/>
    <cellStyle name="SAPBEXresExc2" xfId="302" xr:uid="{00000000-0005-0000-0000-000030010000}"/>
    <cellStyle name="SAPBEXresExc2Emph" xfId="303" xr:uid="{00000000-0005-0000-0000-000031010000}"/>
    <cellStyle name="SAPBEXresItem" xfId="304" xr:uid="{00000000-0005-0000-0000-000032010000}"/>
    <cellStyle name="SAPBEXresItem 2" xfId="474" xr:uid="{00000000-0005-0000-0000-0000E6010000}"/>
    <cellStyle name="SAPBEXresItem_ESA Table 3A_3H" xfId="45975" xr:uid="{1E205D07-C24D-4ED7-855C-47A77F5FBAB9}"/>
    <cellStyle name="SAPBEXresItemX" xfId="305" xr:uid="{00000000-0005-0000-0000-000033010000}"/>
    <cellStyle name="SAPBEXresItemX 2" xfId="306" xr:uid="{00000000-0005-0000-0000-000034010000}"/>
    <cellStyle name="SAPBEXresItemX 2 2" xfId="476" xr:uid="{00000000-0005-0000-0000-0000E8010000}"/>
    <cellStyle name="SAPBEXresItemX 2_ESA Table 3A_3H" xfId="45977" xr:uid="{54B9EF10-E8AF-46F4-87EB-9D620CFAFAA6}"/>
    <cellStyle name="SAPBEXresItemX 3" xfId="475" xr:uid="{00000000-0005-0000-0000-0000E7010000}"/>
    <cellStyle name="SAPBEXresItemX_ESA Table 3A_3H" xfId="45976" xr:uid="{BC287D5E-C2B1-40BE-884E-734EE8AF1698}"/>
    <cellStyle name="SAPBEXRow_Headings_SA" xfId="307" xr:uid="{00000000-0005-0000-0000-000035010000}"/>
    <cellStyle name="SAPBEXRowResults_SA" xfId="308" xr:uid="{00000000-0005-0000-0000-000036010000}"/>
    <cellStyle name="SAPBEXstdData" xfId="309" xr:uid="{00000000-0005-0000-0000-000037010000}"/>
    <cellStyle name="SAPBEXstdData 2" xfId="310" xr:uid="{00000000-0005-0000-0000-000038010000}"/>
    <cellStyle name="SAPBEXstdData 2 2" xfId="311" xr:uid="{00000000-0005-0000-0000-000039010000}"/>
    <cellStyle name="SAPBEXstdData 2_ESA Table 3A_3H" xfId="45979" xr:uid="{2D3AC195-BF80-4855-90B7-C17FC5F487C9}"/>
    <cellStyle name="SAPBEXstdData 3" xfId="312" xr:uid="{00000000-0005-0000-0000-00003A010000}"/>
    <cellStyle name="SAPBEXstdData 4" xfId="477" xr:uid="{00000000-0005-0000-0000-0000E9010000}"/>
    <cellStyle name="SAPBEXstdData_ESA Table 3A_3H" xfId="45978" xr:uid="{65643A98-A209-457A-965D-FAB8868485A1}"/>
    <cellStyle name="SAPBEXstdDataEmph" xfId="313" xr:uid="{00000000-0005-0000-0000-00003C010000}"/>
    <cellStyle name="SAPBEXstdDataEmph 2" xfId="478" xr:uid="{00000000-0005-0000-0000-0000EA010000}"/>
    <cellStyle name="SAPBEXstdDataEmph_ESA Table 3A_3H" xfId="45980" xr:uid="{359DA431-2B7B-4B18-9AD0-94E7EC70365A}"/>
    <cellStyle name="SAPBEXstdExc1" xfId="314" xr:uid="{00000000-0005-0000-0000-00003D010000}"/>
    <cellStyle name="SAPBEXstdExc1Emph" xfId="315" xr:uid="{00000000-0005-0000-0000-00003E010000}"/>
    <cellStyle name="SAPBEXstdExc2" xfId="316" xr:uid="{00000000-0005-0000-0000-00003F010000}"/>
    <cellStyle name="SAPBEXstdExc2Emph" xfId="317" xr:uid="{00000000-0005-0000-0000-000040010000}"/>
    <cellStyle name="SAPBEXstdItem" xfId="318" xr:uid="{00000000-0005-0000-0000-000041010000}"/>
    <cellStyle name="SAPBEXstdItem 2" xfId="319" xr:uid="{00000000-0005-0000-0000-000042010000}"/>
    <cellStyle name="SAPBEXstdItem 2 2" xfId="320" xr:uid="{00000000-0005-0000-0000-000043010000}"/>
    <cellStyle name="SAPBEXstdItem 2_ESA Table 3A_3H" xfId="45982" xr:uid="{38B9C32A-C08F-4229-B886-790F3DA1653B}"/>
    <cellStyle name="SAPBEXstdItem 3" xfId="321" xr:uid="{00000000-0005-0000-0000-000044010000}"/>
    <cellStyle name="SAPBEXstdItem 3 2" xfId="322" xr:uid="{00000000-0005-0000-0000-000045010000}"/>
    <cellStyle name="SAPBEXstdItem 3_ESA Table 3A_3H" xfId="45983" xr:uid="{2E1EA588-63D8-4ABC-B3A1-B5DE24F45653}"/>
    <cellStyle name="SAPBEXstdItem 4" xfId="323" xr:uid="{00000000-0005-0000-0000-000046010000}"/>
    <cellStyle name="SAPBEXstdItem 5" xfId="479" xr:uid="{00000000-0005-0000-0000-0000EB010000}"/>
    <cellStyle name="SAPBEXstdItem_ESA Table 3A_3H" xfId="45981" xr:uid="{E5364F95-69EB-4E34-A738-76F764F98B7C}"/>
    <cellStyle name="SAPBEXstdItemX" xfId="324" xr:uid="{00000000-0005-0000-0000-000048010000}"/>
    <cellStyle name="SAPBEXstdItemX 2" xfId="481" xr:uid="{00000000-0005-0000-0000-0000ED010000}"/>
    <cellStyle name="SAPBEXstdItemX 3" xfId="480" xr:uid="{00000000-0005-0000-0000-0000EC010000}"/>
    <cellStyle name="SAPBEXstdItemX_ESA Table 3A_3H" xfId="45984" xr:uid="{B840DBF1-DE95-4BAE-9B84-BB7DF87511DA}"/>
    <cellStyle name="SAPBEXsubData" xfId="325" xr:uid="{00000000-0005-0000-0000-000049010000}"/>
    <cellStyle name="SAPBEXsubData 2" xfId="482" xr:uid="{00000000-0005-0000-0000-0000EE010000}"/>
    <cellStyle name="SAPBEXsubData_ESA Table 3A_3H" xfId="45985" xr:uid="{52DA555E-7BB7-48F2-B955-5FC1C97B021E}"/>
    <cellStyle name="SAPBEXsubDataEmph" xfId="326" xr:uid="{00000000-0005-0000-0000-00004A010000}"/>
    <cellStyle name="SAPBEXsubDataEmph 2" xfId="483" xr:uid="{00000000-0005-0000-0000-0000EF010000}"/>
    <cellStyle name="SAPBEXsubDataEmph_ESA Table 3A_3H" xfId="45986" xr:uid="{9BB7FD0D-D58C-4BF0-A4BA-5762D820F972}"/>
    <cellStyle name="SAPBEXsubExc1" xfId="327" xr:uid="{00000000-0005-0000-0000-00004B010000}"/>
    <cellStyle name="SAPBEXsubExc1Emph" xfId="328" xr:uid="{00000000-0005-0000-0000-00004C010000}"/>
    <cellStyle name="SAPBEXsubExc2" xfId="329" xr:uid="{00000000-0005-0000-0000-00004D010000}"/>
    <cellStyle name="SAPBEXsubExc2Emph" xfId="330" xr:uid="{00000000-0005-0000-0000-00004E010000}"/>
    <cellStyle name="SAPBEXsubItem" xfId="331" xr:uid="{00000000-0005-0000-0000-00004F010000}"/>
    <cellStyle name="SAPBEXsubItem 2" xfId="484" xr:uid="{00000000-0005-0000-0000-0000F0010000}"/>
    <cellStyle name="SAPBEXsubItem_ESA Table 3A_3H" xfId="45987" xr:uid="{7301F950-6D81-46A3-B494-B774AA4A39FD}"/>
    <cellStyle name="SAPBEXtitle" xfId="332" xr:uid="{00000000-0005-0000-0000-000050010000}"/>
    <cellStyle name="SAPBEXtitle 2" xfId="485" xr:uid="{00000000-0005-0000-0000-0000F1010000}"/>
    <cellStyle name="SAPBEXtitle_ESA Table 3A_3H" xfId="45988" xr:uid="{BE7385BF-6A50-4CF6-8FBF-369C3C496ADD}"/>
    <cellStyle name="SAPBEXundefined" xfId="333" xr:uid="{00000000-0005-0000-0000-000051010000}"/>
    <cellStyle name="SAPBEXundefined 2" xfId="334" xr:uid="{00000000-0005-0000-0000-000052010000}"/>
    <cellStyle name="SAPBEXundefined 3" xfId="486" xr:uid="{00000000-0005-0000-0000-0000F2010000}"/>
    <cellStyle name="SAPBEXundefined_ESA Table 3A_3H" xfId="45989" xr:uid="{BBFA1285-2E99-4FE5-BDDB-51B27FC7E4B7}"/>
    <cellStyle name="SEM-BPS-input-on" xfId="335" xr:uid="{00000000-0005-0000-0000-000053010000}"/>
    <cellStyle name="SEM-BPS-key" xfId="336" xr:uid="{00000000-0005-0000-0000-000054010000}"/>
    <cellStyle name="Style 1" xfId="337" xr:uid="{00000000-0005-0000-0000-000055010000}"/>
    <cellStyle name="Style 26" xfId="338" xr:uid="{00000000-0005-0000-0000-000056010000}"/>
    <cellStyle name="Style 26 2" xfId="339" xr:uid="{00000000-0005-0000-0000-000057010000}"/>
    <cellStyle name="Style 26 2 2" xfId="340" xr:uid="{00000000-0005-0000-0000-000058010000}"/>
    <cellStyle name="Style 26 2_ESA Table 3A_3H" xfId="45991" xr:uid="{50150612-3660-4DDF-B261-66ECAD44BC15}"/>
    <cellStyle name="Style 26 3" xfId="487" xr:uid="{00000000-0005-0000-0000-0000F3010000}"/>
    <cellStyle name="Style 26_ESA Table 3A_3H" xfId="45990" xr:uid="{2DBDB585-6904-4405-839B-CC032EB1174F}"/>
    <cellStyle name="Title 2" xfId="341" xr:uid="{00000000-0005-0000-0000-000059010000}"/>
    <cellStyle name="Title 2 2" xfId="1121" xr:uid="{00000000-0005-0000-0000-00006E040000}"/>
    <cellStyle name="Title 2 3" xfId="1122" xr:uid="{00000000-0005-0000-0000-00006F040000}"/>
    <cellStyle name="Title 2 4" xfId="1123" xr:uid="{00000000-0005-0000-0000-000070040000}"/>
    <cellStyle name="Title 2 5" xfId="1124" xr:uid="{00000000-0005-0000-0000-000071040000}"/>
    <cellStyle name="Title 2 6" xfId="1125" xr:uid="{00000000-0005-0000-0000-000072040000}"/>
    <cellStyle name="Title 2 7" xfId="1120" xr:uid="{00000000-0005-0000-0000-00006D040000}"/>
    <cellStyle name="Title 2 8" xfId="401" xr:uid="{00000000-0005-0000-0000-00009D010000}"/>
    <cellStyle name="Title 2_ESA Table 3A_3H" xfId="45992" xr:uid="{66F87969-DA84-48AA-BF22-7D841EF6DE04}"/>
    <cellStyle name="Total 10" xfId="1127" xr:uid="{00000000-0005-0000-0000-000074040000}"/>
    <cellStyle name="Total 11" xfId="1128" xr:uid="{00000000-0005-0000-0000-000075040000}"/>
    <cellStyle name="Total 11 2" xfId="1129" xr:uid="{00000000-0005-0000-0000-000076040000}"/>
    <cellStyle name="Total 11_ESA Table 3A_3H" xfId="45993" xr:uid="{555F36EC-43E2-4B5C-8091-762DB7EA8116}"/>
    <cellStyle name="Total 12" xfId="1130" xr:uid="{00000000-0005-0000-0000-000077040000}"/>
    <cellStyle name="Total 12 2" xfId="1131" xr:uid="{00000000-0005-0000-0000-000078040000}"/>
    <cellStyle name="Total 12_ESA Table 3A_3H" xfId="45994" xr:uid="{B2D907D2-A03A-4EC6-B6AC-42C347C5D993}"/>
    <cellStyle name="Total 13" xfId="1132" xr:uid="{00000000-0005-0000-0000-000079040000}"/>
    <cellStyle name="Total 14" xfId="1133" xr:uid="{00000000-0005-0000-0000-00007A040000}"/>
    <cellStyle name="Total 15" xfId="1126" xr:uid="{00000000-0005-0000-0000-000073040000}"/>
    <cellStyle name="Total 2" xfId="342" xr:uid="{00000000-0005-0000-0000-00005A010000}"/>
    <cellStyle name="Total 2 2" xfId="343" xr:uid="{00000000-0005-0000-0000-00005B010000}"/>
    <cellStyle name="Total 2 2 2" xfId="556" xr:uid="{00000000-0005-0000-0000-000038020000}"/>
    <cellStyle name="Total 2 2 3" xfId="490" xr:uid="{00000000-0005-0000-0000-0000F6010000}"/>
    <cellStyle name="Total 2 2_ESA Table 3A_3H" xfId="45996" xr:uid="{CF0900DE-C8F8-418E-9397-FA11D26F3FE5}"/>
    <cellStyle name="Total 2 3" xfId="555" xr:uid="{00000000-0005-0000-0000-000037020000}"/>
    <cellStyle name="Total 2 4" xfId="489" xr:uid="{00000000-0005-0000-0000-0000F5010000}"/>
    <cellStyle name="Total 2_ESA Table 3A_3H" xfId="45995" xr:uid="{061A36E2-B860-429C-BEDA-7A5EEF7E935C}"/>
    <cellStyle name="Total 3" xfId="344" xr:uid="{00000000-0005-0000-0000-00005C010000}"/>
    <cellStyle name="Total 3 2" xfId="557" xr:uid="{00000000-0005-0000-0000-000039020000}"/>
    <cellStyle name="Total 3 3" xfId="491" xr:uid="{00000000-0005-0000-0000-0000F7010000}"/>
    <cellStyle name="Total 3_ESA Table 3A_3H" xfId="45997" xr:uid="{BD8D3A8C-7213-4AAC-83DB-AAC1790EB228}"/>
    <cellStyle name="Total 4" xfId="345" xr:uid="{00000000-0005-0000-0000-00005D010000}"/>
    <cellStyle name="Total 4 2" xfId="488" xr:uid="{00000000-0005-0000-0000-0000F4010000}"/>
    <cellStyle name="Total 4_ESA Table 3A_3H" xfId="45998" xr:uid="{B99F0435-00B5-4C60-8DE4-84441ABED075}"/>
    <cellStyle name="Total 5" xfId="402" xr:uid="{00000000-0005-0000-0000-00009E010000}"/>
    <cellStyle name="Total 5 2" xfId="1135" xr:uid="{00000000-0005-0000-0000-00007C040000}"/>
    <cellStyle name="Total 5 3" xfId="1136" xr:uid="{00000000-0005-0000-0000-00007D040000}"/>
    <cellStyle name="Total 5 4" xfId="1137" xr:uid="{00000000-0005-0000-0000-00007E040000}"/>
    <cellStyle name="Total 5 5" xfId="1138" xr:uid="{00000000-0005-0000-0000-00007F040000}"/>
    <cellStyle name="Total 5 6" xfId="1139" xr:uid="{00000000-0005-0000-0000-000080040000}"/>
    <cellStyle name="Total 5 7" xfId="1134" xr:uid="{00000000-0005-0000-0000-00007B040000}"/>
    <cellStyle name="Total 5_ESA Table 3A_3H" xfId="45999" xr:uid="{C0664093-ACE5-4363-BCB8-7769124012DF}"/>
    <cellStyle name="Total 6" xfId="1140" xr:uid="{00000000-0005-0000-0000-000081040000}"/>
    <cellStyle name="Total 6 2" xfId="1141" xr:uid="{00000000-0005-0000-0000-000082040000}"/>
    <cellStyle name="Total 6 3" xfId="1142" xr:uid="{00000000-0005-0000-0000-000083040000}"/>
    <cellStyle name="Total 6_ESA Table 3A_3H" xfId="46000" xr:uid="{26692907-4C5B-4181-AEAD-8495D58A1CE8}"/>
    <cellStyle name="Total 7" xfId="1143" xr:uid="{00000000-0005-0000-0000-000084040000}"/>
    <cellStyle name="Total 7 2" xfId="1144" xr:uid="{00000000-0005-0000-0000-000085040000}"/>
    <cellStyle name="Total 7_ESA Table 3A_3H" xfId="46001" xr:uid="{49AF482B-98CC-4A69-86F0-87D335DE9A9C}"/>
    <cellStyle name="Total 8" xfId="1145" xr:uid="{00000000-0005-0000-0000-000086040000}"/>
    <cellStyle name="Total 8 2" xfId="1146" xr:uid="{00000000-0005-0000-0000-000087040000}"/>
    <cellStyle name="Total 8_ESA Table 3A_3H" xfId="46002" xr:uid="{9E7D6A7A-1847-4EC2-A2A3-C0BF1EBCF7B8}"/>
    <cellStyle name="Total 9" xfId="1147" xr:uid="{00000000-0005-0000-0000-000088040000}"/>
    <cellStyle name="Total 9 2" xfId="1148" xr:uid="{00000000-0005-0000-0000-000089040000}"/>
    <cellStyle name="Total 9_ESA Table 3A_3H" xfId="46003" xr:uid="{A33924F3-8116-4C88-9733-06B451D915D9}"/>
    <cellStyle name="Unprot" xfId="346" xr:uid="{00000000-0005-0000-0000-00005E010000}"/>
    <cellStyle name="Unprot 2" xfId="347" xr:uid="{00000000-0005-0000-0000-00005F010000}"/>
    <cellStyle name="Unprot$" xfId="348" xr:uid="{00000000-0005-0000-0000-000060010000}"/>
    <cellStyle name="Unprot$ 2" xfId="349" xr:uid="{00000000-0005-0000-0000-000061010000}"/>
    <cellStyle name="Unprot$ 2 2" xfId="350" xr:uid="{00000000-0005-0000-0000-000062010000}"/>
    <cellStyle name="Unprot$ 2_ESA Table 3A_3H" xfId="46005" xr:uid="{1B45131C-BBFC-43D8-8A85-CD62233AE51F}"/>
    <cellStyle name="Unprot$_2011-10 LIEE Table 6 (2)" xfId="351" xr:uid="{00000000-0005-0000-0000-000063010000}"/>
    <cellStyle name="Unprot_ESA Table 3A_3H" xfId="46004" xr:uid="{AEB23E70-F6F5-41D0-A9AE-EDD701229AE3}"/>
    <cellStyle name="Unprotect" xfId="352" xr:uid="{00000000-0005-0000-0000-000064010000}"/>
    <cellStyle name="Warning Text 2" xfId="353" xr:uid="{00000000-0005-0000-0000-000065010000}"/>
    <cellStyle name="Warning Text 2 2" xfId="403" xr:uid="{00000000-0005-0000-0000-00009F010000}"/>
    <cellStyle name="Warning Text 2_ESA Table 3A_3H" xfId="46006" xr:uid="{2C4AF142-80F1-49A6-BE0E-0F911D1E4E71}"/>
  </cellStyles>
  <dxfs count="0"/>
  <tableStyles count="1" defaultTableStyle="TableStyleMedium2" defaultPivotStyle="PivotStyleLight16">
    <tableStyle name="Invisible" pivot="0" table="0" count="0" xr9:uid="{2F0CD514-E06B-43E2-A7E2-286D4B45B7A5}"/>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externalLink" Target="externalLinks/externalLink3.xml"/><Relationship Id="rId21" Type="http://schemas.openxmlformats.org/officeDocument/2006/relationships/worksheet" Target="worksheets/sheet21.xml"/><Relationship Id="rId34" Type="http://schemas.openxmlformats.org/officeDocument/2006/relationships/externalLink" Target="externalLinks/externalLink11.xml"/><Relationship Id="rId42" Type="http://schemas.openxmlformats.org/officeDocument/2006/relationships/externalLink" Target="externalLinks/externalLink19.xml"/><Relationship Id="rId47" Type="http://schemas.openxmlformats.org/officeDocument/2006/relationships/externalLink" Target="externalLinks/externalLink24.xml"/><Relationship Id="rId50" Type="http://schemas.openxmlformats.org/officeDocument/2006/relationships/externalLink" Target="externalLinks/externalLink27.xml"/><Relationship Id="rId55" Type="http://schemas.openxmlformats.org/officeDocument/2006/relationships/externalLink" Target="externalLinks/externalLink32.xml"/><Relationship Id="rId63"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6.xml"/><Relationship Id="rId11" Type="http://schemas.openxmlformats.org/officeDocument/2006/relationships/worksheet" Target="worksheets/sheet11.xml"/><Relationship Id="rId24" Type="http://schemas.openxmlformats.org/officeDocument/2006/relationships/externalLink" Target="externalLinks/externalLink1.xml"/><Relationship Id="rId32" Type="http://schemas.openxmlformats.org/officeDocument/2006/relationships/externalLink" Target="externalLinks/externalLink9.xml"/><Relationship Id="rId37" Type="http://schemas.openxmlformats.org/officeDocument/2006/relationships/externalLink" Target="externalLinks/externalLink14.xml"/><Relationship Id="rId40" Type="http://schemas.openxmlformats.org/officeDocument/2006/relationships/externalLink" Target="externalLinks/externalLink17.xml"/><Relationship Id="rId45" Type="http://schemas.openxmlformats.org/officeDocument/2006/relationships/externalLink" Target="externalLinks/externalLink22.xml"/><Relationship Id="rId53" Type="http://schemas.openxmlformats.org/officeDocument/2006/relationships/externalLink" Target="externalLinks/externalLink30.xml"/><Relationship Id="rId58" Type="http://schemas.openxmlformats.org/officeDocument/2006/relationships/sharedStrings" Target="sharedStrings.xml"/><Relationship Id="rId66" Type="http://schemas.openxmlformats.org/officeDocument/2006/relationships/customXml" Target="../customXml/item3.xml"/><Relationship Id="rId5" Type="http://schemas.openxmlformats.org/officeDocument/2006/relationships/worksheet" Target="worksheets/sheet5.xml"/><Relationship Id="rId61" Type="http://schemas.microsoft.com/office/2017/06/relationships/rdRichValueStructure" Target="richData/rdrichvaluestructure.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4.xml"/><Relationship Id="rId30" Type="http://schemas.openxmlformats.org/officeDocument/2006/relationships/externalLink" Target="externalLinks/externalLink7.xml"/><Relationship Id="rId35" Type="http://schemas.openxmlformats.org/officeDocument/2006/relationships/externalLink" Target="externalLinks/externalLink12.xml"/><Relationship Id="rId43" Type="http://schemas.openxmlformats.org/officeDocument/2006/relationships/externalLink" Target="externalLinks/externalLink20.xml"/><Relationship Id="rId48" Type="http://schemas.openxmlformats.org/officeDocument/2006/relationships/externalLink" Target="externalLinks/externalLink25.xml"/><Relationship Id="rId56" Type="http://schemas.openxmlformats.org/officeDocument/2006/relationships/theme" Target="theme/theme1.xml"/><Relationship Id="rId64" Type="http://schemas.openxmlformats.org/officeDocument/2006/relationships/customXml" Target="../customXml/item1.xml"/><Relationship Id="rId8" Type="http://schemas.openxmlformats.org/officeDocument/2006/relationships/worksheet" Target="worksheets/sheet8.xml"/><Relationship Id="rId51" Type="http://schemas.openxmlformats.org/officeDocument/2006/relationships/externalLink" Target="externalLinks/externalLink2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2.xml"/><Relationship Id="rId33" Type="http://schemas.openxmlformats.org/officeDocument/2006/relationships/externalLink" Target="externalLinks/externalLink10.xml"/><Relationship Id="rId38" Type="http://schemas.openxmlformats.org/officeDocument/2006/relationships/externalLink" Target="externalLinks/externalLink15.xml"/><Relationship Id="rId46" Type="http://schemas.openxmlformats.org/officeDocument/2006/relationships/externalLink" Target="externalLinks/externalLink23.xml"/><Relationship Id="rId59" Type="http://schemas.openxmlformats.org/officeDocument/2006/relationships/sheetMetadata" Target="metadata.xml"/><Relationship Id="rId20" Type="http://schemas.openxmlformats.org/officeDocument/2006/relationships/worksheet" Target="worksheets/sheet20.xml"/><Relationship Id="rId41" Type="http://schemas.openxmlformats.org/officeDocument/2006/relationships/externalLink" Target="externalLinks/externalLink18.xml"/><Relationship Id="rId54" Type="http://schemas.openxmlformats.org/officeDocument/2006/relationships/externalLink" Target="externalLinks/externalLink31.xml"/><Relationship Id="rId62" Type="http://schemas.microsoft.com/office/2017/06/relationships/rdRichValueTypes" Target="richData/rdRichValueTyp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5.xml"/><Relationship Id="rId36" Type="http://schemas.openxmlformats.org/officeDocument/2006/relationships/externalLink" Target="externalLinks/externalLink13.xml"/><Relationship Id="rId49" Type="http://schemas.openxmlformats.org/officeDocument/2006/relationships/externalLink" Target="externalLinks/externalLink26.xml"/><Relationship Id="rId57" Type="http://schemas.openxmlformats.org/officeDocument/2006/relationships/styles" Target="styles.xml"/><Relationship Id="rId10" Type="http://schemas.openxmlformats.org/officeDocument/2006/relationships/worksheet" Target="worksheets/sheet10.xml"/><Relationship Id="rId31" Type="http://schemas.openxmlformats.org/officeDocument/2006/relationships/externalLink" Target="externalLinks/externalLink8.xml"/><Relationship Id="rId44" Type="http://schemas.openxmlformats.org/officeDocument/2006/relationships/externalLink" Target="externalLinks/externalLink21.xml"/><Relationship Id="rId52" Type="http://schemas.openxmlformats.org/officeDocument/2006/relationships/externalLink" Target="externalLinks/externalLink29.xml"/><Relationship Id="rId60" Type="http://schemas.microsoft.com/office/2017/06/relationships/rdRichValue" Target="richData/rdrichvalue.xml"/><Relationship Id="rId6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16.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Nas-cp1b\data\04048\01RET\BENCALC\Rawlings,%20Roy-HCE-SCG-July2001A.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as-cp1b\data\DATA\EXCEL\93CAPADJ.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Nas-cp1b\data\04048\02RET\DUNCAN\SCG%20back%20into%20orig%20ben.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Nas-cp1b\data\Documents%20and%20Settings\gblaney\Local%20Settings\Temporary%20Internet%20Files\OLK2\HFM%20SCG%20Cash%20Flow%205-05.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edisonintl.sharepoint.com/ACTG/DATA/CORPACCT/DPLUCIEN/ACCTREC/SCG%20Acct%20Rec%20Listing.xls" TargetMode="External"/></Relationships>
</file>

<file path=xl/externalLinks/_rels/externalLink14.xml.rels><?xml version="1.0" encoding="UTF-8" standalone="yes"?>
<Relationships xmlns="http://schemas.openxmlformats.org/package/2006/relationships"><Relationship Id="rId2" Type="http://schemas.openxmlformats.org/officeDocument/2006/relationships/externalLinkPath" Target="../../../../../../../../ACTG/DATA/CORPACCT/DPLUCIEN/ACCTREC/SCG%20Acct%20Rec%20Listing.xls" TargetMode="External"/><Relationship Id="rId1" Type="http://schemas.openxmlformats.org/officeDocument/2006/relationships/externalLinkPath" Target="/ACTG/DATA/CORPACCT/DPLUCIEN/ACCTREC/SCG%20Acct%20Rec%20Listing.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E:\My%20Documents\MSM_INC\Piggy\Project_renewable\CRS%20Rev%20Madison%20Proforma%207-14-99_Chris_Sauer.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ws-hypfm-p05\Templates\windows\TEMP\Financials%20Base%20Case.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Nas-cp1b\data\Documents%20and%20Settings\tharms\My%20Documents\Client%20Work\Sempra%20disclosures\Disc2006_FAS158.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ws-hypfm-p05\Templates\CES%20Plans\CESWay%20Plan%201998%20Rev3.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ws-hypfm-p05\Templates\Allegro\DPR4-23-02.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Nas-cp1b\data\04048\01RET\_Serp\serp%2000%20fi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04048\03RET\FAS132\fastoolTP%20summary%20Sempra%20Corp%20(v3).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Nas-cp1b\data\04048\03RET\SERP\Valuation\restated%20Serp%202003.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M:\Chase%20Manhattan\Robin\SAESA.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ws-hypfm-p05\Templates\Documents%20and%20Settings\rdickerson\My%20Documents\SES%20Plans\Facilities%20Plan%202002%20-%202006\CPI_2002.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Nas-cp1b\data\DATA\CORPACCT\Fin%20Acctg\EmpBenefits\ICP\2011\SCG%20Dec%202011%20Calculation.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ws-hypfm-p05\Templates\agarza\P%20&amp;%20A\Freeze%20Allegro%20Gas%204-01-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TEMP\Harq_10-10-0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E:\My%20Documents\MSM_INC\Piggy\Pro_Formas\Consolidation_1\Consolidator.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ws-hypfm-p05\Templates\TEMP\ALL\VA%20Hospitals\Miami\Miami%20LTG%20Fin%2013Dec9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E:\TEAMS\Harquahala\Harquahala%20Pro%20Forma\Pro%20Forma\BankModels\Harquahala_02-02-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MyDocs\Finance\Athens_Model\Athens%20Model%2009-13-00%20Jan%202003%20COD.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H:\Stomayko\SEI%20Standardized%20Model\Bangor\Bangor_FAS142ValuationModel_Simple4.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ws-hypfm-p05\Templates\DOCUME~1\RDICKE~1\LOCALS~1\Temp\HILLMOD2.XLS" TargetMode="External"/></Relationships>
</file>

<file path=xl/externalLinks/_rels/externalLink32.xml.rels><?xml version="1.0" encoding="UTF-8" standalone="yes"?>
<Relationships xmlns="http://schemas.openxmlformats.org/package/2006/relationships"><Relationship Id="rId3" Type="http://schemas.openxmlformats.org/officeDocument/2006/relationships/externalLinkPath" Target="../../../../../../../BGonzal1/AppData/Local/Microsoft/Windows/INetCache/Content.Outlook/DGW1BQPV/ESA-Whole-Home-Monthly-through-2026-05_REV-A.xlsx" TargetMode="External"/><Relationship Id="rId2" Type="http://schemas.openxmlformats.org/officeDocument/2006/relationships/externalLinkPath" Target="file:///C:\Users\BGonzal1\AppData\Local\Microsoft\Windows\INetCache\Content.Outlook\DGW1BQPV\ESA-Whole-Home-Monthly-through-2026-05_REV-A.xlsx" TargetMode="External"/><Relationship Id="rId1" Type="http://schemas.openxmlformats.org/officeDocument/2006/relationships/externalLinkPath" Target="/Users/BGonzal1/AppData/Local/Microsoft/Windows/INetCache/Content.Outlook/DGW1BQPV/ESA-Whole-Home-Monthly-through-2026-05_REV-A.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E:\Documents%20and%20Settings\Michael\My%20Documents\4MCORP\RAMCO\PG&amp;E_Project\Pro%20Forma\West_Fresno\Plains%20End%20New_Oct_2004_exampl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Nas-cp1b\data\SEU_Risk_Mgmt\Production\_Daily%20Portfolio%20Runs\Portfolio%20Runs\varworks-Fuel_Flee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tijsegecyx01\reportestjn\Consolidation%20Files\2003\0302\Cash%20Flow%2003-0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ws-hypfm-p05\Templates\DOCUME~1\cyc\LOCALS~1\Temp\Savanah%20River%20TO3%2022Mar01.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sempra.sharepoint.com/Users/DYThomas/Desktop/JEs/2016/2016-08/TIMP/TIMP%20-%202016%20GRC%20-%20Post%202015%20Activity_07-16.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s-hypfm-p05\Templates\unzipped\Consolidated%20CI%20Plans1\Proforma%20Model%20-%20Preferred%20Scenario%20April%206.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tion"/>
      <sheetName val="Profile"/>
      <sheetName val="GF Formula Earn"/>
      <sheetName val="fae calc"/>
      <sheetName val="Cash Bal Earn"/>
      <sheetName val="Qual cb proj 578"/>
      <sheetName val="Qual cb proj 650"/>
      <sheetName val="Qual cb proj 750"/>
      <sheetName val="Tot cb proj 578"/>
      <sheetName val="Tot cb proj 650"/>
      <sheetName val="Tot cb proj 750"/>
      <sheetName val="Pension Ben 7.1.2001"/>
      <sheetName val="Pension Ben 7.1.2002"/>
      <sheetName val="Pension Ben 8.1.2006"/>
      <sheetName val="SERP 7.1.01"/>
      <sheetName val="SERP 7.1.02"/>
      <sheetName val="SERP 8.1.06"/>
      <sheetName val="415 calc 7.1.01"/>
      <sheetName val="415 calc 7.1.02"/>
      <sheetName val="415 calc 8.1.06"/>
      <sheetName val="J&amp;S Factor"/>
      <sheetName val="Factor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ow r="13">
          <cell r="AW13">
            <v>5</v>
          </cell>
          <cell r="AX13">
            <v>3.5681999999999998E-2</v>
          </cell>
          <cell r="AY13">
            <v>2.6315999999999999E-2</v>
          </cell>
          <cell r="AZ13">
            <v>3.2319000000000001E-2</v>
          </cell>
          <cell r="BA13">
            <v>2.7521E-2</v>
          </cell>
        </row>
        <row r="14">
          <cell r="AW14">
            <v>6</v>
          </cell>
          <cell r="AX14">
            <v>3.7532000000000003E-2</v>
          </cell>
          <cell r="AY14">
            <v>2.7873999999999999E-2</v>
          </cell>
          <cell r="AZ14">
            <v>3.4230999999999998E-2</v>
          </cell>
          <cell r="BA14">
            <v>2.9135000000000001E-2</v>
          </cell>
        </row>
        <row r="15">
          <cell r="AW15">
            <v>7</v>
          </cell>
          <cell r="AX15">
            <v>3.9481000000000002E-2</v>
          </cell>
          <cell r="AY15">
            <v>2.9524999999999999E-2</v>
          </cell>
          <cell r="AZ15">
            <v>3.6259E-2</v>
          </cell>
          <cell r="BA15">
            <v>3.0845000000000001E-2</v>
          </cell>
        </row>
        <row r="16">
          <cell r="AW16">
            <v>8</v>
          </cell>
          <cell r="AX16">
            <v>4.1534000000000001E-2</v>
          </cell>
          <cell r="AY16">
            <v>3.1275999999999998E-2</v>
          </cell>
          <cell r="AZ16">
            <v>3.841E-2</v>
          </cell>
          <cell r="BA16">
            <v>3.2656999999999999E-2</v>
          </cell>
        </row>
        <row r="17">
          <cell r="AW17">
            <v>9</v>
          </cell>
          <cell r="AX17">
            <v>4.3698000000000001E-2</v>
          </cell>
          <cell r="AY17">
            <v>3.3133000000000003E-2</v>
          </cell>
          <cell r="AZ17">
            <v>4.0690999999999998E-2</v>
          </cell>
          <cell r="BA17">
            <v>3.4576999999999997E-2</v>
          </cell>
        </row>
        <row r="18">
          <cell r="AW18">
            <v>10</v>
          </cell>
          <cell r="AX18">
            <v>4.598E-2</v>
          </cell>
          <cell r="AY18">
            <v>3.5104000000000003E-2</v>
          </cell>
          <cell r="AZ18">
            <v>4.3110999999999997E-2</v>
          </cell>
          <cell r="BA18">
            <v>3.6611999999999999E-2</v>
          </cell>
        </row>
        <row r="19">
          <cell r="AW19">
            <v>11</v>
          </cell>
          <cell r="AX19">
            <v>4.8384999999999997E-2</v>
          </cell>
          <cell r="AY19">
            <v>3.7194999999999999E-2</v>
          </cell>
          <cell r="AZ19">
            <v>4.5678000000000003E-2</v>
          </cell>
          <cell r="BA19">
            <v>3.8768999999999998E-2</v>
          </cell>
        </row>
        <row r="20">
          <cell r="AW20">
            <v>12</v>
          </cell>
          <cell r="AX20">
            <v>5.0921000000000001E-2</v>
          </cell>
          <cell r="AY20">
            <v>3.9412999999999997E-2</v>
          </cell>
          <cell r="AZ20">
            <v>4.8403000000000002E-2</v>
          </cell>
          <cell r="BA20">
            <v>4.1055000000000001E-2</v>
          </cell>
        </row>
        <row r="21">
          <cell r="AW21">
            <v>13</v>
          </cell>
          <cell r="AX21">
            <v>5.3596999999999999E-2</v>
          </cell>
          <cell r="AY21">
            <v>4.1768E-2</v>
          </cell>
          <cell r="AZ21">
            <v>5.1295E-2</v>
          </cell>
          <cell r="BA21">
            <v>4.3478999999999997E-2</v>
          </cell>
        </row>
        <row r="22">
          <cell r="AW22">
            <v>14</v>
          </cell>
          <cell r="AX22">
            <v>5.6418999999999997E-2</v>
          </cell>
          <cell r="AY22">
            <v>4.4268000000000002E-2</v>
          </cell>
          <cell r="AZ22">
            <v>5.4364999999999997E-2</v>
          </cell>
          <cell r="BA22">
            <v>4.6050000000000001E-2</v>
          </cell>
        </row>
        <row r="23">
          <cell r="AW23">
            <v>15</v>
          </cell>
          <cell r="AX23">
            <v>5.9396999999999998E-2</v>
          </cell>
          <cell r="AY23">
            <v>4.6921999999999998E-2</v>
          </cell>
          <cell r="AZ23">
            <v>5.7625000000000003E-2</v>
          </cell>
          <cell r="BA23">
            <v>4.8776E-2</v>
          </cell>
        </row>
        <row r="24">
          <cell r="AW24">
            <v>16</v>
          </cell>
          <cell r="AX24">
            <v>6.2540999999999999E-2</v>
          </cell>
          <cell r="AY24">
            <v>4.9741E-2</v>
          </cell>
          <cell r="AZ24">
            <v>6.1086000000000001E-2</v>
          </cell>
          <cell r="BA24">
            <v>5.1667999999999999E-2</v>
          </cell>
        </row>
        <row r="25">
          <cell r="AW25">
            <v>17</v>
          </cell>
          <cell r="AX25">
            <v>6.5860000000000002E-2</v>
          </cell>
          <cell r="AY25">
            <v>5.2734999999999997E-2</v>
          </cell>
          <cell r="AZ25">
            <v>6.4764000000000002E-2</v>
          </cell>
          <cell r="BA25">
            <v>5.4734999999999999E-2</v>
          </cell>
        </row>
        <row r="26">
          <cell r="AW26">
            <v>18</v>
          </cell>
          <cell r="AX26">
            <v>6.9363999999999995E-2</v>
          </cell>
          <cell r="AY26">
            <v>5.5917000000000001E-2</v>
          </cell>
          <cell r="AZ26">
            <v>6.8670999999999996E-2</v>
          </cell>
          <cell r="BA26">
            <v>5.799E-2</v>
          </cell>
        </row>
        <row r="27">
          <cell r="AW27">
            <v>19</v>
          </cell>
          <cell r="AX27">
            <v>7.3066000000000006E-2</v>
          </cell>
          <cell r="AY27">
            <v>5.9297999999999997E-2</v>
          </cell>
          <cell r="AZ27">
            <v>7.2822999999999999E-2</v>
          </cell>
          <cell r="BA27">
            <v>6.1445E-2</v>
          </cell>
        </row>
        <row r="28">
          <cell r="AW28">
            <v>20</v>
          </cell>
          <cell r="AX28">
            <v>7.6978000000000005E-2</v>
          </cell>
          <cell r="AY28">
            <v>6.2891000000000002E-2</v>
          </cell>
          <cell r="AZ28">
            <v>7.7235999999999999E-2</v>
          </cell>
          <cell r="BA28">
            <v>6.5111000000000002E-2</v>
          </cell>
        </row>
        <row r="29">
          <cell r="AW29">
            <v>21</v>
          </cell>
          <cell r="AX29">
            <v>8.1113000000000005E-2</v>
          </cell>
          <cell r="AY29">
            <v>6.6712999999999995E-2</v>
          </cell>
          <cell r="AZ29">
            <v>8.1929000000000002E-2</v>
          </cell>
          <cell r="BA29">
            <v>6.9002999999999995E-2</v>
          </cell>
        </row>
        <row r="30">
          <cell r="AW30">
            <v>22</v>
          </cell>
          <cell r="AX30">
            <v>8.5485000000000005E-2</v>
          </cell>
          <cell r="AY30">
            <v>7.0777000000000007E-2</v>
          </cell>
          <cell r="AZ30">
            <v>8.6919999999999997E-2</v>
          </cell>
          <cell r="BA30">
            <v>7.3136999999999994E-2</v>
          </cell>
        </row>
        <row r="31">
          <cell r="AW31">
            <v>23</v>
          </cell>
          <cell r="AX31">
            <v>9.0107999999999994E-2</v>
          </cell>
          <cell r="AY31">
            <v>7.5101000000000001E-2</v>
          </cell>
          <cell r="AZ31">
            <v>9.2230000000000006E-2</v>
          </cell>
          <cell r="BA31">
            <v>7.7526999999999999E-2</v>
          </cell>
        </row>
        <row r="32">
          <cell r="AW32">
            <v>24</v>
          </cell>
          <cell r="AX32">
            <v>9.5001000000000002E-2</v>
          </cell>
          <cell r="AY32">
            <v>7.9702999999999996E-2</v>
          </cell>
          <cell r="AZ32">
            <v>9.7881999999999997E-2</v>
          </cell>
          <cell r="BA32">
            <v>8.2191E-2</v>
          </cell>
        </row>
        <row r="33">
          <cell r="AW33">
            <v>25</v>
          </cell>
          <cell r="AX33">
            <v>0.100179</v>
          </cell>
          <cell r="AY33">
            <v>8.4600999999999996E-2</v>
          </cell>
          <cell r="AZ33">
            <v>0.103898</v>
          </cell>
          <cell r="BA33">
            <v>8.7148000000000003E-2</v>
          </cell>
        </row>
        <row r="34">
          <cell r="AW34">
            <v>26</v>
          </cell>
          <cell r="AX34">
            <v>0.10566200000000001</v>
          </cell>
          <cell r="AY34">
            <v>8.9818999999999996E-2</v>
          </cell>
          <cell r="AZ34">
            <v>0.110305</v>
          </cell>
          <cell r="BA34">
            <v>9.2415999999999998E-2</v>
          </cell>
        </row>
        <row r="35">
          <cell r="AW35">
            <v>27</v>
          </cell>
          <cell r="AX35">
            <v>0.111471</v>
          </cell>
          <cell r="AY35">
            <v>9.5377000000000003E-2</v>
          </cell>
          <cell r="AZ35">
            <v>0.117131</v>
          </cell>
          <cell r="BA35">
            <v>9.8017999999999994E-2</v>
          </cell>
        </row>
        <row r="36">
          <cell r="AW36">
            <v>28</v>
          </cell>
          <cell r="AX36">
            <v>0.117627</v>
          </cell>
          <cell r="AY36">
            <v>0.101301</v>
          </cell>
          <cell r="AZ36">
            <v>0.124406</v>
          </cell>
          <cell r="BA36">
            <v>0.103976</v>
          </cell>
        </row>
        <row r="37">
          <cell r="AW37">
            <v>29</v>
          </cell>
          <cell r="AX37">
            <v>0.124154</v>
          </cell>
          <cell r="AY37">
            <v>0.10761800000000001</v>
          </cell>
          <cell r="AZ37">
            <v>0.132164</v>
          </cell>
          <cell r="BA37">
            <v>0.110316</v>
          </cell>
        </row>
        <row r="38">
          <cell r="AW38">
            <v>30</v>
          </cell>
          <cell r="AX38">
            <v>0.131079</v>
          </cell>
          <cell r="AY38">
            <v>0.114356</v>
          </cell>
          <cell r="AZ38">
            <v>0.14043900000000001</v>
          </cell>
          <cell r="BA38">
            <v>0.117063</v>
          </cell>
        </row>
        <row r="39">
          <cell r="AW39">
            <v>31</v>
          </cell>
          <cell r="AX39">
            <v>0.138428</v>
          </cell>
          <cell r="AY39">
            <v>0.121547</v>
          </cell>
          <cell r="AZ39">
            <v>0.14927000000000001</v>
          </cell>
          <cell r="BA39">
            <v>0.124247</v>
          </cell>
        </row>
        <row r="40">
          <cell r="AW40">
            <v>32</v>
          </cell>
          <cell r="AX40">
            <v>0.146233</v>
          </cell>
          <cell r="AY40">
            <v>0.12922500000000001</v>
          </cell>
          <cell r="AZ40">
            <v>0.15869900000000001</v>
          </cell>
          <cell r="BA40">
            <v>0.13189899999999999</v>
          </cell>
        </row>
        <row r="41">
          <cell r="AW41">
            <v>33</v>
          </cell>
          <cell r="AX41">
            <v>0.154527</v>
          </cell>
          <cell r="AY41">
            <v>0.13742799999999999</v>
          </cell>
          <cell r="AZ41">
            <v>0.16877300000000001</v>
          </cell>
          <cell r="BA41">
            <v>0.14005400000000001</v>
          </cell>
        </row>
        <row r="42">
          <cell r="AW42">
            <v>34</v>
          </cell>
          <cell r="AX42">
            <v>0.16334499999999999</v>
          </cell>
          <cell r="AY42">
            <v>0.14619599999999999</v>
          </cell>
          <cell r="AZ42">
            <v>0.17954100000000001</v>
          </cell>
          <cell r="BA42">
            <v>0.14874699999999999</v>
          </cell>
        </row>
        <row r="43">
          <cell r="AW43">
            <v>35</v>
          </cell>
          <cell r="AX43">
            <v>0.17272599999999999</v>
          </cell>
          <cell r="AY43">
            <v>0.15557399999999999</v>
          </cell>
          <cell r="AZ43">
            <v>0.19105800000000001</v>
          </cell>
          <cell r="BA43">
            <v>0.15801999999999999</v>
          </cell>
        </row>
        <row r="44">
          <cell r="AW44">
            <v>36</v>
          </cell>
          <cell r="AX44">
            <v>0.18271399999999999</v>
          </cell>
          <cell r="AY44">
            <v>0.16561000000000001</v>
          </cell>
          <cell r="AZ44">
            <v>0.20338400000000001</v>
          </cell>
          <cell r="BA44">
            <v>0.16791600000000001</v>
          </cell>
        </row>
        <row r="45">
          <cell r="AW45">
            <v>37</v>
          </cell>
          <cell r="AX45">
            <v>0.193356</v>
          </cell>
          <cell r="AY45">
            <v>0.17635899999999999</v>
          </cell>
          <cell r="AZ45">
            <v>0.216584</v>
          </cell>
          <cell r="BA45">
            <v>0.178482</v>
          </cell>
        </row>
        <row r="46">
          <cell r="AW46">
            <v>38</v>
          </cell>
          <cell r="AX46">
            <v>0.20470099999999999</v>
          </cell>
          <cell r="AY46">
            <v>0.18787799999999999</v>
          </cell>
          <cell r="AZ46">
            <v>0.23072999999999999</v>
          </cell>
          <cell r="BA46">
            <v>0.189772</v>
          </cell>
        </row>
        <row r="47">
          <cell r="AW47">
            <v>39</v>
          </cell>
          <cell r="AX47">
            <v>0.216808</v>
          </cell>
          <cell r="AY47">
            <v>0.20023199999999999</v>
          </cell>
          <cell r="AZ47">
            <v>0.24590100000000001</v>
          </cell>
          <cell r="BA47">
            <v>0.20184099999999999</v>
          </cell>
        </row>
        <row r="48">
          <cell r="AW48">
            <v>40</v>
          </cell>
          <cell r="AX48">
            <v>0.229738</v>
          </cell>
          <cell r="AY48">
            <v>0.21349199999999999</v>
          </cell>
          <cell r="AZ48">
            <v>0.26218599999999997</v>
          </cell>
          <cell r="BA48">
            <v>0.214752</v>
          </cell>
        </row>
        <row r="49">
          <cell r="AW49">
            <v>41</v>
          </cell>
          <cell r="AX49">
            <v>0.243558</v>
          </cell>
          <cell r="AY49">
            <v>0.22773599999999999</v>
          </cell>
          <cell r="AZ49">
            <v>0.27967900000000001</v>
          </cell>
          <cell r="BA49">
            <v>0.228575</v>
          </cell>
        </row>
        <row r="50">
          <cell r="AW50">
            <v>42</v>
          </cell>
          <cell r="AX50">
            <v>0.25834499999999999</v>
          </cell>
          <cell r="AY50">
            <v>0.24305099999999999</v>
          </cell>
          <cell r="AZ50">
            <v>0.29848799999999998</v>
          </cell>
          <cell r="BA50">
            <v>0.24338499999999999</v>
          </cell>
        </row>
        <row r="51">
          <cell r="AW51">
            <v>43</v>
          </cell>
          <cell r="AX51">
            <v>0.27418100000000001</v>
          </cell>
          <cell r="AY51">
            <v>0.25953399999999999</v>
          </cell>
          <cell r="AZ51">
            <v>0.31872899999999998</v>
          </cell>
          <cell r="BA51">
            <v>0.25926500000000002</v>
          </cell>
        </row>
        <row r="52">
          <cell r="AW52">
            <v>44</v>
          </cell>
          <cell r="AX52">
            <v>0.29115799999999997</v>
          </cell>
          <cell r="AY52">
            <v>0.27728799999999998</v>
          </cell>
          <cell r="AZ52">
            <v>0.340534</v>
          </cell>
          <cell r="BA52">
            <v>0.27630900000000003</v>
          </cell>
        </row>
        <row r="53">
          <cell r="AW53">
            <v>45</v>
          </cell>
          <cell r="AX53">
            <v>0.30937799999999999</v>
          </cell>
          <cell r="AY53">
            <v>0.29643399999999998</v>
          </cell>
          <cell r="AZ53">
            <v>0.36404599999999998</v>
          </cell>
          <cell r="BA53">
            <v>0.29461799999999999</v>
          </cell>
        </row>
        <row r="54">
          <cell r="AW54">
            <v>46</v>
          </cell>
          <cell r="AX54">
            <v>0.328953</v>
          </cell>
          <cell r="AY54">
            <v>0.31710100000000002</v>
          </cell>
          <cell r="AZ54">
            <v>0.38942700000000002</v>
          </cell>
          <cell r="BA54">
            <v>0.314307</v>
          </cell>
        </row>
        <row r="55">
          <cell r="AW55">
            <v>47</v>
          </cell>
          <cell r="AX55">
            <v>0.35000900000000001</v>
          </cell>
          <cell r="AY55">
            <v>0.33943499999999999</v>
          </cell>
          <cell r="AZ55">
            <v>0.41685499999999998</v>
          </cell>
          <cell r="BA55">
            <v>0.33550400000000002</v>
          </cell>
        </row>
        <row r="56">
          <cell r="AW56">
            <v>48</v>
          </cell>
          <cell r="AX56">
            <v>0.37268499999999999</v>
          </cell>
          <cell r="AY56">
            <v>0.36359900000000001</v>
          </cell>
          <cell r="AZ56">
            <v>0.44652999999999998</v>
          </cell>
          <cell r="BA56">
            <v>0.35835</v>
          </cell>
        </row>
        <row r="57">
          <cell r="AW57">
            <v>49</v>
          </cell>
          <cell r="AX57">
            <v>0.39713700000000002</v>
          </cell>
          <cell r="AY57">
            <v>0.38977400000000001</v>
          </cell>
          <cell r="AZ57">
            <v>0.47867599999999999</v>
          </cell>
          <cell r="BA57">
            <v>0.38300499999999998</v>
          </cell>
        </row>
        <row r="58">
          <cell r="AW58">
            <v>50</v>
          </cell>
          <cell r="AX58">
            <v>0.42354000000000003</v>
          </cell>
          <cell r="AY58">
            <v>0.41816599999999998</v>
          </cell>
          <cell r="AZ58">
            <v>0.51354299999999997</v>
          </cell>
          <cell r="BA58">
            <v>0.40965000000000001</v>
          </cell>
        </row>
        <row r="59">
          <cell r="AW59">
            <v>51</v>
          </cell>
          <cell r="AX59">
            <v>0.45208999999999999</v>
          </cell>
          <cell r="AY59">
            <v>0.44900400000000001</v>
          </cell>
          <cell r="AZ59">
            <v>0.55141499999999999</v>
          </cell>
          <cell r="BA59">
            <v>0.43848799999999999</v>
          </cell>
        </row>
        <row r="60">
          <cell r="AW60">
            <v>52</v>
          </cell>
          <cell r="AX60">
            <v>0.48300799999999999</v>
          </cell>
          <cell r="AY60">
            <v>0.482547</v>
          </cell>
          <cell r="AZ60">
            <v>0.59260900000000005</v>
          </cell>
          <cell r="BA60">
            <v>0.46975</v>
          </cell>
        </row>
        <row r="61">
          <cell r="AW61">
            <v>53</v>
          </cell>
          <cell r="AX61">
            <v>0.516544</v>
          </cell>
          <cell r="AY61">
            <v>0.51909099999999997</v>
          </cell>
          <cell r="AZ61">
            <v>0.63748700000000003</v>
          </cell>
          <cell r="BA61">
            <v>0.50369900000000001</v>
          </cell>
        </row>
        <row r="62">
          <cell r="AW62">
            <v>54</v>
          </cell>
          <cell r="AX62">
            <v>0.55298400000000003</v>
          </cell>
          <cell r="AY62">
            <v>0.55896900000000005</v>
          </cell>
          <cell r="AZ62">
            <v>0.68646099999999999</v>
          </cell>
          <cell r="BA62">
            <v>0.54063600000000001</v>
          </cell>
        </row>
        <row r="63">
          <cell r="AW63">
            <v>55</v>
          </cell>
          <cell r="AX63">
            <v>0.59264899999999998</v>
          </cell>
          <cell r="AY63">
            <v>0.60256399999999999</v>
          </cell>
          <cell r="AZ63">
            <v>0.74</v>
          </cell>
          <cell r="BA63">
            <v>0.58090699999999995</v>
          </cell>
        </row>
        <row r="64">
          <cell r="AW64">
            <v>56</v>
          </cell>
          <cell r="AX64">
            <v>0.635911</v>
          </cell>
          <cell r="AY64">
            <v>0.64102599999999998</v>
          </cell>
          <cell r="AZ64">
            <v>0.78</v>
          </cell>
          <cell r="BA64">
            <v>0.62491200000000002</v>
          </cell>
        </row>
        <row r="65">
          <cell r="AW65">
            <v>57</v>
          </cell>
          <cell r="AX65">
            <v>0.68319399999999997</v>
          </cell>
          <cell r="AY65">
            <v>0.67948699999999995</v>
          </cell>
          <cell r="AZ65">
            <v>0.82</v>
          </cell>
          <cell r="BA65">
            <v>0.67311600000000005</v>
          </cell>
        </row>
        <row r="66">
          <cell r="AW66">
            <v>58</v>
          </cell>
          <cell r="AX66">
            <v>0.73498600000000003</v>
          </cell>
          <cell r="AY66">
            <v>0.730769</v>
          </cell>
          <cell r="AZ66">
            <v>0.86</v>
          </cell>
          <cell r="BA66">
            <v>0.72606199999999999</v>
          </cell>
        </row>
        <row r="67">
          <cell r="AW67">
            <v>59</v>
          </cell>
          <cell r="AX67">
            <v>0.79185300000000003</v>
          </cell>
          <cell r="AY67">
            <v>0.79487200000000002</v>
          </cell>
          <cell r="AZ67">
            <v>0.9</v>
          </cell>
          <cell r="BA67">
            <v>0.78439000000000003</v>
          </cell>
        </row>
        <row r="68">
          <cell r="AW68">
            <v>60</v>
          </cell>
          <cell r="AX68">
            <v>0.85444900000000001</v>
          </cell>
          <cell r="AY68">
            <v>0.85897400000000002</v>
          </cell>
          <cell r="AZ68">
            <v>0.94</v>
          </cell>
          <cell r="BA68">
            <v>0.84885500000000003</v>
          </cell>
        </row>
        <row r="69">
          <cell r="AW69">
            <v>61</v>
          </cell>
          <cell r="AX69">
            <v>0.92353499999999999</v>
          </cell>
          <cell r="AY69">
            <v>0.92307700000000004</v>
          </cell>
          <cell r="AZ69">
            <v>0.97</v>
          </cell>
          <cell r="BA69">
            <v>0.92036300000000004</v>
          </cell>
        </row>
        <row r="70">
          <cell r="AW70">
            <v>62</v>
          </cell>
          <cell r="AX70">
            <v>1</v>
          </cell>
          <cell r="AY70">
            <v>1</v>
          </cell>
          <cell r="AZ70">
            <v>1</v>
          </cell>
          <cell r="BA70">
            <v>1</v>
          </cell>
        </row>
        <row r="71">
          <cell r="AW71">
            <v>63</v>
          </cell>
          <cell r="AX71">
            <v>1</v>
          </cell>
          <cell r="AY71">
            <v>1.089744</v>
          </cell>
          <cell r="AZ71">
            <v>1</v>
          </cell>
          <cell r="BA71">
            <v>1</v>
          </cell>
        </row>
        <row r="72">
          <cell r="AW72">
            <v>64</v>
          </cell>
          <cell r="AX72">
            <v>1</v>
          </cell>
          <cell r="AY72">
            <v>1.179487</v>
          </cell>
          <cell r="AZ72">
            <v>1</v>
          </cell>
          <cell r="BA72">
            <v>1</v>
          </cell>
        </row>
        <row r="73">
          <cell r="AW73">
            <v>65</v>
          </cell>
          <cell r="AX73">
            <v>1</v>
          </cell>
          <cell r="AY73">
            <v>1.2820510000000001</v>
          </cell>
          <cell r="AZ73">
            <v>1</v>
          </cell>
          <cell r="BA73">
            <v>1</v>
          </cell>
        </row>
        <row r="74">
          <cell r="AW74">
            <v>66</v>
          </cell>
          <cell r="AX74">
            <v>1</v>
          </cell>
          <cell r="AY74">
            <v>1.2820510000000001</v>
          </cell>
          <cell r="AZ74">
            <v>1</v>
          </cell>
          <cell r="BA74">
            <v>1</v>
          </cell>
        </row>
        <row r="75">
          <cell r="AW75">
            <v>67</v>
          </cell>
          <cell r="AX75">
            <v>1</v>
          </cell>
          <cell r="AY75">
            <v>1.2820510000000001</v>
          </cell>
          <cell r="AZ75">
            <v>1</v>
          </cell>
          <cell r="BA75">
            <v>1</v>
          </cell>
        </row>
        <row r="76">
          <cell r="AW76">
            <v>68</v>
          </cell>
          <cell r="AX76">
            <v>1</v>
          </cell>
          <cell r="AY76">
            <v>1.2820510000000001</v>
          </cell>
          <cell r="AZ76">
            <v>1</v>
          </cell>
          <cell r="BA76">
            <v>1</v>
          </cell>
        </row>
        <row r="77">
          <cell r="AW77">
            <v>69</v>
          </cell>
          <cell r="AX77">
            <v>1</v>
          </cell>
          <cell r="AY77">
            <v>1.2820510000000001</v>
          </cell>
          <cell r="AZ77">
            <v>1</v>
          </cell>
          <cell r="BA77">
            <v>1</v>
          </cell>
        </row>
        <row r="78">
          <cell r="AW78">
            <v>70</v>
          </cell>
          <cell r="AX78">
            <v>1</v>
          </cell>
          <cell r="AY78">
            <v>1.2820510000000001</v>
          </cell>
          <cell r="AZ78">
            <v>1</v>
          </cell>
          <cell r="BA78">
            <v>1</v>
          </cell>
        </row>
        <row r="79">
          <cell r="AW79">
            <v>71</v>
          </cell>
          <cell r="AX79">
            <v>1</v>
          </cell>
          <cell r="AY79">
            <v>1.2820510000000001</v>
          </cell>
          <cell r="AZ79">
            <v>1</v>
          </cell>
          <cell r="BA79">
            <v>1</v>
          </cell>
        </row>
        <row r="80">
          <cell r="AW80">
            <v>72</v>
          </cell>
          <cell r="AX80">
            <v>1</v>
          </cell>
          <cell r="AY80">
            <v>1.2820510000000001</v>
          </cell>
          <cell r="AZ80">
            <v>1</v>
          </cell>
          <cell r="BA80">
            <v>1</v>
          </cell>
        </row>
        <row r="81">
          <cell r="AW81">
            <v>73</v>
          </cell>
          <cell r="AX81">
            <v>1</v>
          </cell>
          <cell r="AY81">
            <v>1.2820510000000001</v>
          </cell>
          <cell r="AZ81">
            <v>1</v>
          </cell>
          <cell r="BA81">
            <v>1</v>
          </cell>
        </row>
        <row r="82">
          <cell r="AW82">
            <v>74</v>
          </cell>
          <cell r="AX82">
            <v>1</v>
          </cell>
          <cell r="AY82">
            <v>1.2820510000000001</v>
          </cell>
          <cell r="AZ82">
            <v>1</v>
          </cell>
          <cell r="BA82">
            <v>1</v>
          </cell>
        </row>
        <row r="83">
          <cell r="AW83">
            <v>75</v>
          </cell>
          <cell r="AX83">
            <v>1</v>
          </cell>
          <cell r="AY83">
            <v>1.2820510000000001</v>
          </cell>
          <cell r="AZ83">
            <v>1</v>
          </cell>
          <cell r="BA83">
            <v>1</v>
          </cell>
        </row>
        <row r="84">
          <cell r="AW84">
            <v>76</v>
          </cell>
          <cell r="AX84">
            <v>1</v>
          </cell>
          <cell r="AY84">
            <v>1.2820510000000001</v>
          </cell>
          <cell r="AZ84">
            <v>1</v>
          </cell>
          <cell r="BA84">
            <v>1</v>
          </cell>
        </row>
        <row r="85">
          <cell r="AW85">
            <v>77</v>
          </cell>
          <cell r="AX85">
            <v>1</v>
          </cell>
          <cell r="AY85">
            <v>1.2820510000000001</v>
          </cell>
          <cell r="AZ85">
            <v>1</v>
          </cell>
          <cell r="BA85">
            <v>1</v>
          </cell>
        </row>
        <row r="86">
          <cell r="AW86">
            <v>78</v>
          </cell>
          <cell r="AX86">
            <v>1</v>
          </cell>
          <cell r="AY86">
            <v>1.2820510000000001</v>
          </cell>
          <cell r="AZ86">
            <v>1</v>
          </cell>
          <cell r="BA86">
            <v>1</v>
          </cell>
        </row>
        <row r="87">
          <cell r="AW87">
            <v>79</v>
          </cell>
          <cell r="AX87">
            <v>1</v>
          </cell>
          <cell r="AY87">
            <v>1.2820510000000001</v>
          </cell>
          <cell r="AZ87">
            <v>1</v>
          </cell>
          <cell r="BA87">
            <v>1</v>
          </cell>
        </row>
        <row r="88">
          <cell r="AW88">
            <v>80</v>
          </cell>
          <cell r="AX88">
            <v>1</v>
          </cell>
          <cell r="AY88">
            <v>1.2820510000000001</v>
          </cell>
          <cell r="AZ88">
            <v>1</v>
          </cell>
          <cell r="BA88">
            <v>1</v>
          </cell>
        </row>
        <row r="89">
          <cell r="AW89">
            <v>81</v>
          </cell>
          <cell r="AX89">
            <v>1</v>
          </cell>
          <cell r="AY89">
            <v>1.2820510000000001</v>
          </cell>
          <cell r="AZ89">
            <v>1</v>
          </cell>
          <cell r="BA89">
            <v>1</v>
          </cell>
        </row>
        <row r="90">
          <cell r="AW90">
            <v>82</v>
          </cell>
          <cell r="AX90">
            <v>1</v>
          </cell>
          <cell r="AY90">
            <v>1.2820510000000001</v>
          </cell>
          <cell r="AZ90">
            <v>1</v>
          </cell>
          <cell r="BA90">
            <v>1</v>
          </cell>
        </row>
        <row r="91">
          <cell r="AW91">
            <v>83</v>
          </cell>
          <cell r="AX91">
            <v>1</v>
          </cell>
          <cell r="AY91">
            <v>1.2820510000000001</v>
          </cell>
          <cell r="AZ91">
            <v>1</v>
          </cell>
          <cell r="BA91">
            <v>1</v>
          </cell>
        </row>
        <row r="92">
          <cell r="AW92">
            <v>84</v>
          </cell>
          <cell r="AX92">
            <v>1</v>
          </cell>
          <cell r="AY92">
            <v>1.2820510000000001</v>
          </cell>
          <cell r="AZ92">
            <v>1</v>
          </cell>
          <cell r="BA92">
            <v>1</v>
          </cell>
        </row>
        <row r="93">
          <cell r="AW93">
            <v>85</v>
          </cell>
          <cell r="AX93">
            <v>1</v>
          </cell>
          <cell r="AY93">
            <v>1.2820510000000001</v>
          </cell>
          <cell r="AZ93">
            <v>1</v>
          </cell>
          <cell r="BA93">
            <v>1</v>
          </cell>
        </row>
        <row r="94">
          <cell r="AW94">
            <v>86</v>
          </cell>
          <cell r="AX94">
            <v>1</v>
          </cell>
          <cell r="AY94">
            <v>1.2820510000000001</v>
          </cell>
          <cell r="AZ94">
            <v>1</v>
          </cell>
          <cell r="BA94">
            <v>1</v>
          </cell>
        </row>
        <row r="95">
          <cell r="AW95">
            <v>87</v>
          </cell>
          <cell r="AX95">
            <v>1</v>
          </cell>
          <cell r="AY95">
            <v>1.2820510000000001</v>
          </cell>
          <cell r="AZ95">
            <v>1</v>
          </cell>
          <cell r="BA95">
            <v>1</v>
          </cell>
        </row>
        <row r="96">
          <cell r="AW96">
            <v>88</v>
          </cell>
          <cell r="AX96">
            <v>1</v>
          </cell>
          <cell r="AY96">
            <v>1.2820510000000001</v>
          </cell>
          <cell r="AZ96">
            <v>1</v>
          </cell>
          <cell r="BA96">
            <v>1</v>
          </cell>
        </row>
        <row r="97">
          <cell r="AW97">
            <v>89</v>
          </cell>
          <cell r="AX97">
            <v>1</v>
          </cell>
          <cell r="AY97">
            <v>1.2820510000000001</v>
          </cell>
          <cell r="AZ97">
            <v>1</v>
          </cell>
          <cell r="BA97">
            <v>1</v>
          </cell>
        </row>
        <row r="98">
          <cell r="AW98">
            <v>90</v>
          </cell>
          <cell r="AX98">
            <v>1</v>
          </cell>
          <cell r="AY98">
            <v>1.2820510000000001</v>
          </cell>
          <cell r="AZ98">
            <v>1</v>
          </cell>
          <cell r="BA98">
            <v>1</v>
          </cell>
        </row>
        <row r="99">
          <cell r="AW99">
            <v>91</v>
          </cell>
          <cell r="AX99">
            <v>1</v>
          </cell>
          <cell r="AY99">
            <v>1.2820510000000001</v>
          </cell>
          <cell r="AZ99">
            <v>1</v>
          </cell>
          <cell r="BA99">
            <v>1</v>
          </cell>
        </row>
        <row r="100">
          <cell r="AW100">
            <v>92</v>
          </cell>
          <cell r="AX100">
            <v>1</v>
          </cell>
          <cell r="AY100">
            <v>1.2820510000000001</v>
          </cell>
          <cell r="AZ100">
            <v>1</v>
          </cell>
          <cell r="BA100">
            <v>1</v>
          </cell>
        </row>
        <row r="101">
          <cell r="AW101">
            <v>93</v>
          </cell>
          <cell r="AX101">
            <v>1</v>
          </cell>
          <cell r="AY101">
            <v>1.2820510000000001</v>
          </cell>
          <cell r="AZ101">
            <v>1</v>
          </cell>
          <cell r="BA101">
            <v>1</v>
          </cell>
        </row>
        <row r="102">
          <cell r="AW102">
            <v>94</v>
          </cell>
          <cell r="AX102">
            <v>1</v>
          </cell>
          <cell r="AY102">
            <v>1.2820510000000001</v>
          </cell>
          <cell r="AZ102">
            <v>1</v>
          </cell>
          <cell r="BA102">
            <v>1</v>
          </cell>
        </row>
        <row r="103">
          <cell r="AW103">
            <v>95</v>
          </cell>
          <cell r="AX103">
            <v>1</v>
          </cell>
          <cell r="AY103">
            <v>1.2820510000000001</v>
          </cell>
          <cell r="AZ103">
            <v>1</v>
          </cell>
          <cell r="BA103">
            <v>1</v>
          </cell>
        </row>
        <row r="104">
          <cell r="AW104">
            <v>96</v>
          </cell>
          <cell r="AX104">
            <v>1</v>
          </cell>
          <cell r="AY104">
            <v>1.2820510000000001</v>
          </cell>
          <cell r="AZ104">
            <v>1</v>
          </cell>
          <cell r="BA104">
            <v>1</v>
          </cell>
        </row>
        <row r="105">
          <cell r="AW105">
            <v>97</v>
          </cell>
          <cell r="AX105">
            <v>1</v>
          </cell>
          <cell r="AY105">
            <v>1.2820510000000001</v>
          </cell>
          <cell r="AZ105">
            <v>1</v>
          </cell>
          <cell r="BA105">
            <v>1</v>
          </cell>
        </row>
        <row r="106">
          <cell r="AW106">
            <v>98</v>
          </cell>
          <cell r="AX106">
            <v>1</v>
          </cell>
          <cell r="AY106">
            <v>1.2820510000000001</v>
          </cell>
          <cell r="AZ106">
            <v>1</v>
          </cell>
          <cell r="BA106">
            <v>1</v>
          </cell>
        </row>
        <row r="107">
          <cell r="AW107">
            <v>99</v>
          </cell>
          <cell r="AX107">
            <v>1</v>
          </cell>
          <cell r="AY107">
            <v>1.2820510000000001</v>
          </cell>
          <cell r="AZ107">
            <v>1</v>
          </cell>
          <cell r="BA107">
            <v>1</v>
          </cell>
        </row>
        <row r="108">
          <cell r="AW108">
            <v>100</v>
          </cell>
          <cell r="AX108">
            <v>1</v>
          </cell>
          <cell r="AY108">
            <v>1.2820510000000001</v>
          </cell>
          <cell r="AZ108">
            <v>1</v>
          </cell>
          <cell r="BA108">
            <v>1</v>
          </cell>
        </row>
        <row r="109">
          <cell r="AW109">
            <v>101</v>
          </cell>
          <cell r="AX109">
            <v>1</v>
          </cell>
          <cell r="AY109">
            <v>1.2820510000000001</v>
          </cell>
          <cell r="AZ109">
            <v>1</v>
          </cell>
          <cell r="BA109">
            <v>1</v>
          </cell>
        </row>
        <row r="110">
          <cell r="AW110">
            <v>102</v>
          </cell>
          <cell r="AX110">
            <v>1</v>
          </cell>
          <cell r="AY110">
            <v>1.2820510000000001</v>
          </cell>
          <cell r="AZ110">
            <v>1</v>
          </cell>
          <cell r="BA110">
            <v>1</v>
          </cell>
        </row>
        <row r="111">
          <cell r="AW111">
            <v>103</v>
          </cell>
          <cell r="AX111">
            <v>1</v>
          </cell>
          <cell r="AY111">
            <v>1.2820510000000001</v>
          </cell>
          <cell r="AZ111">
            <v>1</v>
          </cell>
          <cell r="BA111">
            <v>1</v>
          </cell>
        </row>
        <row r="112">
          <cell r="AW112">
            <v>104</v>
          </cell>
          <cell r="AX112">
            <v>1</v>
          </cell>
          <cell r="AY112">
            <v>1.2820510000000001</v>
          </cell>
          <cell r="AZ112">
            <v>1</v>
          </cell>
          <cell r="BA112">
            <v>1</v>
          </cell>
        </row>
        <row r="113">
          <cell r="AW113">
            <v>105</v>
          </cell>
          <cell r="AX113">
            <v>1</v>
          </cell>
          <cell r="AY113">
            <v>1.2820510000000001</v>
          </cell>
          <cell r="AZ113">
            <v>1</v>
          </cell>
          <cell r="BA113">
            <v>1</v>
          </cell>
        </row>
        <row r="114">
          <cell r="AW114">
            <v>106</v>
          </cell>
          <cell r="AX114">
            <v>1</v>
          </cell>
          <cell r="AY114">
            <v>1.2820510000000001</v>
          </cell>
          <cell r="AZ114">
            <v>1</v>
          </cell>
          <cell r="BA114">
            <v>1</v>
          </cell>
        </row>
      </sheetData>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 ADJ"/>
      <sheetName val="A"/>
    </sheetNames>
    <sheetDataSet>
      <sheetData sheetId="0"/>
      <sheetData sheetId="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G Summ by YOR"/>
      <sheetName val="SCG Summ by part"/>
      <sheetName val="missing term code"/>
      <sheetName val="Sheet1"/>
      <sheetName val="past cola's"/>
      <sheetName val="cum CPI"/>
    </sheetNames>
    <sheetDataSet>
      <sheetData sheetId="0"/>
      <sheetData sheetId="1"/>
      <sheetData sheetId="2"/>
      <sheetData sheetId="3"/>
      <sheetData sheetId="4"/>
      <sheetData sheetId="5">
        <row r="7">
          <cell r="A7">
            <v>1965</v>
          </cell>
          <cell r="B7">
            <v>4.5599999999999996</v>
          </cell>
        </row>
        <row r="8">
          <cell r="A8">
            <v>1966</v>
          </cell>
          <cell r="B8">
            <v>4.46</v>
          </cell>
        </row>
        <row r="9">
          <cell r="A9">
            <v>1967</v>
          </cell>
          <cell r="B9">
            <v>4.28</v>
          </cell>
        </row>
        <row r="10">
          <cell r="A10">
            <v>1968</v>
          </cell>
          <cell r="B10">
            <v>4.12</v>
          </cell>
        </row>
        <row r="11">
          <cell r="A11">
            <v>1969</v>
          </cell>
          <cell r="B11">
            <v>3.89</v>
          </cell>
        </row>
        <row r="12">
          <cell r="A12">
            <v>1970</v>
          </cell>
          <cell r="B12">
            <v>3.61</v>
          </cell>
        </row>
        <row r="13">
          <cell r="A13">
            <v>1971</v>
          </cell>
          <cell r="B13">
            <v>3.37</v>
          </cell>
        </row>
        <row r="14">
          <cell r="A14">
            <v>1972</v>
          </cell>
          <cell r="B14">
            <v>3.23</v>
          </cell>
        </row>
        <row r="15">
          <cell r="A15">
            <v>1973</v>
          </cell>
          <cell r="B15">
            <v>3.09</v>
          </cell>
        </row>
        <row r="16">
          <cell r="A16">
            <v>1974</v>
          </cell>
          <cell r="B16">
            <v>2.77</v>
          </cell>
        </row>
        <row r="17">
          <cell r="A17">
            <v>1975</v>
          </cell>
          <cell r="B17">
            <v>2.35</v>
          </cell>
        </row>
        <row r="18">
          <cell r="A18">
            <v>1976</v>
          </cell>
          <cell r="B18">
            <v>2.14</v>
          </cell>
        </row>
        <row r="19">
          <cell r="A19">
            <v>1977</v>
          </cell>
          <cell r="B19">
            <v>1.99</v>
          </cell>
        </row>
        <row r="20">
          <cell r="A20">
            <v>1978</v>
          </cell>
          <cell r="B20">
            <v>1.8</v>
          </cell>
        </row>
        <row r="21">
          <cell r="A21">
            <v>1979</v>
          </cell>
          <cell r="B21">
            <v>1.57</v>
          </cell>
        </row>
        <row r="22">
          <cell r="A22">
            <v>1980</v>
          </cell>
          <cell r="B22">
            <v>1.27</v>
          </cell>
        </row>
        <row r="23">
          <cell r="A23">
            <v>1981</v>
          </cell>
          <cell r="B23">
            <v>1.02</v>
          </cell>
        </row>
        <row r="24">
          <cell r="A24">
            <v>1982</v>
          </cell>
          <cell r="B24">
            <v>0.85</v>
          </cell>
        </row>
        <row r="25">
          <cell r="A25">
            <v>1983</v>
          </cell>
          <cell r="B25">
            <v>0.78</v>
          </cell>
        </row>
        <row r="26">
          <cell r="A26">
            <v>1984</v>
          </cell>
          <cell r="B26">
            <v>0.72</v>
          </cell>
        </row>
        <row r="27">
          <cell r="A27">
            <v>1985</v>
          </cell>
          <cell r="B27">
            <v>0.65</v>
          </cell>
        </row>
        <row r="28">
          <cell r="A28">
            <v>1986</v>
          </cell>
          <cell r="B28">
            <v>0.59</v>
          </cell>
        </row>
        <row r="29">
          <cell r="A29">
            <v>1987</v>
          </cell>
          <cell r="B29">
            <v>0.56999999999999995</v>
          </cell>
        </row>
        <row r="30">
          <cell r="A30">
            <v>1988</v>
          </cell>
          <cell r="B30">
            <v>0.51</v>
          </cell>
        </row>
        <row r="31">
          <cell r="A31">
            <v>1989</v>
          </cell>
          <cell r="B31">
            <v>0.44</v>
          </cell>
        </row>
        <row r="32">
          <cell r="A32">
            <v>1990</v>
          </cell>
          <cell r="B32">
            <v>0.38</v>
          </cell>
        </row>
        <row r="33">
          <cell r="A33">
            <v>1991</v>
          </cell>
          <cell r="B33">
            <v>0.3</v>
          </cell>
        </row>
        <row r="34">
          <cell r="A34">
            <v>1992</v>
          </cell>
          <cell r="B34">
            <v>0.26</v>
          </cell>
        </row>
        <row r="35">
          <cell r="A35">
            <v>1993</v>
          </cell>
          <cell r="B35">
            <v>0.23</v>
          </cell>
        </row>
        <row r="36">
          <cell r="A36">
            <v>1994</v>
          </cell>
          <cell r="B36">
            <v>0.19</v>
          </cell>
        </row>
        <row r="37">
          <cell r="A37">
            <v>1995</v>
          </cell>
          <cell r="B37">
            <v>0.16</v>
          </cell>
        </row>
        <row r="38">
          <cell r="A38">
            <v>1996</v>
          </cell>
          <cell r="B38">
            <v>0.13</v>
          </cell>
        </row>
        <row r="39">
          <cell r="A39">
            <v>1997</v>
          </cell>
          <cell r="B39">
            <v>0.1</v>
          </cell>
        </row>
        <row r="40">
          <cell r="A40">
            <v>1998</v>
          </cell>
          <cell r="B40">
            <v>0.08</v>
          </cell>
        </row>
        <row r="41">
          <cell r="A41">
            <v>1999</v>
          </cell>
          <cell r="B41">
            <v>0.06</v>
          </cell>
        </row>
        <row r="42">
          <cell r="A42">
            <v>2000</v>
          </cell>
          <cell r="B42">
            <v>0.03</v>
          </cell>
        </row>
        <row r="43">
          <cell r="A43">
            <v>2001</v>
          </cell>
        </row>
      </sheetData>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gt;"/>
      <sheetName val="Setup -&gt;"/>
      <sheetName val="BS Reference"/>
      <sheetName val="Input -&gt;"/>
      <sheetName val="CF Report"/>
      <sheetName val="HFM Export"/>
      <sheetName val="Sheet1"/>
      <sheetName val="CAP ADJ"/>
    </sheetNames>
    <sheetDataSet>
      <sheetData sheetId="0" refreshError="1"/>
      <sheetData sheetId="1" refreshError="1">
        <row r="10">
          <cell r="C10" t="str">
            <v>May</v>
          </cell>
        </row>
        <row r="27">
          <cell r="G27" t="str">
            <v>E#SCGCON.PD#Dec.Y#2004.S#ACTUAL.VW#YTD.VL#&lt;Entity Curr Total&gt;.I#[ICP Top].C1#TopC1.C2#TopC2.C3#TopC3.C4#TopC4.</v>
          </cell>
        </row>
        <row r="29">
          <cell r="G29" t="str">
            <v>E#SCGCON.PD#May.Y#2005.S#ACTUAL.VW#YTD.VL#&lt;Entity Curr Total&gt;.I#[ICP Top].C1#TopC1.C2#TopC2.C3#TopC3.C4#TopC4.</v>
          </cell>
        </row>
      </sheetData>
      <sheetData sheetId="2" refreshError="1"/>
      <sheetData sheetId="3" refreshError="1"/>
      <sheetData sheetId="4" refreshError="1">
        <row r="65">
          <cell r="C65">
            <v>-9.9999999976716936E-2</v>
          </cell>
        </row>
      </sheetData>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sheetData sheetId="1"/>
      <sheetData sheetId="2"/>
      <sheetData sheetId="3"/>
      <sheetData sheetId="4"/>
      <sheetData sheetId="5"/>
      <sheetData sheetId="6"/>
      <sheetData sheetId="7"/>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relativeUrl r:id="rId2"/>
    </xxl21:alternateUrls>
    <sheetNames>
      <sheetName val="FS Dnld SAVE THIS"/>
      <sheetName val="Non-Cost Element by Area"/>
      <sheetName val="Non-Cost ElementMASTER"/>
      <sheetName val="ATTACH B - Area Order"/>
      <sheetName val="MASTER-Fin Stmt Order"/>
      <sheetName val="ATTACH A - Acct Order"/>
      <sheetName val="Working Copy"/>
      <sheetName val="Orig"/>
    </sheetNames>
    <sheetDataSet>
      <sheetData sheetId="0">
        <row r="5">
          <cell r="A5">
            <v>1100000</v>
          </cell>
          <cell r="B5" t="str">
            <v>BANK I</v>
          </cell>
          <cell r="C5">
            <v>4864177.59</v>
          </cell>
          <cell r="D5">
            <v>1284863979.1500001</v>
          </cell>
        </row>
        <row r="6">
          <cell r="A6">
            <v>1100002</v>
          </cell>
          <cell r="B6" t="str">
            <v>BANK I-WIRE CLEARING</v>
          </cell>
          <cell r="C6">
            <v>0</v>
          </cell>
          <cell r="D6">
            <v>-1271637196.48</v>
          </cell>
        </row>
        <row r="7">
          <cell r="A7">
            <v>1100100</v>
          </cell>
          <cell r="B7" t="str">
            <v>BANK II</v>
          </cell>
          <cell r="C7">
            <v>50765.59</v>
          </cell>
          <cell r="D7">
            <v>28621.25</v>
          </cell>
        </row>
        <row r="8">
          <cell r="A8">
            <v>1100101</v>
          </cell>
          <cell r="B8" t="str">
            <v>BANK II-CHECK WRITE</v>
          </cell>
          <cell r="C8">
            <v>-556840.93999999994</v>
          </cell>
          <cell r="D8">
            <v>-397846.15</v>
          </cell>
        </row>
        <row r="9">
          <cell r="A9">
            <v>1100200</v>
          </cell>
          <cell r="B9" t="str">
            <v>BANK III</v>
          </cell>
          <cell r="C9">
            <v>0.13</v>
          </cell>
          <cell r="D9">
            <v>687511.68</v>
          </cell>
        </row>
        <row r="10">
          <cell r="A10">
            <v>1100201</v>
          </cell>
          <cell r="B10" t="str">
            <v>BANK III-CHECK WRITE</v>
          </cell>
          <cell r="C10">
            <v>-828204.19</v>
          </cell>
          <cell r="D10">
            <v>-15566975.84</v>
          </cell>
        </row>
        <row r="11">
          <cell r="A11">
            <v>1100202</v>
          </cell>
          <cell r="B11" t="str">
            <v>BANK III-WIRE CLEARING</v>
          </cell>
          <cell r="C11">
            <v>1577.02</v>
          </cell>
          <cell r="D11">
            <v>492.02</v>
          </cell>
        </row>
        <row r="12">
          <cell r="A12">
            <v>1100300</v>
          </cell>
          <cell r="B12" t="str">
            <v>BANK IV</v>
          </cell>
          <cell r="C12">
            <v>72546.83</v>
          </cell>
          <cell r="D12">
            <v>33258.480000000003</v>
          </cell>
        </row>
        <row r="13">
          <cell r="A13">
            <v>1100301</v>
          </cell>
          <cell r="B13" t="str">
            <v>BANK IV-CHECK WRITE</v>
          </cell>
          <cell r="C13">
            <v>-291370.59000000003</v>
          </cell>
          <cell r="D13">
            <v>-394809.8</v>
          </cell>
        </row>
        <row r="14">
          <cell r="A14">
            <v>1100500</v>
          </cell>
          <cell r="B14" t="str">
            <v>BANK VI</v>
          </cell>
          <cell r="C14">
            <v>7198831.5599999996</v>
          </cell>
          <cell r="D14">
            <v>0</v>
          </cell>
        </row>
        <row r="15">
          <cell r="A15">
            <v>1100501</v>
          </cell>
          <cell r="B15" t="str">
            <v>BANK VI-CHECK WRITING</v>
          </cell>
          <cell r="C15">
            <v>-12162313.74</v>
          </cell>
          <cell r="D15">
            <v>0</v>
          </cell>
        </row>
        <row r="16">
          <cell r="A16">
            <v>1102350</v>
          </cell>
          <cell r="B16" t="str">
            <v>CASH IN BANK-B OF A</v>
          </cell>
          <cell r="C16">
            <v>37326.79</v>
          </cell>
          <cell r="D16">
            <v>37326.79</v>
          </cell>
        </row>
        <row r="17">
          <cell r="A17">
            <v>1102353</v>
          </cell>
          <cell r="B17" t="str">
            <v>KEY BANK: CONTROLLED DISB</v>
          </cell>
          <cell r="C17">
            <v>-1552400.33</v>
          </cell>
          <cell r="D17">
            <v>-1562588.89</v>
          </cell>
        </row>
        <row r="18">
          <cell r="A18">
            <v>1102354</v>
          </cell>
          <cell r="B18" t="str">
            <v>UNION-CONCNTRTN ACCT</v>
          </cell>
          <cell r="C18">
            <v>5356004.7</v>
          </cell>
          <cell r="D18">
            <v>12996.47</v>
          </cell>
        </row>
        <row r="19">
          <cell r="A19">
            <v>1102355</v>
          </cell>
          <cell r="B19" t="str">
            <v>UNION-SUPP PENSION ACCT</v>
          </cell>
          <cell r="C19">
            <v>-324.02</v>
          </cell>
          <cell r="D19">
            <v>-10172.51</v>
          </cell>
        </row>
        <row r="20">
          <cell r="A20">
            <v>1102357</v>
          </cell>
          <cell r="B20" t="str">
            <v>CASH ON HAND-BOFA</v>
          </cell>
          <cell r="C20">
            <v>699011.29</v>
          </cell>
          <cell r="D20">
            <v>1841114.59</v>
          </cell>
        </row>
        <row r="21">
          <cell r="A21">
            <v>1102358</v>
          </cell>
          <cell r="B21" t="str">
            <v>B OF A-DIRECT DEBIT A/C</v>
          </cell>
          <cell r="C21">
            <v>9080.06</v>
          </cell>
          <cell r="D21">
            <v>352204.24</v>
          </cell>
        </row>
        <row r="22">
          <cell r="A22">
            <v>1102360</v>
          </cell>
          <cell r="B22" t="str">
            <v>EDI ACCT-UNION BANK</v>
          </cell>
          <cell r="C22">
            <v>59132.31</v>
          </cell>
          <cell r="D22">
            <v>-14976.12</v>
          </cell>
        </row>
        <row r="23">
          <cell r="A23">
            <v>1102361</v>
          </cell>
          <cell r="B23" t="str">
            <v>CR CARD SETTL-UNION BK</v>
          </cell>
          <cell r="C23">
            <v>54755.83</v>
          </cell>
          <cell r="D23">
            <v>23029.48</v>
          </cell>
        </row>
        <row r="24">
          <cell r="A24">
            <v>1102363</v>
          </cell>
          <cell r="B24" t="str">
            <v>AP NO CASH BAL UB CON DSB</v>
          </cell>
          <cell r="C24">
            <v>-83603.070000000007</v>
          </cell>
          <cell r="D24">
            <v>-83603.070000000007</v>
          </cell>
        </row>
        <row r="25">
          <cell r="A25">
            <v>1102365</v>
          </cell>
          <cell r="B25" t="str">
            <v>AP NO CASH BAL UB PR CHKS</v>
          </cell>
          <cell r="C25">
            <v>-365316.51</v>
          </cell>
          <cell r="D25">
            <v>-1568724.55</v>
          </cell>
        </row>
        <row r="26">
          <cell r="A26">
            <v>1102366</v>
          </cell>
          <cell r="B26" t="str">
            <v>AP NO CASH BAL UB WEATHERIZAT</v>
          </cell>
          <cell r="C26">
            <v>-197122.58</v>
          </cell>
          <cell r="D26">
            <v>-197122.58</v>
          </cell>
        </row>
        <row r="27">
          <cell r="A27">
            <v>1102367</v>
          </cell>
          <cell r="B27" t="str">
            <v>AP NO CASH BAL UB REIMBUR REF</v>
          </cell>
          <cell r="C27">
            <v>-1883106.21</v>
          </cell>
          <cell r="D27">
            <v>-5312587.55</v>
          </cell>
        </row>
        <row r="28">
          <cell r="A28">
            <v>1102368</v>
          </cell>
          <cell r="B28" t="str">
            <v>AP NO CASH BAL UB DEP CHECKS</v>
          </cell>
          <cell r="C28">
            <v>-2610749.15</v>
          </cell>
          <cell r="D28">
            <v>-2693288.62</v>
          </cell>
        </row>
        <row r="29">
          <cell r="A29">
            <v>1102369</v>
          </cell>
          <cell r="B29" t="str">
            <v>WORK COMP ACCT UNION BK</v>
          </cell>
          <cell r="C29">
            <v>-152107.28</v>
          </cell>
          <cell r="D29">
            <v>74543.22</v>
          </cell>
        </row>
        <row r="30">
          <cell r="A30">
            <v>1102370</v>
          </cell>
          <cell r="B30" t="str">
            <v>CASH</v>
          </cell>
          <cell r="C30">
            <v>7342509.5499999998</v>
          </cell>
          <cell r="D30">
            <v>14878975.67</v>
          </cell>
        </row>
        <row r="31">
          <cell r="A31">
            <v>1102374</v>
          </cell>
          <cell r="B31" t="str">
            <v>SPECIAL FUNDS-BROKER BAL</v>
          </cell>
          <cell r="C31">
            <v>1807254.72</v>
          </cell>
          <cell r="D31">
            <v>3795617.13</v>
          </cell>
        </row>
        <row r="32">
          <cell r="A32">
            <v>1102375</v>
          </cell>
          <cell r="B32" t="str">
            <v>UN-CON ACCT-PYMNT AG DEP</v>
          </cell>
          <cell r="C32">
            <v>3364127.85</v>
          </cell>
          <cell r="D32">
            <v>712982.93</v>
          </cell>
        </row>
        <row r="33">
          <cell r="A33">
            <v>1102376</v>
          </cell>
          <cell r="B33" t="str">
            <v>UN-CON ACCT-PYMNT AG RET</v>
          </cell>
          <cell r="C33">
            <v>77034.84</v>
          </cell>
          <cell r="D33">
            <v>125316.69</v>
          </cell>
        </row>
        <row r="34">
          <cell r="A34">
            <v>1102377</v>
          </cell>
          <cell r="B34" t="str">
            <v>CASH TRANS BUS UNIT RECLASS</v>
          </cell>
          <cell r="C34">
            <v>1881702.74</v>
          </cell>
          <cell r="D34">
            <v>2267697.59</v>
          </cell>
        </row>
        <row r="35">
          <cell r="A35">
            <v>1102378</v>
          </cell>
          <cell r="B35" t="str">
            <v>UNPOSTED CASH TRANSACTION</v>
          </cell>
          <cell r="C35">
            <v>-214845.11</v>
          </cell>
          <cell r="D35">
            <v>-221781.62</v>
          </cell>
        </row>
        <row r="36">
          <cell r="A36">
            <v>1102379</v>
          </cell>
          <cell r="B36" t="str">
            <v>CSH ACCT TRK SOCAL BUS UNIT</v>
          </cell>
          <cell r="C36">
            <v>2350.5300000000002</v>
          </cell>
          <cell r="D36">
            <v>144159.92000000001</v>
          </cell>
        </row>
        <row r="37">
          <cell r="A37">
            <v>1102381</v>
          </cell>
          <cell r="B37" t="str">
            <v>WF UB TREASURY SPCL CHECKS</v>
          </cell>
          <cell r="C37">
            <v>-992.99</v>
          </cell>
          <cell r="D37">
            <v>-742.99</v>
          </cell>
        </row>
        <row r="38">
          <cell r="A38">
            <v>1102382</v>
          </cell>
          <cell r="B38" t="str">
            <v>OTHER WORKING FUNDS</v>
          </cell>
          <cell r="C38">
            <v>108310.68</v>
          </cell>
          <cell r="D38">
            <v>116538.22</v>
          </cell>
        </row>
        <row r="39">
          <cell r="A39">
            <v>1102383</v>
          </cell>
          <cell r="B39" t="str">
            <v>CTAS BK AP PSTAGE CHG B OF A</v>
          </cell>
          <cell r="C39">
            <v>-4300</v>
          </cell>
          <cell r="D39">
            <v>-4300</v>
          </cell>
        </row>
        <row r="40">
          <cell r="A40">
            <v>1102384</v>
          </cell>
          <cell r="B40" t="str">
            <v>CASH WORK FUND EMERGENCY</v>
          </cell>
          <cell r="C40">
            <v>10000</v>
          </cell>
          <cell r="D40">
            <v>10000</v>
          </cell>
        </row>
        <row r="41">
          <cell r="A41">
            <v>1102385</v>
          </cell>
          <cell r="B41" t="str">
            <v>AP PD  US SAVING BND SER E</v>
          </cell>
          <cell r="C41">
            <v>0</v>
          </cell>
          <cell r="D41">
            <v>3817.87</v>
          </cell>
        </row>
        <row r="42">
          <cell r="A42">
            <v>1102386</v>
          </cell>
          <cell r="B42" t="str">
            <v>AP NO CASH BAL MOS PURCH</v>
          </cell>
          <cell r="C42">
            <v>0</v>
          </cell>
          <cell r="D42">
            <v>19135.43</v>
          </cell>
        </row>
        <row r="43">
          <cell r="A43">
            <v>1102387</v>
          </cell>
          <cell r="B43" t="str">
            <v>AP NO CASH BAL MAIL PMT ADJ</v>
          </cell>
          <cell r="C43">
            <v>0</v>
          </cell>
          <cell r="D43">
            <v>194884.16</v>
          </cell>
        </row>
        <row r="44">
          <cell r="A44">
            <v>1102399</v>
          </cell>
          <cell r="B44" t="str">
            <v>INACTIVE BANK ACCOUNTS</v>
          </cell>
          <cell r="C44">
            <v>0</v>
          </cell>
          <cell r="D44">
            <v>2144.31</v>
          </cell>
        </row>
        <row r="45">
          <cell r="A45">
            <v>1102450</v>
          </cell>
          <cell r="B45" t="str">
            <v>OTHER SPECIAL DEPOSITS</v>
          </cell>
          <cell r="C45">
            <v>31763.74</v>
          </cell>
          <cell r="D45">
            <v>31763.74</v>
          </cell>
        </row>
        <row r="46">
          <cell r="A46">
            <v>1102550</v>
          </cell>
          <cell r="B46" t="str">
            <v>SHORT TERM INVESTMENT</v>
          </cell>
          <cell r="C46">
            <v>56068362.32</v>
          </cell>
          <cell r="D46">
            <v>739.64</v>
          </cell>
        </row>
        <row r="47">
          <cell r="A47">
            <v>1102602</v>
          </cell>
          <cell r="B47" t="str">
            <v>N/R EMP EMERGENCY LOANS</v>
          </cell>
          <cell r="C47">
            <v>4221.01</v>
          </cell>
          <cell r="D47">
            <v>7942.02</v>
          </cell>
        </row>
        <row r="48">
          <cell r="A48">
            <v>1102603</v>
          </cell>
          <cell r="B48" t="str">
            <v>NOTES RECEIVABLE OTHER</v>
          </cell>
          <cell r="C48">
            <v>1270358.92</v>
          </cell>
          <cell r="D48">
            <v>1270358.92</v>
          </cell>
        </row>
        <row r="49">
          <cell r="A49">
            <v>1102604</v>
          </cell>
          <cell r="B49" t="str">
            <v>EMP EMER LOANS EAP REFER</v>
          </cell>
          <cell r="C49">
            <v>-735.54</v>
          </cell>
          <cell r="D49">
            <v>-254.61</v>
          </cell>
        </row>
        <row r="50">
          <cell r="A50">
            <v>1102820</v>
          </cell>
          <cell r="B50" t="str">
            <v>N/R-SE CORPORATE</v>
          </cell>
          <cell r="C50">
            <v>342343728.94999999</v>
          </cell>
          <cell r="D50">
            <v>0</v>
          </cell>
        </row>
        <row r="51">
          <cell r="A51">
            <v>1103000</v>
          </cell>
          <cell r="B51" t="str">
            <v>ACCOUNTS RECEIVABLE-TRADE</v>
          </cell>
          <cell r="C51">
            <v>-124438.51</v>
          </cell>
          <cell r="D51">
            <v>-616409.42000000004</v>
          </cell>
        </row>
        <row r="52">
          <cell r="A52">
            <v>1103001</v>
          </cell>
          <cell r="B52" t="str">
            <v>AR DUE FROM CUSTOMER</v>
          </cell>
          <cell r="C52">
            <v>20278183.43</v>
          </cell>
          <cell r="D52">
            <v>121870045.77</v>
          </cell>
        </row>
        <row r="53">
          <cell r="A53">
            <v>1103002</v>
          </cell>
          <cell r="B53" t="str">
            <v>AR  LA CITY IMPUT FRAN FEES</v>
          </cell>
          <cell r="C53">
            <v>367998.16</v>
          </cell>
          <cell r="D53">
            <v>367998.16</v>
          </cell>
        </row>
        <row r="54">
          <cell r="A54">
            <v>1103003</v>
          </cell>
          <cell r="B54" t="str">
            <v>AR EXCHANGE GAS SERVICE</v>
          </cell>
          <cell r="C54">
            <v>0</v>
          </cell>
          <cell r="D54">
            <v>2542.35</v>
          </cell>
        </row>
        <row r="55">
          <cell r="A55">
            <v>1103004</v>
          </cell>
          <cell r="B55" t="str">
            <v>AR INSTALLMENT ACCOUNTS</v>
          </cell>
          <cell r="C55">
            <v>52963.14</v>
          </cell>
          <cell r="D55">
            <v>52963.14</v>
          </cell>
        </row>
        <row r="56">
          <cell r="A56">
            <v>1103005</v>
          </cell>
          <cell r="B56" t="str">
            <v>CUST AR INTRCO REV FR SHIPRS</v>
          </cell>
          <cell r="C56">
            <v>25238.32</v>
          </cell>
          <cell r="D56">
            <v>25238.32</v>
          </cell>
        </row>
        <row r="57">
          <cell r="A57">
            <v>1103006</v>
          </cell>
          <cell r="B57" t="str">
            <v>AR ACCRUED SALES ON MTRS</v>
          </cell>
          <cell r="C57">
            <v>118000516.13</v>
          </cell>
          <cell r="D57">
            <v>101629901.06</v>
          </cell>
        </row>
        <row r="58">
          <cell r="A58">
            <v>1103007</v>
          </cell>
          <cell r="B58" t="str">
            <v>CUST AR VEG &amp; WHOLESALE BILL</v>
          </cell>
          <cell r="C58">
            <v>433098.05</v>
          </cell>
          <cell r="D58">
            <v>449015.31</v>
          </cell>
        </row>
        <row r="59">
          <cell r="A59">
            <v>1103008</v>
          </cell>
          <cell r="B59" t="str">
            <v>UNBILLED MAIN WORK</v>
          </cell>
          <cell r="C59">
            <v>27418.85</v>
          </cell>
          <cell r="D59">
            <v>444715.05</v>
          </cell>
        </row>
        <row r="60">
          <cell r="A60">
            <v>1103009</v>
          </cell>
          <cell r="B60" t="str">
            <v>UNBILLED SERVICE WORK</v>
          </cell>
          <cell r="C60">
            <v>45385.4</v>
          </cell>
          <cell r="D60">
            <v>1682267.46</v>
          </cell>
        </row>
        <row r="61">
          <cell r="A61">
            <v>1103010</v>
          </cell>
          <cell r="B61" t="str">
            <v>OTH A/R-UNPOST CASH 142.501</v>
          </cell>
          <cell r="C61">
            <v>91782487.090000004</v>
          </cell>
          <cell r="D61">
            <v>77351745.730000004</v>
          </cell>
        </row>
        <row r="62">
          <cell r="A62">
            <v>1103011</v>
          </cell>
          <cell r="B62" t="str">
            <v>OTH A/R-UNPOST CASH 142.502</v>
          </cell>
          <cell r="C62">
            <v>198078.42</v>
          </cell>
          <cell r="D62">
            <v>205282.62</v>
          </cell>
        </row>
        <row r="63">
          <cell r="A63">
            <v>1103012</v>
          </cell>
          <cell r="B63" t="str">
            <v>A/R SUSPENSE ISOLATE CIS W/O</v>
          </cell>
          <cell r="C63">
            <v>291709.89</v>
          </cell>
          <cell r="D63">
            <v>291709.89</v>
          </cell>
        </row>
        <row r="64">
          <cell r="A64">
            <v>1103018</v>
          </cell>
          <cell r="B64" t="str">
            <v>ACCOUNTS RECEIVABLE (AR) NEW BUSINESS (</v>
          </cell>
          <cell r="C64">
            <v>632730</v>
          </cell>
          <cell r="D64">
            <v>-2022.96</v>
          </cell>
        </row>
        <row r="65">
          <cell r="A65">
            <v>1103019</v>
          </cell>
          <cell r="B65" t="str">
            <v>CUSTOMER AR UNALLOCATED COLLECTIONS-NBM</v>
          </cell>
          <cell r="C65">
            <v>1676.11</v>
          </cell>
          <cell r="D65">
            <v>0</v>
          </cell>
        </row>
        <row r="66">
          <cell r="A66">
            <v>1103021</v>
          </cell>
          <cell r="B66" t="str">
            <v>CUSTOMER AR UNALLOCATED CHARGES-NBMS</v>
          </cell>
          <cell r="C66">
            <v>-23740.61</v>
          </cell>
          <cell r="D66">
            <v>0</v>
          </cell>
        </row>
        <row r="67">
          <cell r="A67">
            <v>1105000</v>
          </cell>
          <cell r="B67" t="str">
            <v>INTERCOMPANY RECEIVABLE</v>
          </cell>
          <cell r="C67">
            <v>-91.17</v>
          </cell>
          <cell r="D67">
            <v>0</v>
          </cell>
        </row>
        <row r="68">
          <cell r="A68">
            <v>1105016</v>
          </cell>
          <cell r="B68" t="str">
            <v>INTERCO REC FROM/(TO)-SDG&amp;E</v>
          </cell>
          <cell r="C68">
            <v>-733303.97</v>
          </cell>
          <cell r="D68">
            <v>-4862614.74</v>
          </cell>
        </row>
        <row r="69">
          <cell r="A69">
            <v>1105019</v>
          </cell>
          <cell r="B69" t="str">
            <v>I/R FROM/TO SEMPRA CORPORATE CENTER</v>
          </cell>
          <cell r="C69">
            <v>-17449036.710000001</v>
          </cell>
          <cell r="D69">
            <v>-16417428.789999999</v>
          </cell>
        </row>
        <row r="70">
          <cell r="A70">
            <v>1105050</v>
          </cell>
          <cell r="B70" t="str">
            <v>I/R BILLING RECON ACCOUNT</v>
          </cell>
          <cell r="C70">
            <v>2209478.85</v>
          </cell>
          <cell r="D70">
            <v>109167160.61</v>
          </cell>
        </row>
        <row r="71">
          <cell r="A71">
            <v>1105055</v>
          </cell>
          <cell r="B71" t="str">
            <v>AFFILIATE BILLING NON-RECON ACCOUNT</v>
          </cell>
          <cell r="C71">
            <v>-58903.71</v>
          </cell>
          <cell r="D71">
            <v>-588983.63</v>
          </cell>
        </row>
        <row r="72">
          <cell r="A72">
            <v>1105060</v>
          </cell>
          <cell r="B72" t="str">
            <v>A/R SUNDRY RETIREES</v>
          </cell>
          <cell r="C72">
            <v>15767.76</v>
          </cell>
          <cell r="D72">
            <v>101110.36</v>
          </cell>
        </row>
        <row r="73">
          <cell r="A73">
            <v>1105223</v>
          </cell>
          <cell r="B73" t="str">
            <v>4130PACIFIC ENTERPRISES LNG</v>
          </cell>
          <cell r="C73">
            <v>2508</v>
          </cell>
          <cell r="D73">
            <v>0</v>
          </cell>
        </row>
        <row r="74">
          <cell r="A74">
            <v>1105225</v>
          </cell>
          <cell r="B74" t="str">
            <v>4185SEMPRA COMMUNICATIONS</v>
          </cell>
          <cell r="C74">
            <v>63298.68</v>
          </cell>
          <cell r="D74">
            <v>0</v>
          </cell>
        </row>
        <row r="75">
          <cell r="A75">
            <v>1105228</v>
          </cell>
          <cell r="B75" t="str">
            <v>5000SEMPRA ENERGY RESOURCES</v>
          </cell>
          <cell r="C75">
            <v>15713.92</v>
          </cell>
          <cell r="D75">
            <v>0</v>
          </cell>
        </row>
        <row r="76">
          <cell r="A76">
            <v>1105232</v>
          </cell>
          <cell r="B76" t="str">
            <v>4200SE INTERNATIONAL</v>
          </cell>
          <cell r="C76">
            <v>967173.34</v>
          </cell>
          <cell r="D76">
            <v>0</v>
          </cell>
        </row>
        <row r="77">
          <cell r="A77">
            <v>1106000</v>
          </cell>
          <cell r="B77" t="str">
            <v>SUNDRY BILLING RECON ACCT</v>
          </cell>
          <cell r="C77">
            <v>4539872.4800000004</v>
          </cell>
          <cell r="D77">
            <v>5663706.0800000001</v>
          </cell>
        </row>
        <row r="78">
          <cell r="A78">
            <v>1106009</v>
          </cell>
          <cell r="B78" t="str">
            <v>ARS SUNDRY-CONTRA ACCOUNT</v>
          </cell>
          <cell r="C78">
            <v>-5286933</v>
          </cell>
          <cell r="D78">
            <v>0</v>
          </cell>
        </row>
        <row r="79">
          <cell r="A79">
            <v>1106030</v>
          </cell>
          <cell r="B79" t="str">
            <v>AR ENERGY DIVERSION</v>
          </cell>
          <cell r="C79">
            <v>117934.85</v>
          </cell>
          <cell r="D79">
            <v>118706.5</v>
          </cell>
        </row>
        <row r="80">
          <cell r="A80">
            <v>1106031</v>
          </cell>
          <cell r="B80" t="str">
            <v>AR MISC SALES RENTALS &amp; JOBBNG</v>
          </cell>
          <cell r="C80">
            <v>-3029222.92</v>
          </cell>
          <cell r="D80">
            <v>-5224982.07</v>
          </cell>
        </row>
        <row r="81">
          <cell r="A81">
            <v>1106032</v>
          </cell>
          <cell r="B81" t="str">
            <v>AR DELIN ACCTS IN LITIGATION</v>
          </cell>
          <cell r="C81">
            <v>5217309.3099999996</v>
          </cell>
          <cell r="D81">
            <v>5217309.3099999996</v>
          </cell>
        </row>
        <row r="82">
          <cell r="A82">
            <v>1106033</v>
          </cell>
          <cell r="B82" t="str">
            <v>AR DEF CONST ADV NEW BUS MAIN</v>
          </cell>
          <cell r="C82">
            <v>513125.54</v>
          </cell>
          <cell r="D82">
            <v>-294099.38</v>
          </cell>
        </row>
        <row r="83">
          <cell r="A83">
            <v>1106034</v>
          </cell>
          <cell r="B83" t="str">
            <v>A/R GAS SALES HUB AND SWAP</v>
          </cell>
          <cell r="C83">
            <v>3473600.11</v>
          </cell>
          <cell r="D83">
            <v>3922222.01</v>
          </cell>
        </row>
        <row r="84">
          <cell r="A84">
            <v>1106035</v>
          </cell>
          <cell r="B84" t="str">
            <v>CUST AR UNALLOC COLL</v>
          </cell>
          <cell r="C84">
            <v>474006.49</v>
          </cell>
          <cell r="D84">
            <v>394517.18</v>
          </cell>
        </row>
        <row r="85">
          <cell r="A85">
            <v>1106036</v>
          </cell>
          <cell r="B85" t="str">
            <v>CUST AR UNALLOCATED CHARGES</v>
          </cell>
          <cell r="C85">
            <v>-4874118.01</v>
          </cell>
          <cell r="D85">
            <v>-5127985.71</v>
          </cell>
        </row>
        <row r="86">
          <cell r="A86">
            <v>1106037</v>
          </cell>
          <cell r="B86" t="str">
            <v>CUST AR UNPST COLL MAIL PYMT</v>
          </cell>
          <cell r="C86">
            <v>3613.99</v>
          </cell>
          <cell r="D86">
            <v>3613.99</v>
          </cell>
        </row>
        <row r="87">
          <cell r="A87">
            <v>1106038</v>
          </cell>
          <cell r="B87" t="str">
            <v>AR SP INVEST OF OVR &amp; SHORTS</v>
          </cell>
          <cell r="C87">
            <v>54982.74</v>
          </cell>
          <cell r="D87">
            <v>-9238.36</v>
          </cell>
        </row>
        <row r="88">
          <cell r="A88">
            <v>1106040</v>
          </cell>
          <cell r="B88" t="str">
            <v>AR MAT RETD OR SOLD TO VENDS</v>
          </cell>
          <cell r="C88">
            <v>136722.32</v>
          </cell>
          <cell r="D88">
            <v>133239.74</v>
          </cell>
        </row>
        <row r="89">
          <cell r="A89">
            <v>1106041</v>
          </cell>
          <cell r="B89" t="str">
            <v>OTHR ACCT REC CLAIMS</v>
          </cell>
          <cell r="C89">
            <v>1110023.5900000001</v>
          </cell>
          <cell r="D89">
            <v>1173720.54</v>
          </cell>
        </row>
        <row r="90">
          <cell r="A90">
            <v>1106042</v>
          </cell>
          <cell r="B90" t="str">
            <v>AR SUBSCRIPTION TO CAP STK</v>
          </cell>
          <cell r="C90">
            <v>0</v>
          </cell>
          <cell r="D90">
            <v>-26392.28</v>
          </cell>
        </row>
        <row r="91">
          <cell r="A91">
            <v>1106045</v>
          </cell>
          <cell r="B91" t="str">
            <v>AR EMP APPLIANCE CONTRACTS</v>
          </cell>
          <cell r="C91">
            <v>895008.73</v>
          </cell>
          <cell r="D91">
            <v>872045.53</v>
          </cell>
        </row>
        <row r="92">
          <cell r="A92">
            <v>1106046</v>
          </cell>
          <cell r="B92" t="str">
            <v>OTH AR INT ON REACQ BONDS</v>
          </cell>
          <cell r="C92">
            <v>0</v>
          </cell>
          <cell r="D92">
            <v>-10299</v>
          </cell>
        </row>
        <row r="93">
          <cell r="A93">
            <v>1106047</v>
          </cell>
          <cell r="B93" t="str">
            <v>AR WFCP COMM INVOLVE ENGY PGM</v>
          </cell>
          <cell r="C93">
            <v>0</v>
          </cell>
          <cell r="D93">
            <v>-320975.67</v>
          </cell>
        </row>
        <row r="94">
          <cell r="A94">
            <v>1106048</v>
          </cell>
          <cell r="B94" t="str">
            <v>EXTERNAL CLIENT ACCOUNTS RECEIVABLE-ERC</v>
          </cell>
          <cell r="C94">
            <v>82642.47</v>
          </cell>
          <cell r="D94">
            <v>83842.509999999995</v>
          </cell>
        </row>
        <row r="95">
          <cell r="A95">
            <v>1106049</v>
          </cell>
          <cell r="B95" t="str">
            <v>EMPL CUST AR PAYR ISSUE EXP ADV</v>
          </cell>
          <cell r="C95">
            <v>42248.23</v>
          </cell>
          <cell r="D95">
            <v>27434.32</v>
          </cell>
        </row>
        <row r="96">
          <cell r="A96">
            <v>1106050</v>
          </cell>
          <cell r="B96" t="str">
            <v>EMPL CUST AR OVERPYMT TO EMPL</v>
          </cell>
          <cell r="C96">
            <v>-2265.2399999999998</v>
          </cell>
          <cell r="D96">
            <v>-1593.24</v>
          </cell>
        </row>
        <row r="97">
          <cell r="A97">
            <v>1106051</v>
          </cell>
          <cell r="B97" t="str">
            <v>EMP ACCTS REC EXEC FUEL&amp;CARWAS</v>
          </cell>
          <cell r="C97">
            <v>1801.6</v>
          </cell>
          <cell r="D97">
            <v>1801.6</v>
          </cell>
        </row>
        <row r="98">
          <cell r="A98">
            <v>1106052</v>
          </cell>
          <cell r="B98" t="str">
            <v>UNBILLED REVENUE  (COST ACCTG USE ONLY)</v>
          </cell>
          <cell r="C98">
            <v>-235103.71</v>
          </cell>
          <cell r="D98">
            <v>1684244.68</v>
          </cell>
        </row>
        <row r="99">
          <cell r="A99">
            <v>1106054</v>
          </cell>
          <cell r="B99" t="str">
            <v>GAS DUE FROM OTHERS</v>
          </cell>
          <cell r="C99">
            <v>-723711.14</v>
          </cell>
          <cell r="D99">
            <v>-2330599.87</v>
          </cell>
        </row>
        <row r="100">
          <cell r="A100">
            <v>1106056</v>
          </cell>
          <cell r="B100" t="str">
            <v>PAC LIGHT GAS DEV CO FED</v>
          </cell>
          <cell r="C100">
            <v>5411</v>
          </cell>
          <cell r="D100">
            <v>5411</v>
          </cell>
        </row>
        <row r="101">
          <cell r="A101">
            <v>1106057</v>
          </cell>
          <cell r="B101" t="str">
            <v>PAC LIGHT GAS DEV CO STATE</v>
          </cell>
          <cell r="C101">
            <v>1296</v>
          </cell>
          <cell r="D101">
            <v>1296</v>
          </cell>
        </row>
        <row r="102">
          <cell r="A102">
            <v>1106058</v>
          </cell>
          <cell r="B102" t="str">
            <v>ACCOUNTS RECEIVABLE-OTHER</v>
          </cell>
          <cell r="C102">
            <v>107265.41</v>
          </cell>
          <cell r="D102">
            <v>-8004.86</v>
          </cell>
        </row>
        <row r="103">
          <cell r="A103">
            <v>1106070</v>
          </cell>
          <cell r="B103" t="str">
            <v>SUNDRY BILLING  NON-RECON ACCT</v>
          </cell>
          <cell r="C103">
            <v>287741.49</v>
          </cell>
          <cell r="D103">
            <v>696395.32</v>
          </cell>
        </row>
        <row r="104">
          <cell r="A104">
            <v>1106071</v>
          </cell>
          <cell r="B104" t="str">
            <v>A/R FOR FEDERAL WARRANTY SERVICES CORP.</v>
          </cell>
          <cell r="C104">
            <v>2396857.52</v>
          </cell>
          <cell r="D104">
            <v>1266240.3799999999</v>
          </cell>
        </row>
        <row r="105">
          <cell r="A105">
            <v>1106072</v>
          </cell>
          <cell r="B105" t="str">
            <v>CIS-CASH MAIL PMTS. FOR FWSC 143.100</v>
          </cell>
          <cell r="C105">
            <v>-2191792.9700000002</v>
          </cell>
          <cell r="D105">
            <v>-589423.48</v>
          </cell>
        </row>
        <row r="106">
          <cell r="A106">
            <v>1106073</v>
          </cell>
          <cell r="B106" t="str">
            <v>A/R FOR SSP NORTHRIDGE (SSP)</v>
          </cell>
          <cell r="C106">
            <v>-130.97999999999999</v>
          </cell>
          <cell r="D106">
            <v>-130.97999999999999</v>
          </cell>
        </row>
        <row r="107">
          <cell r="A107">
            <v>1106105</v>
          </cell>
          <cell r="B107" t="str">
            <v>STRATEGIC COLLABORATION CUSTOMERS</v>
          </cell>
          <cell r="C107">
            <v>160400</v>
          </cell>
          <cell r="D107">
            <v>160400</v>
          </cell>
        </row>
        <row r="108">
          <cell r="A108">
            <v>1106352</v>
          </cell>
          <cell r="B108" t="str">
            <v>TAXABLE CIAC-UNDERGROUND STORAGE WELLS</v>
          </cell>
          <cell r="C108">
            <v>358876.85</v>
          </cell>
          <cell r="D108">
            <v>307217.90000000002</v>
          </cell>
        </row>
        <row r="109">
          <cell r="A109">
            <v>1106356</v>
          </cell>
          <cell r="B109" t="str">
            <v>TAXABLE CIAC-UNDERGROUND STORAGE PURIFI</v>
          </cell>
          <cell r="C109">
            <v>18829.66</v>
          </cell>
          <cell r="D109">
            <v>5830.99</v>
          </cell>
        </row>
        <row r="110">
          <cell r="A110">
            <v>1106367</v>
          </cell>
          <cell r="B110" t="str">
            <v>TAXABLE CIAC-TRANSMISSION PLANT MAINS</v>
          </cell>
          <cell r="C110">
            <v>-1191662.32</v>
          </cell>
          <cell r="D110">
            <v>-102461.48</v>
          </cell>
        </row>
        <row r="111">
          <cell r="A111">
            <v>1106369</v>
          </cell>
          <cell r="B111" t="str">
            <v>TAXABLE CIAC-TRANSMISSION PLANT M&amp;R STA</v>
          </cell>
          <cell r="C111">
            <v>446294.92</v>
          </cell>
          <cell r="D111">
            <v>-188300.23</v>
          </cell>
        </row>
        <row r="112">
          <cell r="A112">
            <v>1106376</v>
          </cell>
          <cell r="B112" t="str">
            <v>TAXABLE CIAC-DISTRIBUTION PLANT MAINS</v>
          </cell>
          <cell r="C112">
            <v>3352214.32</v>
          </cell>
          <cell r="D112">
            <v>1724195.91</v>
          </cell>
        </row>
        <row r="113">
          <cell r="A113">
            <v>1106378</v>
          </cell>
          <cell r="B113" t="str">
            <v>TAXABLE CIAC-DISTRIBUTION PLANT M&amp;R STA</v>
          </cell>
          <cell r="C113">
            <v>71369.72</v>
          </cell>
          <cell r="D113">
            <v>32533.85</v>
          </cell>
        </row>
        <row r="114">
          <cell r="A114">
            <v>1106380</v>
          </cell>
          <cell r="B114" t="str">
            <v>TAXABLE CIAC-DISTRIBUTION PLANT SERVICE</v>
          </cell>
          <cell r="C114">
            <v>262045.74</v>
          </cell>
          <cell r="D114">
            <v>66265.98</v>
          </cell>
        </row>
        <row r="115">
          <cell r="A115">
            <v>1106382</v>
          </cell>
          <cell r="B115" t="str">
            <v>TAXABLE CIAC-DISTRIBUTION PLANT METER I</v>
          </cell>
          <cell r="C115">
            <v>69289.8</v>
          </cell>
          <cell r="D115">
            <v>42911.3</v>
          </cell>
        </row>
        <row r="116">
          <cell r="A116">
            <v>1106398</v>
          </cell>
          <cell r="B116" t="str">
            <v>TAXABLE CIAC-GENERAL PLANT MISC. EQUIP</v>
          </cell>
          <cell r="C116">
            <v>-12535.08</v>
          </cell>
          <cell r="D116">
            <v>0</v>
          </cell>
        </row>
        <row r="117">
          <cell r="A117">
            <v>1106400</v>
          </cell>
          <cell r="B117" t="str">
            <v>COLLECTIBLE WORK ORDERS-O&amp;M</v>
          </cell>
          <cell r="C117">
            <v>531760.61</v>
          </cell>
          <cell r="D117">
            <v>109308.12</v>
          </cell>
        </row>
        <row r="118">
          <cell r="A118">
            <v>1107501</v>
          </cell>
          <cell r="B118" t="str">
            <v>INTEREST &amp; DIVIDENDS REC OTHR</v>
          </cell>
          <cell r="C118">
            <v>0</v>
          </cell>
          <cell r="D118">
            <v>-35785</v>
          </cell>
        </row>
        <row r="119">
          <cell r="A119">
            <v>1107502</v>
          </cell>
          <cell r="B119" t="str">
            <v>INT REC SHT TRM INV MKT SECURS</v>
          </cell>
          <cell r="C119">
            <v>203365.03</v>
          </cell>
          <cell r="D119">
            <v>0</v>
          </cell>
        </row>
        <row r="120">
          <cell r="A120">
            <v>1108001</v>
          </cell>
          <cell r="B120" t="str">
            <v>RES FOR UNCOLL AC GAS ACCTS</v>
          </cell>
          <cell r="C120">
            <v>-18327312.359999999</v>
          </cell>
          <cell r="D120">
            <v>-16871339.289999999</v>
          </cell>
        </row>
        <row r="121">
          <cell r="A121">
            <v>1108002</v>
          </cell>
          <cell r="B121" t="str">
            <v>RES FOR UNCOLL ACCT OTHER</v>
          </cell>
          <cell r="C121">
            <v>611165.94999999995</v>
          </cell>
          <cell r="D121">
            <v>578957.34</v>
          </cell>
        </row>
        <row r="122">
          <cell r="A122">
            <v>1108003</v>
          </cell>
          <cell r="B122" t="str">
            <v>UNCOLL NEUTRAL PARTS REVENUE</v>
          </cell>
          <cell r="C122">
            <v>424359.46</v>
          </cell>
          <cell r="D122">
            <v>413558.48</v>
          </cell>
        </row>
        <row r="123">
          <cell r="A123">
            <v>1108004</v>
          </cell>
          <cell r="B123" t="str">
            <v>RESRV FOR UNCOLL SET TIME APTM</v>
          </cell>
          <cell r="C123">
            <v>4090.97</v>
          </cell>
          <cell r="D123">
            <v>3627.25</v>
          </cell>
        </row>
        <row r="124">
          <cell r="A124">
            <v>1108005</v>
          </cell>
          <cell r="B124" t="str">
            <v>RESRV FOR UNCOLL WATER HEATER</v>
          </cell>
          <cell r="C124">
            <v>561.04</v>
          </cell>
          <cell r="D124">
            <v>561.04</v>
          </cell>
        </row>
        <row r="125">
          <cell r="A125">
            <v>1108006</v>
          </cell>
          <cell r="B125" t="str">
            <v>RESRV FOR UNCOLL APPLIANCE CON</v>
          </cell>
          <cell r="C125">
            <v>198426.78</v>
          </cell>
          <cell r="D125">
            <v>192037.97</v>
          </cell>
        </row>
        <row r="126">
          <cell r="A126">
            <v>1109001</v>
          </cell>
          <cell r="B126" t="str">
            <v>NATURAL GAS STORED UNDERGROUND-CURRENT</v>
          </cell>
          <cell r="C126">
            <v>23188083</v>
          </cell>
          <cell r="D126">
            <v>65211823</v>
          </cell>
        </row>
        <row r="127">
          <cell r="A127">
            <v>1109002</v>
          </cell>
          <cell r="B127" t="str">
            <v>INVENTORY LINE PACK GAS</v>
          </cell>
          <cell r="C127">
            <v>1875168</v>
          </cell>
          <cell r="D127">
            <v>1875168</v>
          </cell>
        </row>
        <row r="128">
          <cell r="A128">
            <v>1110003</v>
          </cell>
          <cell r="B128" t="str">
            <v>PREPAID EXP-INSURANCE</v>
          </cell>
          <cell r="C128">
            <v>1881089.05</v>
          </cell>
          <cell r="D128">
            <v>2539380.5</v>
          </cell>
        </row>
        <row r="129">
          <cell r="A129">
            <v>1110025</v>
          </cell>
          <cell r="B129" t="str">
            <v>PREPAID EXP-PREPAYMENTS RENTS</v>
          </cell>
          <cell r="C129">
            <v>0</v>
          </cell>
          <cell r="D129">
            <v>-4713.8</v>
          </cell>
        </row>
        <row r="130">
          <cell r="A130">
            <v>1110500</v>
          </cell>
          <cell r="B130" t="str">
            <v>MISC DEFERRED DB SUNDRY&amp;CURR</v>
          </cell>
          <cell r="C130">
            <v>718785.88</v>
          </cell>
          <cell r="D130">
            <v>11727299.76</v>
          </cell>
        </row>
        <row r="131">
          <cell r="A131">
            <v>1110501</v>
          </cell>
          <cell r="B131" t="str">
            <v>DEPOSIT OF MISC CHECKS</v>
          </cell>
          <cell r="C131">
            <v>0</v>
          </cell>
          <cell r="D131">
            <v>249</v>
          </cell>
        </row>
        <row r="132">
          <cell r="A132">
            <v>1110502</v>
          </cell>
          <cell r="B132" t="str">
            <v>MISC DEF DEBITS PAYROLL ADV</v>
          </cell>
          <cell r="C132">
            <v>0</v>
          </cell>
          <cell r="D132">
            <v>-174</v>
          </cell>
        </row>
        <row r="133">
          <cell r="A133">
            <v>1110503</v>
          </cell>
          <cell r="B133" t="str">
            <v>MISC DEF DB SP EMPLOYE EARNING</v>
          </cell>
          <cell r="C133">
            <v>478248.83</v>
          </cell>
          <cell r="D133">
            <v>478248.83</v>
          </cell>
        </row>
        <row r="134">
          <cell r="A134">
            <v>1110510</v>
          </cell>
          <cell r="B134" t="str">
            <v>STORAGE PRICE DIFFERENTIAL-DF'D DEBIT</v>
          </cell>
          <cell r="C134">
            <v>26856905</v>
          </cell>
          <cell r="D134">
            <v>0</v>
          </cell>
        </row>
        <row r="135">
          <cell r="A135">
            <v>1111000</v>
          </cell>
          <cell r="B135" t="str">
            <v>PLANT MATERIALS &amp; OPERATING SUPPLIES</v>
          </cell>
          <cell r="C135">
            <v>7918872.6100000003</v>
          </cell>
          <cell r="D135">
            <v>7445961.4100000001</v>
          </cell>
        </row>
        <row r="136">
          <cell r="A136">
            <v>1111001</v>
          </cell>
          <cell r="B136" t="str">
            <v>MATERIAL SERVICES</v>
          </cell>
          <cell r="C136">
            <v>-106159.3</v>
          </cell>
          <cell r="D136">
            <v>7139063.5700000003</v>
          </cell>
        </row>
        <row r="137">
          <cell r="A137">
            <v>1111002</v>
          </cell>
          <cell r="B137" t="str">
            <v>UNDIST PYMTS &amp; ACCRUED CHARGES</v>
          </cell>
          <cell r="C137">
            <v>1866753.18</v>
          </cell>
          <cell r="D137">
            <v>1866753.18</v>
          </cell>
        </row>
        <row r="138">
          <cell r="A138">
            <v>1111003</v>
          </cell>
          <cell r="B138" t="str">
            <v>POSTAGE STAMPS &amp; IMPRESSIONS</v>
          </cell>
          <cell r="C138">
            <v>1050200.8799999999</v>
          </cell>
          <cell r="D138">
            <v>1425178.09</v>
          </cell>
        </row>
        <row r="139">
          <cell r="A139">
            <v>1111004</v>
          </cell>
          <cell r="B139" t="str">
            <v>RETD NONSTK MATLS HELD FORDISP</v>
          </cell>
          <cell r="C139">
            <v>1910.9</v>
          </cell>
          <cell r="D139">
            <v>1910.9</v>
          </cell>
        </row>
        <row r="140">
          <cell r="A140">
            <v>1111005</v>
          </cell>
          <cell r="B140" t="str">
            <v>NEW CHRG DIRECT SURPLUS MATRLS</v>
          </cell>
          <cell r="C140">
            <v>1728241.01</v>
          </cell>
          <cell r="D140">
            <v>1599627.2</v>
          </cell>
        </row>
        <row r="141">
          <cell r="A141">
            <v>1111006</v>
          </cell>
          <cell r="B141" t="str">
            <v>PARTS AND SUPPLIES FOR NGV STATION MAIN</v>
          </cell>
          <cell r="C141">
            <v>67999.72</v>
          </cell>
          <cell r="D141">
            <v>67999.72</v>
          </cell>
        </row>
        <row r="142">
          <cell r="A142">
            <v>1111007</v>
          </cell>
          <cell r="B142" t="str">
            <v>APP PTS &amp; CONS PRODS</v>
          </cell>
          <cell r="C142">
            <v>0</v>
          </cell>
          <cell r="D142">
            <v>648690.29</v>
          </cell>
        </row>
        <row r="143">
          <cell r="A143">
            <v>1111008</v>
          </cell>
          <cell r="B143" t="str">
            <v>LARGE APPLIANCES</v>
          </cell>
          <cell r="C143">
            <v>0</v>
          </cell>
          <cell r="D143">
            <v>-94510</v>
          </cell>
        </row>
        <row r="144">
          <cell r="A144">
            <v>1113010</v>
          </cell>
          <cell r="B144" t="str">
            <v>SMALL PRICE DIFFERENCE FOR STOCK MATERI</v>
          </cell>
          <cell r="C144">
            <v>15531.35</v>
          </cell>
          <cell r="D144">
            <v>318.08</v>
          </cell>
        </row>
        <row r="145">
          <cell r="A145">
            <v>1115000</v>
          </cell>
          <cell r="B145" t="str">
            <v>STORES EXPENSE UNDISTRIBUTED</v>
          </cell>
          <cell r="C145">
            <v>193159.66</v>
          </cell>
          <cell r="D145">
            <v>193301.07</v>
          </cell>
        </row>
        <row r="146">
          <cell r="A146">
            <v>1115010</v>
          </cell>
          <cell r="B146" t="str">
            <v>STORES EXPENSE UNDIST CONV W/O</v>
          </cell>
          <cell r="C146">
            <v>-193301.07</v>
          </cell>
          <cell r="D146">
            <v>-193301.07</v>
          </cell>
        </row>
        <row r="147">
          <cell r="A147">
            <v>1150002</v>
          </cell>
          <cell r="B147" t="str">
            <v>B/A UNDER-ACAP CPGA NPGA CORE</v>
          </cell>
          <cell r="C147">
            <v>53708928.259999998</v>
          </cell>
          <cell r="D147">
            <v>27940045.170000002</v>
          </cell>
        </row>
        <row r="148">
          <cell r="A148">
            <v>1150003</v>
          </cell>
          <cell r="B148" t="str">
            <v>B/A UNDER-ACAP CFCA NFCA CORE</v>
          </cell>
          <cell r="C148">
            <v>-122305997.08</v>
          </cell>
          <cell r="D148">
            <v>-70286832.150000006</v>
          </cell>
        </row>
        <row r="149">
          <cell r="A149">
            <v>1150005</v>
          </cell>
          <cell r="B149" t="str">
            <v>B/A UNDER-BCAP CORE PGA ACCOUNT</v>
          </cell>
          <cell r="C149">
            <v>0</v>
          </cell>
          <cell r="D149">
            <v>-1325704</v>
          </cell>
        </row>
        <row r="150">
          <cell r="A150">
            <v>1150006</v>
          </cell>
          <cell r="B150" t="str">
            <v>B/A UNDER-BCAP CORE STANDBY SVC PGA ACC</v>
          </cell>
          <cell r="C150">
            <v>0</v>
          </cell>
          <cell r="D150">
            <v>-419505</v>
          </cell>
        </row>
        <row r="151">
          <cell r="A151">
            <v>1150008</v>
          </cell>
          <cell r="B151" t="str">
            <v>B/A UNDER-NON CORE FIXED COST TRCKNG AC</v>
          </cell>
          <cell r="C151">
            <v>2840557.19</v>
          </cell>
          <cell r="D151">
            <v>3468827.63</v>
          </cell>
        </row>
        <row r="152">
          <cell r="A152">
            <v>1150011</v>
          </cell>
          <cell r="B152" t="str">
            <v>B/A UNDER-CONSERVATION EXP ACCT</v>
          </cell>
          <cell r="C152">
            <v>-42357956.479999997</v>
          </cell>
          <cell r="D152">
            <v>-37707180.409999996</v>
          </cell>
        </row>
        <row r="153">
          <cell r="A153">
            <v>1150013</v>
          </cell>
          <cell r="B153" t="str">
            <v>B/A UNDER-PCB EXPENSE ACCOUNT</v>
          </cell>
          <cell r="C153">
            <v>-771766.15</v>
          </cell>
          <cell r="D153">
            <v>-764871.86</v>
          </cell>
        </row>
        <row r="154">
          <cell r="A154">
            <v>1150016</v>
          </cell>
          <cell r="B154" t="str">
            <v>B/A UNDER-RESEARCH DEVELP &amp; DEMO</v>
          </cell>
          <cell r="C154">
            <v>-4697929.13</v>
          </cell>
          <cell r="D154">
            <v>-4360723.13</v>
          </cell>
        </row>
        <row r="155">
          <cell r="A155">
            <v>1150024</v>
          </cell>
          <cell r="B155" t="str">
            <v>B/A UNDER-NAT GAS VEHICL OPERATIONS ACT</v>
          </cell>
          <cell r="C155">
            <v>16398747.33</v>
          </cell>
          <cell r="D155">
            <v>15864430.449999999</v>
          </cell>
        </row>
        <row r="156">
          <cell r="A156">
            <v>1150025</v>
          </cell>
          <cell r="B156" t="str">
            <v>B/A UNDER-NAT GAS VEHICLE REV ACT</v>
          </cell>
          <cell r="C156">
            <v>-9185976.4600000009</v>
          </cell>
          <cell r="D156">
            <v>-6997300.71</v>
          </cell>
        </row>
        <row r="157">
          <cell r="A157">
            <v>1150026</v>
          </cell>
          <cell r="B157" t="str">
            <v>B/A UNDER-DSM TRACKING</v>
          </cell>
          <cell r="C157">
            <v>327325.73</v>
          </cell>
          <cell r="D157">
            <v>907000</v>
          </cell>
        </row>
        <row r="158">
          <cell r="A158">
            <v>1150028</v>
          </cell>
          <cell r="B158" t="str">
            <v>B/A UNDER-BCAP PITAS POINT F&amp;U ACCT</v>
          </cell>
          <cell r="C158">
            <v>0</v>
          </cell>
          <cell r="D158">
            <v>-35439.64</v>
          </cell>
        </row>
        <row r="159">
          <cell r="A159">
            <v>1150031</v>
          </cell>
          <cell r="B159" t="str">
            <v>B/A UNDER-CUR SUN DEF DR WCOMP IBNR</v>
          </cell>
          <cell r="C159">
            <v>2697650</v>
          </cell>
          <cell r="D159">
            <v>2697650</v>
          </cell>
        </row>
        <row r="160">
          <cell r="A160">
            <v>1150033</v>
          </cell>
          <cell r="B160" t="str">
            <v>B/A UNDER-CEMA COST RESTORE  SRVC TO CS</v>
          </cell>
          <cell r="C160">
            <v>6158955.4000000004</v>
          </cell>
          <cell r="D160">
            <v>2736865.3</v>
          </cell>
        </row>
        <row r="161">
          <cell r="A161">
            <v>1150034</v>
          </cell>
          <cell r="B161" t="str">
            <v>B/A UNDER-ROYALTY REVENUE MEMO ACCT (RR</v>
          </cell>
          <cell r="C161">
            <v>-400988.52</v>
          </cell>
          <cell r="D161">
            <v>-351363.2</v>
          </cell>
        </row>
        <row r="162">
          <cell r="A162">
            <v>1150035</v>
          </cell>
          <cell r="B162" t="str">
            <v>B/A UNDER-INTERCONNECT CHARGE MEMO AC</v>
          </cell>
          <cell r="C162">
            <v>31442.2</v>
          </cell>
          <cell r="D162">
            <v>1593374.44</v>
          </cell>
        </row>
        <row r="163">
          <cell r="A163">
            <v>1150039</v>
          </cell>
          <cell r="B163" t="str">
            <v>B/A UNDER-PITCO POPCO TRANS COST TRK AC</v>
          </cell>
          <cell r="C163">
            <v>-33847000.810000002</v>
          </cell>
          <cell r="D163">
            <v>-23884526.469999999</v>
          </cell>
        </row>
        <row r="164">
          <cell r="A164">
            <v>1150040</v>
          </cell>
          <cell r="B164" t="str">
            <v>B/A UNDER-NC COST REV MEMO ACCT</v>
          </cell>
          <cell r="C164">
            <v>-4776207.26</v>
          </cell>
          <cell r="D164">
            <v>0</v>
          </cell>
        </row>
        <row r="165">
          <cell r="A165">
            <v>1150045</v>
          </cell>
          <cell r="B165" t="str">
            <v>B/A UNDER-ITCSA CORE SUBSCRIP &amp; REMAINI</v>
          </cell>
          <cell r="C165">
            <v>-72628197.909999996</v>
          </cell>
          <cell r="D165">
            <v>-51511025.850000001</v>
          </cell>
        </row>
        <row r="166">
          <cell r="A166">
            <v>1150046</v>
          </cell>
          <cell r="B166" t="str">
            <v>B/A UNDER-RSRCH DEVELP &amp; DEMO NGV</v>
          </cell>
          <cell r="C166">
            <v>596212.80000000005</v>
          </cell>
          <cell r="D166">
            <v>428542</v>
          </cell>
        </row>
        <row r="167">
          <cell r="A167">
            <v>1150057</v>
          </cell>
          <cell r="B167" t="str">
            <v>B/A UNDER-INTERVENOR COMP MEMO ACCT</v>
          </cell>
          <cell r="C167">
            <v>386591.76</v>
          </cell>
          <cell r="D167">
            <v>595170.76</v>
          </cell>
        </row>
        <row r="168">
          <cell r="A168">
            <v>1150059</v>
          </cell>
          <cell r="B168" t="str">
            <v>B/A UNDER-AFFILIATE TRANSFER FEE MEMO</v>
          </cell>
          <cell r="C168">
            <v>-386101.05</v>
          </cell>
          <cell r="D168">
            <v>-259328.05</v>
          </cell>
        </row>
        <row r="169">
          <cell r="A169">
            <v>1150060</v>
          </cell>
          <cell r="B169" t="str">
            <v>B/A UNDER-BCAP NON CORE FXD COST BAL AC</v>
          </cell>
          <cell r="C169">
            <v>-15791663.32</v>
          </cell>
          <cell r="D169">
            <v>6490991.7599999998</v>
          </cell>
        </row>
        <row r="170">
          <cell r="A170">
            <v>1150061</v>
          </cell>
          <cell r="B170" t="str">
            <v>B/A UNDER-BCAP CORE SUBSCRIPTION PGA AC</v>
          </cell>
          <cell r="C170">
            <v>-93445.65</v>
          </cell>
          <cell r="D170">
            <v>-118619.86</v>
          </cell>
        </row>
        <row r="171">
          <cell r="A171">
            <v>1150062</v>
          </cell>
          <cell r="B171" t="str">
            <v>B/A UNDER-BCAP NON CORE STANDBY SRVC PG</v>
          </cell>
          <cell r="C171">
            <v>0</v>
          </cell>
          <cell r="D171">
            <v>561638</v>
          </cell>
        </row>
        <row r="172">
          <cell r="A172">
            <v>1150067</v>
          </cell>
          <cell r="B172" t="str">
            <v>B/A UNDER-ACAP EORA NON CORE</v>
          </cell>
          <cell r="C172">
            <v>4351587.6900000004</v>
          </cell>
          <cell r="D172">
            <v>14869285.66</v>
          </cell>
        </row>
        <row r="173">
          <cell r="A173">
            <v>1150070</v>
          </cell>
          <cell r="B173" t="str">
            <v>B/A UNDER-BCAP BROKERAGE FEE ACCOUNT</v>
          </cell>
          <cell r="C173">
            <v>871417.78</v>
          </cell>
          <cell r="D173">
            <v>912891.19</v>
          </cell>
        </row>
        <row r="174">
          <cell r="A174">
            <v>1150072</v>
          </cell>
          <cell r="B174" t="str">
            <v>B/A UNDER-ACAP LIRA PROGRAM ACCOUNT</v>
          </cell>
          <cell r="C174">
            <v>-25560865.469999999</v>
          </cell>
          <cell r="D174">
            <v>-25228622.02</v>
          </cell>
        </row>
        <row r="175">
          <cell r="A175">
            <v>1150074</v>
          </cell>
          <cell r="B175" t="str">
            <v>B/A UNDER-NONCORE STOR BAL AC 75% SUBSC</v>
          </cell>
          <cell r="C175">
            <v>602180.24</v>
          </cell>
          <cell r="D175">
            <v>1045545.98</v>
          </cell>
        </row>
        <row r="176">
          <cell r="A176">
            <v>1150075</v>
          </cell>
          <cell r="B176" t="str">
            <v>B/A UNDER-NONCORE STGE BAL AC 100% STGE</v>
          </cell>
          <cell r="C176">
            <v>-3365756.83</v>
          </cell>
          <cell r="D176">
            <v>-986065.81</v>
          </cell>
        </row>
        <row r="177">
          <cell r="A177">
            <v>1150079</v>
          </cell>
          <cell r="B177" t="str">
            <v>B/A UNDER-HAZARD SUBSTANCE CST REC ACCT</v>
          </cell>
          <cell r="C177">
            <v>-23216042.640000001</v>
          </cell>
          <cell r="D177">
            <v>-18303294.109999999</v>
          </cell>
        </row>
        <row r="178">
          <cell r="A178">
            <v>1150080</v>
          </cell>
          <cell r="B178" t="str">
            <v>B/A UNDER-DSM ENERGY EFFICIENCY</v>
          </cell>
          <cell r="C178">
            <v>298560</v>
          </cell>
          <cell r="D178">
            <v>187341</v>
          </cell>
        </row>
        <row r="179">
          <cell r="A179">
            <v>1150081</v>
          </cell>
          <cell r="B179" t="str">
            <v>B/A UNDER-ITCSA-RELINQUSHED CAPACITY</v>
          </cell>
          <cell r="C179">
            <v>64138927.409999996</v>
          </cell>
          <cell r="D179">
            <v>0</v>
          </cell>
        </row>
        <row r="180">
          <cell r="A180">
            <v>1150082</v>
          </cell>
          <cell r="B180" t="str">
            <v>B/A UNDER-WHEELER RIDGE FIRM ACC CHG ME</v>
          </cell>
          <cell r="C180">
            <v>530362.76</v>
          </cell>
          <cell r="D180">
            <v>0</v>
          </cell>
        </row>
        <row r="181">
          <cell r="A181">
            <v>1150083</v>
          </cell>
          <cell r="B181" t="str">
            <v>B/A UNDER-NONCORE STRGE POST BCAP</v>
          </cell>
          <cell r="C181">
            <v>3508047.27</v>
          </cell>
          <cell r="D181">
            <v>0</v>
          </cell>
        </row>
        <row r="182">
          <cell r="A182">
            <v>1150348</v>
          </cell>
          <cell r="B182" t="str">
            <v>B/A UNDER-MISC BALANCING ACCOUNTS</v>
          </cell>
          <cell r="C182">
            <v>5972538.4400000004</v>
          </cell>
          <cell r="D182">
            <v>0</v>
          </cell>
        </row>
        <row r="183">
          <cell r="A183">
            <v>1200000</v>
          </cell>
          <cell r="B183" t="str">
            <v>INTERCO RECEIVABLE DUE FROM PARENT</v>
          </cell>
          <cell r="C183">
            <v>5913.29</v>
          </cell>
          <cell r="D183">
            <v>0</v>
          </cell>
        </row>
        <row r="184">
          <cell r="A184">
            <v>1300000</v>
          </cell>
          <cell r="B184" t="str">
            <v>OTHER INVESTMENTS</v>
          </cell>
          <cell r="C184">
            <v>2122544.85</v>
          </cell>
          <cell r="D184">
            <v>1400189.08</v>
          </cell>
        </row>
        <row r="185">
          <cell r="A185">
            <v>1300001</v>
          </cell>
          <cell r="B185" t="str">
            <v>OTHER INVEST NOMINAL VALUE</v>
          </cell>
          <cell r="C185">
            <v>124</v>
          </cell>
          <cell r="D185">
            <v>124</v>
          </cell>
        </row>
        <row r="186">
          <cell r="A186">
            <v>1300004</v>
          </cell>
          <cell r="B186" t="str">
            <v>OTHER INVESTMENT-PLUG POWER (RATEPAYER</v>
          </cell>
          <cell r="C186">
            <v>36475000</v>
          </cell>
          <cell r="D186">
            <v>38137500</v>
          </cell>
        </row>
        <row r="187">
          <cell r="A187">
            <v>1300005</v>
          </cell>
          <cell r="B187" t="str">
            <v>OTH INVESTMENT-PLUG POWER-R/P FUNDED (C</v>
          </cell>
          <cell r="C187">
            <v>-6670000</v>
          </cell>
          <cell r="D187">
            <v>-6670000</v>
          </cell>
        </row>
        <row r="188">
          <cell r="A188">
            <v>1300006</v>
          </cell>
          <cell r="B188" t="str">
            <v>OTH INVESTMENT-PLUG POWER (SHAREHOLDER</v>
          </cell>
          <cell r="C188">
            <v>47900000</v>
          </cell>
          <cell r="D188">
            <v>0</v>
          </cell>
        </row>
        <row r="189">
          <cell r="A189">
            <v>1310000</v>
          </cell>
          <cell r="B189" t="str">
            <v>INV IN DOMESTIC CONS SUBS</v>
          </cell>
          <cell r="C189">
            <v>325810.5</v>
          </cell>
          <cell r="D189">
            <v>325810.5</v>
          </cell>
        </row>
        <row r="190">
          <cell r="A190">
            <v>1315000</v>
          </cell>
          <cell r="B190" t="str">
            <v>INVESTMENT IN JOINT VENTURE</v>
          </cell>
          <cell r="C190">
            <v>500</v>
          </cell>
          <cell r="D190">
            <v>0</v>
          </cell>
        </row>
        <row r="191">
          <cell r="A191">
            <v>1320014</v>
          </cell>
          <cell r="B191" t="str">
            <v>PITCO POPCO TRANS COST TRK ACCT NON CUR</v>
          </cell>
          <cell r="C191">
            <v>0</v>
          </cell>
          <cell r="D191">
            <v>0.55000000000000004</v>
          </cell>
        </row>
        <row r="192">
          <cell r="A192">
            <v>1320031</v>
          </cell>
          <cell r="B192" t="str">
            <v>FAS 112  REGULATORY ASSET</v>
          </cell>
          <cell r="C192">
            <v>14130585</v>
          </cell>
          <cell r="D192">
            <v>0</v>
          </cell>
        </row>
        <row r="193">
          <cell r="A193">
            <v>1320032</v>
          </cell>
          <cell r="B193" t="str">
            <v>IBNR REG ASSET-NON CURRENT</v>
          </cell>
          <cell r="C193">
            <v>14475699</v>
          </cell>
          <cell r="D193">
            <v>0</v>
          </cell>
        </row>
        <row r="194">
          <cell r="A194">
            <v>1320035</v>
          </cell>
          <cell r="B194" t="str">
            <v>ENVIRON. CLEAN-UP-REG ASSET</v>
          </cell>
          <cell r="C194">
            <v>63000000</v>
          </cell>
          <cell r="D194">
            <v>0</v>
          </cell>
        </row>
        <row r="195">
          <cell r="A195">
            <v>1330101</v>
          </cell>
          <cell r="B195" t="str">
            <v>UNAMORT DEBT DIS &amp; EXP SER Y</v>
          </cell>
          <cell r="C195">
            <v>2231299</v>
          </cell>
          <cell r="D195">
            <v>2301576.12</v>
          </cell>
        </row>
        <row r="196">
          <cell r="A196">
            <v>1330102</v>
          </cell>
          <cell r="B196" t="str">
            <v>UNAM DEBT DIS &amp; EXP SER Z-2002</v>
          </cell>
          <cell r="C196">
            <v>278314.46999999997</v>
          </cell>
          <cell r="D196">
            <v>369192.71</v>
          </cell>
        </row>
        <row r="197">
          <cell r="A197">
            <v>1330104</v>
          </cell>
          <cell r="B197" t="str">
            <v>UNAMORT DEBT DISC &amp; EXP  SERIES BB  DUE</v>
          </cell>
          <cell r="C197">
            <v>770362.35</v>
          </cell>
          <cell r="D197">
            <v>793187.87</v>
          </cell>
        </row>
        <row r="198">
          <cell r="A198">
            <v>1330106</v>
          </cell>
          <cell r="B198" t="str">
            <v>SERIES DD: UNAMORT DEBT DISC &amp; EXP  DUE</v>
          </cell>
          <cell r="C198">
            <v>1625145.46</v>
          </cell>
          <cell r="D198">
            <v>1672681.7</v>
          </cell>
        </row>
        <row r="199">
          <cell r="A199">
            <v>1330107</v>
          </cell>
          <cell r="B199" t="str">
            <v>SERIES EE:UNAMORT DEBT DISC &amp; EXP  DUE</v>
          </cell>
          <cell r="C199">
            <v>5104148.5199999996</v>
          </cell>
          <cell r="D199">
            <v>5239357.72</v>
          </cell>
        </row>
        <row r="200">
          <cell r="A200">
            <v>1330108</v>
          </cell>
          <cell r="B200" t="str">
            <v>SERIES FF:UNAMORT DEBT DISC &amp; EXP  DUE</v>
          </cell>
          <cell r="C200">
            <v>898845.45</v>
          </cell>
          <cell r="D200">
            <v>1085618.49</v>
          </cell>
        </row>
        <row r="201">
          <cell r="A201">
            <v>1330111</v>
          </cell>
          <cell r="B201" t="str">
            <v>181.202 SWSS FRC B 7 1/2% R-10</v>
          </cell>
          <cell r="C201">
            <v>188935.4</v>
          </cell>
          <cell r="D201">
            <v>210691.8</v>
          </cell>
        </row>
        <row r="202">
          <cell r="A202">
            <v>1330125</v>
          </cell>
          <cell r="B202" t="str">
            <v>UNAMORT DISC MTN SERIES 18</v>
          </cell>
          <cell r="C202">
            <v>168750</v>
          </cell>
          <cell r="D202">
            <v>258750</v>
          </cell>
        </row>
        <row r="203">
          <cell r="A203">
            <v>1330126</v>
          </cell>
          <cell r="B203" t="str">
            <v>UNAMORT DISC MTN SERIES 19</v>
          </cell>
          <cell r="C203">
            <v>1493191.56</v>
          </cell>
          <cell r="D203">
            <v>1898124.92</v>
          </cell>
        </row>
        <row r="204">
          <cell r="A204">
            <v>1334000</v>
          </cell>
          <cell r="B204" t="str">
            <v>CLEARING ACCOUNT</v>
          </cell>
          <cell r="C204">
            <v>1614595.48</v>
          </cell>
          <cell r="D204">
            <v>1464291.26</v>
          </cell>
        </row>
        <row r="205">
          <cell r="A205">
            <v>1334010</v>
          </cell>
          <cell r="B205" t="str">
            <v>CLEARING ACCOUNT-FLEET</v>
          </cell>
          <cell r="C205">
            <v>1128677.23</v>
          </cell>
          <cell r="D205">
            <v>0</v>
          </cell>
        </row>
        <row r="206">
          <cell r="A206">
            <v>1334020</v>
          </cell>
          <cell r="B206" t="str">
            <v>CLEARING ACCOUNT-SHOP ORDERS</v>
          </cell>
          <cell r="C206">
            <v>33553.15</v>
          </cell>
          <cell r="D206">
            <v>0</v>
          </cell>
        </row>
        <row r="207">
          <cell r="A207">
            <v>1334050</v>
          </cell>
          <cell r="B207" t="str">
            <v>CLEARING ACCOUNT-SMALL TOOLS</v>
          </cell>
          <cell r="C207">
            <v>1014921.85</v>
          </cell>
          <cell r="D207">
            <v>0</v>
          </cell>
        </row>
        <row r="208">
          <cell r="A208">
            <v>1334051</v>
          </cell>
          <cell r="B208" t="str">
            <v>CLEAR A/C-MPM</v>
          </cell>
          <cell r="C208">
            <v>-132243.29999999999</v>
          </cell>
          <cell r="D208">
            <v>0</v>
          </cell>
        </row>
        <row r="209">
          <cell r="A209">
            <v>1334053</v>
          </cell>
          <cell r="B209" t="str">
            <v>CLEAR A/C-CRAFT SHOP</v>
          </cell>
          <cell r="C209">
            <v>34464.35</v>
          </cell>
          <cell r="D209">
            <v>0</v>
          </cell>
        </row>
        <row r="210">
          <cell r="A210">
            <v>1334054</v>
          </cell>
          <cell r="B210" t="str">
            <v>CLEAR A/C-STORES EXP</v>
          </cell>
          <cell r="C210">
            <v>-792441.72</v>
          </cell>
          <cell r="D210">
            <v>0</v>
          </cell>
        </row>
        <row r="211">
          <cell r="A211">
            <v>1334055</v>
          </cell>
          <cell r="B211" t="str">
            <v>CLEAR A/C-PURCHASING OH EXP</v>
          </cell>
          <cell r="C211">
            <v>-390253.13</v>
          </cell>
          <cell r="D211">
            <v>0</v>
          </cell>
        </row>
        <row r="212">
          <cell r="A212">
            <v>1334100</v>
          </cell>
          <cell r="B212" t="str">
            <v>CLEAR ACCOUNT TO INCOME STATEMENT</v>
          </cell>
          <cell r="C212">
            <v>-1464291.26</v>
          </cell>
          <cell r="D212">
            <v>-1464291.26</v>
          </cell>
        </row>
        <row r="213">
          <cell r="A213">
            <v>1334902</v>
          </cell>
          <cell r="B213" t="str">
            <v>MWO CLEARING</v>
          </cell>
          <cell r="C213">
            <v>208790.75</v>
          </cell>
          <cell r="D213">
            <v>208790.75</v>
          </cell>
        </row>
        <row r="214">
          <cell r="A214">
            <v>1334904</v>
          </cell>
          <cell r="B214" t="str">
            <v>MWO BEGINNING BAL-MUST USE EXP TYPE</v>
          </cell>
          <cell r="C214">
            <v>249924.43</v>
          </cell>
          <cell r="D214">
            <v>616225.87</v>
          </cell>
        </row>
        <row r="215">
          <cell r="A215">
            <v>1336000</v>
          </cell>
          <cell r="B215" t="str">
            <v>FI INTERFACE ERRORS</v>
          </cell>
          <cell r="C215">
            <v>8264.15</v>
          </cell>
          <cell r="D215">
            <v>5745.2</v>
          </cell>
        </row>
        <row r="216">
          <cell r="A216">
            <v>1338000</v>
          </cell>
          <cell r="B216" t="str">
            <v>MISCELLANEOUS DEFERRED DEBITS</v>
          </cell>
          <cell r="C216">
            <v>-112532.45</v>
          </cell>
          <cell r="D216">
            <v>-112532.45</v>
          </cell>
        </row>
        <row r="217">
          <cell r="A217">
            <v>1340557</v>
          </cell>
          <cell r="B217" t="str">
            <v>UNAMORT LOSS ON LT DEBT  SERIES BB</v>
          </cell>
          <cell r="C217">
            <v>5354013.38</v>
          </cell>
          <cell r="D217">
            <v>5512650.8200000003</v>
          </cell>
        </row>
        <row r="218">
          <cell r="A218">
            <v>1340559</v>
          </cell>
          <cell r="B218" t="str">
            <v>UNAMORT LOSS ON LT DEBT  SERIES DD</v>
          </cell>
          <cell r="C218">
            <v>9614797.7799999993</v>
          </cell>
          <cell r="D218">
            <v>9896034.9800000004</v>
          </cell>
        </row>
        <row r="219">
          <cell r="A219">
            <v>1340560</v>
          </cell>
          <cell r="B219" t="str">
            <v>UNAMORT LOSS ON LT DEBT  SERIES EE</v>
          </cell>
          <cell r="C219">
            <v>20203016.050000001</v>
          </cell>
          <cell r="D219">
            <v>20738195.25</v>
          </cell>
        </row>
        <row r="220">
          <cell r="A220">
            <v>1340561</v>
          </cell>
          <cell r="B220" t="str">
            <v>UNAMORT LOSS ON LT DEBT  SERIES FF</v>
          </cell>
          <cell r="C220">
            <v>3314059.35</v>
          </cell>
          <cell r="D220">
            <v>4002695.11</v>
          </cell>
        </row>
        <row r="221">
          <cell r="A221">
            <v>1360011</v>
          </cell>
          <cell r="B221" t="str">
            <v>AFUDC ASSET GAS</v>
          </cell>
          <cell r="C221">
            <v>95230.7</v>
          </cell>
          <cell r="D221">
            <v>95230.7</v>
          </cell>
        </row>
        <row r="222">
          <cell r="A222">
            <v>1360019</v>
          </cell>
          <cell r="B222" t="str">
            <v>REGULATORY ASSET PRC</v>
          </cell>
          <cell r="C222">
            <v>16662092</v>
          </cell>
          <cell r="D222">
            <v>16662092</v>
          </cell>
        </row>
        <row r="223">
          <cell r="A223">
            <v>1360020</v>
          </cell>
          <cell r="B223" t="str">
            <v>DEFERRED CHARGE-EMISSION CREDITS</v>
          </cell>
          <cell r="C223">
            <v>6730469.25</v>
          </cell>
          <cell r="D223">
            <v>5323569.63</v>
          </cell>
        </row>
        <row r="224">
          <cell r="A224">
            <v>1360023</v>
          </cell>
          <cell r="B224" t="str">
            <v>OTHER REGULATORY ASSETS</v>
          </cell>
          <cell r="C224">
            <v>8200000</v>
          </cell>
          <cell r="D224">
            <v>99806284</v>
          </cell>
        </row>
        <row r="225">
          <cell r="A225">
            <v>1360026</v>
          </cell>
          <cell r="B225" t="str">
            <v>PENSION ASSET</v>
          </cell>
          <cell r="C225">
            <v>42425345</v>
          </cell>
          <cell r="D225">
            <v>0</v>
          </cell>
        </row>
        <row r="226">
          <cell r="A226">
            <v>1360027</v>
          </cell>
          <cell r="B226" t="str">
            <v>PBOP ASSET</v>
          </cell>
          <cell r="C226">
            <v>9248193.75</v>
          </cell>
          <cell r="D226">
            <v>0</v>
          </cell>
        </row>
        <row r="227">
          <cell r="A227">
            <v>1410000</v>
          </cell>
          <cell r="B227" t="str">
            <v>PLANT IN SERV-GAS (RECONCILIATION A/C.)</v>
          </cell>
          <cell r="C227">
            <v>6050411979.2600002</v>
          </cell>
          <cell r="D227">
            <v>5967116754.4899998</v>
          </cell>
        </row>
        <row r="228">
          <cell r="A228">
            <v>1410501</v>
          </cell>
          <cell r="B228" t="str">
            <v>GAS PLANT IN SERVICE-KERN/MOJAVE (RECON</v>
          </cell>
          <cell r="C228">
            <v>34960906.649999999</v>
          </cell>
          <cell r="D228">
            <v>34343394.329999998</v>
          </cell>
        </row>
        <row r="229">
          <cell r="A229">
            <v>1410502</v>
          </cell>
          <cell r="B229" t="str">
            <v>GAS PLANT IN SERVICE-ALISO CANYON (RECO</v>
          </cell>
          <cell r="C229">
            <v>13002540.619999999</v>
          </cell>
          <cell r="D229">
            <v>13002540.619999999</v>
          </cell>
        </row>
        <row r="230">
          <cell r="A230">
            <v>1410700</v>
          </cell>
          <cell r="B230" t="str">
            <v>PLANT IN SERVICE-LEASED GAS (RECONCILIA</v>
          </cell>
          <cell r="C230">
            <v>15612150</v>
          </cell>
          <cell r="D230">
            <v>15612150</v>
          </cell>
        </row>
        <row r="231">
          <cell r="A231">
            <v>1411500</v>
          </cell>
          <cell r="B231" t="str">
            <v>CONSTRUCTION WORK IN PROGRESS-GAS (RECO</v>
          </cell>
          <cell r="C231">
            <v>78716130.120000005</v>
          </cell>
          <cell r="D231">
            <v>64287259.460000001</v>
          </cell>
        </row>
        <row r="232">
          <cell r="A232">
            <v>1411558</v>
          </cell>
          <cell r="B232" t="str">
            <v>CWIP CLEARING</v>
          </cell>
          <cell r="C232">
            <v>0</v>
          </cell>
          <cell r="D232">
            <v>-11079366.199999999</v>
          </cell>
        </row>
        <row r="233">
          <cell r="A233">
            <v>1411559</v>
          </cell>
          <cell r="B233" t="str">
            <v>CWIP BEGIN BAL ACCT-MUST USE AN EXP TYP</v>
          </cell>
          <cell r="C233">
            <v>0</v>
          </cell>
          <cell r="D233">
            <v>11079366.199999999</v>
          </cell>
        </row>
        <row r="234">
          <cell r="A234">
            <v>1411605</v>
          </cell>
          <cell r="B234" t="str">
            <v>CONSTRUCTION WORK IN PROGRESS-GAS (NON</v>
          </cell>
          <cell r="C234">
            <v>0</v>
          </cell>
          <cell r="D234">
            <v>-4437340.76</v>
          </cell>
        </row>
        <row r="235">
          <cell r="A235">
            <v>1412300</v>
          </cell>
          <cell r="B235" t="str">
            <v>GAS STORED UNDERGROUND NONCURRENT (RECO</v>
          </cell>
          <cell r="C235">
            <v>69833076.829999998</v>
          </cell>
          <cell r="D235">
            <v>69833076.829999998</v>
          </cell>
        </row>
        <row r="236">
          <cell r="A236">
            <v>1430000</v>
          </cell>
          <cell r="B236" t="str">
            <v>ACCUM DEPRECIATION-GAS (RECONCILIATION</v>
          </cell>
          <cell r="C236">
            <v>-3459212663.48</v>
          </cell>
          <cell r="D236">
            <v>-3303928920.23</v>
          </cell>
        </row>
        <row r="237">
          <cell r="A237">
            <v>1430301</v>
          </cell>
          <cell r="B237" t="str">
            <v>ACCUMULATED DEPRECIATION-KERNMOJAV</v>
          </cell>
          <cell r="C237">
            <v>-8672171.1400000006</v>
          </cell>
          <cell r="D237">
            <v>-7815122.9400000004</v>
          </cell>
        </row>
        <row r="238">
          <cell r="A238">
            <v>1430302</v>
          </cell>
          <cell r="B238" t="str">
            <v>ACC DEPN-ALISO CANYON (RECONCILIATION A</v>
          </cell>
          <cell r="C238">
            <v>-3776317.13</v>
          </cell>
          <cell r="D238">
            <v>-3423988.92</v>
          </cell>
        </row>
        <row r="239">
          <cell r="A239">
            <v>1430500</v>
          </cell>
          <cell r="B239" t="str">
            <v>ACCUM AMORT-AND DEPLETION GAS (RECONCIL</v>
          </cell>
          <cell r="C239">
            <v>-19967701.129999999</v>
          </cell>
          <cell r="D239">
            <v>-19725660.460000001</v>
          </cell>
        </row>
        <row r="240">
          <cell r="A240">
            <v>1430650</v>
          </cell>
          <cell r="B240" t="str">
            <v>ACCUMULATED AMORT-LEASED UTILITY PLANT</v>
          </cell>
          <cell r="C240">
            <v>-3651018.93</v>
          </cell>
          <cell r="D240">
            <v>-3252388.69</v>
          </cell>
        </row>
        <row r="241">
          <cell r="A241">
            <v>1450000</v>
          </cell>
          <cell r="B241" t="str">
            <v>PLANT  PROPERTY &amp; EQUIP-NON UTILITY (RE</v>
          </cell>
          <cell r="C241">
            <v>6199116.75</v>
          </cell>
          <cell r="D241">
            <v>7441386.7400000002</v>
          </cell>
        </row>
        <row r="242">
          <cell r="A242">
            <v>1450500</v>
          </cell>
          <cell r="B242" t="str">
            <v>LAND-NON UTILITY</v>
          </cell>
          <cell r="C242">
            <v>5278849.4000000004</v>
          </cell>
          <cell r="D242">
            <v>9492809.7400000002</v>
          </cell>
        </row>
        <row r="243">
          <cell r="A243">
            <v>1460000</v>
          </cell>
          <cell r="B243" t="str">
            <v>ACCUM DEPRECIATION-NON UTILITY (RECONCI</v>
          </cell>
          <cell r="C243">
            <v>-3412651.6</v>
          </cell>
          <cell r="D243">
            <v>-3258894.03</v>
          </cell>
        </row>
        <row r="244">
          <cell r="A244">
            <v>1600002</v>
          </cell>
          <cell r="B244" t="str">
            <v>BCAP-CATASTROPHIC EVENT MEMOACCT-DOUBLE</v>
          </cell>
          <cell r="C244">
            <v>-513497</v>
          </cell>
          <cell r="D244">
            <v>0</v>
          </cell>
        </row>
        <row r="245">
          <cell r="A245">
            <v>1600003</v>
          </cell>
          <cell r="B245" t="str">
            <v>BCAP TRACKING ACCOUNT-ZRCL ADJ</v>
          </cell>
          <cell r="C245">
            <v>-2181030.67</v>
          </cell>
          <cell r="D245">
            <v>-2199252.5499999998</v>
          </cell>
        </row>
        <row r="246">
          <cell r="A246">
            <v>1600004</v>
          </cell>
          <cell r="B246" t="str">
            <v>BCAP MERGER CREDIT TRACKING ACCOUNT</v>
          </cell>
          <cell r="C246">
            <v>-13867787.59</v>
          </cell>
          <cell r="D246">
            <v>-115816.39</v>
          </cell>
        </row>
        <row r="247">
          <cell r="A247">
            <v>2120000</v>
          </cell>
          <cell r="B247" t="str">
            <v>ACCOUNTS PAYABLE-TRADE (REG. VENDOR REC</v>
          </cell>
          <cell r="C247">
            <v>-11366465.58</v>
          </cell>
          <cell r="D247">
            <v>-10029670.449999999</v>
          </cell>
        </row>
        <row r="248">
          <cell r="A248">
            <v>2120004</v>
          </cell>
          <cell r="B248" t="str">
            <v>AP AUDITED VOUCHERS</v>
          </cell>
          <cell r="C248">
            <v>-2828554.23</v>
          </cell>
          <cell r="D248">
            <v>-2978712.36</v>
          </cell>
        </row>
        <row r="249">
          <cell r="A249">
            <v>2120005</v>
          </cell>
          <cell r="B249" t="str">
            <v>AP GAS AND MISCELLANEOUS</v>
          </cell>
          <cell r="C249">
            <v>-17944394.23</v>
          </cell>
          <cell r="D249">
            <v>-44136946.759999998</v>
          </cell>
        </row>
        <row r="250">
          <cell r="A250">
            <v>2120006</v>
          </cell>
          <cell r="B250" t="str">
            <v>AP UNCLMD &amp; UNDELVD CHECKS</v>
          </cell>
          <cell r="C250">
            <v>40295.9</v>
          </cell>
          <cell r="D250">
            <v>40295.9</v>
          </cell>
        </row>
        <row r="251">
          <cell r="A251">
            <v>2120007</v>
          </cell>
          <cell r="B251" t="str">
            <v>AP CONSTRUCTION CONTRACTS</v>
          </cell>
          <cell r="C251">
            <v>83555.11</v>
          </cell>
          <cell r="D251">
            <v>83555.11</v>
          </cell>
        </row>
        <row r="252">
          <cell r="A252">
            <v>2120008</v>
          </cell>
          <cell r="B252" t="str">
            <v>AP MONTEBLLO STRGE RENTAL FEE</v>
          </cell>
          <cell r="C252">
            <v>-97605.05</v>
          </cell>
          <cell r="D252">
            <v>-97605.05</v>
          </cell>
        </row>
        <row r="253">
          <cell r="A253">
            <v>2120009</v>
          </cell>
          <cell r="B253" t="str">
            <v>LIAB OF GAS PURC OTH THAN AF 5</v>
          </cell>
          <cell r="C253">
            <v>-30600514.530000001</v>
          </cell>
          <cell r="D253">
            <v>-25772260.23</v>
          </cell>
        </row>
        <row r="254">
          <cell r="A254">
            <v>2120010</v>
          </cell>
          <cell r="B254" t="str">
            <v>AP REFUNDABLE CREDIT BALANCES</v>
          </cell>
          <cell r="C254">
            <v>869294</v>
          </cell>
          <cell r="D254">
            <v>863930.07</v>
          </cell>
        </row>
        <row r="255">
          <cell r="A255">
            <v>2120011</v>
          </cell>
          <cell r="B255" t="str">
            <v>AP REFND CR BAL WFCP</v>
          </cell>
          <cell r="C255">
            <v>-512</v>
          </cell>
          <cell r="D255">
            <v>-512</v>
          </cell>
        </row>
        <row r="256">
          <cell r="A256">
            <v>2120025</v>
          </cell>
          <cell r="B256" t="str">
            <v>AP UNCLAIM FUNDS SUBJ TO ESCHEAT TO CA</v>
          </cell>
          <cell r="C256">
            <v>-142779.70000000001</v>
          </cell>
          <cell r="D256">
            <v>-143743.31</v>
          </cell>
        </row>
        <row r="257">
          <cell r="A257">
            <v>2120026</v>
          </cell>
          <cell r="B257" t="str">
            <v>AP UNCLAIM FUNDS SUBJ TO ESCHEAT TO CA</v>
          </cell>
          <cell r="C257">
            <v>-247310.42</v>
          </cell>
          <cell r="D257">
            <v>-247310.42</v>
          </cell>
        </row>
        <row r="258">
          <cell r="A258">
            <v>2120027</v>
          </cell>
          <cell r="B258" t="str">
            <v>AP UNCLAIM FUNDS SUBJ TO ESCHEAT TO CA</v>
          </cell>
          <cell r="C258">
            <v>-955518.23</v>
          </cell>
          <cell r="D258">
            <v>-955518.23</v>
          </cell>
        </row>
        <row r="259">
          <cell r="A259">
            <v>2120028</v>
          </cell>
          <cell r="B259" t="str">
            <v>AP UNCLAIM FUNDS SUBJ TO ESCHEAT TO CA</v>
          </cell>
          <cell r="C259">
            <v>-1546079.58</v>
          </cell>
          <cell r="D259">
            <v>-1546253.95</v>
          </cell>
        </row>
        <row r="260">
          <cell r="A260">
            <v>2120029</v>
          </cell>
          <cell r="B260" t="str">
            <v>AP UNCLAIM FUNDS SUBJ TO ESCHEAT TO CA-</v>
          </cell>
          <cell r="C260">
            <v>-1571398.15</v>
          </cell>
          <cell r="D260">
            <v>-1572563.26</v>
          </cell>
        </row>
        <row r="261">
          <cell r="A261">
            <v>2120030</v>
          </cell>
          <cell r="B261" t="str">
            <v>AP UNCLAIM FUNDS SUBJ TO ESCHEAT TO CA-</v>
          </cell>
          <cell r="C261">
            <v>-1111086.6499999999</v>
          </cell>
          <cell r="D261">
            <v>-406912.42</v>
          </cell>
        </row>
        <row r="262">
          <cell r="A262">
            <v>2120031</v>
          </cell>
          <cell r="B262" t="str">
            <v>AP LIABILITY MSA SYSTEM</v>
          </cell>
          <cell r="C262">
            <v>1641717.71</v>
          </cell>
          <cell r="D262">
            <v>1641717.71</v>
          </cell>
        </row>
        <row r="263">
          <cell r="A263">
            <v>2120032</v>
          </cell>
          <cell r="B263" t="str">
            <v>LIAB GAS PURC FROM SPMK EL PAS</v>
          </cell>
          <cell r="C263">
            <v>-74437887.730000004</v>
          </cell>
          <cell r="D263">
            <v>-49121727.020000003</v>
          </cell>
        </row>
        <row r="264">
          <cell r="A264">
            <v>2120035</v>
          </cell>
          <cell r="B264" t="str">
            <v>AP MED TERM NOTES DUE W 1YR</v>
          </cell>
          <cell r="C264">
            <v>0</v>
          </cell>
          <cell r="D264">
            <v>-30000000</v>
          </cell>
        </row>
        <row r="265">
          <cell r="A265">
            <v>2120050</v>
          </cell>
          <cell r="B265" t="str">
            <v>OVERNOM PURCH PAY DLY TS &gt; CUST USAGE</v>
          </cell>
          <cell r="C265">
            <v>1670939.4</v>
          </cell>
          <cell r="D265">
            <v>1524500.21</v>
          </cell>
        </row>
        <row r="266">
          <cell r="A266">
            <v>2120051</v>
          </cell>
          <cell r="B266" t="str">
            <v>CURTAIL PURCH PAYB NONCORE GAS TS</v>
          </cell>
          <cell r="C266">
            <v>25</v>
          </cell>
          <cell r="D266">
            <v>25</v>
          </cell>
        </row>
        <row r="267">
          <cell r="A267">
            <v>2120052</v>
          </cell>
          <cell r="B267" t="str">
            <v>IMBALANCE PURCHASES PAYABLE</v>
          </cell>
          <cell r="C267">
            <v>-1274476.8999999999</v>
          </cell>
          <cell r="D267">
            <v>-1270399.72</v>
          </cell>
        </row>
        <row r="268">
          <cell r="A268">
            <v>2120053</v>
          </cell>
          <cell r="B268" t="str">
            <v>LIAB GAS PURC FROM SPMK TRANSW</v>
          </cell>
          <cell r="C268">
            <v>-20000752.870000001</v>
          </cell>
          <cell r="D268">
            <v>-10243339.890000001</v>
          </cell>
        </row>
        <row r="269">
          <cell r="A269">
            <v>2120054</v>
          </cell>
          <cell r="B269" t="str">
            <v>LIAB GAS PURC FROM SPMK PG&amp;E</v>
          </cell>
          <cell r="C269">
            <v>-8588.15</v>
          </cell>
          <cell r="D269">
            <v>-333868.2</v>
          </cell>
        </row>
        <row r="270">
          <cell r="A270">
            <v>2120055</v>
          </cell>
          <cell r="B270" t="str">
            <v>AP GAS PURCH KERN RIVER TRANS</v>
          </cell>
          <cell r="C270">
            <v>-57197.83</v>
          </cell>
          <cell r="D270">
            <v>-136927.22</v>
          </cell>
        </row>
        <row r="271">
          <cell r="A271">
            <v>2120058</v>
          </cell>
          <cell r="B271" t="str">
            <v>AP JUNE 1985 RATE REF PEND LG</v>
          </cell>
          <cell r="C271">
            <v>-16898</v>
          </cell>
          <cell r="D271">
            <v>-16898</v>
          </cell>
        </row>
        <row r="272">
          <cell r="A272">
            <v>2120061</v>
          </cell>
          <cell r="B272" t="str">
            <v>AP DEC 1985 RATE REF PEND LEG</v>
          </cell>
          <cell r="C272">
            <v>-6002</v>
          </cell>
          <cell r="D272">
            <v>-6002</v>
          </cell>
        </row>
        <row r="273">
          <cell r="A273">
            <v>2120064</v>
          </cell>
          <cell r="B273" t="str">
            <v>AP DEC 87 RATE REF PEND LEGINV</v>
          </cell>
          <cell r="C273">
            <v>-328291</v>
          </cell>
          <cell r="D273">
            <v>-328291</v>
          </cell>
        </row>
        <row r="274">
          <cell r="A274">
            <v>2120065</v>
          </cell>
          <cell r="B274" t="str">
            <v>AP UNCLMD &amp; UNDEL REFCHK APR 91</v>
          </cell>
          <cell r="C274">
            <v>52765.1</v>
          </cell>
          <cell r="D274">
            <v>52765.1</v>
          </cell>
        </row>
        <row r="275">
          <cell r="A275">
            <v>2120067</v>
          </cell>
          <cell r="B275" t="str">
            <v>AP MAY 91 RATE RFD PNDG LGL DSP</v>
          </cell>
          <cell r="C275">
            <v>-74293</v>
          </cell>
          <cell r="D275">
            <v>-74293</v>
          </cell>
        </row>
        <row r="276">
          <cell r="A276">
            <v>2120073</v>
          </cell>
          <cell r="B276" t="str">
            <v>AP JAN 98 CAT REFUND</v>
          </cell>
          <cell r="C276">
            <v>1674187.63</v>
          </cell>
          <cell r="D276">
            <v>1674187.63</v>
          </cell>
        </row>
        <row r="277">
          <cell r="A277">
            <v>2120074</v>
          </cell>
          <cell r="B277" t="str">
            <v>ACCRUED LIABILITY FOR REGULATORY PROGRA</v>
          </cell>
          <cell r="C277">
            <v>-824459</v>
          </cell>
          <cell r="D277">
            <v>-824459</v>
          </cell>
        </row>
        <row r="278">
          <cell r="A278">
            <v>2120075</v>
          </cell>
          <cell r="B278" t="str">
            <v>DSM ACCRUED LIABILITY ACCOUNT</v>
          </cell>
          <cell r="C278">
            <v>-145487.41</v>
          </cell>
          <cell r="D278">
            <v>-145487.41</v>
          </cell>
        </row>
        <row r="279">
          <cell r="A279">
            <v>2120077</v>
          </cell>
          <cell r="B279" t="str">
            <v>LIHEAP A/P</v>
          </cell>
          <cell r="C279">
            <v>20661.060000000001</v>
          </cell>
          <cell r="D279">
            <v>22792.44</v>
          </cell>
        </row>
        <row r="280">
          <cell r="A280">
            <v>2120078</v>
          </cell>
          <cell r="B280" t="str">
            <v>MERGER CREDIT</v>
          </cell>
          <cell r="C280">
            <v>67534.759999999995</v>
          </cell>
          <cell r="D280">
            <v>297.33999999999997</v>
          </cell>
        </row>
        <row r="281">
          <cell r="A281">
            <v>2120079</v>
          </cell>
          <cell r="B281" t="str">
            <v>NOV 99 CFCA REFUND</v>
          </cell>
          <cell r="C281">
            <v>-31.71</v>
          </cell>
          <cell r="D281">
            <v>0</v>
          </cell>
        </row>
        <row r="282">
          <cell r="A282">
            <v>2120080</v>
          </cell>
          <cell r="B282" t="str">
            <v>AP INTER BUSINESS UNIT ACCOUNT</v>
          </cell>
          <cell r="C282">
            <v>-80990.12</v>
          </cell>
          <cell r="D282">
            <v>-80990.12</v>
          </cell>
        </row>
        <row r="283">
          <cell r="A283">
            <v>2120095</v>
          </cell>
          <cell r="B283" t="str">
            <v>ACCOUNTS PAYABLE</v>
          </cell>
          <cell r="C283">
            <v>-7342509.5499999998</v>
          </cell>
          <cell r="D283">
            <v>-14878975.67</v>
          </cell>
        </row>
        <row r="284">
          <cell r="A284">
            <v>2120124</v>
          </cell>
          <cell r="B284" t="str">
            <v>ACCRUALS-OTHER-SEE PROJ ACCTG</v>
          </cell>
          <cell r="C284">
            <v>108900</v>
          </cell>
          <cell r="D284">
            <v>-3516372.42</v>
          </cell>
        </row>
        <row r="285">
          <cell r="A285">
            <v>2120126</v>
          </cell>
          <cell r="B285" t="str">
            <v>ACCRUALS-SONGS-SEE PROJ ACCTG</v>
          </cell>
          <cell r="C285">
            <v>0</v>
          </cell>
          <cell r="D285">
            <v>-532662</v>
          </cell>
        </row>
        <row r="286">
          <cell r="A286">
            <v>2120212</v>
          </cell>
          <cell r="B286" t="str">
            <v>A/P-RETIREE BILLINGS-DENTAL</v>
          </cell>
          <cell r="C286">
            <v>-11162.63</v>
          </cell>
          <cell r="D286">
            <v>-8245.0400000000009</v>
          </cell>
        </row>
        <row r="287">
          <cell r="A287">
            <v>2120214</v>
          </cell>
          <cell r="B287" t="str">
            <v>A/P-RETIREE BILLINGS-MEDICAL</v>
          </cell>
          <cell r="C287">
            <v>-179269.28</v>
          </cell>
          <cell r="D287">
            <v>-101675.01</v>
          </cell>
        </row>
        <row r="288">
          <cell r="A288">
            <v>2120241</v>
          </cell>
          <cell r="B288" t="str">
            <v>TRANSAMERICA-ADD</v>
          </cell>
          <cell r="C288">
            <v>-69500</v>
          </cell>
          <cell r="D288">
            <v>-290701.93</v>
          </cell>
        </row>
        <row r="289">
          <cell r="A289">
            <v>2124001</v>
          </cell>
          <cell r="B289" t="str">
            <v>401K INCENTIVE MATCH</v>
          </cell>
          <cell r="C289">
            <v>-2150070.2400000002</v>
          </cell>
          <cell r="D289">
            <v>0</v>
          </cell>
        </row>
        <row r="290">
          <cell r="A290">
            <v>2125000</v>
          </cell>
          <cell r="B290" t="str">
            <v>A/P-ACCRUAL</v>
          </cell>
          <cell r="C290">
            <v>26182.7</v>
          </cell>
          <cell r="D290">
            <v>-1253342.97</v>
          </cell>
        </row>
        <row r="291">
          <cell r="A291">
            <v>2126000</v>
          </cell>
          <cell r="B291" t="str">
            <v>A/P-EMPLOYEE (RECONCILIATION ACCOUNT)</v>
          </cell>
          <cell r="C291">
            <v>-25578</v>
          </cell>
          <cell r="D291">
            <v>0</v>
          </cell>
        </row>
        <row r="292">
          <cell r="A292">
            <v>2126011</v>
          </cell>
          <cell r="B292" t="str">
            <v>A/P UNPAID COMPENSATION AWARDS</v>
          </cell>
          <cell r="C292">
            <v>-39618.559999999998</v>
          </cell>
          <cell r="D292">
            <v>-39618.559999999998</v>
          </cell>
        </row>
        <row r="293">
          <cell r="A293">
            <v>2126012</v>
          </cell>
          <cell r="B293" t="str">
            <v>A/P RETIREMENT GIFT ACCOUNT</v>
          </cell>
          <cell r="C293">
            <v>183.42</v>
          </cell>
          <cell r="D293">
            <v>183.42</v>
          </cell>
        </row>
        <row r="294">
          <cell r="A294">
            <v>2126013</v>
          </cell>
          <cell r="B294" t="str">
            <v>A/P STATE REGULATORY FEE</v>
          </cell>
          <cell r="C294">
            <v>-1141834.28</v>
          </cell>
          <cell r="D294">
            <v>-1603921.21</v>
          </cell>
        </row>
        <row r="295">
          <cell r="A295">
            <v>2126014</v>
          </cell>
          <cell r="B295" t="str">
            <v>A/P FIRST MORTGAGE BOND REACQ</v>
          </cell>
          <cell r="C295">
            <v>1147.6300000000001</v>
          </cell>
          <cell r="D295">
            <v>1147.6300000000001</v>
          </cell>
        </row>
        <row r="296">
          <cell r="A296">
            <v>2126015</v>
          </cell>
          <cell r="B296" t="str">
            <v>A/P CUS CONT UN WAY GAS ASST F</v>
          </cell>
          <cell r="C296">
            <v>80.14</v>
          </cell>
          <cell r="D296">
            <v>80.14</v>
          </cell>
        </row>
        <row r="297">
          <cell r="A297">
            <v>2126016</v>
          </cell>
          <cell r="B297" t="str">
            <v>A/P MOBILE HOME PK SURCHARGE</v>
          </cell>
          <cell r="C297">
            <v>-57232.66</v>
          </cell>
          <cell r="D297">
            <v>-72146.12</v>
          </cell>
        </row>
        <row r="298">
          <cell r="A298">
            <v>2126017</v>
          </cell>
          <cell r="B298" t="str">
            <v>MUNI SURCH PAY XPORTED GAS MUNI SURCH</v>
          </cell>
          <cell r="C298">
            <v>-14439850.130000001</v>
          </cell>
          <cell r="D298">
            <v>-12946942.640000001</v>
          </cell>
        </row>
        <row r="299">
          <cell r="A299">
            <v>2126018</v>
          </cell>
          <cell r="B299" t="str">
            <v>TS TAX PAY XPORTED GAS UTIL USERS TAX</v>
          </cell>
          <cell r="C299">
            <v>-1031182.09</v>
          </cell>
          <cell r="D299">
            <v>-425890.95</v>
          </cell>
        </row>
        <row r="300">
          <cell r="A300">
            <v>2126019</v>
          </cell>
          <cell r="B300" t="str">
            <v>A/P EMP CONT TO UNITED WAY CSH</v>
          </cell>
          <cell r="C300">
            <v>-1485</v>
          </cell>
          <cell r="D300">
            <v>-1485</v>
          </cell>
        </row>
        <row r="301">
          <cell r="A301">
            <v>2126020</v>
          </cell>
          <cell r="B301" t="str">
            <v>A/P PAYROLL DED FOR UNITED WAY</v>
          </cell>
          <cell r="C301">
            <v>-2492130.71</v>
          </cell>
          <cell r="D301">
            <v>-2226499.48</v>
          </cell>
        </row>
        <row r="302">
          <cell r="A302">
            <v>2126021</v>
          </cell>
          <cell r="B302" t="str">
            <v>A/P PENSION PLAN COSTS</v>
          </cell>
          <cell r="C302">
            <v>0</v>
          </cell>
          <cell r="D302">
            <v>-997137.25</v>
          </cell>
        </row>
        <row r="303">
          <cell r="A303">
            <v>2126022</v>
          </cell>
          <cell r="B303" t="str">
            <v>A/P PAYROLL DED UNION DUES</v>
          </cell>
          <cell r="C303">
            <v>3535.15</v>
          </cell>
          <cell r="D303">
            <v>3557.43</v>
          </cell>
        </row>
        <row r="304">
          <cell r="A304">
            <v>2126023</v>
          </cell>
          <cell r="B304" t="str">
            <v>A/P PAYROLL DED PLPAC</v>
          </cell>
          <cell r="C304">
            <v>-2115.1799999999998</v>
          </cell>
          <cell r="D304">
            <v>-2106.4899999999998</v>
          </cell>
        </row>
        <row r="305">
          <cell r="A305">
            <v>2126024</v>
          </cell>
          <cell r="B305" t="str">
            <v>A/P PR DED EMPL AC DT DSM INS</v>
          </cell>
          <cell r="C305">
            <v>-94414.97</v>
          </cell>
          <cell r="D305">
            <v>-87264.7</v>
          </cell>
        </row>
        <row r="306">
          <cell r="A306">
            <v>2126025</v>
          </cell>
          <cell r="B306" t="str">
            <v>A/P EMPL CONT ADDTL RET SAV PL</v>
          </cell>
          <cell r="C306">
            <v>101001.62</v>
          </cell>
          <cell r="D306">
            <v>101001.62</v>
          </cell>
        </row>
        <row r="307">
          <cell r="A307">
            <v>2126026</v>
          </cell>
          <cell r="B307" t="str">
            <v>A/P EMPL CONTR BASIC RET SAV P</v>
          </cell>
          <cell r="C307">
            <v>-53669.98</v>
          </cell>
          <cell r="D307">
            <v>83468.67</v>
          </cell>
        </row>
        <row r="308">
          <cell r="A308">
            <v>2126027</v>
          </cell>
          <cell r="B308" t="str">
            <v>A/P EMP CONT VOL DISABIL PLAN</v>
          </cell>
          <cell r="C308">
            <v>-876</v>
          </cell>
          <cell r="D308">
            <v>-876</v>
          </cell>
        </row>
        <row r="309">
          <cell r="A309">
            <v>2126028</v>
          </cell>
          <cell r="B309" t="str">
            <v>A/P PAYROLL DED CREDIT UNION</v>
          </cell>
          <cell r="C309">
            <v>76943.759999999995</v>
          </cell>
          <cell r="D309">
            <v>76824.759999999995</v>
          </cell>
        </row>
        <row r="310">
          <cell r="A310">
            <v>2126030</v>
          </cell>
          <cell r="B310" t="str">
            <v>MUNI PAYB NGV BILL &amp; COLL</v>
          </cell>
          <cell r="C310">
            <v>2162.0500000000002</v>
          </cell>
          <cell r="D310">
            <v>1572.88</v>
          </cell>
        </row>
        <row r="311">
          <cell r="A311">
            <v>2126031</v>
          </cell>
          <cell r="B311" t="str">
            <v>WORKERS COMP PAYMENTS PAYABLE</v>
          </cell>
          <cell r="C311">
            <v>-205058.18</v>
          </cell>
          <cell r="D311">
            <v>-205058.18</v>
          </cell>
        </row>
        <row r="312">
          <cell r="A312">
            <v>2126032</v>
          </cell>
          <cell r="B312" t="str">
            <v>A/P PAYROLL DEDN LONG TERM CARE</v>
          </cell>
          <cell r="C312">
            <v>12126.74</v>
          </cell>
          <cell r="D312">
            <v>10070.66</v>
          </cell>
        </row>
        <row r="313">
          <cell r="A313">
            <v>2126033</v>
          </cell>
          <cell r="B313" t="str">
            <v>EMPLOYEE 401K LOAN REPAYMENT</v>
          </cell>
          <cell r="C313">
            <v>13053.84</v>
          </cell>
          <cell r="D313">
            <v>13168.2</v>
          </cell>
        </row>
        <row r="314">
          <cell r="A314">
            <v>2126034</v>
          </cell>
          <cell r="B314" t="str">
            <v>A/P EMPLOYEE PERSONAL AIR EXP</v>
          </cell>
          <cell r="C314">
            <v>535</v>
          </cell>
          <cell r="D314">
            <v>535</v>
          </cell>
        </row>
        <row r="315">
          <cell r="A315">
            <v>2126035</v>
          </cell>
          <cell r="B315" t="str">
            <v>A/P UNITED WAY FUNDRAISERS</v>
          </cell>
          <cell r="C315">
            <v>296030.28000000003</v>
          </cell>
          <cell r="D315">
            <v>296030.28000000003</v>
          </cell>
        </row>
        <row r="316">
          <cell r="A316">
            <v>2126036</v>
          </cell>
          <cell r="B316" t="str">
            <v>G.A.S. WORKS CAMPAIGN</v>
          </cell>
          <cell r="C316">
            <v>1450175.16</v>
          </cell>
          <cell r="D316">
            <v>1450175.16</v>
          </cell>
        </row>
        <row r="317">
          <cell r="A317">
            <v>2126037</v>
          </cell>
          <cell r="B317" t="str">
            <v>A/P PAYROL DED HEALTHCARE CH AC</v>
          </cell>
          <cell r="C317">
            <v>-782896.92</v>
          </cell>
          <cell r="D317">
            <v>-470192.05</v>
          </cell>
        </row>
        <row r="318">
          <cell r="A318">
            <v>2126038</v>
          </cell>
          <cell r="B318" t="str">
            <v>A/P PYRL DED DEPENDENTCAR CH AC</v>
          </cell>
          <cell r="C318">
            <v>-577506.99</v>
          </cell>
          <cell r="D318">
            <v>-363436.4</v>
          </cell>
        </row>
        <row r="319">
          <cell r="A319">
            <v>2126039</v>
          </cell>
          <cell r="B319" t="str">
            <v>SINKING FND &amp;RENEWL FND PYMTS</v>
          </cell>
          <cell r="C319">
            <v>33571.35</v>
          </cell>
          <cell r="D319">
            <v>33571.35</v>
          </cell>
        </row>
        <row r="320">
          <cell r="A320">
            <v>2126040</v>
          </cell>
          <cell r="B320" t="str">
            <v>GAS DUE OTHERS</v>
          </cell>
          <cell r="C320">
            <v>0</v>
          </cell>
          <cell r="D320">
            <v>-93375.63</v>
          </cell>
        </row>
        <row r="321">
          <cell r="A321">
            <v>2126041</v>
          </cell>
          <cell r="B321" t="str">
            <v>OTHER CUR &amp; ACCRUED LIAB</v>
          </cell>
          <cell r="C321">
            <v>0</v>
          </cell>
          <cell r="D321">
            <v>-233.03</v>
          </cell>
        </row>
        <row r="322">
          <cell r="A322">
            <v>2126042</v>
          </cell>
          <cell r="B322" t="str">
            <v>ADV PYMT RECVD MISC SALES</v>
          </cell>
          <cell r="C322">
            <v>-1187390.74</v>
          </cell>
          <cell r="D322">
            <v>-1009989.2</v>
          </cell>
        </row>
        <row r="323">
          <cell r="A323">
            <v>2126043</v>
          </cell>
          <cell r="B323" t="str">
            <v>MISC DEF CR SUNDRY CURRENT</v>
          </cell>
          <cell r="C323">
            <v>-122029436.31999999</v>
          </cell>
          <cell r="D323">
            <v>-176956570.30000001</v>
          </cell>
        </row>
        <row r="324">
          <cell r="A324">
            <v>2126044</v>
          </cell>
          <cell r="B324" t="str">
            <v>GUL INSURANCE</v>
          </cell>
          <cell r="C324">
            <v>1170960.6000000001</v>
          </cell>
          <cell r="D324">
            <v>2068986.15</v>
          </cell>
        </row>
        <row r="325">
          <cell r="A325">
            <v>2126045</v>
          </cell>
          <cell r="B325" t="str">
            <v>MISC DEF CR LEVEL PYMT PLAN</v>
          </cell>
          <cell r="C325">
            <v>-2141985</v>
          </cell>
          <cell r="D325">
            <v>-8704332</v>
          </cell>
        </row>
        <row r="326">
          <cell r="A326">
            <v>2126047</v>
          </cell>
          <cell r="B326" t="str">
            <v>UNIVERSAL LIFE INS PAYR DEDUCT</v>
          </cell>
          <cell r="C326">
            <v>-2558053.61</v>
          </cell>
          <cell r="D326">
            <v>-3404190.35</v>
          </cell>
        </row>
        <row r="327">
          <cell r="A327">
            <v>2126048</v>
          </cell>
          <cell r="B327" t="str">
            <v>EMPL OPTIONAL LIFE INSURANCE</v>
          </cell>
          <cell r="C327">
            <v>-1240260.5</v>
          </cell>
          <cell r="D327">
            <v>-1240260.5</v>
          </cell>
        </row>
        <row r="328">
          <cell r="A328">
            <v>2126049</v>
          </cell>
          <cell r="B328" t="str">
            <v>L.A. CITY VANPOOL SUBSIDY</v>
          </cell>
          <cell r="C328">
            <v>0</v>
          </cell>
          <cell r="D328">
            <v>-180</v>
          </cell>
        </row>
        <row r="329">
          <cell r="A329">
            <v>2126050</v>
          </cell>
          <cell r="B329" t="str">
            <v>OFFSET FOR UNBILLED MAIN &amp; SERVICES</v>
          </cell>
          <cell r="C329">
            <v>-72804.25</v>
          </cell>
          <cell r="D329">
            <v>-2126982.5099999998</v>
          </cell>
        </row>
        <row r="330">
          <cell r="A330">
            <v>2126051</v>
          </cell>
          <cell r="B330" t="str">
            <v>INCOME TAX COMPONENT OF CONTRIBUTIONS A</v>
          </cell>
          <cell r="C330">
            <v>-3055594.98</v>
          </cell>
          <cell r="D330">
            <v>-2607525.5299999998</v>
          </cell>
        </row>
        <row r="331">
          <cell r="A331">
            <v>2126052</v>
          </cell>
          <cell r="B331" t="str">
            <v>RESVE FOR LOSS OF GAS SUP PROJ</v>
          </cell>
          <cell r="C331">
            <v>0</v>
          </cell>
          <cell r="D331">
            <v>-501075</v>
          </cell>
        </row>
        <row r="332">
          <cell r="A332">
            <v>2126060</v>
          </cell>
          <cell r="B332" t="str">
            <v>STRATEGIC COLLABORATION LIABILITY</v>
          </cell>
          <cell r="C332">
            <v>-752857.54</v>
          </cell>
          <cell r="D332">
            <v>-1756417.5</v>
          </cell>
        </row>
        <row r="333">
          <cell r="A333">
            <v>2126101</v>
          </cell>
          <cell r="B333" t="str">
            <v>GOODS RECEIVED/INVOICE RECEIVED CLEARIN</v>
          </cell>
          <cell r="C333">
            <v>-753514.48</v>
          </cell>
          <cell r="D333">
            <v>-914880.46</v>
          </cell>
        </row>
        <row r="334">
          <cell r="A334">
            <v>2126103</v>
          </cell>
          <cell r="B334" t="str">
            <v>CONSUMPTION LIABILITY ACCOUNT</v>
          </cell>
          <cell r="C334">
            <v>-12791.5</v>
          </cell>
          <cell r="D334">
            <v>-192439.61</v>
          </cell>
        </row>
        <row r="335">
          <cell r="A335">
            <v>2126105</v>
          </cell>
          <cell r="B335" t="str">
            <v>GR/IR ADJUSTMENT ACCT</v>
          </cell>
          <cell r="C335">
            <v>-3067.37</v>
          </cell>
          <cell r="D335">
            <v>0</v>
          </cell>
        </row>
        <row r="336">
          <cell r="A336">
            <v>2129001</v>
          </cell>
          <cell r="B336" t="str">
            <v>A/P-VERIFIED-PAC INTER TRANS C</v>
          </cell>
          <cell r="C336">
            <v>750000</v>
          </cell>
          <cell r="D336">
            <v>0</v>
          </cell>
        </row>
        <row r="337">
          <cell r="A337">
            <v>2129004</v>
          </cell>
          <cell r="B337" t="str">
            <v>A/P-SO CAL CONS FIN CO</v>
          </cell>
          <cell r="C337">
            <v>-82677.149999999994</v>
          </cell>
          <cell r="D337">
            <v>-82677.149999999994</v>
          </cell>
        </row>
        <row r="338">
          <cell r="A338">
            <v>2129005</v>
          </cell>
          <cell r="B338" t="str">
            <v>A/P-EMS</v>
          </cell>
          <cell r="C338">
            <v>-44432.27</v>
          </cell>
          <cell r="D338">
            <v>-44534.43</v>
          </cell>
        </row>
        <row r="339">
          <cell r="A339">
            <v>2129007</v>
          </cell>
          <cell r="B339" t="str">
            <v>A/P-AIG TRADING COMPANY</v>
          </cell>
          <cell r="C339">
            <v>-14850</v>
          </cell>
          <cell r="D339">
            <v>-24189</v>
          </cell>
        </row>
        <row r="340">
          <cell r="A340">
            <v>2129018</v>
          </cell>
          <cell r="B340" t="str">
            <v>A/P-FWSC</v>
          </cell>
          <cell r="C340">
            <v>-419115.06</v>
          </cell>
          <cell r="D340">
            <v>-957853.83</v>
          </cell>
        </row>
        <row r="341">
          <cell r="A341">
            <v>2129019</v>
          </cell>
          <cell r="B341" t="str">
            <v>A/P-(FWSC) PMTS. BY WIRE TRANSFER</v>
          </cell>
          <cell r="C341">
            <v>0</v>
          </cell>
          <cell r="D341">
            <v>611984.88</v>
          </cell>
        </row>
        <row r="342">
          <cell r="A342">
            <v>2129104</v>
          </cell>
          <cell r="B342" t="str">
            <v>A/P AFFIL-SEMPRA ENERGY INTERNATIONAL</v>
          </cell>
          <cell r="C342">
            <v>0</v>
          </cell>
          <cell r="D342">
            <v>-336868.24</v>
          </cell>
        </row>
        <row r="343">
          <cell r="A343">
            <v>2130001</v>
          </cell>
          <cell r="B343" t="str">
            <v>CUST DEPS GAS</v>
          </cell>
          <cell r="C343">
            <v>-32788164.129999999</v>
          </cell>
          <cell r="D343">
            <v>-33571334.159999996</v>
          </cell>
        </row>
        <row r="344">
          <cell r="A344">
            <v>2130002</v>
          </cell>
          <cell r="B344" t="str">
            <v>CUST DEPS UNPOSTED TRANSACTION</v>
          </cell>
          <cell r="C344">
            <v>1240.3800000000001</v>
          </cell>
          <cell r="D344">
            <v>1240.3800000000001</v>
          </cell>
        </row>
        <row r="345">
          <cell r="A345">
            <v>2130003</v>
          </cell>
          <cell r="B345" t="str">
            <v>UNPOSTED CASH TRANSACTION-235.501</v>
          </cell>
          <cell r="C345">
            <v>-16050</v>
          </cell>
          <cell r="D345">
            <v>-16050</v>
          </cell>
        </row>
        <row r="346">
          <cell r="A346">
            <v>2130004</v>
          </cell>
          <cell r="B346" t="str">
            <v>UNPOSTED CASH TRANSACTION-235.502</v>
          </cell>
          <cell r="C346">
            <v>16499</v>
          </cell>
          <cell r="D346">
            <v>16499</v>
          </cell>
        </row>
        <row r="347">
          <cell r="A347">
            <v>2160009</v>
          </cell>
          <cell r="B347" t="str">
            <v>EMPLOYEE UNITED WAY</v>
          </cell>
          <cell r="C347">
            <v>563117.56000000006</v>
          </cell>
          <cell r="D347">
            <v>8807.77</v>
          </cell>
        </row>
        <row r="348">
          <cell r="A348">
            <v>2160012</v>
          </cell>
          <cell r="B348" t="str">
            <v>EMPLOYEE PARK/VANPOOL</v>
          </cell>
          <cell r="C348">
            <v>-4123.5</v>
          </cell>
          <cell r="D348">
            <v>2102.5</v>
          </cell>
        </row>
        <row r="349">
          <cell r="A349">
            <v>2160014</v>
          </cell>
          <cell r="B349" t="str">
            <v>HEALTHCARE FSA</v>
          </cell>
          <cell r="C349">
            <v>769341.34</v>
          </cell>
          <cell r="D349">
            <v>0</v>
          </cell>
        </row>
        <row r="350">
          <cell r="A350">
            <v>2160015</v>
          </cell>
          <cell r="B350" t="str">
            <v>DEPENDENT CARE FSA</v>
          </cell>
          <cell r="C350">
            <v>635542.86</v>
          </cell>
          <cell r="D350">
            <v>0</v>
          </cell>
        </row>
        <row r="351">
          <cell r="A351">
            <v>2160018</v>
          </cell>
          <cell r="B351" t="str">
            <v>LONG-TERM CARE INSURANCE</v>
          </cell>
          <cell r="C351">
            <v>3220.47</v>
          </cell>
          <cell r="D351">
            <v>0</v>
          </cell>
        </row>
        <row r="352">
          <cell r="A352">
            <v>2160029</v>
          </cell>
          <cell r="B352" t="str">
            <v>AP AUDITED PAYROLLS</v>
          </cell>
          <cell r="C352">
            <v>-13618635.529999999</v>
          </cell>
          <cell r="D352">
            <v>-9681772.5399999991</v>
          </cell>
        </row>
        <row r="353">
          <cell r="A353">
            <v>2160030</v>
          </cell>
          <cell r="B353" t="str">
            <v>AP UNAUDITED PAYROLLS</v>
          </cell>
          <cell r="C353">
            <v>-31594742.969999999</v>
          </cell>
          <cell r="D353">
            <v>-40463040.229999997</v>
          </cell>
        </row>
        <row r="354">
          <cell r="A354">
            <v>2160031</v>
          </cell>
          <cell r="B354" t="str">
            <v>AP PAYROLL ADJUSTMENTS</v>
          </cell>
          <cell r="C354">
            <v>-751.45</v>
          </cell>
          <cell r="D354">
            <v>-751.45</v>
          </cell>
        </row>
        <row r="355">
          <cell r="A355">
            <v>2163002</v>
          </cell>
          <cell r="B355" t="str">
            <v>EMPLOYEE WITHHOLD FICA</v>
          </cell>
          <cell r="C355">
            <v>69776.649999999994</v>
          </cell>
          <cell r="D355">
            <v>0</v>
          </cell>
        </row>
        <row r="356">
          <cell r="A356">
            <v>2163003</v>
          </cell>
          <cell r="B356" t="str">
            <v>EMPLOYER  FICA</v>
          </cell>
          <cell r="C356">
            <v>15306.37</v>
          </cell>
          <cell r="D356">
            <v>0</v>
          </cell>
        </row>
        <row r="357">
          <cell r="A357">
            <v>2163004</v>
          </cell>
          <cell r="B357" t="str">
            <v>EMPLOYEE WITHHOLD SIT</v>
          </cell>
          <cell r="C357">
            <v>10775.42</v>
          </cell>
          <cell r="D357">
            <v>0</v>
          </cell>
        </row>
        <row r="358">
          <cell r="A358">
            <v>2163005</v>
          </cell>
          <cell r="B358" t="str">
            <v>EMPLOYEE WITHHOLD SDI/UC</v>
          </cell>
          <cell r="C358">
            <v>299.60000000000002</v>
          </cell>
          <cell r="D358">
            <v>0</v>
          </cell>
        </row>
        <row r="359">
          <cell r="A359">
            <v>2163010</v>
          </cell>
          <cell r="B359" t="str">
            <v>ACCRUED USE TAX-CA</v>
          </cell>
          <cell r="C359">
            <v>-39705.67</v>
          </cell>
          <cell r="D359">
            <v>-33489.83</v>
          </cell>
        </row>
        <row r="360">
          <cell r="A360">
            <v>2163014</v>
          </cell>
          <cell r="B360" t="str">
            <v>TAXES ACCRUED FED PAYROLL TAX</v>
          </cell>
          <cell r="C360">
            <v>-815779.86</v>
          </cell>
          <cell r="D360">
            <v>-1237141.3799999999</v>
          </cell>
        </row>
        <row r="361">
          <cell r="A361">
            <v>2163015</v>
          </cell>
          <cell r="B361" t="str">
            <v>TAXES ACCRUED STATE PAYRL TAX</v>
          </cell>
          <cell r="C361">
            <v>-8440.73</v>
          </cell>
          <cell r="D361">
            <v>-45970.16</v>
          </cell>
        </row>
        <row r="362">
          <cell r="A362">
            <v>2163016</v>
          </cell>
          <cell r="B362" t="str">
            <v>TAXES ACCRUED AD VALOREM</v>
          </cell>
          <cell r="C362">
            <v>-5349753.49</v>
          </cell>
          <cell r="D362">
            <v>0</v>
          </cell>
        </row>
        <row r="363">
          <cell r="A363">
            <v>2163017</v>
          </cell>
          <cell r="B363" t="str">
            <v>ACCRUED LOCAL FRANCHISE PYMTS</v>
          </cell>
          <cell r="C363">
            <v>-17108164.050000001</v>
          </cell>
          <cell r="D363">
            <v>-27091331.559999999</v>
          </cell>
        </row>
        <row r="364">
          <cell r="A364">
            <v>2163044</v>
          </cell>
          <cell r="B364" t="str">
            <v>FED CNG FUEL TAX</v>
          </cell>
          <cell r="C364">
            <v>-8476.85</v>
          </cell>
          <cell r="D364">
            <v>0</v>
          </cell>
        </row>
        <row r="365">
          <cell r="A365">
            <v>2165001</v>
          </cell>
          <cell r="B365" t="str">
            <v>RIVERSIDE COUNTY TS TAX</v>
          </cell>
          <cell r="C365">
            <v>-6685.54</v>
          </cell>
          <cell r="D365">
            <v>-6685.54</v>
          </cell>
        </row>
        <row r="366">
          <cell r="A366">
            <v>2165002</v>
          </cell>
          <cell r="B366" t="str">
            <v>EMP DISABLTY INS TAX DEDS</v>
          </cell>
          <cell r="C366">
            <v>6951489.8600000003</v>
          </cell>
          <cell r="D366">
            <v>33727.870000000003</v>
          </cell>
        </row>
        <row r="367">
          <cell r="A367">
            <v>2165003</v>
          </cell>
          <cell r="B367" t="str">
            <v>AMTS WTHLD FOR EMP FIT</v>
          </cell>
          <cell r="C367">
            <v>3164576.29</v>
          </cell>
          <cell r="D367">
            <v>1661095.34</v>
          </cell>
        </row>
        <row r="368">
          <cell r="A368">
            <v>2165004</v>
          </cell>
          <cell r="B368" t="str">
            <v>EMP DEDS FED SOCIAL SECURITY</v>
          </cell>
          <cell r="C368">
            <v>623224.86</v>
          </cell>
          <cell r="D368">
            <v>-215704.52</v>
          </cell>
        </row>
        <row r="369">
          <cell r="A369">
            <v>2165005</v>
          </cell>
          <cell r="B369" t="str">
            <v>STATE LOCAL &amp;USE TAXES COLLECT</v>
          </cell>
          <cell r="C369">
            <v>-14281.56</v>
          </cell>
          <cell r="D369">
            <v>-14226.78</v>
          </cell>
        </row>
        <row r="370">
          <cell r="A370">
            <v>2165006</v>
          </cell>
          <cell r="B370" t="str">
            <v>AMTS WITHLD FOR PERS TAX DIVS</v>
          </cell>
          <cell r="C370">
            <v>-215.25</v>
          </cell>
          <cell r="D370">
            <v>-215.25</v>
          </cell>
        </row>
        <row r="371">
          <cell r="A371">
            <v>2165007</v>
          </cell>
          <cell r="B371" t="str">
            <v>LACTC TRANSPORTATION TAX</v>
          </cell>
          <cell r="C371">
            <v>-1091.28</v>
          </cell>
          <cell r="D371">
            <v>-1162.31</v>
          </cell>
        </row>
        <row r="372">
          <cell r="A372">
            <v>2165008</v>
          </cell>
          <cell r="B372" t="str">
            <v>UTILITY USERS TAX BILLED</v>
          </cell>
          <cell r="C372">
            <v>-8629230.0500000007</v>
          </cell>
          <cell r="D372">
            <v>-11621865.99</v>
          </cell>
        </row>
        <row r="373">
          <cell r="A373">
            <v>2165009</v>
          </cell>
          <cell r="B373" t="str">
            <v>AMTS WITHLD EMP STATE INC TAX</v>
          </cell>
          <cell r="C373">
            <v>-4656505.1100000003</v>
          </cell>
          <cell r="D373">
            <v>1722820.98</v>
          </cell>
        </row>
        <row r="374">
          <cell r="A374">
            <v>2165010</v>
          </cell>
          <cell r="B374" t="str">
            <v>FUEL CELL ST ENERGY TAX BILLED</v>
          </cell>
          <cell r="C374">
            <v>-87.09</v>
          </cell>
          <cell r="D374">
            <v>-246.71</v>
          </cell>
        </row>
        <row r="375">
          <cell r="A375">
            <v>2165011</v>
          </cell>
          <cell r="B375" t="str">
            <v>AMTS WITHLD STATE INC TAX OTHR</v>
          </cell>
          <cell r="C375">
            <v>10287.450000000001</v>
          </cell>
          <cell r="D375">
            <v>10287.450000000001</v>
          </cell>
        </row>
        <row r="376">
          <cell r="A376">
            <v>2165012</v>
          </cell>
          <cell r="B376" t="str">
            <v>BACKUP WITHHOLDING PMTS FED</v>
          </cell>
          <cell r="C376">
            <v>-2657.45</v>
          </cell>
          <cell r="D376">
            <v>-2657.45</v>
          </cell>
        </row>
        <row r="377">
          <cell r="A377">
            <v>2165013</v>
          </cell>
          <cell r="B377" t="str">
            <v>BACKUP WITHHOLDING PMTS STATE</v>
          </cell>
          <cell r="C377">
            <v>-5435.26</v>
          </cell>
          <cell r="D377">
            <v>-5435.26</v>
          </cell>
        </row>
        <row r="378">
          <cell r="A378">
            <v>2165014</v>
          </cell>
          <cell r="B378" t="str">
            <v>RIVERSIDE CO TS TAX</v>
          </cell>
          <cell r="C378">
            <v>-74.45</v>
          </cell>
          <cell r="D378">
            <v>-58.68</v>
          </cell>
        </row>
        <row r="379">
          <cell r="A379">
            <v>2165015</v>
          </cell>
          <cell r="B379" t="str">
            <v>SAN BERNARDINO CO TS TAX</v>
          </cell>
          <cell r="C379">
            <v>-52.64</v>
          </cell>
          <cell r="D379">
            <v>-68.55</v>
          </cell>
        </row>
        <row r="380">
          <cell r="A380">
            <v>2165016</v>
          </cell>
          <cell r="B380" t="str">
            <v>SANTA BARBARA CO TS TAX</v>
          </cell>
          <cell r="C380">
            <v>-17.82</v>
          </cell>
          <cell r="D380">
            <v>-14.82</v>
          </cell>
        </row>
        <row r="381">
          <cell r="A381">
            <v>2165017</v>
          </cell>
          <cell r="B381" t="str">
            <v>IMPERIAL CO LOCAL TS TAX</v>
          </cell>
          <cell r="C381">
            <v>-3.6</v>
          </cell>
          <cell r="D381">
            <v>-5.67</v>
          </cell>
        </row>
        <row r="382">
          <cell r="A382">
            <v>2165018</v>
          </cell>
          <cell r="B382" t="str">
            <v>ORANGE COUNTY LOCAL TS TAX</v>
          </cell>
          <cell r="C382">
            <v>-109.19</v>
          </cell>
          <cell r="D382">
            <v>-125.65</v>
          </cell>
        </row>
        <row r="383">
          <cell r="A383">
            <v>2165020</v>
          </cell>
          <cell r="B383" t="str">
            <v>NGV FUEL ST TAX  SALES OF NAT GAS  VEH</v>
          </cell>
          <cell r="C383">
            <v>-12589.57</v>
          </cell>
          <cell r="D383">
            <v>-17671.509999999998</v>
          </cell>
        </row>
        <row r="384">
          <cell r="A384">
            <v>2165021</v>
          </cell>
          <cell r="B384" t="str">
            <v>NGV FUEL FED TAX SALES OF CMPRSSD NAT G</v>
          </cell>
          <cell r="C384">
            <v>72998.539999999994</v>
          </cell>
          <cell r="D384">
            <v>10987.49</v>
          </cell>
        </row>
        <row r="385">
          <cell r="A385">
            <v>2165025</v>
          </cell>
          <cell r="B385" t="str">
            <v>FRESNO COUNTY DISTRICT TAX TRANSACTIONS</v>
          </cell>
          <cell r="C385">
            <v>-2</v>
          </cell>
          <cell r="D385">
            <v>-2.36</v>
          </cell>
        </row>
        <row r="386">
          <cell r="A386">
            <v>2165026</v>
          </cell>
          <cell r="B386" t="str">
            <v>SAN DIEGO COUNTY DIST TAX TRANSACTIONS</v>
          </cell>
          <cell r="C386">
            <v>-49.44</v>
          </cell>
          <cell r="D386">
            <v>-10.35</v>
          </cell>
        </row>
        <row r="387">
          <cell r="A387">
            <v>2165027</v>
          </cell>
          <cell r="B387" t="str">
            <v>VENTURA COUNTY SALES TAX</v>
          </cell>
          <cell r="C387">
            <v>0</v>
          </cell>
          <cell r="D387">
            <v>-0.09</v>
          </cell>
        </row>
        <row r="388">
          <cell r="A388">
            <v>2165032</v>
          </cell>
          <cell r="B388" t="str">
            <v>A/P COMBINED STATE-LOCAL TAX</v>
          </cell>
          <cell r="C388">
            <v>-131.91999999999999</v>
          </cell>
          <cell r="D388">
            <v>-15.32</v>
          </cell>
        </row>
        <row r="389">
          <cell r="A389">
            <v>2170006</v>
          </cell>
          <cell r="B389" t="str">
            <v>TAXES ACCRUED FED INCOME</v>
          </cell>
          <cell r="C389">
            <v>-16177001</v>
          </cell>
          <cell r="D389">
            <v>90297761</v>
          </cell>
        </row>
        <row r="390">
          <cell r="A390">
            <v>2170007</v>
          </cell>
          <cell r="B390" t="str">
            <v>TAX ACCRD STATE CORP FRAN TAX</v>
          </cell>
          <cell r="C390">
            <v>-4730003.91</v>
          </cell>
          <cell r="D390">
            <v>12790377.09</v>
          </cell>
        </row>
        <row r="391">
          <cell r="A391">
            <v>2170008</v>
          </cell>
          <cell r="B391" t="str">
            <v>ACCRUED FEDERAL INCOME TAXES (PRC)</v>
          </cell>
          <cell r="C391">
            <v>0</v>
          </cell>
          <cell r="D391">
            <v>-89398760</v>
          </cell>
        </row>
        <row r="392">
          <cell r="A392">
            <v>2170009</v>
          </cell>
          <cell r="B392" t="str">
            <v>ACCRUED STATE INCOME TAXES (PRC)</v>
          </cell>
          <cell r="C392">
            <v>0</v>
          </cell>
          <cell r="D392">
            <v>-17590625</v>
          </cell>
        </row>
        <row r="393">
          <cell r="A393">
            <v>2171000</v>
          </cell>
          <cell r="B393" t="str">
            <v>DEFERRED FIT-CURRENT</v>
          </cell>
          <cell r="C393">
            <v>0</v>
          </cell>
          <cell r="D393">
            <v>15025902</v>
          </cell>
        </row>
        <row r="394">
          <cell r="A394">
            <v>2172001</v>
          </cell>
          <cell r="B394" t="str">
            <v>TX REC CR-DEF FIT CURRENT</v>
          </cell>
          <cell r="C394">
            <v>15728123</v>
          </cell>
          <cell r="D394">
            <v>0</v>
          </cell>
        </row>
        <row r="395">
          <cell r="A395">
            <v>2172003</v>
          </cell>
          <cell r="B395" t="str">
            <v>TX REC CR-DEF SIT CURRENT</v>
          </cell>
          <cell r="C395">
            <v>8777512</v>
          </cell>
          <cell r="D395">
            <v>0</v>
          </cell>
        </row>
        <row r="396">
          <cell r="A396">
            <v>2173000</v>
          </cell>
          <cell r="B396" t="str">
            <v>DEFERRED SIT-CURRENT</v>
          </cell>
          <cell r="C396">
            <v>0</v>
          </cell>
          <cell r="D396">
            <v>10103512</v>
          </cell>
        </row>
        <row r="397">
          <cell r="A397">
            <v>2180007</v>
          </cell>
          <cell r="B397" t="str">
            <v>DIVIDENDS FROM SOCAL PREFERRED</v>
          </cell>
          <cell r="C397">
            <v>-215510.77</v>
          </cell>
          <cell r="D397">
            <v>-323266.13</v>
          </cell>
        </row>
        <row r="398">
          <cell r="A398">
            <v>2180008</v>
          </cell>
          <cell r="B398" t="str">
            <v>DIVIDENDS ACCRUED</v>
          </cell>
          <cell r="C398">
            <v>0</v>
          </cell>
          <cell r="D398">
            <v>-0.01</v>
          </cell>
        </row>
        <row r="399">
          <cell r="A399">
            <v>2183001</v>
          </cell>
          <cell r="B399" t="str">
            <v>INT ACCRUED ON LONG-TERM DEBT</v>
          </cell>
          <cell r="C399">
            <v>-17229801.899999999</v>
          </cell>
          <cell r="D399">
            <v>-11746142.49</v>
          </cell>
        </row>
        <row r="400">
          <cell r="A400">
            <v>2183002</v>
          </cell>
          <cell r="B400" t="str">
            <v>INT ACCRUED ON OTHR LIABILITY</v>
          </cell>
          <cell r="C400">
            <v>-10615878.42</v>
          </cell>
          <cell r="D400">
            <v>-12335420.810000001</v>
          </cell>
        </row>
        <row r="401">
          <cell r="A401">
            <v>2183003</v>
          </cell>
          <cell r="B401" t="str">
            <v>INT ACCRUED ON MED-TERM NOTES</v>
          </cell>
          <cell r="C401">
            <v>-5954250.0599999996</v>
          </cell>
          <cell r="D401">
            <v>-4844500.04</v>
          </cell>
        </row>
        <row r="402">
          <cell r="A402">
            <v>2183054</v>
          </cell>
          <cell r="B402" t="str">
            <v>INT ACCR RDD PROJECTS</v>
          </cell>
          <cell r="C402">
            <v>-15428.96</v>
          </cell>
          <cell r="D402">
            <v>-12519.61</v>
          </cell>
        </row>
        <row r="403">
          <cell r="A403">
            <v>2197050</v>
          </cell>
          <cell r="B403" t="str">
            <v>LEASED VEHICLE PAYABLE CLEARING-BLC</v>
          </cell>
          <cell r="C403">
            <v>12941.09</v>
          </cell>
          <cell r="D403">
            <v>9429.7999999999993</v>
          </cell>
        </row>
        <row r="404">
          <cell r="A404">
            <v>2197061</v>
          </cell>
          <cell r="B404" t="str">
            <v>CURRENT PORTION IBNR LIABILITY CONTRA</v>
          </cell>
          <cell r="C404">
            <v>-2697650</v>
          </cell>
          <cell r="D404">
            <v>0</v>
          </cell>
        </row>
        <row r="405">
          <cell r="A405">
            <v>2197063</v>
          </cell>
          <cell r="B405" t="str">
            <v>PROV WORKERS-CURRENT PORTION</v>
          </cell>
          <cell r="C405">
            <v>-12500000</v>
          </cell>
          <cell r="D405">
            <v>0</v>
          </cell>
        </row>
        <row r="406">
          <cell r="A406">
            <v>2200001</v>
          </cell>
          <cell r="B406" t="str">
            <v>DUE TO PARENT FROM SOCALGAS</v>
          </cell>
          <cell r="C406">
            <v>0</v>
          </cell>
          <cell r="D406">
            <v>-14324628.59</v>
          </cell>
        </row>
        <row r="407">
          <cell r="A407">
            <v>2330003</v>
          </cell>
          <cell r="B407" t="str">
            <v>FRST MRT BNDS SER Y 8-3/4 2021-ISSUANCE</v>
          </cell>
          <cell r="C407">
            <v>-150000000</v>
          </cell>
          <cell r="D407">
            <v>-150000000</v>
          </cell>
        </row>
        <row r="408">
          <cell r="A408">
            <v>2330004</v>
          </cell>
          <cell r="B408" t="str">
            <v>1ST MORTG BONDS SERIES Z-2002-ISSUANCES</v>
          </cell>
          <cell r="C408">
            <v>-100000000</v>
          </cell>
          <cell r="D408">
            <v>-100000000</v>
          </cell>
        </row>
        <row r="409">
          <cell r="A409">
            <v>2330006</v>
          </cell>
          <cell r="B409" t="str">
            <v>FIRST MORT BONDS  SERIES BB (7-3/8%) DU</v>
          </cell>
          <cell r="C409">
            <v>-100000000</v>
          </cell>
          <cell r="D409">
            <v>-100000000</v>
          </cell>
        </row>
        <row r="410">
          <cell r="A410">
            <v>2330008</v>
          </cell>
          <cell r="B410" t="str">
            <v>SERIES DD:FIRST MORT BONDS  (7-1/2%) DU</v>
          </cell>
          <cell r="C410">
            <v>-125000000</v>
          </cell>
          <cell r="D410">
            <v>-125000000</v>
          </cell>
        </row>
        <row r="411">
          <cell r="A411">
            <v>2330009</v>
          </cell>
          <cell r="B411" t="str">
            <v>SERIES EE:1ST MORT BONDS DUE 2025 NON-R</v>
          </cell>
          <cell r="C411">
            <v>-175000000</v>
          </cell>
          <cell r="D411">
            <v>-175000000</v>
          </cell>
        </row>
        <row r="412">
          <cell r="A412">
            <v>2330010</v>
          </cell>
          <cell r="B412" t="str">
            <v>SERIES FF:1ST MORT BONDS DUE2003  NON-R</v>
          </cell>
          <cell r="C412">
            <v>-100000000</v>
          </cell>
          <cell r="D412">
            <v>-100000000</v>
          </cell>
        </row>
        <row r="413">
          <cell r="A413">
            <v>2330014</v>
          </cell>
          <cell r="B413" t="str">
            <v>OLTD: SWSS FRC BND 7 1/2% R-10-ISSUANCE</v>
          </cell>
          <cell r="C413">
            <v>-7877038.2400000002</v>
          </cell>
          <cell r="D413">
            <v>-7877038.2400000002</v>
          </cell>
        </row>
        <row r="414">
          <cell r="A414">
            <v>2330015</v>
          </cell>
          <cell r="B414" t="str">
            <v>OTHER LONG-TERM DEBT:MED-TERM-ISSUANCES</v>
          </cell>
          <cell r="C414">
            <v>-195000000</v>
          </cell>
          <cell r="D414">
            <v>-225000000</v>
          </cell>
        </row>
        <row r="415">
          <cell r="A415">
            <v>2330017</v>
          </cell>
          <cell r="B415" t="str">
            <v>A/P OTH LONG-TRM DEBT DUE 1 YR</v>
          </cell>
          <cell r="C415">
            <v>0</v>
          </cell>
          <cell r="D415">
            <v>30000000</v>
          </cell>
        </row>
        <row r="416">
          <cell r="A416">
            <v>2355000</v>
          </cell>
          <cell r="B416" t="str">
            <v>CAC TAX-FEDERAL</v>
          </cell>
          <cell r="C416">
            <v>1718777.66</v>
          </cell>
          <cell r="D416">
            <v>1985511.55</v>
          </cell>
        </row>
        <row r="417">
          <cell r="A417">
            <v>2355001</v>
          </cell>
          <cell r="B417" t="str">
            <v>CAC TAX-STATE</v>
          </cell>
          <cell r="C417">
            <v>-358078.11</v>
          </cell>
          <cell r="D417">
            <v>-70064.45</v>
          </cell>
        </row>
        <row r="418">
          <cell r="A418">
            <v>2410013</v>
          </cell>
          <cell r="B418" t="str">
            <v>DEF FED INCOME TAXES-NON CRNT</v>
          </cell>
          <cell r="C418">
            <v>-366181191</v>
          </cell>
          <cell r="D418">
            <v>-370571770</v>
          </cell>
        </row>
        <row r="419">
          <cell r="A419">
            <v>2410014</v>
          </cell>
          <cell r="B419" t="str">
            <v>DEF TAX-CONTRIB IN AID OF CONS-FED</v>
          </cell>
          <cell r="C419">
            <v>1173780</v>
          </cell>
          <cell r="D419">
            <v>3647172</v>
          </cell>
        </row>
        <row r="420">
          <cell r="A420">
            <v>2410015</v>
          </cell>
          <cell r="B420" t="str">
            <v>DEF TAX-TAX GROSS-UP OF CIAC-FED</v>
          </cell>
          <cell r="C420">
            <v>275179</v>
          </cell>
          <cell r="D420">
            <v>997444</v>
          </cell>
        </row>
        <row r="421">
          <cell r="A421">
            <v>2410016</v>
          </cell>
          <cell r="B421" t="str">
            <v>DEFERRED FED INC TAXES NON-CURRENT (PRC</v>
          </cell>
          <cell r="C421">
            <v>30830143</v>
          </cell>
          <cell r="D421">
            <v>71939227</v>
          </cell>
        </row>
        <row r="422">
          <cell r="A422">
            <v>2420011</v>
          </cell>
          <cell r="B422" t="str">
            <v>DEF TAXES ON CONTRIBUTIONS IN AID OF CO</v>
          </cell>
          <cell r="C422">
            <v>1939911</v>
          </cell>
          <cell r="D422">
            <v>2423389</v>
          </cell>
        </row>
        <row r="423">
          <cell r="A423">
            <v>2420012</v>
          </cell>
          <cell r="B423" t="str">
            <v>DEF TAXES ON TAX GROSS-UP PORTION OF CI</v>
          </cell>
          <cell r="C423">
            <v>780110</v>
          </cell>
          <cell r="D423">
            <v>900876</v>
          </cell>
        </row>
        <row r="424">
          <cell r="A424">
            <v>2420013</v>
          </cell>
          <cell r="B424" t="str">
            <v>DEFERRED STATE INCOME TAXES NON-CURRENT</v>
          </cell>
          <cell r="C424">
            <v>-34954894</v>
          </cell>
          <cell r="D424">
            <v>-28144457</v>
          </cell>
        </row>
        <row r="425">
          <cell r="A425">
            <v>2430001</v>
          </cell>
          <cell r="B425" t="str">
            <v>ACC DEF INC TAX 2 YR AVG</v>
          </cell>
          <cell r="C425">
            <v>0</v>
          </cell>
          <cell r="D425">
            <v>-576821.52</v>
          </cell>
        </row>
        <row r="426">
          <cell r="A426">
            <v>2430002</v>
          </cell>
          <cell r="B426" t="str">
            <v>ACC DEF INC TAX CR 6% INCREMTL</v>
          </cell>
          <cell r="C426">
            <v>-52760712.520000003</v>
          </cell>
          <cell r="D426">
            <v>-53981983</v>
          </cell>
        </row>
        <row r="427">
          <cell r="A427">
            <v>2430003</v>
          </cell>
          <cell r="B427" t="str">
            <v>ACCUMULATED DEFERRED ITC</v>
          </cell>
          <cell r="C427">
            <v>-918726.19</v>
          </cell>
          <cell r="D427">
            <v>-1005531.19</v>
          </cell>
        </row>
        <row r="428">
          <cell r="A428">
            <v>2500007</v>
          </cell>
          <cell r="B428" t="str">
            <v>PROV WORKERS</v>
          </cell>
          <cell r="C428">
            <v>-26610817</v>
          </cell>
          <cell r="D428">
            <v>0</v>
          </cell>
        </row>
        <row r="429">
          <cell r="A429">
            <v>2500008</v>
          </cell>
          <cell r="B429" t="str">
            <v>PROV WORKERS-CURRENT CONTRA</v>
          </cell>
          <cell r="C429">
            <v>12500000</v>
          </cell>
          <cell r="D429">
            <v>0</v>
          </cell>
        </row>
        <row r="430">
          <cell r="A430">
            <v>2500012</v>
          </cell>
          <cell r="B430" t="str">
            <v>PROV FOR PROPERTY DAMAGE</v>
          </cell>
          <cell r="C430">
            <v>-298023.27</v>
          </cell>
          <cell r="D430">
            <v>0</v>
          </cell>
        </row>
        <row r="431">
          <cell r="A431">
            <v>2500016</v>
          </cell>
          <cell r="B431" t="str">
            <v>PROV FOR BODILY INJURY</v>
          </cell>
          <cell r="C431">
            <v>-3234105.79</v>
          </cell>
          <cell r="D431">
            <v>0</v>
          </cell>
        </row>
        <row r="432">
          <cell r="A432">
            <v>2500068</v>
          </cell>
          <cell r="B432" t="str">
            <v>FAS 112 LIABILITY</v>
          </cell>
          <cell r="C432">
            <v>-3810000</v>
          </cell>
          <cell r="D432">
            <v>0</v>
          </cell>
        </row>
        <row r="433">
          <cell r="A433">
            <v>2500069</v>
          </cell>
          <cell r="B433" t="str">
            <v>PROV WORKERS-IBNR NONCURRENT</v>
          </cell>
          <cell r="C433">
            <v>-14475697</v>
          </cell>
          <cell r="D433">
            <v>0</v>
          </cell>
        </row>
        <row r="434">
          <cell r="A434">
            <v>2504005</v>
          </cell>
          <cell r="B434" t="str">
            <v>EXECUTIVE SRSP LIABILITY</v>
          </cell>
          <cell r="C434">
            <v>-6435582</v>
          </cell>
          <cell r="D434">
            <v>0</v>
          </cell>
        </row>
        <row r="435">
          <cell r="A435">
            <v>2504028</v>
          </cell>
          <cell r="B435" t="str">
            <v>UNREFUNDED BALANCE FOR MAIN EXTENSION</v>
          </cell>
          <cell r="C435">
            <v>-21342753.609999999</v>
          </cell>
          <cell r="D435">
            <v>-22749589.530000001</v>
          </cell>
        </row>
        <row r="436">
          <cell r="A436">
            <v>2504029</v>
          </cell>
          <cell r="B436" t="str">
            <v>UNREFNDABLE CRS FOR DEF (CNTRA</v>
          </cell>
          <cell r="C436">
            <v>-3423281.63</v>
          </cell>
          <cell r="D436">
            <v>-3423281.63</v>
          </cell>
        </row>
        <row r="437">
          <cell r="A437">
            <v>2504030</v>
          </cell>
          <cell r="B437" t="str">
            <v>UNRECOVERED DEF CNTRA DEBIT</v>
          </cell>
          <cell r="C437">
            <v>1239767.8500000001</v>
          </cell>
          <cell r="D437">
            <v>1239767.8500000001</v>
          </cell>
        </row>
        <row r="438">
          <cell r="A438">
            <v>2504031</v>
          </cell>
          <cell r="B438" t="str">
            <v>UNREFUNDED BALANCE FOR TEMP SERVICES</v>
          </cell>
          <cell r="C438">
            <v>-572211.66</v>
          </cell>
          <cell r="D438">
            <v>-711021.69</v>
          </cell>
        </row>
        <row r="439">
          <cell r="A439">
            <v>2504032</v>
          </cell>
          <cell r="B439" t="str">
            <v>UNREFUNDED BALANCE FOR STUB SERVICES</v>
          </cell>
          <cell r="C439">
            <v>-1619387.5</v>
          </cell>
          <cell r="D439">
            <v>-1504891.96</v>
          </cell>
        </row>
        <row r="440">
          <cell r="A440">
            <v>2504033</v>
          </cell>
          <cell r="B440" t="str">
            <v>UNREFUNDED BALANCE FOR SERVICES</v>
          </cell>
          <cell r="C440">
            <v>-486852.41</v>
          </cell>
          <cell r="D440">
            <v>-208118.99</v>
          </cell>
        </row>
        <row r="441">
          <cell r="A441">
            <v>2504034</v>
          </cell>
          <cell r="B441" t="str">
            <v>MONTEBELLO STORAGE FEE IMPOUND</v>
          </cell>
          <cell r="C441">
            <v>-23158.51</v>
          </cell>
          <cell r="D441">
            <v>-23158.51</v>
          </cell>
        </row>
        <row r="442">
          <cell r="A442">
            <v>2504035</v>
          </cell>
          <cell r="B442" t="str">
            <v>MONTEBELLO 8TH ZONE ROYALTY</v>
          </cell>
          <cell r="C442">
            <v>-1406.54</v>
          </cell>
          <cell r="D442">
            <v>-1406.54</v>
          </cell>
        </row>
        <row r="443">
          <cell r="A443">
            <v>2504036</v>
          </cell>
          <cell r="B443" t="str">
            <v>MISC DEF CR SUNDRY NONCURRENT</v>
          </cell>
          <cell r="C443">
            <v>-50981391.520000003</v>
          </cell>
          <cell r="D443">
            <v>-133418305.5</v>
          </cell>
        </row>
        <row r="444">
          <cell r="A444">
            <v>2504037</v>
          </cell>
          <cell r="B444" t="str">
            <v>OTHER DEF CR-ITC OF C&amp;A</v>
          </cell>
          <cell r="C444">
            <v>0</v>
          </cell>
          <cell r="D444">
            <v>458.64</v>
          </cell>
        </row>
        <row r="445">
          <cell r="A445">
            <v>2504038</v>
          </cell>
          <cell r="B445" t="str">
            <v>RESERVE FOR GAIN ON SALE OF PROPERTY</v>
          </cell>
          <cell r="C445">
            <v>-21250253.890000001</v>
          </cell>
          <cell r="D445">
            <v>-21360127.829999998</v>
          </cell>
        </row>
        <row r="446">
          <cell r="A446">
            <v>2504039</v>
          </cell>
          <cell r="B446" t="str">
            <v>SERP ADDITIONAL MINIMUM LIABILITY</v>
          </cell>
          <cell r="C446">
            <v>-1514651</v>
          </cell>
          <cell r="D446">
            <v>0</v>
          </cell>
        </row>
        <row r="447">
          <cell r="A447">
            <v>2504043</v>
          </cell>
          <cell r="B447" t="str">
            <v>SEMPRA I/C SERP ADDITIONAL MINIMUM LIAB</v>
          </cell>
          <cell r="C447">
            <v>-883040</v>
          </cell>
          <cell r="D447">
            <v>0</v>
          </cell>
        </row>
        <row r="448">
          <cell r="A448">
            <v>2504137</v>
          </cell>
          <cell r="B448" t="str">
            <v>ENVIRON. CLEAN-UP LIABILITY</v>
          </cell>
          <cell r="C448">
            <v>-63000000</v>
          </cell>
          <cell r="D448">
            <v>0</v>
          </cell>
        </row>
        <row r="449">
          <cell r="A449">
            <v>2504191</v>
          </cell>
          <cell r="B449" t="str">
            <v>SALVAGE CREDIT-CLEARING-MISC</v>
          </cell>
          <cell r="C449">
            <v>-41473.72</v>
          </cell>
          <cell r="D449">
            <v>-23024</v>
          </cell>
        </row>
        <row r="450">
          <cell r="A450">
            <v>2509006</v>
          </cell>
          <cell r="B450" t="str">
            <v>UNM GAIN BB REACQ R 1ST MORTG BNDS AMRT</v>
          </cell>
          <cell r="C450">
            <v>-1560770.11</v>
          </cell>
          <cell r="D450">
            <v>-1607015.15</v>
          </cell>
        </row>
        <row r="451">
          <cell r="A451">
            <v>2509007</v>
          </cell>
          <cell r="B451" t="str">
            <v>S/R DD:UNAMRT GAIN ON REACQ 1ST MORT BO</v>
          </cell>
          <cell r="C451">
            <v>-74291.070000000007</v>
          </cell>
          <cell r="D451">
            <v>-76464.11</v>
          </cell>
        </row>
        <row r="452">
          <cell r="A452">
            <v>2520004</v>
          </cell>
          <cell r="B452" t="str">
            <v>PBOP REGULATORY LIABILITY</v>
          </cell>
          <cell r="C452">
            <v>-53889330.670000002</v>
          </cell>
          <cell r="D452">
            <v>0</v>
          </cell>
        </row>
        <row r="453">
          <cell r="A453">
            <v>2520006</v>
          </cell>
          <cell r="B453" t="str">
            <v>PENSION  REGULATORY LIAB</v>
          </cell>
          <cell r="C453">
            <v>-65725216.670000002</v>
          </cell>
          <cell r="D453">
            <v>0</v>
          </cell>
        </row>
        <row r="454">
          <cell r="A454">
            <v>2520007</v>
          </cell>
          <cell r="B454" t="str">
            <v>FLOWERS  REGULATORY LIAB</v>
          </cell>
          <cell r="C454">
            <v>-1976767</v>
          </cell>
          <cell r="D454">
            <v>0</v>
          </cell>
        </row>
        <row r="455">
          <cell r="A455">
            <v>2520008</v>
          </cell>
          <cell r="B455" t="str">
            <v>PLUG POWER  REGULATORY LIAB</v>
          </cell>
          <cell r="C455">
            <v>-22179311</v>
          </cell>
          <cell r="D455">
            <v>0</v>
          </cell>
        </row>
        <row r="456">
          <cell r="A456">
            <v>2610000</v>
          </cell>
          <cell r="B456" t="str">
            <v>INTERFACE OFFSET ACCOUNT</v>
          </cell>
          <cell r="C456">
            <v>-95657.21</v>
          </cell>
          <cell r="D456">
            <v>-48134.62</v>
          </cell>
        </row>
        <row r="457">
          <cell r="A457">
            <v>3100003</v>
          </cell>
          <cell r="B457" t="str">
            <v>COMMON CAPITAL STOCK ISSUED</v>
          </cell>
          <cell r="C457">
            <v>-834888907</v>
          </cell>
          <cell r="D457">
            <v>-834888907</v>
          </cell>
        </row>
        <row r="458">
          <cell r="A458">
            <v>3220001</v>
          </cell>
          <cell r="B458" t="str">
            <v>GAIN ON RESAL OR CAN CAP STK</v>
          </cell>
          <cell r="C458">
            <v>-9721.99</v>
          </cell>
          <cell r="D458">
            <v>-9721.99</v>
          </cell>
        </row>
        <row r="459">
          <cell r="A459">
            <v>3230000</v>
          </cell>
          <cell r="B459" t="str">
            <v>CAPITAL STOCK EXPENSE-PREFERRED</v>
          </cell>
          <cell r="C459">
            <v>244341.14</v>
          </cell>
          <cell r="D459">
            <v>570710.22</v>
          </cell>
        </row>
        <row r="460">
          <cell r="A460">
            <v>3230008</v>
          </cell>
          <cell r="B460" t="str">
            <v>CAP STK EXP-COMMON</v>
          </cell>
          <cell r="C460">
            <v>143261</v>
          </cell>
          <cell r="D460">
            <v>0</v>
          </cell>
        </row>
        <row r="461">
          <cell r="A461">
            <v>3300006</v>
          </cell>
          <cell r="B461" t="str">
            <v>PREF CAP STK ORIG SER AUTHORIZ</v>
          </cell>
          <cell r="C461">
            <v>-4000000</v>
          </cell>
          <cell r="D461">
            <v>-4000000</v>
          </cell>
        </row>
        <row r="462">
          <cell r="A462">
            <v>3300007</v>
          </cell>
          <cell r="B462" t="str">
            <v>PREF CAP STK ORIG SER UNISSUED</v>
          </cell>
          <cell r="C462">
            <v>2024725</v>
          </cell>
          <cell r="D462">
            <v>2024725</v>
          </cell>
        </row>
        <row r="463">
          <cell r="A463">
            <v>3300008</v>
          </cell>
          <cell r="B463" t="str">
            <v>PREF CAP STK SER A AUTHORIZED</v>
          </cell>
          <cell r="C463">
            <v>-21000000</v>
          </cell>
          <cell r="D463">
            <v>-21000000</v>
          </cell>
        </row>
        <row r="464">
          <cell r="A464">
            <v>3300009</v>
          </cell>
          <cell r="B464" t="str">
            <v>PREF CAP STK SER A UNISSUED</v>
          </cell>
          <cell r="C464">
            <v>1424200</v>
          </cell>
          <cell r="D464">
            <v>1424200</v>
          </cell>
        </row>
        <row r="465">
          <cell r="A465">
            <v>3400000</v>
          </cell>
          <cell r="B465" t="str">
            <v>RETAINED EARNINGS-PRIOR YEAR</v>
          </cell>
          <cell r="C465">
            <v>-446547550.31</v>
          </cell>
          <cell r="D465">
            <v>-515298910.06999999</v>
          </cell>
        </row>
        <row r="466">
          <cell r="A466">
            <v>3410000</v>
          </cell>
          <cell r="B466" t="str">
            <v>RETAINED EARNINGS-CURRENT YEAR</v>
          </cell>
          <cell r="C466">
            <v>0</v>
          </cell>
          <cell r="D466">
            <v>-9960598.8200000003</v>
          </cell>
        </row>
        <row r="467">
          <cell r="A467">
            <v>3430000</v>
          </cell>
          <cell r="B467" t="str">
            <v>ACCUM OTHER COMP INC-EQUITY SEC</v>
          </cell>
          <cell r="C467">
            <v>-31138386</v>
          </cell>
          <cell r="D467">
            <v>-10079846</v>
          </cell>
        </row>
        <row r="468">
          <cell r="A468">
            <v>3440000</v>
          </cell>
          <cell r="B468" t="str">
            <v>ACCUM OTHER COMP INC-SERP</v>
          </cell>
          <cell r="C468">
            <v>1420728</v>
          </cell>
          <cell r="D468">
            <v>4086718</v>
          </cell>
        </row>
        <row r="470">
          <cell r="A470">
            <v>4100001</v>
          </cell>
          <cell r="B470" t="str">
            <v>RESIDENT SINGLE FAMILY ACTUAL</v>
          </cell>
          <cell r="C470">
            <v>-909703957.97000003</v>
          </cell>
          <cell r="D470">
            <v>-1276580140.98</v>
          </cell>
        </row>
        <row r="471">
          <cell r="A471">
            <v>4100002</v>
          </cell>
          <cell r="B471" t="str">
            <v>RESIDENT SINGLE FAMILY ACCRUAL</v>
          </cell>
          <cell r="C471">
            <v>57469751.909999996</v>
          </cell>
          <cell r="D471">
            <v>1122318</v>
          </cell>
        </row>
        <row r="472">
          <cell r="A472">
            <v>4100003</v>
          </cell>
          <cell r="B472" t="str">
            <v>RSDNT MULTI FAM ACTUAL</v>
          </cell>
          <cell r="C472">
            <v>-302898377.60000002</v>
          </cell>
          <cell r="D472">
            <v>-421673744.38999999</v>
          </cell>
        </row>
        <row r="473">
          <cell r="A473">
            <v>4100004</v>
          </cell>
          <cell r="B473" t="str">
            <v>RSIDNT MULTI FAM ACCRUAL</v>
          </cell>
          <cell r="C473">
            <v>8541859.0199999996</v>
          </cell>
          <cell r="D473">
            <v>6770967.96</v>
          </cell>
        </row>
        <row r="474">
          <cell r="A474">
            <v>4100005</v>
          </cell>
          <cell r="B474" t="str">
            <v>RSDNT MASTER METERS ACTUAL</v>
          </cell>
          <cell r="C474">
            <v>-91699505.590000004</v>
          </cell>
          <cell r="D474">
            <v>-126748718.29000001</v>
          </cell>
        </row>
        <row r="475">
          <cell r="A475">
            <v>4100006</v>
          </cell>
          <cell r="B475" t="str">
            <v>RSDNT MASTER METERS ACCRUAL</v>
          </cell>
          <cell r="C475">
            <v>4273504</v>
          </cell>
          <cell r="D475">
            <v>3110147</v>
          </cell>
        </row>
        <row r="476">
          <cell r="A476">
            <v>4100007</v>
          </cell>
          <cell r="B476" t="str">
            <v>RSDNT CORE TS SINGLE FAM ACTUAL</v>
          </cell>
          <cell r="C476">
            <v>-4089571.17</v>
          </cell>
          <cell r="D476">
            <v>-3770602.05</v>
          </cell>
        </row>
        <row r="477">
          <cell r="A477">
            <v>4100008</v>
          </cell>
          <cell r="B477" t="str">
            <v>RSDNT CORE TS MULTI FAM ACTUAL</v>
          </cell>
          <cell r="C477">
            <v>-2059676.61</v>
          </cell>
          <cell r="D477">
            <v>-2344316.7000000002</v>
          </cell>
        </row>
        <row r="478">
          <cell r="A478">
            <v>4100009</v>
          </cell>
          <cell r="B478" t="str">
            <v>RSDNT CORE TS MASTER MET ACTUAL</v>
          </cell>
          <cell r="C478">
            <v>-2985785.55</v>
          </cell>
          <cell r="D478">
            <v>-4489704.91</v>
          </cell>
        </row>
        <row r="479">
          <cell r="A479">
            <v>4100010</v>
          </cell>
          <cell r="B479" t="str">
            <v>RSDNT CORE TS SGL FAM ACCRUAL</v>
          </cell>
          <cell r="C479">
            <v>0</v>
          </cell>
          <cell r="D479">
            <v>8690.81</v>
          </cell>
        </row>
        <row r="480">
          <cell r="A480">
            <v>4100011</v>
          </cell>
          <cell r="B480" t="str">
            <v>RSDNT CORE TS MULTI FAM ACCRUAL</v>
          </cell>
          <cell r="C480">
            <v>21</v>
          </cell>
          <cell r="D480">
            <v>127351.19</v>
          </cell>
        </row>
        <row r="481">
          <cell r="A481">
            <v>4100012</v>
          </cell>
          <cell r="B481" t="str">
            <v>RSDNT CORE TS MSTR MET ACCRUAL</v>
          </cell>
          <cell r="C481">
            <v>7</v>
          </cell>
          <cell r="D481">
            <v>529554</v>
          </cell>
        </row>
        <row r="482">
          <cell r="A482">
            <v>4100013</v>
          </cell>
          <cell r="B482" t="str">
            <v>RSDNT NEW CONSTR SGL FAM ACTUAL</v>
          </cell>
          <cell r="C482">
            <v>-2347502.35</v>
          </cell>
          <cell r="D482">
            <v>-5871012.7400000002</v>
          </cell>
        </row>
        <row r="483">
          <cell r="A483">
            <v>4100014</v>
          </cell>
          <cell r="B483" t="str">
            <v>RSDNT NEW CONSTR MULTI FAM ACTUAL</v>
          </cell>
          <cell r="C483">
            <v>-197298.46</v>
          </cell>
          <cell r="D483">
            <v>-539428.71</v>
          </cell>
        </row>
        <row r="484">
          <cell r="A484">
            <v>4100015</v>
          </cell>
          <cell r="B484" t="str">
            <v>RSDNT NEW CONSTR SGL FAM ACCRUAL</v>
          </cell>
          <cell r="C484">
            <v>683099.95</v>
          </cell>
          <cell r="D484">
            <v>-360275.02</v>
          </cell>
        </row>
        <row r="485">
          <cell r="A485">
            <v>4100016</v>
          </cell>
          <cell r="B485" t="str">
            <v>RSDNT NEW CONSTR MULTI FAM ACCRUAL</v>
          </cell>
          <cell r="C485">
            <v>48504.01</v>
          </cell>
          <cell r="D485">
            <v>-2896.02</v>
          </cell>
        </row>
        <row r="486">
          <cell r="A486">
            <v>4100017</v>
          </cell>
          <cell r="B486" t="str">
            <v>RSDNT NEW CNSTR TS SGL FAM ACTUAL</v>
          </cell>
          <cell r="C486">
            <v>-29.7</v>
          </cell>
          <cell r="D486">
            <v>-12953.99</v>
          </cell>
        </row>
        <row r="487">
          <cell r="A487">
            <v>4100018</v>
          </cell>
          <cell r="B487" t="str">
            <v>RSDNT NW CNSTR TS MLTI FAM ACTUAL</v>
          </cell>
          <cell r="C487">
            <v>-24.55</v>
          </cell>
          <cell r="D487">
            <v>-45.1</v>
          </cell>
        </row>
        <row r="488">
          <cell r="A488">
            <v>4100019</v>
          </cell>
          <cell r="B488" t="str">
            <v>RSDN NEW CNSTR TS SGL FAM ACCRUAL</v>
          </cell>
          <cell r="C488">
            <v>0.13</v>
          </cell>
          <cell r="D488">
            <v>8.06</v>
          </cell>
        </row>
        <row r="489">
          <cell r="A489">
            <v>4110001</v>
          </cell>
          <cell r="B489" t="str">
            <v>COMM (SML CORE 0 TO 3000) ACTUAL</v>
          </cell>
          <cell r="C489">
            <v>-49215870.590000004</v>
          </cell>
          <cell r="D489">
            <v>-78822126.420000002</v>
          </cell>
        </row>
        <row r="490">
          <cell r="A490">
            <v>4110002</v>
          </cell>
          <cell r="B490" t="str">
            <v>COMMERCIAL (3001-250K) ACTUAL</v>
          </cell>
          <cell r="C490">
            <v>-112107906.27</v>
          </cell>
          <cell r="D490">
            <v>-169497775.99000001</v>
          </cell>
        </row>
        <row r="491">
          <cell r="A491">
            <v>4110003</v>
          </cell>
          <cell r="B491" t="str">
            <v>COMM (LARGE CORE &gt;250K) ACTUAL</v>
          </cell>
          <cell r="C491">
            <v>-6858822.1699999999</v>
          </cell>
          <cell r="D491">
            <v>-5659053.96</v>
          </cell>
        </row>
        <row r="492">
          <cell r="A492">
            <v>4110004</v>
          </cell>
          <cell r="B492" t="str">
            <v>COMMERCIAL RESTAURANTS ACTUAL</v>
          </cell>
          <cell r="C492">
            <v>-63073921.799999997</v>
          </cell>
          <cell r="D492">
            <v>-85533037.030000001</v>
          </cell>
        </row>
        <row r="493">
          <cell r="A493">
            <v>4110005</v>
          </cell>
          <cell r="B493" t="str">
            <v>COMM (SML CORE 0-3000) ACCRUAL</v>
          </cell>
          <cell r="C493">
            <v>657010.91</v>
          </cell>
          <cell r="D493">
            <v>664204.99</v>
          </cell>
        </row>
        <row r="494">
          <cell r="A494">
            <v>4110006</v>
          </cell>
          <cell r="B494" t="str">
            <v>COMMERCIAL (3001-250K) ACCRUAL</v>
          </cell>
          <cell r="C494">
            <v>2022703.03</v>
          </cell>
          <cell r="D494">
            <v>3845714.92</v>
          </cell>
        </row>
        <row r="495">
          <cell r="A495">
            <v>4110007</v>
          </cell>
          <cell r="B495" t="str">
            <v>COMM (LRG CORE &gt;250K) ACCRUAL</v>
          </cell>
          <cell r="C495">
            <v>134991.93</v>
          </cell>
          <cell r="D495">
            <v>46820.01</v>
          </cell>
        </row>
        <row r="496">
          <cell r="A496">
            <v>4110008</v>
          </cell>
          <cell r="B496" t="str">
            <v>COMMERCIAL RESTAURANTS ACCRUAL</v>
          </cell>
          <cell r="C496">
            <v>-1817532.96</v>
          </cell>
          <cell r="D496">
            <v>2620085.9700000002</v>
          </cell>
        </row>
        <row r="497">
          <cell r="A497">
            <v>4110009</v>
          </cell>
          <cell r="B497" t="str">
            <v>COMM CORE TS COMM (0-3000) ACTUAL</v>
          </cell>
          <cell r="C497">
            <v>-688568.91</v>
          </cell>
          <cell r="D497">
            <v>-1536817.44</v>
          </cell>
        </row>
        <row r="498">
          <cell r="A498">
            <v>4110010</v>
          </cell>
          <cell r="B498" t="str">
            <v>COMMERCIAL-CORE TRANSP COMMC'L (3001-25</v>
          </cell>
          <cell r="C498">
            <v>-7961215</v>
          </cell>
          <cell r="D498">
            <v>-17192523.969999999</v>
          </cell>
        </row>
        <row r="499">
          <cell r="A499">
            <v>4110011</v>
          </cell>
          <cell r="B499" t="str">
            <v>COMM CORE TS COMM (&gt;250K) ACTUAL</v>
          </cell>
          <cell r="C499">
            <v>-657774.39</v>
          </cell>
          <cell r="D499">
            <v>-757859.96</v>
          </cell>
        </row>
        <row r="500">
          <cell r="A500">
            <v>4110012</v>
          </cell>
          <cell r="B500" t="str">
            <v>COMM RESTAURANTS TS ACTUAL</v>
          </cell>
          <cell r="C500">
            <v>-3033147.97</v>
          </cell>
          <cell r="D500">
            <v>-7343873.1699999999</v>
          </cell>
        </row>
        <row r="501">
          <cell r="A501">
            <v>4110014</v>
          </cell>
          <cell r="B501" t="str">
            <v>COMM CORE TS COMM (3001-250K) ACCRUAL</v>
          </cell>
          <cell r="C501">
            <v>9243.83</v>
          </cell>
          <cell r="D501">
            <v>12595.98</v>
          </cell>
        </row>
        <row r="502">
          <cell r="A502">
            <v>4110015</v>
          </cell>
          <cell r="B502" t="str">
            <v>COMM CORE TS COMM (&gt;250K) ACCRUAL</v>
          </cell>
          <cell r="C502">
            <v>-9131.24</v>
          </cell>
          <cell r="D502">
            <v>52602.14</v>
          </cell>
        </row>
        <row r="503">
          <cell r="A503">
            <v>4110016</v>
          </cell>
          <cell r="B503" t="str">
            <v>COMM RESTAURANTS TS ACCRUAL</v>
          </cell>
          <cell r="C503">
            <v>0</v>
          </cell>
          <cell r="D503">
            <v>14795.8</v>
          </cell>
        </row>
        <row r="504">
          <cell r="A504">
            <v>4110017</v>
          </cell>
          <cell r="B504" t="str">
            <v>COMM NEW CNSTR CORE COMM (0-3000) ACTUA</v>
          </cell>
          <cell r="C504">
            <v>-501423.43</v>
          </cell>
          <cell r="D504">
            <v>-1060909.83</v>
          </cell>
        </row>
        <row r="505">
          <cell r="A505">
            <v>4110018</v>
          </cell>
          <cell r="B505" t="str">
            <v>COMM NEW CONSTR CORE COMM (&gt;3001) ACTUA</v>
          </cell>
          <cell r="C505">
            <v>-710702.95</v>
          </cell>
          <cell r="D505">
            <v>-1144779.81</v>
          </cell>
        </row>
        <row r="506">
          <cell r="A506">
            <v>4110019</v>
          </cell>
          <cell r="B506" t="str">
            <v>COMM NEW CONSTR CORE COMM(&gt;250K)ACTUAL</v>
          </cell>
          <cell r="C506">
            <v>-0.06</v>
          </cell>
          <cell r="D506">
            <v>-69220.399999999994</v>
          </cell>
        </row>
        <row r="507">
          <cell r="A507">
            <v>4110022</v>
          </cell>
          <cell r="B507" t="str">
            <v>COMM NEW CONSTR CORE COMM(&gt;250K)ACCRUAL</v>
          </cell>
          <cell r="C507">
            <v>20726.66</v>
          </cell>
          <cell r="D507">
            <v>-20726.66</v>
          </cell>
        </row>
        <row r="508">
          <cell r="A508">
            <v>4110023</v>
          </cell>
          <cell r="B508" t="str">
            <v>COMM NEW CONSTR TS COMM (0-3000) ACTUAL</v>
          </cell>
          <cell r="C508">
            <v>-163843.31</v>
          </cell>
          <cell r="D508">
            <v>-721889.21</v>
          </cell>
        </row>
        <row r="509">
          <cell r="A509">
            <v>4110024</v>
          </cell>
          <cell r="B509" t="str">
            <v>COMM NW CNSTR TS COMM (&gt;3001) ACTUAL</v>
          </cell>
          <cell r="C509">
            <v>-3729.56</v>
          </cell>
          <cell r="D509">
            <v>-11389.31</v>
          </cell>
        </row>
        <row r="510">
          <cell r="A510">
            <v>4110029</v>
          </cell>
          <cell r="B510" t="str">
            <v>COMM NONCORE COMM ACTUAL</v>
          </cell>
          <cell r="C510">
            <v>-1798020.95</v>
          </cell>
          <cell r="D510">
            <v>-4424713.34</v>
          </cell>
        </row>
        <row r="511">
          <cell r="A511">
            <v>4110030</v>
          </cell>
          <cell r="B511" t="str">
            <v>COMM NONCORE COMM ACCRUAL</v>
          </cell>
          <cell r="C511">
            <v>21154.58</v>
          </cell>
          <cell r="D511">
            <v>254658.99</v>
          </cell>
        </row>
        <row r="512">
          <cell r="A512">
            <v>4110031</v>
          </cell>
          <cell r="B512" t="str">
            <v>COMM MRKTR&amp;BRKR IMBL&amp;STOR ACTUAL</v>
          </cell>
          <cell r="C512">
            <v>-361062.6</v>
          </cell>
          <cell r="D512">
            <v>-760064.37</v>
          </cell>
        </row>
        <row r="513">
          <cell r="A513">
            <v>4110032</v>
          </cell>
          <cell r="B513" t="str">
            <v>COMM MRKTR&amp;BRKR IMBL&amp;STOR ACCRUAL</v>
          </cell>
          <cell r="C513">
            <v>89840.02</v>
          </cell>
          <cell r="D513">
            <v>-11476.93</v>
          </cell>
        </row>
        <row r="514">
          <cell r="A514">
            <v>4110033</v>
          </cell>
          <cell r="B514" t="str">
            <v>COMM AGGRGTR CHRG IMBL&amp;STOR ACTUAL</v>
          </cell>
          <cell r="C514">
            <v>-259282.42</v>
          </cell>
          <cell r="D514">
            <v>-491848.78</v>
          </cell>
        </row>
        <row r="515">
          <cell r="A515">
            <v>4110035</v>
          </cell>
          <cell r="B515" t="str">
            <v>COMM NONCORE COMM TS ACTUAL</v>
          </cell>
          <cell r="C515">
            <v>-20775453.5</v>
          </cell>
          <cell r="D515">
            <v>-39677486.439999998</v>
          </cell>
        </row>
        <row r="516">
          <cell r="A516">
            <v>4110036</v>
          </cell>
          <cell r="B516" t="str">
            <v>COMM NONCORE COMM TS ACCRUAL</v>
          </cell>
          <cell r="C516">
            <v>275033.03999999998</v>
          </cell>
          <cell r="D516">
            <v>57641.52</v>
          </cell>
        </row>
        <row r="517">
          <cell r="A517">
            <v>4110045</v>
          </cell>
          <cell r="B517" t="str">
            <v>VIP RESTAURANT (ACTUAL)</v>
          </cell>
          <cell r="C517">
            <v>-2701951.69</v>
          </cell>
          <cell r="D517">
            <v>-5366352.49</v>
          </cell>
        </row>
        <row r="518">
          <cell r="A518">
            <v>4110047</v>
          </cell>
          <cell r="B518" t="str">
            <v>VIP RESTAURANT-TS (ACTUAL)</v>
          </cell>
          <cell r="C518">
            <v>-586438.57999999996</v>
          </cell>
          <cell r="D518">
            <v>-3457777.85</v>
          </cell>
        </row>
        <row r="519">
          <cell r="A519">
            <v>4110049</v>
          </cell>
          <cell r="B519" t="str">
            <v>COMMERCIAL &lt;50K SALES (ACTUAL)</v>
          </cell>
          <cell r="C519">
            <v>-43482.19</v>
          </cell>
          <cell r="D519">
            <v>-9320.2099999999991</v>
          </cell>
        </row>
        <row r="520">
          <cell r="A520">
            <v>4110050</v>
          </cell>
          <cell r="B520" t="str">
            <v>COMMERCIAL &lt;50K TRANS (ACTUAL)</v>
          </cell>
          <cell r="C520">
            <v>-24389.47</v>
          </cell>
          <cell r="D520">
            <v>-13389.96</v>
          </cell>
        </row>
        <row r="521">
          <cell r="A521">
            <v>4110051</v>
          </cell>
          <cell r="B521" t="str">
            <v>COMMERCIAL 50-250K TRANS (ACTUAL)</v>
          </cell>
          <cell r="C521">
            <v>-691567.66</v>
          </cell>
          <cell r="D521">
            <v>-678337.16</v>
          </cell>
        </row>
        <row r="522">
          <cell r="A522">
            <v>4110052</v>
          </cell>
          <cell r="B522" t="str">
            <v>COMMERCIAL AIR COND SALES (ACTUAL)</v>
          </cell>
          <cell r="C522">
            <v>-477292.12</v>
          </cell>
          <cell r="D522">
            <v>-226713.31</v>
          </cell>
        </row>
        <row r="523">
          <cell r="A523">
            <v>4110053</v>
          </cell>
          <cell r="B523" t="str">
            <v>COMMERCIAL GAS ENG SALES (ACTUAL)</v>
          </cell>
          <cell r="C523">
            <v>-7880085.6100000003</v>
          </cell>
          <cell r="D523">
            <v>-5255976.4400000004</v>
          </cell>
        </row>
        <row r="524">
          <cell r="A524">
            <v>4110054</v>
          </cell>
          <cell r="B524" t="str">
            <v>COMMERCIAL GAS ENG TRANS (ACTUAL)</v>
          </cell>
          <cell r="C524">
            <v>-32865.01</v>
          </cell>
          <cell r="D524">
            <v>-74353.67</v>
          </cell>
        </row>
        <row r="525">
          <cell r="A525">
            <v>4110055</v>
          </cell>
          <cell r="B525" t="str">
            <v>COMMERCIAL AIR COND TRANS (ACTUAL)</v>
          </cell>
          <cell r="C525">
            <v>-23331.97</v>
          </cell>
          <cell r="D525">
            <v>-9575.09</v>
          </cell>
        </row>
        <row r="526">
          <cell r="A526">
            <v>4110056</v>
          </cell>
          <cell r="B526" t="str">
            <v>COMM NON-CORE COMM ACTUAL-EG TRANSFER</v>
          </cell>
          <cell r="C526">
            <v>117.24</v>
          </cell>
          <cell r="D526">
            <v>0</v>
          </cell>
        </row>
        <row r="527">
          <cell r="A527">
            <v>4110057</v>
          </cell>
          <cell r="B527" t="str">
            <v>COMM (3001-250K) ACTUAL-EG TRANSFER</v>
          </cell>
          <cell r="C527">
            <v>99.79</v>
          </cell>
          <cell r="D527">
            <v>0</v>
          </cell>
        </row>
        <row r="528">
          <cell r="A528">
            <v>4110058</v>
          </cell>
          <cell r="B528" t="str">
            <v>COMM NONCORE COMM TS ACTUAL-EG TRANSFER</v>
          </cell>
          <cell r="C528">
            <v>9648.6299999999992</v>
          </cell>
          <cell r="D528">
            <v>0</v>
          </cell>
        </row>
        <row r="529">
          <cell r="A529">
            <v>4120001</v>
          </cell>
          <cell r="B529" t="str">
            <v>INDUSTRIAL (SML CORE 0-3000) ACTUAL</v>
          </cell>
          <cell r="C529">
            <v>-7664540.4199999999</v>
          </cell>
          <cell r="D529">
            <v>-13018382.060000001</v>
          </cell>
        </row>
        <row r="530">
          <cell r="A530">
            <v>4120002</v>
          </cell>
          <cell r="B530" t="str">
            <v>INDUSTRIAL (3000-250K) ACTUAL</v>
          </cell>
          <cell r="C530">
            <v>-44354580.219999999</v>
          </cell>
          <cell r="D530">
            <v>-64357828.130000003</v>
          </cell>
        </row>
        <row r="531">
          <cell r="A531">
            <v>4120003</v>
          </cell>
          <cell r="B531" t="str">
            <v>INDUSTRIAL-(LARGE CORE &gt;250K)-ACTUAL</v>
          </cell>
          <cell r="C531">
            <v>-8814105.0500000007</v>
          </cell>
          <cell r="D531">
            <v>-5978711.4299999997</v>
          </cell>
        </row>
        <row r="532">
          <cell r="A532">
            <v>4120004</v>
          </cell>
          <cell r="B532" t="str">
            <v>INDUSTRIAL (SML CORE 0-3000) ACCRUAL</v>
          </cell>
          <cell r="C532">
            <v>305320.99</v>
          </cell>
          <cell r="D532">
            <v>-182445.05</v>
          </cell>
        </row>
        <row r="533">
          <cell r="A533">
            <v>4120005</v>
          </cell>
          <cell r="B533" t="str">
            <v>INDUSTRIAL (3000-250K) ACCRUAL</v>
          </cell>
          <cell r="C533">
            <v>-1779700.02</v>
          </cell>
          <cell r="D533">
            <v>1399974.94</v>
          </cell>
        </row>
        <row r="534">
          <cell r="A534">
            <v>4120006</v>
          </cell>
          <cell r="B534" t="str">
            <v>INDUSTRIAL-(LARGE CORE &gt;250K)-ACCRUAL</v>
          </cell>
          <cell r="C534">
            <v>-578948.31999999995</v>
          </cell>
          <cell r="D534">
            <v>526386.02</v>
          </cell>
        </row>
        <row r="535">
          <cell r="A535">
            <v>4120007</v>
          </cell>
          <cell r="B535" t="str">
            <v>INDUSTRIAL CORE INDUST TS (0-3000) ACTU</v>
          </cell>
          <cell r="C535">
            <v>-57300.959999999999</v>
          </cell>
          <cell r="D535">
            <v>-239586.92</v>
          </cell>
        </row>
        <row r="536">
          <cell r="A536">
            <v>4120008</v>
          </cell>
          <cell r="B536" t="str">
            <v>INDUSTRIAL-CORE INDS TRAN(3001-250K) AC</v>
          </cell>
          <cell r="C536">
            <v>-1439095.11</v>
          </cell>
          <cell r="D536">
            <v>-3345289.4</v>
          </cell>
        </row>
        <row r="537">
          <cell r="A537">
            <v>4120009</v>
          </cell>
          <cell r="B537" t="str">
            <v>INDUSTRIAL-CORE INDS TRANSP(&gt;250K)-ACTU</v>
          </cell>
          <cell r="C537">
            <v>-475610.03</v>
          </cell>
          <cell r="D537">
            <v>-626076.75</v>
          </cell>
        </row>
        <row r="538">
          <cell r="A538">
            <v>4120010</v>
          </cell>
          <cell r="B538" t="str">
            <v>INDUSTRIAL-CORE INDS TRANSP(0-3000)-ACC</v>
          </cell>
          <cell r="C538">
            <v>0</v>
          </cell>
          <cell r="D538">
            <v>20151.849999999999</v>
          </cell>
        </row>
        <row r="539">
          <cell r="A539">
            <v>4120011</v>
          </cell>
          <cell r="B539" t="str">
            <v>INDUSTRIAL-CORE INDS TRANSP(3001-250K)-</v>
          </cell>
          <cell r="C539">
            <v>0</v>
          </cell>
          <cell r="D539">
            <v>657.82</v>
          </cell>
        </row>
        <row r="540">
          <cell r="A540">
            <v>4120012</v>
          </cell>
          <cell r="B540" t="str">
            <v>INDUSTRIAL-CORE INDS TRANSP(&gt;250K)-ACCR</v>
          </cell>
          <cell r="C540">
            <v>-11946.02</v>
          </cell>
          <cell r="D540">
            <v>62555.83</v>
          </cell>
        </row>
        <row r="541">
          <cell r="A541">
            <v>4120013</v>
          </cell>
          <cell r="B541" t="str">
            <v>INDUSTRIAL-NONCORE INDUSTRIAL-ACTUAL</v>
          </cell>
          <cell r="C541">
            <v>-4448323.5199999996</v>
          </cell>
          <cell r="D541">
            <v>-10812891.07</v>
          </cell>
        </row>
        <row r="542">
          <cell r="A542">
            <v>4120014</v>
          </cell>
          <cell r="B542" t="str">
            <v>INDUSTRIAL-NONCORE INDUSTRIAL-ACCRUAL</v>
          </cell>
          <cell r="C542">
            <v>159299.46</v>
          </cell>
          <cell r="D542">
            <v>402472.9</v>
          </cell>
        </row>
        <row r="543">
          <cell r="A543">
            <v>4120015</v>
          </cell>
          <cell r="B543" t="str">
            <v>INDUSTRIAL-NONCORE INDSTRL TRANSP-ACTUA</v>
          </cell>
          <cell r="C543">
            <v>-36132043.649999999</v>
          </cell>
          <cell r="D543">
            <v>-55412715.640000001</v>
          </cell>
        </row>
        <row r="544">
          <cell r="A544">
            <v>4120017</v>
          </cell>
          <cell r="B544" t="str">
            <v>INDUSTRIAL-NONCORE INDSTRL TRANSP-ACCRU</v>
          </cell>
          <cell r="C544">
            <v>677950.87</v>
          </cell>
          <cell r="D544">
            <v>589968.67000000004</v>
          </cell>
        </row>
        <row r="545">
          <cell r="A545">
            <v>4120019</v>
          </cell>
          <cell r="B545" t="str">
            <v>INDUSTRIAL EOR STEAMING ACTUAL</v>
          </cell>
          <cell r="C545">
            <v>-6019.18</v>
          </cell>
          <cell r="D545">
            <v>-16640.669999999998</v>
          </cell>
        </row>
        <row r="546">
          <cell r="A546">
            <v>4120020</v>
          </cell>
          <cell r="B546" t="str">
            <v>INDUSTRIAL EOR COGENERATOR ACTUAL</v>
          </cell>
          <cell r="C546">
            <v>-110.23</v>
          </cell>
          <cell r="D546">
            <v>-390.05</v>
          </cell>
        </row>
        <row r="547">
          <cell r="A547">
            <v>4120021</v>
          </cell>
          <cell r="B547" t="str">
            <v>INDUSTRIAL EOR STEAMING ACCRUAL</v>
          </cell>
          <cell r="C547">
            <v>211.02</v>
          </cell>
          <cell r="D547">
            <v>-253.88</v>
          </cell>
        </row>
        <row r="548">
          <cell r="A548">
            <v>4120023</v>
          </cell>
          <cell r="B548" t="str">
            <v>INDUSTRIAL EOR TS STEAMING ACTUAL</v>
          </cell>
          <cell r="C548">
            <v>-13133612.07</v>
          </cell>
          <cell r="D548">
            <v>-4686959.5599999996</v>
          </cell>
        </row>
        <row r="549">
          <cell r="A549">
            <v>4120024</v>
          </cell>
          <cell r="B549" t="str">
            <v>INDUSTRIAL EOR TS COGEN ACTUAL</v>
          </cell>
          <cell r="C549">
            <v>-13757123.710000001</v>
          </cell>
          <cell r="D549">
            <v>-17768577.079999998</v>
          </cell>
        </row>
        <row r="550">
          <cell r="A550">
            <v>4120025</v>
          </cell>
          <cell r="B550" t="str">
            <v>INDUSTRIAL EOR TS STEAMING ACCRUAL</v>
          </cell>
          <cell r="C550">
            <v>-914679.01</v>
          </cell>
          <cell r="D550">
            <v>-93932.99</v>
          </cell>
        </row>
        <row r="551">
          <cell r="A551">
            <v>4120026</v>
          </cell>
          <cell r="B551" t="str">
            <v>INDUSTRIAL EOR TS COGEN ACCRUAL</v>
          </cell>
          <cell r="C551">
            <v>-974553.99</v>
          </cell>
          <cell r="D551">
            <v>565564.05000000005</v>
          </cell>
        </row>
        <row r="552">
          <cell r="A552">
            <v>4120027</v>
          </cell>
          <cell r="B552" t="str">
            <v>INDUSTRIAL NON EOR COGEN PURPA ACTUAL</v>
          </cell>
          <cell r="C552">
            <v>-2109.9899999999998</v>
          </cell>
          <cell r="D552">
            <v>-7096076.6799999997</v>
          </cell>
        </row>
        <row r="553">
          <cell r="A553">
            <v>4120028</v>
          </cell>
          <cell r="B553" t="str">
            <v>INDUSTRIAL NON EOR COGEN OTHER ACTUAL</v>
          </cell>
          <cell r="C553">
            <v>-1600252.27</v>
          </cell>
          <cell r="D553">
            <v>-2350661.7000000002</v>
          </cell>
        </row>
        <row r="554">
          <cell r="A554">
            <v>4120030</v>
          </cell>
          <cell r="B554" t="str">
            <v>INDUSTRIAL NON EOR COGEN OTHER ACCRUAL</v>
          </cell>
          <cell r="C554">
            <v>-43787.16</v>
          </cell>
          <cell r="D554">
            <v>69391.83</v>
          </cell>
        </row>
        <row r="555">
          <cell r="A555">
            <v>4120031</v>
          </cell>
          <cell r="B555" t="str">
            <v>INDUSTRIAL NON EOR COGEN TS PURPA ACTUA</v>
          </cell>
          <cell r="C555">
            <v>-16718067.32</v>
          </cell>
          <cell r="D555">
            <v>-28734213.82</v>
          </cell>
        </row>
        <row r="556">
          <cell r="A556">
            <v>4120032</v>
          </cell>
          <cell r="B556" t="str">
            <v>INDUSTRIAL NON EOR COGEN TS OTH ACTUAL</v>
          </cell>
          <cell r="C556">
            <v>-8318198.4800000004</v>
          </cell>
          <cell r="D556">
            <v>-8030010.54</v>
          </cell>
        </row>
        <row r="557">
          <cell r="A557">
            <v>4120033</v>
          </cell>
          <cell r="B557" t="str">
            <v>INDUSTRIAL NON EOR COGEN TS PURPA ACCRU</v>
          </cell>
          <cell r="C557">
            <v>520067.2</v>
          </cell>
          <cell r="D557">
            <v>493043.35</v>
          </cell>
        </row>
        <row r="558">
          <cell r="A558">
            <v>4120034</v>
          </cell>
          <cell r="B558" t="str">
            <v>INDUSTRIAL NON EOR COGEN TS OTH ACCRUAL</v>
          </cell>
          <cell r="C558">
            <v>-318266.84000000003</v>
          </cell>
          <cell r="D558">
            <v>292930.98</v>
          </cell>
        </row>
        <row r="559">
          <cell r="A559">
            <v>4120035</v>
          </cell>
          <cell r="B559" t="str">
            <v>INDUSTRIAL REFINERIES ACTUAL</v>
          </cell>
          <cell r="C559">
            <v>-3463.11</v>
          </cell>
          <cell r="D559">
            <v>-44766.55</v>
          </cell>
        </row>
        <row r="560">
          <cell r="A560">
            <v>4120037</v>
          </cell>
          <cell r="B560" t="str">
            <v>INDUSTRIAL REFINERIES ACCRUAL</v>
          </cell>
          <cell r="C560">
            <v>-115.95</v>
          </cell>
          <cell r="D560">
            <v>102.02</v>
          </cell>
        </row>
        <row r="561">
          <cell r="A561">
            <v>4120039</v>
          </cell>
          <cell r="B561" t="str">
            <v>INDUSTRIAL REFINERIES TS ACTL</v>
          </cell>
          <cell r="C561">
            <v>-2217629.5699999998</v>
          </cell>
          <cell r="D561">
            <v>-3634725.68</v>
          </cell>
        </row>
        <row r="562">
          <cell r="A562">
            <v>4120040</v>
          </cell>
          <cell r="B562" t="str">
            <v>INDUST REFIN TS OTHER ACTL</v>
          </cell>
          <cell r="C562">
            <v>-20312508.91</v>
          </cell>
          <cell r="D562">
            <v>-29107823.760000002</v>
          </cell>
        </row>
        <row r="563">
          <cell r="A563">
            <v>4120041</v>
          </cell>
          <cell r="B563" t="str">
            <v>INDUSTRIAL REFINERIES TS ACCR</v>
          </cell>
          <cell r="C563">
            <v>56686.86</v>
          </cell>
          <cell r="D563">
            <v>5259.95</v>
          </cell>
        </row>
        <row r="564">
          <cell r="A564">
            <v>4120042</v>
          </cell>
          <cell r="B564" t="str">
            <v>INDUST REFIN TS OTHER ACCRUAL</v>
          </cell>
          <cell r="C564">
            <v>592173.76</v>
          </cell>
          <cell r="D564">
            <v>33400.97</v>
          </cell>
        </row>
        <row r="565">
          <cell r="A565">
            <v>4120047</v>
          </cell>
          <cell r="B565" t="str">
            <v>INDUSTRIAL (SML 3,001-50,000) ACTUAL</v>
          </cell>
          <cell r="C565">
            <v>-12658.88</v>
          </cell>
          <cell r="D565">
            <v>-57953.1</v>
          </cell>
        </row>
        <row r="566">
          <cell r="A566">
            <v>4120052</v>
          </cell>
          <cell r="B566" t="str">
            <v>INDUSTRIAL NON-CORE INDUSTR TRANSP ACTU</v>
          </cell>
          <cell r="C566">
            <v>323.57</v>
          </cell>
          <cell r="D566">
            <v>0</v>
          </cell>
        </row>
        <row r="567">
          <cell r="A567">
            <v>4120053</v>
          </cell>
          <cell r="B567" t="str">
            <v>INDUSTRIAL NON-EOR COGEN OTHER ACTUAL-E</v>
          </cell>
          <cell r="C567">
            <v>5649.5</v>
          </cell>
          <cell r="D567">
            <v>0</v>
          </cell>
        </row>
        <row r="568">
          <cell r="A568">
            <v>4120054</v>
          </cell>
          <cell r="B568" t="str">
            <v>INDUSTRIAL NON-EOR COGEN TS PURPA ACTUA</v>
          </cell>
          <cell r="C568">
            <v>163443.21</v>
          </cell>
          <cell r="D568">
            <v>0</v>
          </cell>
        </row>
        <row r="569">
          <cell r="A569">
            <v>4120055</v>
          </cell>
          <cell r="B569" t="str">
            <v>INDUSTRIAL NON-EOR COGEN TS OTHER ACTUA</v>
          </cell>
          <cell r="C569">
            <v>40405.599999999999</v>
          </cell>
          <cell r="D569">
            <v>0</v>
          </cell>
        </row>
        <row r="570">
          <cell r="A570">
            <v>4120056</v>
          </cell>
          <cell r="B570" t="str">
            <v>INDUSTRIAL REFINERIES TS ACTUAL-EG TRAN</v>
          </cell>
          <cell r="C570">
            <v>489.55</v>
          </cell>
          <cell r="D570">
            <v>0</v>
          </cell>
        </row>
        <row r="571">
          <cell r="A571">
            <v>4120057</v>
          </cell>
          <cell r="B571" t="str">
            <v>INDUSTRIAL REFINERIES TS OTHER ACTUAL-E</v>
          </cell>
          <cell r="C571">
            <v>45768.15</v>
          </cell>
          <cell r="D571">
            <v>0</v>
          </cell>
        </row>
        <row r="572">
          <cell r="A572">
            <v>4130001</v>
          </cell>
          <cell r="B572" t="str">
            <v>EXEMPT WHOLESALE GENERATORS-ACCRUAL</v>
          </cell>
          <cell r="C572">
            <v>-9602290.0199999996</v>
          </cell>
          <cell r="D572">
            <v>-3308597.94</v>
          </cell>
        </row>
        <row r="573">
          <cell r="A573">
            <v>4130002</v>
          </cell>
          <cell r="B573" t="str">
            <v>UEG SO CAL EDISON ACTUAL</v>
          </cell>
          <cell r="C573">
            <v>0.04</v>
          </cell>
          <cell r="D573">
            <v>-5286.29</v>
          </cell>
        </row>
        <row r="574">
          <cell r="A574">
            <v>4130003</v>
          </cell>
          <cell r="B574" t="str">
            <v>UEG LOS ANGELES DWP ACTUAL</v>
          </cell>
          <cell r="C574">
            <v>-17055770.16</v>
          </cell>
          <cell r="D574">
            <v>-21648043.640000001</v>
          </cell>
        </row>
        <row r="575">
          <cell r="A575">
            <v>4130004</v>
          </cell>
          <cell r="B575" t="str">
            <v>UEG PASADENA ACTUAL</v>
          </cell>
          <cell r="C575">
            <v>-684045.03</v>
          </cell>
          <cell r="D575">
            <v>-1068137.97</v>
          </cell>
        </row>
        <row r="576">
          <cell r="A576">
            <v>4130005</v>
          </cell>
          <cell r="B576" t="str">
            <v>UEG GLENDALE ACTUAL</v>
          </cell>
          <cell r="C576">
            <v>-456294.95</v>
          </cell>
          <cell r="D576">
            <v>-1363768.31</v>
          </cell>
        </row>
        <row r="577">
          <cell r="A577">
            <v>4130006</v>
          </cell>
          <cell r="B577" t="str">
            <v>UEG BURBANK ACTUAL</v>
          </cell>
          <cell r="C577">
            <v>-441756.8</v>
          </cell>
          <cell r="D577">
            <v>-339517.73</v>
          </cell>
        </row>
        <row r="578">
          <cell r="A578">
            <v>4130007</v>
          </cell>
          <cell r="B578" t="str">
            <v>UEG VERNON ACTUAL</v>
          </cell>
          <cell r="C578">
            <v>-19881.03</v>
          </cell>
          <cell r="D578">
            <v>-11236.98</v>
          </cell>
        </row>
        <row r="579">
          <cell r="A579">
            <v>4130008</v>
          </cell>
          <cell r="B579" t="str">
            <v>UEG IMPERIAL IRGATION DSTRCT ACTL</v>
          </cell>
          <cell r="C579">
            <v>-1500310.12</v>
          </cell>
          <cell r="D579">
            <v>-1761731.47</v>
          </cell>
        </row>
        <row r="580">
          <cell r="A580">
            <v>4130009</v>
          </cell>
          <cell r="B580" t="str">
            <v>UEG ANAHEIM ACTUAL</v>
          </cell>
          <cell r="C580">
            <v>-100936.47</v>
          </cell>
          <cell r="D580">
            <v>-141080.29999999999</v>
          </cell>
        </row>
        <row r="581">
          <cell r="A581">
            <v>4130010</v>
          </cell>
          <cell r="B581" t="str">
            <v>EWG-EXEMPT WHOLESALE GENERATORS-ACTUAL</v>
          </cell>
          <cell r="C581">
            <v>-38496989.359999999</v>
          </cell>
          <cell r="D581">
            <v>-47710043.659999996</v>
          </cell>
        </row>
        <row r="582">
          <cell r="A582">
            <v>4130011</v>
          </cell>
          <cell r="B582" t="str">
            <v>UEG SO CAL EDISON ACCRUAL</v>
          </cell>
          <cell r="C582">
            <v>0</v>
          </cell>
          <cell r="D582">
            <v>1359357.02</v>
          </cell>
        </row>
        <row r="583">
          <cell r="A583">
            <v>4130012</v>
          </cell>
          <cell r="B583" t="str">
            <v>UEG LOS ANGELES DWP ACCRUAL</v>
          </cell>
          <cell r="C583">
            <v>-2111577.9700000002</v>
          </cell>
          <cell r="D583">
            <v>-811454.87</v>
          </cell>
        </row>
        <row r="584">
          <cell r="A584">
            <v>4130013</v>
          </cell>
          <cell r="B584" t="str">
            <v>UEG PASADENA ACCRUAL</v>
          </cell>
          <cell r="C584">
            <v>-97351.98</v>
          </cell>
          <cell r="D584">
            <v>18312.12</v>
          </cell>
        </row>
        <row r="585">
          <cell r="A585">
            <v>4130014</v>
          </cell>
          <cell r="B585" t="str">
            <v>UEG GLENDALE ACCRUAL</v>
          </cell>
          <cell r="C585">
            <v>-126245.14</v>
          </cell>
          <cell r="D585">
            <v>111212.13</v>
          </cell>
        </row>
        <row r="586">
          <cell r="A586">
            <v>4130015</v>
          </cell>
          <cell r="B586" t="str">
            <v>UEG BURBANK ACCRUAL</v>
          </cell>
          <cell r="C586">
            <v>-105191.02</v>
          </cell>
          <cell r="D586">
            <v>-8586.91</v>
          </cell>
        </row>
        <row r="587">
          <cell r="A587">
            <v>4130016</v>
          </cell>
          <cell r="B587" t="str">
            <v>UEG VERNON ACCRUAL</v>
          </cell>
          <cell r="C587">
            <v>-15341.05</v>
          </cell>
          <cell r="D587">
            <v>1211.1300000000001</v>
          </cell>
        </row>
        <row r="588">
          <cell r="A588">
            <v>4130017</v>
          </cell>
          <cell r="B588" t="str">
            <v>UEG IMPERIAL IRGATION DSTRCT ACCR</v>
          </cell>
          <cell r="C588">
            <v>-338954.97</v>
          </cell>
          <cell r="D588">
            <v>78669.91</v>
          </cell>
        </row>
        <row r="589">
          <cell r="A589">
            <v>4130018</v>
          </cell>
          <cell r="B589" t="str">
            <v>UEG ANAHEIM ACCRUAL</v>
          </cell>
          <cell r="C589">
            <v>-22655.94</v>
          </cell>
          <cell r="D589">
            <v>-13134.6</v>
          </cell>
        </row>
        <row r="590">
          <cell r="A590">
            <v>4130021</v>
          </cell>
          <cell r="B590" t="str">
            <v>EWG EXEMPT WHOLESALE GENERATORS ACTUAL-</v>
          </cell>
          <cell r="C590">
            <v>869912.08</v>
          </cell>
          <cell r="D590">
            <v>0</v>
          </cell>
        </row>
        <row r="591">
          <cell r="A591">
            <v>4130022</v>
          </cell>
          <cell r="B591" t="str">
            <v>UEG LOS ANGELES DWP ACTUAL-EG TRANSFER</v>
          </cell>
          <cell r="C591">
            <v>268783.65999999997</v>
          </cell>
          <cell r="D591">
            <v>0</v>
          </cell>
        </row>
        <row r="592">
          <cell r="A592">
            <v>4130023</v>
          </cell>
          <cell r="B592" t="str">
            <v>UEG PASADENA ACTUAL-EG TRANSFER</v>
          </cell>
          <cell r="C592">
            <v>9856.18</v>
          </cell>
          <cell r="D592">
            <v>0</v>
          </cell>
        </row>
        <row r="593">
          <cell r="A593">
            <v>4130024</v>
          </cell>
          <cell r="B593" t="str">
            <v>UEG GLENDALE ACTUAL-EG TRANSFER</v>
          </cell>
          <cell r="C593">
            <v>7557.38</v>
          </cell>
          <cell r="D593">
            <v>0</v>
          </cell>
        </row>
        <row r="594">
          <cell r="A594">
            <v>4130025</v>
          </cell>
          <cell r="B594" t="str">
            <v>UEG BURBANK ACTUAL-EG TRANSFER</v>
          </cell>
          <cell r="C594">
            <v>9918.65</v>
          </cell>
          <cell r="D594">
            <v>0</v>
          </cell>
        </row>
        <row r="595">
          <cell r="A595">
            <v>4130026</v>
          </cell>
          <cell r="B595" t="str">
            <v>UEG VERNON ACTUAL-EG TRANSFER</v>
          </cell>
          <cell r="C595">
            <v>641.74</v>
          </cell>
          <cell r="D595">
            <v>0</v>
          </cell>
        </row>
        <row r="596">
          <cell r="A596">
            <v>4130027</v>
          </cell>
          <cell r="B596" t="str">
            <v>UEG IMPERIAL IRRIGATION DISTRICT ACTUAL</v>
          </cell>
          <cell r="C596">
            <v>31711.06</v>
          </cell>
          <cell r="D596">
            <v>0</v>
          </cell>
        </row>
        <row r="597">
          <cell r="A597">
            <v>4130028</v>
          </cell>
          <cell r="B597" t="str">
            <v>UEG ANAHEIM ACTUAL-EG TRANSFER</v>
          </cell>
          <cell r="C597">
            <v>2312.5</v>
          </cell>
          <cell r="D597">
            <v>0</v>
          </cell>
        </row>
        <row r="598">
          <cell r="A598">
            <v>4140001</v>
          </cell>
          <cell r="B598" t="str">
            <v>WHOLESL SDIEGO GAS&amp;ELECTRIC ACTL</v>
          </cell>
          <cell r="C598">
            <v>-29420785.629999999</v>
          </cell>
          <cell r="D598">
            <v>-48309305.609999999</v>
          </cell>
        </row>
        <row r="599">
          <cell r="A599">
            <v>4140002</v>
          </cell>
          <cell r="B599" t="str">
            <v>WHOLESALE LONG BEACH ACTUAL</v>
          </cell>
          <cell r="C599">
            <v>-2886141.58</v>
          </cell>
          <cell r="D599">
            <v>-4943734.28</v>
          </cell>
        </row>
        <row r="600">
          <cell r="A600">
            <v>4140003</v>
          </cell>
          <cell r="B600" t="str">
            <v>WHOLESALE SOUTHWEST GAS ACTUAL</v>
          </cell>
          <cell r="C600">
            <v>-3225624.3</v>
          </cell>
          <cell r="D600">
            <v>-5203531.24</v>
          </cell>
        </row>
        <row r="601">
          <cell r="A601">
            <v>4140004</v>
          </cell>
          <cell r="B601" t="str">
            <v>WHOLSL SDIEGO GAS&amp;ELECTRIC ACCR</v>
          </cell>
          <cell r="C601">
            <v>588765.97</v>
          </cell>
          <cell r="D601">
            <v>1115423.07</v>
          </cell>
        </row>
        <row r="602">
          <cell r="A602">
            <v>4140005</v>
          </cell>
          <cell r="B602" t="str">
            <v>WHOLESALE LONG BEACH ACCRUAL</v>
          </cell>
          <cell r="C602">
            <v>303469.93</v>
          </cell>
          <cell r="D602">
            <v>94915.98</v>
          </cell>
        </row>
        <row r="603">
          <cell r="A603">
            <v>4140006</v>
          </cell>
          <cell r="B603" t="str">
            <v>WHOLESALE SOUTHWEST GAS ACCR</v>
          </cell>
          <cell r="C603">
            <v>309336</v>
          </cell>
          <cell r="D603">
            <v>49259.99</v>
          </cell>
        </row>
        <row r="604">
          <cell r="A604">
            <v>4140011</v>
          </cell>
          <cell r="B604" t="str">
            <v>WHOLESALE MEXICALI ACTUAL</v>
          </cell>
          <cell r="C604">
            <v>-1086187.73</v>
          </cell>
          <cell r="D604">
            <v>-1340060.26</v>
          </cell>
        </row>
        <row r="605">
          <cell r="A605">
            <v>4140012</v>
          </cell>
          <cell r="B605" t="str">
            <v>WHOLESALE MEXICALI ACCRUAL</v>
          </cell>
          <cell r="C605">
            <v>21256</v>
          </cell>
          <cell r="D605">
            <v>-53690</v>
          </cell>
        </row>
        <row r="606">
          <cell r="A606">
            <v>4170001</v>
          </cell>
          <cell r="B606" t="str">
            <v>GAS SALES FOR NGV UNCOMPRESSED</v>
          </cell>
          <cell r="C606">
            <v>-6797529.0199999996</v>
          </cell>
          <cell r="D606">
            <v>-5245218.37</v>
          </cell>
        </row>
        <row r="607">
          <cell r="A607">
            <v>4170002</v>
          </cell>
          <cell r="B607" t="str">
            <v>GAS SALES FOR NGV COMPRESSED ACTL</v>
          </cell>
          <cell r="C607">
            <v>-645797.49</v>
          </cell>
          <cell r="D607">
            <v>-718659.71</v>
          </cell>
        </row>
        <row r="608">
          <cell r="A608">
            <v>4170003</v>
          </cell>
          <cell r="B608" t="str">
            <v>GAS TRANS FOR NGV UNCOMPRESS ACTL</v>
          </cell>
          <cell r="C608">
            <v>-292890.38</v>
          </cell>
          <cell r="D608">
            <v>-423244.05</v>
          </cell>
        </row>
        <row r="609">
          <cell r="A609">
            <v>4170004</v>
          </cell>
          <cell r="B609" t="str">
            <v>GAS SALES FOR NGV UNCOMPRESS ACCR</v>
          </cell>
          <cell r="C609">
            <v>-1111800</v>
          </cell>
          <cell r="D609">
            <v>148500</v>
          </cell>
        </row>
        <row r="610">
          <cell r="A610">
            <v>4170005</v>
          </cell>
          <cell r="B610" t="str">
            <v>GAS SALES FOR NGV COMPRESSED ACCR</v>
          </cell>
          <cell r="C610">
            <v>-55800</v>
          </cell>
          <cell r="D610">
            <v>-7800</v>
          </cell>
        </row>
        <row r="611">
          <cell r="A611">
            <v>4170006</v>
          </cell>
          <cell r="B611" t="str">
            <v>GAS TRANS FOR NGV UNCOMPRESS ACCR</v>
          </cell>
          <cell r="C611">
            <v>-11000</v>
          </cell>
          <cell r="D611">
            <v>16700</v>
          </cell>
        </row>
        <row r="612">
          <cell r="A612">
            <v>4180001</v>
          </cell>
          <cell r="B612" t="str">
            <v>CORE COMMERCIAL &lt; 3,000 THERMS-CHAIN</v>
          </cell>
          <cell r="C612">
            <v>-3668462.6</v>
          </cell>
          <cell r="D612">
            <v>0</v>
          </cell>
        </row>
        <row r="613">
          <cell r="A613">
            <v>4180002</v>
          </cell>
          <cell r="B613" t="str">
            <v>CORE COMMERCIAL &lt; 3,000 THERMS-CHAIN</v>
          </cell>
          <cell r="C613">
            <v>-175230.44</v>
          </cell>
          <cell r="D613">
            <v>0</v>
          </cell>
        </row>
        <row r="614">
          <cell r="A614">
            <v>4180005</v>
          </cell>
          <cell r="B614" t="str">
            <v>CORE INDUSTRIAL &lt;3,000 THERMS-CHAIN</v>
          </cell>
          <cell r="C614">
            <v>-194206.73</v>
          </cell>
          <cell r="D614">
            <v>0</v>
          </cell>
        </row>
        <row r="615">
          <cell r="A615">
            <v>4180006</v>
          </cell>
          <cell r="B615" t="str">
            <v>CORE INDUSTRIAL &lt;3,000 THERMS-CHAIN</v>
          </cell>
          <cell r="C615">
            <v>-10133.41</v>
          </cell>
          <cell r="D615">
            <v>0</v>
          </cell>
        </row>
        <row r="616">
          <cell r="A616">
            <v>4180009</v>
          </cell>
          <cell r="B616" t="str">
            <v>CORE COMMERCIAL 3-5,000 THERMS-CHAIN</v>
          </cell>
          <cell r="C616">
            <v>-20042075.289999999</v>
          </cell>
          <cell r="D616">
            <v>0</v>
          </cell>
        </row>
        <row r="617">
          <cell r="A617">
            <v>4180010</v>
          </cell>
          <cell r="B617" t="str">
            <v>CORE COMMERCIAL   3-5,000 THERMS CHAIN</v>
          </cell>
          <cell r="C617">
            <v>-2679883.5499999998</v>
          </cell>
          <cell r="D617">
            <v>0</v>
          </cell>
        </row>
        <row r="618">
          <cell r="A618">
            <v>4180013</v>
          </cell>
          <cell r="B618" t="str">
            <v>CORE INDUSTRIAL 3-5,000 THERMS-CHAIN</v>
          </cell>
          <cell r="C618">
            <v>-7218828.2599999998</v>
          </cell>
          <cell r="D618">
            <v>0</v>
          </cell>
        </row>
        <row r="619">
          <cell r="A619">
            <v>4180014</v>
          </cell>
          <cell r="B619" t="str">
            <v>CORE INDUSTRIAL 3-5,000 THERMS CHAIN T</v>
          </cell>
          <cell r="C619">
            <v>-547626.79</v>
          </cell>
          <cell r="D619">
            <v>0</v>
          </cell>
        </row>
        <row r="620">
          <cell r="A620">
            <v>4180017</v>
          </cell>
          <cell r="B620" t="str">
            <v>RESTAURANT-CH SALES-ACTL</v>
          </cell>
          <cell r="C620">
            <v>-6790190.2000000002</v>
          </cell>
          <cell r="D620">
            <v>0</v>
          </cell>
        </row>
        <row r="621">
          <cell r="A621">
            <v>4180018</v>
          </cell>
          <cell r="B621" t="str">
            <v>RESTAURANT-CH TRANS-ACTL</v>
          </cell>
          <cell r="C621">
            <v>-3746403.79</v>
          </cell>
          <cell r="D621">
            <v>0</v>
          </cell>
        </row>
        <row r="622">
          <cell r="A622">
            <v>4210002</v>
          </cell>
          <cell r="B622" t="str">
            <v>BCAP PURCH COST ACCT CORE PGA SUB ACCT</v>
          </cell>
          <cell r="C622">
            <v>-28129185</v>
          </cell>
          <cell r="D622">
            <v>-62010734.380000003</v>
          </cell>
        </row>
        <row r="623">
          <cell r="A623">
            <v>4210003</v>
          </cell>
          <cell r="B623" t="str">
            <v>BCAP CORE BROKAGE PGA ACCOUNT</v>
          </cell>
          <cell r="C623">
            <v>0</v>
          </cell>
          <cell r="D623">
            <v>-546145</v>
          </cell>
        </row>
        <row r="624">
          <cell r="A624">
            <v>4210004</v>
          </cell>
          <cell r="B624" t="str">
            <v>BCAP CORE FIXED COST ACCT CFCA</v>
          </cell>
          <cell r="C624">
            <v>33048191.82</v>
          </cell>
          <cell r="D624">
            <v>18394236.800000001</v>
          </cell>
        </row>
        <row r="625">
          <cell r="A625">
            <v>4210007</v>
          </cell>
          <cell r="B625" t="str">
            <v>BCAP CORE STANDBY SVC PGA ACCT</v>
          </cell>
          <cell r="C625">
            <v>0</v>
          </cell>
          <cell r="D625">
            <v>-53245</v>
          </cell>
        </row>
        <row r="626">
          <cell r="A626">
            <v>4210009</v>
          </cell>
          <cell r="B626" t="str">
            <v>ACAP CCOG &amp; S CORE</v>
          </cell>
          <cell r="C626">
            <v>752871</v>
          </cell>
          <cell r="D626">
            <v>1889043</v>
          </cell>
        </row>
        <row r="627">
          <cell r="A627">
            <v>4210010</v>
          </cell>
          <cell r="B627" t="str">
            <v>OTHER REGULATORY REV NCFCTA</v>
          </cell>
          <cell r="C627">
            <v>628270.43999999994</v>
          </cell>
          <cell r="D627">
            <v>-3974746.13</v>
          </cell>
        </row>
        <row r="628">
          <cell r="A628">
            <v>4210013</v>
          </cell>
          <cell r="B628" t="str">
            <v>OTH RGLTORY REVNUE CEA</v>
          </cell>
          <cell r="C628">
            <v>3080721.77</v>
          </cell>
          <cell r="D628">
            <v>-12952387.109999999</v>
          </cell>
        </row>
        <row r="629">
          <cell r="A629">
            <v>4210015</v>
          </cell>
          <cell r="B629" t="str">
            <v>OTH RGLTORY REVNUE PCBEA</v>
          </cell>
          <cell r="C629">
            <v>-26146.21</v>
          </cell>
          <cell r="D629">
            <v>258813.19</v>
          </cell>
        </row>
        <row r="630">
          <cell r="A630">
            <v>4210016</v>
          </cell>
          <cell r="B630" t="str">
            <v>OTH RGLTORY REVNUE EFA</v>
          </cell>
          <cell r="C630">
            <v>0</v>
          </cell>
          <cell r="D630">
            <v>576.41999999999996</v>
          </cell>
        </row>
        <row r="631">
          <cell r="A631">
            <v>4210018</v>
          </cell>
          <cell r="B631" t="str">
            <v>OTH RGLTORY REVNUE RDD</v>
          </cell>
          <cell r="C631">
            <v>-94810</v>
          </cell>
          <cell r="D631">
            <v>-7086603</v>
          </cell>
        </row>
        <row r="632">
          <cell r="A632">
            <v>4210026</v>
          </cell>
          <cell r="B632" t="str">
            <v>OTH RGLTORY REVNUE NGVOA</v>
          </cell>
          <cell r="C632">
            <v>130859.12</v>
          </cell>
          <cell r="D632">
            <v>-4302883.0999999996</v>
          </cell>
        </row>
        <row r="633">
          <cell r="A633">
            <v>4210027</v>
          </cell>
          <cell r="B633" t="str">
            <v>OTH RGLTORY REVNUE NGVRA</v>
          </cell>
          <cell r="C633">
            <v>1928011.27</v>
          </cell>
          <cell r="D633">
            <v>2324870.81</v>
          </cell>
        </row>
        <row r="634">
          <cell r="A634">
            <v>4210028</v>
          </cell>
          <cell r="B634" t="str">
            <v>OTH RGLTORY REVNUE DSMT</v>
          </cell>
          <cell r="C634">
            <v>604664</v>
          </cell>
          <cell r="D634">
            <v>-907000</v>
          </cell>
        </row>
        <row r="635">
          <cell r="A635">
            <v>4210030</v>
          </cell>
          <cell r="B635" t="str">
            <v>OTH RGLTRY REVNUE PITAS PT F&amp;U</v>
          </cell>
          <cell r="C635">
            <v>-35439.64</v>
          </cell>
          <cell r="D635">
            <v>-297252</v>
          </cell>
        </row>
        <row r="636">
          <cell r="A636">
            <v>4210035</v>
          </cell>
          <cell r="B636" t="str">
            <v>OTH RGLTORY REVNUE CEMA</v>
          </cell>
          <cell r="C636">
            <v>-3224772.1</v>
          </cell>
          <cell r="D636">
            <v>-8058800.7800000003</v>
          </cell>
        </row>
        <row r="637">
          <cell r="A637">
            <v>4210036</v>
          </cell>
          <cell r="B637" t="str">
            <v>OTH RGLTORY REVNUE RRMA</v>
          </cell>
          <cell r="C637">
            <v>34685.32</v>
          </cell>
          <cell r="D637">
            <v>57143.01</v>
          </cell>
        </row>
        <row r="638">
          <cell r="A638">
            <v>4210037</v>
          </cell>
          <cell r="B638" t="str">
            <v>OTH RGLTORY REVNUE ICMA</v>
          </cell>
          <cell r="C638">
            <v>1610266.19</v>
          </cell>
          <cell r="D638">
            <v>1652679.72</v>
          </cell>
        </row>
        <row r="639">
          <cell r="A639">
            <v>4210038</v>
          </cell>
          <cell r="B639" t="str">
            <v>OTH RGLTORY REVNUE FCPMA</v>
          </cell>
          <cell r="C639">
            <v>0</v>
          </cell>
          <cell r="D639">
            <v>-8117.16</v>
          </cell>
        </row>
        <row r="640">
          <cell r="A640">
            <v>4210039</v>
          </cell>
          <cell r="B640" t="str">
            <v>OTH RGLTRY REVNUE IZRCA</v>
          </cell>
          <cell r="C640">
            <v>0</v>
          </cell>
          <cell r="D640">
            <v>-12506.45</v>
          </cell>
        </row>
        <row r="641">
          <cell r="A641">
            <v>4210041</v>
          </cell>
          <cell r="B641" t="str">
            <v>OTH RGLTRY REVNUE PPTCA CURRENT</v>
          </cell>
          <cell r="C641">
            <v>8638395.7599999998</v>
          </cell>
          <cell r="D641">
            <v>29134049.09</v>
          </cell>
        </row>
        <row r="642">
          <cell r="A642">
            <v>4210042</v>
          </cell>
          <cell r="B642" t="str">
            <v>OTH RGLTORY REVNUE NCRMA</v>
          </cell>
          <cell r="C642">
            <v>3538240.86</v>
          </cell>
          <cell r="D642">
            <v>-54043.1</v>
          </cell>
        </row>
        <row r="643">
          <cell r="A643">
            <v>4210047</v>
          </cell>
          <cell r="B643" t="str">
            <v>REG REV-ITCSA-CORE SUBSCRIP &amp; REMAINING</v>
          </cell>
          <cell r="C643">
            <v>16173705.880000001</v>
          </cell>
          <cell r="D643">
            <v>73270838.719999999</v>
          </cell>
        </row>
        <row r="644">
          <cell r="A644">
            <v>4210049</v>
          </cell>
          <cell r="B644" t="str">
            <v>OTH RGLTORY REVNUE RDD NGV</v>
          </cell>
          <cell r="C644">
            <v>-149222.79999999999</v>
          </cell>
          <cell r="D644">
            <v>743457.9</v>
          </cell>
        </row>
        <row r="645">
          <cell r="A645">
            <v>4210055</v>
          </cell>
          <cell r="B645" t="str">
            <v>PBR AUDIT/BASE MARGIN CONSULT EXP-CURR</v>
          </cell>
          <cell r="C645">
            <v>0</v>
          </cell>
          <cell r="D645">
            <v>21644.91</v>
          </cell>
        </row>
        <row r="646">
          <cell r="A646">
            <v>4210059</v>
          </cell>
          <cell r="B646" t="str">
            <v>BCAP NON CORE FXD COST BAL ACT</v>
          </cell>
          <cell r="C646">
            <v>18112064.879999999</v>
          </cell>
          <cell r="D646">
            <v>-6414000</v>
          </cell>
        </row>
        <row r="647">
          <cell r="A647">
            <v>4210060</v>
          </cell>
          <cell r="B647" t="str">
            <v>BCAP CORE SUBSCRIPTION PGA ACT</v>
          </cell>
          <cell r="C647">
            <v>-226930</v>
          </cell>
          <cell r="D647">
            <v>540543.4</v>
          </cell>
        </row>
        <row r="648">
          <cell r="A648">
            <v>4210061</v>
          </cell>
          <cell r="B648" t="str">
            <v>BCAP NON CORE STANDBY SVC PGA</v>
          </cell>
          <cell r="C648">
            <v>0</v>
          </cell>
          <cell r="D648">
            <v>-11448226</v>
          </cell>
        </row>
        <row r="649">
          <cell r="A649">
            <v>4210066</v>
          </cell>
          <cell r="B649" t="str">
            <v>ACAP ENHANCED OIL RECOVERY EOR</v>
          </cell>
          <cell r="C649">
            <v>10845942.810000001</v>
          </cell>
          <cell r="D649">
            <v>-8528484.5</v>
          </cell>
        </row>
        <row r="650">
          <cell r="A650">
            <v>4210069</v>
          </cell>
          <cell r="B650" t="str">
            <v>BCAP NONCORE BRKR FEE ACCT</v>
          </cell>
          <cell r="C650">
            <v>83377.41</v>
          </cell>
          <cell r="D650">
            <v>-169088.06</v>
          </cell>
        </row>
        <row r="651">
          <cell r="A651">
            <v>4210071</v>
          </cell>
          <cell r="B651" t="str">
            <v>BCAP LIRA PROG ACCT</v>
          </cell>
          <cell r="C651">
            <v>-740004.11</v>
          </cell>
          <cell r="D651">
            <v>12266288.289999999</v>
          </cell>
        </row>
        <row r="652">
          <cell r="A652">
            <v>4210073</v>
          </cell>
          <cell r="B652" t="str">
            <v>BCAP NONCORE STGE BAL A/C 75%  SUB STGE</v>
          </cell>
          <cell r="C652">
            <v>482405.74</v>
          </cell>
          <cell r="D652">
            <v>79501.259999999995</v>
          </cell>
        </row>
        <row r="653">
          <cell r="A653">
            <v>4210074</v>
          </cell>
          <cell r="B653" t="str">
            <v>BCAP N CORE STGE BAL A/C 100% STGE TRNS</v>
          </cell>
          <cell r="C653">
            <v>2320001.7799999998</v>
          </cell>
          <cell r="D653">
            <v>13538958.529999999</v>
          </cell>
        </row>
        <row r="654">
          <cell r="A654">
            <v>4210077</v>
          </cell>
          <cell r="B654" t="str">
            <v>APPLIANCE FINANCING COMMISSION</v>
          </cell>
          <cell r="C654">
            <v>-372.28</v>
          </cell>
          <cell r="D654">
            <v>-125258.25</v>
          </cell>
        </row>
        <row r="655">
          <cell r="A655">
            <v>4210083</v>
          </cell>
          <cell r="B655" t="str">
            <v>HAZARD SBSTNCE CST RECOVR REV ACCT</v>
          </cell>
          <cell r="C655">
            <v>4078171.6</v>
          </cell>
          <cell r="D655">
            <v>-1954124.42</v>
          </cell>
        </row>
        <row r="656">
          <cell r="A656">
            <v>4210085</v>
          </cell>
          <cell r="B656" t="str">
            <v>DSM ENERGY EFFICIENCY</v>
          </cell>
          <cell r="C656">
            <v>-102000</v>
          </cell>
          <cell r="D656">
            <v>-186000</v>
          </cell>
        </row>
        <row r="657">
          <cell r="A657">
            <v>4210086</v>
          </cell>
          <cell r="B657" t="str">
            <v>REGULATORY REV ITCSA-RELINQUISHED CAPAC</v>
          </cell>
          <cell r="C657">
            <v>-52000684</v>
          </cell>
          <cell r="D657">
            <v>0</v>
          </cell>
        </row>
        <row r="658">
          <cell r="A658">
            <v>4210087</v>
          </cell>
          <cell r="B658" t="str">
            <v>REG REV WHEELER RIDGE FIRM ACC CHG MEMO</v>
          </cell>
          <cell r="C658">
            <v>-521789.49</v>
          </cell>
          <cell r="D658">
            <v>0</v>
          </cell>
        </row>
        <row r="659">
          <cell r="A659">
            <v>4210088</v>
          </cell>
          <cell r="B659" t="str">
            <v>REG REV NONCORE STRGR POST BCAP</v>
          </cell>
          <cell r="C659">
            <v>-3535186.27</v>
          </cell>
          <cell r="D659">
            <v>0</v>
          </cell>
        </row>
        <row r="660">
          <cell r="A660">
            <v>4290001</v>
          </cell>
          <cell r="B660" t="str">
            <v>EXCHNGE GAS REVNUE CA PRODUCERS</v>
          </cell>
          <cell r="C660">
            <v>-655803.81999999995</v>
          </cell>
          <cell r="D660">
            <v>-85681.919999999998</v>
          </cell>
        </row>
        <row r="661">
          <cell r="A661">
            <v>4290002</v>
          </cell>
          <cell r="B661" t="str">
            <v>EXCH GAS RVNUE PG&amp;E MSTR EXCH &amp; SW</v>
          </cell>
          <cell r="C661">
            <v>662501.31000000006</v>
          </cell>
          <cell r="D661">
            <v>146112.87</v>
          </cell>
        </row>
        <row r="662">
          <cell r="A662">
            <v>4310006</v>
          </cell>
          <cell r="B662" t="str">
            <v>INTERCO BILL TO POLICY BU 00495025</v>
          </cell>
          <cell r="C662">
            <v>0</v>
          </cell>
          <cell r="D662">
            <v>-9557638.0800000001</v>
          </cell>
        </row>
        <row r="663">
          <cell r="A663">
            <v>4310009</v>
          </cell>
          <cell r="B663" t="str">
            <v>INTER-BU REV ERC FR POLICY GRP</v>
          </cell>
          <cell r="C663">
            <v>-3250</v>
          </cell>
          <cell r="D663">
            <v>-20582.830000000002</v>
          </cell>
        </row>
        <row r="664">
          <cell r="A664">
            <v>4310011</v>
          </cell>
          <cell r="B664" t="str">
            <v>INTERCO BILLING TO EMS BU</v>
          </cell>
          <cell r="C664">
            <v>0</v>
          </cell>
          <cell r="D664">
            <v>-493808.41</v>
          </cell>
        </row>
        <row r="665">
          <cell r="A665">
            <v>4310017</v>
          </cell>
          <cell r="B665" t="str">
            <v>INTER-BU REV ERC FR EMS</v>
          </cell>
          <cell r="C665">
            <v>0</v>
          </cell>
          <cell r="D665">
            <v>-465.66</v>
          </cell>
        </row>
        <row r="666">
          <cell r="A666">
            <v>4310025</v>
          </cell>
          <cell r="B666" t="str">
            <v>INTERCO BILL TO INTERNATIONAL BU 004950</v>
          </cell>
          <cell r="C666">
            <v>-22489.77</v>
          </cell>
          <cell r="D666">
            <v>-121172.55</v>
          </cell>
        </row>
        <row r="667">
          <cell r="A667">
            <v>4310031</v>
          </cell>
          <cell r="B667" t="str">
            <v>INTERCO BILL TO TGN</v>
          </cell>
          <cell r="C667">
            <v>0</v>
          </cell>
          <cell r="D667">
            <v>-95170.46</v>
          </cell>
        </row>
        <row r="668">
          <cell r="A668">
            <v>4330000</v>
          </cell>
          <cell r="B668" t="str">
            <v>MISCELLANEOUS SERVICE REVENUES</v>
          </cell>
          <cell r="C668">
            <v>1972.86</v>
          </cell>
          <cell r="D668">
            <v>0</v>
          </cell>
        </row>
        <row r="669">
          <cell r="A669">
            <v>4330002</v>
          </cell>
          <cell r="B669" t="str">
            <v>MISC SVS REV RECONNECT CHARGE</v>
          </cell>
          <cell r="C669">
            <v>-829580.35</v>
          </cell>
          <cell r="D669">
            <v>-1267926.02</v>
          </cell>
        </row>
        <row r="670">
          <cell r="A670">
            <v>4330003</v>
          </cell>
          <cell r="B670" t="str">
            <v>SRVC ESTABLISHMENT FEE ACTUAL</v>
          </cell>
          <cell r="C670">
            <v>-14004239.470000001</v>
          </cell>
          <cell r="D670">
            <v>-22815646.030000001</v>
          </cell>
        </row>
        <row r="671">
          <cell r="A671">
            <v>4330005</v>
          </cell>
          <cell r="B671" t="str">
            <v>REV FROM COMM PARTS SALES</v>
          </cell>
          <cell r="C671">
            <v>-952439.42</v>
          </cell>
          <cell r="D671">
            <v>-1309118.33</v>
          </cell>
        </row>
        <row r="672">
          <cell r="A672">
            <v>4330006</v>
          </cell>
          <cell r="B672" t="str">
            <v>REV FROM RES NEUTRAL PARTS SALES</v>
          </cell>
          <cell r="C672">
            <v>-447536.93</v>
          </cell>
          <cell r="D672">
            <v>-758036.3</v>
          </cell>
        </row>
        <row r="673">
          <cell r="A673">
            <v>4330007</v>
          </cell>
          <cell r="B673" t="str">
            <v>REV FROM SET TIME APPT SVC CH</v>
          </cell>
          <cell r="C673">
            <v>-14925</v>
          </cell>
          <cell r="D673">
            <v>-19950</v>
          </cell>
        </row>
        <row r="674">
          <cell r="A674">
            <v>4330008</v>
          </cell>
          <cell r="B674" t="str">
            <v>REVS FROM WATER HTER WRP&amp;STRPG</v>
          </cell>
          <cell r="C674">
            <v>-3653.12</v>
          </cell>
          <cell r="D674">
            <v>-7059.73</v>
          </cell>
        </row>
        <row r="675">
          <cell r="A675">
            <v>4330009</v>
          </cell>
          <cell r="B675" t="str">
            <v>REVS FROM APPL CONNECTION SVC</v>
          </cell>
          <cell r="C675">
            <v>-270016.84999999998</v>
          </cell>
          <cell r="D675">
            <v>-363513.9</v>
          </cell>
        </row>
        <row r="676">
          <cell r="A676">
            <v>4330010</v>
          </cell>
          <cell r="B676" t="str">
            <v>REVS FR FUEL CELL EQUIP FEES ACTL</v>
          </cell>
          <cell r="C676">
            <v>-35521.360000000001</v>
          </cell>
          <cell r="D676">
            <v>-60360.2</v>
          </cell>
        </row>
        <row r="677">
          <cell r="A677">
            <v>4330011</v>
          </cell>
          <cell r="B677" t="str">
            <v>REV FROM METER SHOP OPERATIONS</v>
          </cell>
          <cell r="C677">
            <v>-190341.21</v>
          </cell>
          <cell r="D677">
            <v>-245666.75</v>
          </cell>
        </row>
        <row r="678">
          <cell r="A678">
            <v>4330012</v>
          </cell>
          <cell r="B678" t="str">
            <v>REVNUE FROM METER SHOP TRANSPORT</v>
          </cell>
          <cell r="C678">
            <v>-304.75</v>
          </cell>
          <cell r="D678">
            <v>-4299.91</v>
          </cell>
        </row>
        <row r="679">
          <cell r="A679">
            <v>4330013</v>
          </cell>
          <cell r="B679" t="str">
            <v>REVNUE FR GAS SLECT PROG SVCS ACTL</v>
          </cell>
          <cell r="C679">
            <v>-383775.5</v>
          </cell>
          <cell r="D679">
            <v>-513641.55</v>
          </cell>
        </row>
        <row r="680">
          <cell r="A680">
            <v>4330016</v>
          </cell>
          <cell r="B680" t="str">
            <v>REV FROM NGV ADMIN FEES ACTUAL</v>
          </cell>
          <cell r="C680">
            <v>-5030.2</v>
          </cell>
          <cell r="D680">
            <v>-21870.1</v>
          </cell>
        </row>
        <row r="681">
          <cell r="A681">
            <v>4330017</v>
          </cell>
          <cell r="B681" t="str">
            <v>REV FR DEMO PROJECTS ACTUAL</v>
          </cell>
          <cell r="C681">
            <v>-30251.25</v>
          </cell>
          <cell r="D681">
            <v>-40347.629999999997</v>
          </cell>
        </row>
        <row r="682">
          <cell r="A682">
            <v>4330019</v>
          </cell>
          <cell r="B682" t="str">
            <v>REV FROM SEISMIC SERVICES</v>
          </cell>
          <cell r="C682">
            <v>-552.01</v>
          </cell>
          <cell r="D682">
            <v>-6335</v>
          </cell>
        </row>
        <row r="683">
          <cell r="A683">
            <v>4330021</v>
          </cell>
          <cell r="B683" t="str">
            <v>REVENUE FROM HUB SERVICES</v>
          </cell>
          <cell r="C683">
            <v>-8294802.5099999998</v>
          </cell>
          <cell r="D683">
            <v>-8453216.6400000006</v>
          </cell>
        </row>
        <row r="684">
          <cell r="A684">
            <v>4330022</v>
          </cell>
          <cell r="B684" t="str">
            <v>REV FR LG BEACH GAS SVCS OFFER</v>
          </cell>
          <cell r="C684">
            <v>-2754</v>
          </cell>
          <cell r="D684">
            <v>0</v>
          </cell>
        </row>
        <row r="685">
          <cell r="A685">
            <v>4330026</v>
          </cell>
          <cell r="B685" t="str">
            <v>MISC REV ERC EXTL CUST 00488027</v>
          </cell>
          <cell r="C685">
            <v>-28132.57</v>
          </cell>
          <cell r="D685">
            <v>-172899.6</v>
          </cell>
        </row>
        <row r="686">
          <cell r="A686">
            <v>4330029</v>
          </cell>
          <cell r="B686" t="str">
            <v>REV FR PUBL AFF SELLG DISPL AD IN ENGY</v>
          </cell>
          <cell r="C686">
            <v>0</v>
          </cell>
          <cell r="D686">
            <v>346.14</v>
          </cell>
        </row>
        <row r="687">
          <cell r="A687">
            <v>4330031</v>
          </cell>
          <cell r="B687" t="str">
            <v>SERVICE ESTABLISHMENT FEE ACCR</v>
          </cell>
          <cell r="C687">
            <v>-73730</v>
          </cell>
          <cell r="D687">
            <v>302940</v>
          </cell>
        </row>
        <row r="688">
          <cell r="A688">
            <v>4330076</v>
          </cell>
          <cell r="B688" t="str">
            <v>MISC SERV REV-PIPELINE SERVICES</v>
          </cell>
          <cell r="C688">
            <v>-552138.26</v>
          </cell>
          <cell r="D688">
            <v>0</v>
          </cell>
        </row>
        <row r="689">
          <cell r="A689">
            <v>4350001</v>
          </cell>
          <cell r="B689" t="str">
            <v>RENT FROM PROP USED IN OPERATION</v>
          </cell>
          <cell r="C689">
            <v>-74765.47</v>
          </cell>
          <cell r="D689">
            <v>0</v>
          </cell>
        </row>
        <row r="690">
          <cell r="A690">
            <v>4370001</v>
          </cell>
          <cell r="B690" t="str">
            <v>MISC REGULATORY REVENUE</v>
          </cell>
          <cell r="C690">
            <v>27322044.829999998</v>
          </cell>
          <cell r="D690">
            <v>-16612054.25</v>
          </cell>
        </row>
        <row r="691">
          <cell r="A691">
            <v>4370002</v>
          </cell>
          <cell r="B691" t="str">
            <v>OTHER MISCELLANEOUS REVENUES</v>
          </cell>
          <cell r="C691">
            <v>-1641028.51</v>
          </cell>
          <cell r="D691">
            <v>113268223.95</v>
          </cell>
        </row>
        <row r="692">
          <cell r="A692">
            <v>4370003</v>
          </cell>
          <cell r="B692" t="str">
            <v>MISC REVENUE DEFERRED</v>
          </cell>
          <cell r="C692">
            <v>26137000</v>
          </cell>
          <cell r="D692">
            <v>0</v>
          </cell>
        </row>
        <row r="693">
          <cell r="A693">
            <v>4370005</v>
          </cell>
          <cell r="B693" t="str">
            <v>PRE-PBR RESEARCH ROYALTY REVENUE</v>
          </cell>
          <cell r="C693">
            <v>-151196.32</v>
          </cell>
          <cell r="D693">
            <v>-173821.46</v>
          </cell>
        </row>
        <row r="694">
          <cell r="A694">
            <v>4370006</v>
          </cell>
          <cell r="B694" t="str">
            <v>RETURNED CHECK CHARGES ACTUAL</v>
          </cell>
          <cell r="C694">
            <v>-411311.57</v>
          </cell>
          <cell r="D694">
            <v>-575238.03</v>
          </cell>
        </row>
        <row r="695">
          <cell r="A695">
            <v>4370008</v>
          </cell>
          <cell r="B695" t="str">
            <v>AMORTIZATION OF ITCCA</v>
          </cell>
          <cell r="C695">
            <v>0</v>
          </cell>
          <cell r="D695">
            <v>-1455347</v>
          </cell>
        </row>
        <row r="696">
          <cell r="A696">
            <v>4370009</v>
          </cell>
          <cell r="B696" t="str">
            <v>AMORT TAX GAIN OF FLOWER ST</v>
          </cell>
          <cell r="C696">
            <v>-2260680</v>
          </cell>
          <cell r="D696">
            <v>-3391020</v>
          </cell>
        </row>
        <row r="697">
          <cell r="A697">
            <v>4370010</v>
          </cell>
          <cell r="B697" t="str">
            <v>ANAHEIM PARKING LEASE REVENUE</v>
          </cell>
          <cell r="C697">
            <v>-531</v>
          </cell>
          <cell r="D697">
            <v>-8841.14</v>
          </cell>
        </row>
        <row r="698">
          <cell r="A698">
            <v>4370012</v>
          </cell>
          <cell r="B698" t="str">
            <v>TRAINING ACTIVITY REVENUE</v>
          </cell>
          <cell r="C698">
            <v>0</v>
          </cell>
          <cell r="D698">
            <v>-5837</v>
          </cell>
        </row>
        <row r="699">
          <cell r="A699">
            <v>4370013</v>
          </cell>
          <cell r="B699" t="str">
            <v>D &amp; B CREDIT EVALUATION FEES</v>
          </cell>
          <cell r="C699">
            <v>-1500</v>
          </cell>
          <cell r="D699">
            <v>-2000</v>
          </cell>
        </row>
        <row r="700">
          <cell r="A700">
            <v>4370061</v>
          </cell>
          <cell r="B700" t="str">
            <v>AFFIL 25% EMPL TRANSFER FEE</v>
          </cell>
          <cell r="C700">
            <v>-141249.95000000001</v>
          </cell>
          <cell r="D700">
            <v>-57003.85</v>
          </cell>
        </row>
        <row r="701">
          <cell r="A701">
            <v>4370100</v>
          </cell>
          <cell r="B701" t="str">
            <v>GAS MISC. REVENUES</v>
          </cell>
          <cell r="C701">
            <v>13366.41</v>
          </cell>
          <cell r="D701">
            <v>-433703.52</v>
          </cell>
        </row>
        <row r="702">
          <cell r="A702">
            <v>4370103</v>
          </cell>
          <cell r="B702" t="str">
            <v>HONOR RANCHO OIL REVENUE</v>
          </cell>
          <cell r="C702">
            <v>-2448714.1800000002</v>
          </cell>
          <cell r="D702">
            <v>-2195298.5099999998</v>
          </cell>
        </row>
        <row r="703">
          <cell r="A703">
            <v>4370104</v>
          </cell>
          <cell r="B703" t="str">
            <v>GOLETA CHEVRON EMISSIONS CREDITS</v>
          </cell>
          <cell r="C703">
            <v>-767400</v>
          </cell>
          <cell r="D703">
            <v>-1336555</v>
          </cell>
        </row>
        <row r="704">
          <cell r="A704">
            <v>4370105</v>
          </cell>
          <cell r="B704" t="str">
            <v>ALISO SHALLOW ZONE-EOTT</v>
          </cell>
          <cell r="C704">
            <v>-690599.05</v>
          </cell>
          <cell r="D704">
            <v>-326648.92</v>
          </cell>
        </row>
        <row r="705">
          <cell r="A705">
            <v>4370106</v>
          </cell>
          <cell r="B705" t="str">
            <v>ALISO PEOC</v>
          </cell>
          <cell r="C705">
            <v>-943280.7</v>
          </cell>
          <cell r="D705">
            <v>-904559.92</v>
          </cell>
        </row>
        <row r="706">
          <cell r="A706">
            <v>4370107</v>
          </cell>
          <cell r="B706" t="str">
            <v>ALISO CRIMSON</v>
          </cell>
          <cell r="C706">
            <v>-20118.96</v>
          </cell>
          <cell r="D706">
            <v>-24174.68</v>
          </cell>
        </row>
        <row r="707">
          <cell r="A707">
            <v>4370108</v>
          </cell>
          <cell r="B707" t="str">
            <v>ALISO TERMO</v>
          </cell>
          <cell r="C707">
            <v>-23929.73</v>
          </cell>
          <cell r="D707">
            <v>-21202.58</v>
          </cell>
        </row>
        <row r="708">
          <cell r="A708">
            <v>4370109</v>
          </cell>
          <cell r="B708" t="str">
            <v>ALISO ROAD ACCESS FEES</v>
          </cell>
          <cell r="C708">
            <v>-33504.51</v>
          </cell>
          <cell r="D708">
            <v>-18525</v>
          </cell>
        </row>
        <row r="709">
          <cell r="A709">
            <v>4370110</v>
          </cell>
          <cell r="B709" t="str">
            <v>ALISO TEXACO UTILITY USAGE</v>
          </cell>
          <cell r="C709">
            <v>-861.7</v>
          </cell>
          <cell r="D709">
            <v>-1090.43</v>
          </cell>
        </row>
        <row r="710">
          <cell r="A710">
            <v>4370111</v>
          </cell>
          <cell r="B710" t="str">
            <v>MONTEBELLO OIL REVENUE</v>
          </cell>
          <cell r="C710">
            <v>0</v>
          </cell>
          <cell r="D710">
            <v>-2161.77</v>
          </cell>
        </row>
        <row r="711">
          <cell r="A711">
            <v>4370112</v>
          </cell>
          <cell r="B711" t="str">
            <v>PDR SESNON OIL REIMBURSEMENTS FROM TEXA</v>
          </cell>
          <cell r="C711">
            <v>-11250</v>
          </cell>
          <cell r="D711">
            <v>-13750</v>
          </cell>
        </row>
        <row r="712">
          <cell r="A712">
            <v>4370113</v>
          </cell>
          <cell r="B712" t="str">
            <v>RECLAIM EMISSIONS CREDIT SALES</v>
          </cell>
          <cell r="C712">
            <v>-123952</v>
          </cell>
          <cell r="D712">
            <v>-11580</v>
          </cell>
        </row>
        <row r="713">
          <cell r="A713">
            <v>4370115</v>
          </cell>
          <cell r="B713" t="str">
            <v>GOLETA LEASE FEES</v>
          </cell>
          <cell r="C713">
            <v>-19868.52</v>
          </cell>
          <cell r="D713">
            <v>0</v>
          </cell>
        </row>
        <row r="714">
          <cell r="A714">
            <v>4370121</v>
          </cell>
          <cell r="B714" t="str">
            <v>ALISO RENTAL FOR TELECOM SITES</v>
          </cell>
          <cell r="C714">
            <v>-69115</v>
          </cell>
          <cell r="D714">
            <v>0</v>
          </cell>
        </row>
        <row r="715">
          <cell r="A715">
            <v>4370145</v>
          </cell>
          <cell r="B715" t="str">
            <v>REVENUES-FED. ENERGY RETROFIT PROGRAM</v>
          </cell>
          <cell r="C715">
            <v>-825637.57</v>
          </cell>
          <cell r="D715">
            <v>0</v>
          </cell>
        </row>
        <row r="716">
          <cell r="A716">
            <v>4370200</v>
          </cell>
          <cell r="B716" t="str">
            <v>SUNDRY NGV VEHICLE REVENUE</v>
          </cell>
          <cell r="C716">
            <v>-1236.9000000000001</v>
          </cell>
          <cell r="D716">
            <v>-883.5</v>
          </cell>
        </row>
        <row r="717">
          <cell r="A717">
            <v>4370202</v>
          </cell>
          <cell r="B717" t="str">
            <v>SUNDRY PARKING</v>
          </cell>
          <cell r="C717">
            <v>-1732.5</v>
          </cell>
          <cell r="D717">
            <v>-1237.5</v>
          </cell>
        </row>
        <row r="718">
          <cell r="A718">
            <v>4370203</v>
          </cell>
          <cell r="B718" t="str">
            <v>SUNDRY RENT</v>
          </cell>
          <cell r="C718">
            <v>-8169</v>
          </cell>
          <cell r="D718">
            <v>-5835</v>
          </cell>
        </row>
        <row r="719">
          <cell r="A719">
            <v>4370205</v>
          </cell>
          <cell r="B719" t="str">
            <v>SUNDRY SEISMIC SERVICES REVENUE</v>
          </cell>
          <cell r="C719">
            <v>-22591.94</v>
          </cell>
          <cell r="D719">
            <v>-8740.01</v>
          </cell>
        </row>
        <row r="720">
          <cell r="A720">
            <v>4370206</v>
          </cell>
          <cell r="B720" t="str">
            <v>SUNDRY TRAINING LABOR</v>
          </cell>
          <cell r="C720">
            <v>-3960</v>
          </cell>
          <cell r="D720">
            <v>-9954</v>
          </cell>
        </row>
        <row r="721">
          <cell r="A721">
            <v>4370207</v>
          </cell>
          <cell r="B721" t="str">
            <v>SUNDRY TRAINING MATERIALS</v>
          </cell>
          <cell r="C721">
            <v>-3568</v>
          </cell>
          <cell r="D721">
            <v>-1964</v>
          </cell>
        </row>
        <row r="722">
          <cell r="A722">
            <v>4370208</v>
          </cell>
          <cell r="B722" t="str">
            <v>SUNDRY UTILITY REVENUE</v>
          </cell>
          <cell r="C722">
            <v>-6300</v>
          </cell>
          <cell r="D722">
            <v>-4500</v>
          </cell>
        </row>
        <row r="723">
          <cell r="A723">
            <v>4371000</v>
          </cell>
          <cell r="B723" t="str">
            <v>TRANSPORTADORA DE GAS NATURAL INTER BU</v>
          </cell>
          <cell r="C723">
            <v>0</v>
          </cell>
          <cell r="D723">
            <v>-279729.27</v>
          </cell>
        </row>
        <row r="724">
          <cell r="A724">
            <v>4371002</v>
          </cell>
          <cell r="B724" t="str">
            <v>SEMPRA ENERGY UTILITY VENTURES INTER BU</v>
          </cell>
          <cell r="C724">
            <v>0</v>
          </cell>
          <cell r="D724">
            <v>-80527.78</v>
          </cell>
        </row>
        <row r="725">
          <cell r="A725">
            <v>4371004</v>
          </cell>
          <cell r="B725" t="str">
            <v>INTERVENOR COMPENSATION MEMO ACCT CURRE</v>
          </cell>
          <cell r="C725">
            <v>208579</v>
          </cell>
          <cell r="D725">
            <v>-39620</v>
          </cell>
        </row>
        <row r="726">
          <cell r="A726">
            <v>4371005</v>
          </cell>
          <cell r="B726" t="str">
            <v>AFFILATE TRANSFER FEE MEMORANDUM ACCOUN</v>
          </cell>
          <cell r="C726">
            <v>112608</v>
          </cell>
          <cell r="D726">
            <v>146123.04999999999</v>
          </cell>
        </row>
        <row r="727">
          <cell r="A727">
            <v>4371007</v>
          </cell>
          <cell r="B727" t="str">
            <v>OTH REGULATORY REVENUE-CEMA-DRT</v>
          </cell>
          <cell r="C727">
            <v>513497</v>
          </cell>
          <cell r="D727">
            <v>1231094</v>
          </cell>
        </row>
        <row r="728">
          <cell r="A728">
            <v>4371008</v>
          </cell>
          <cell r="B728" t="str">
            <v>OTH RGLTORY REVNUE-ZRCLA ADJ</v>
          </cell>
          <cell r="C728">
            <v>-117887.88</v>
          </cell>
          <cell r="D728">
            <v>601179.84</v>
          </cell>
        </row>
        <row r="729">
          <cell r="A729">
            <v>4371009</v>
          </cell>
          <cell r="B729" t="str">
            <v>BCAP RGLTORY REVNUE-MERGER CREDIT ACCTG</v>
          </cell>
          <cell r="C729">
            <v>17128000</v>
          </cell>
          <cell r="D729">
            <v>-354506.37</v>
          </cell>
        </row>
        <row r="730">
          <cell r="A730">
            <v>4570000</v>
          </cell>
          <cell r="B730" t="str">
            <v>SEISMIC</v>
          </cell>
          <cell r="C730">
            <v>0</v>
          </cell>
          <cell r="D730">
            <v>30</v>
          </cell>
        </row>
        <row r="731">
          <cell r="A731">
            <v>4999969</v>
          </cell>
          <cell r="B731" t="str">
            <v>SUNDRY MISC REVENUE-NON AFFILIATE NON W</v>
          </cell>
          <cell r="C731">
            <v>-127088.51</v>
          </cell>
          <cell r="D731">
            <v>-79053.25</v>
          </cell>
        </row>
        <row r="732">
          <cell r="A732">
            <v>4999970</v>
          </cell>
          <cell r="B732" t="str">
            <v>SUNDRY MISC REVENUE-AFFILIATE WORKORDER</v>
          </cell>
          <cell r="C732">
            <v>-13520339.65</v>
          </cell>
          <cell r="D732">
            <v>-14799166.210000001</v>
          </cell>
        </row>
        <row r="733">
          <cell r="A733">
            <v>4999999</v>
          </cell>
          <cell r="B733" t="str">
            <v>SUNDRY MISC REVENUE-NON AFFILIATE WORKO</v>
          </cell>
          <cell r="C733">
            <v>-205682</v>
          </cell>
          <cell r="D733">
            <v>-146314</v>
          </cell>
        </row>
        <row r="734">
          <cell r="A734">
            <v>5110003</v>
          </cell>
          <cell r="B734" t="str">
            <v>CAPACITY BROKERING CREDITS CORE</v>
          </cell>
          <cell r="C734">
            <v>0</v>
          </cell>
          <cell r="D734">
            <v>-3009656.27</v>
          </cell>
        </row>
        <row r="735">
          <cell r="A735">
            <v>5110004</v>
          </cell>
          <cell r="B735" t="str">
            <v>COG TRANS COSTS INTRSTA DMAND CHRG</v>
          </cell>
          <cell r="C735">
            <v>0</v>
          </cell>
          <cell r="D735">
            <v>67721199.209999993</v>
          </cell>
        </row>
        <row r="736">
          <cell r="A736">
            <v>5110005</v>
          </cell>
          <cell r="B736" t="str">
            <v>COG TRANS COSTS MPO CORE</v>
          </cell>
          <cell r="C736">
            <v>0</v>
          </cell>
          <cell r="D736">
            <v>76504.92</v>
          </cell>
        </row>
        <row r="737">
          <cell r="A737">
            <v>5110007</v>
          </cell>
          <cell r="B737" t="str">
            <v>BCAP NGTLP COMMOD CORE PURCH ALLO</v>
          </cell>
          <cell r="C737">
            <v>-467999.27</v>
          </cell>
          <cell r="D737">
            <v>343137688.10000002</v>
          </cell>
        </row>
        <row r="738">
          <cell r="A738">
            <v>5110014</v>
          </cell>
          <cell r="B738" t="str">
            <v>TRANS COSTS PITCO EXCESS COSTS CORE</v>
          </cell>
          <cell r="C738">
            <v>0</v>
          </cell>
          <cell r="D738">
            <v>15281.61</v>
          </cell>
        </row>
        <row r="739">
          <cell r="A739">
            <v>5110015</v>
          </cell>
          <cell r="B739" t="str">
            <v>TRANS COST PITCO EXCS COST NONCORE</v>
          </cell>
          <cell r="C739">
            <v>0</v>
          </cell>
          <cell r="D739">
            <v>19479.990000000002</v>
          </cell>
        </row>
        <row r="740">
          <cell r="A740">
            <v>5110016</v>
          </cell>
          <cell r="B740" t="str">
            <v>TRANS COSTS POPCO EXCS COSTS CORE</v>
          </cell>
          <cell r="C740">
            <v>0</v>
          </cell>
          <cell r="D740">
            <v>306833.13</v>
          </cell>
        </row>
        <row r="741">
          <cell r="A741">
            <v>5110017</v>
          </cell>
          <cell r="B741" t="str">
            <v>TRANS COST POPCO EXCS COST NONCORE</v>
          </cell>
          <cell r="C741">
            <v>0</v>
          </cell>
          <cell r="D741">
            <v>450498.39</v>
          </cell>
        </row>
        <row r="742">
          <cell r="A742">
            <v>5110020</v>
          </cell>
          <cell r="B742" t="str">
            <v>CAPACITY BROKERING CREDITS-NONCORE</v>
          </cell>
          <cell r="C742">
            <v>0</v>
          </cell>
          <cell r="D742">
            <v>-10478995.119999999</v>
          </cell>
        </row>
        <row r="743">
          <cell r="A743">
            <v>5110021</v>
          </cell>
          <cell r="B743" t="str">
            <v>COG TRANS COST INTR DMND CHG</v>
          </cell>
          <cell r="C743">
            <v>0</v>
          </cell>
          <cell r="D743">
            <v>20437877.399999999</v>
          </cell>
        </row>
        <row r="744">
          <cell r="A744">
            <v>5110022</v>
          </cell>
          <cell r="B744" t="str">
            <v>COG TRANS COST MPO NON CORE</v>
          </cell>
          <cell r="C744">
            <v>0</v>
          </cell>
          <cell r="D744">
            <v>110247.59</v>
          </cell>
        </row>
        <row r="745">
          <cell r="A745">
            <v>5110023</v>
          </cell>
          <cell r="B745" t="str">
            <v>COG TRANS COSTS IDC CORE SUBSC</v>
          </cell>
          <cell r="C745">
            <v>0</v>
          </cell>
          <cell r="D745">
            <v>1090864.24</v>
          </cell>
        </row>
        <row r="746">
          <cell r="A746">
            <v>5110025</v>
          </cell>
          <cell r="B746" t="str">
            <v>BCAP NGTLP CORE SUBSC ALLOCATION</v>
          </cell>
          <cell r="C746">
            <v>0</v>
          </cell>
          <cell r="D746">
            <v>10334351.23</v>
          </cell>
        </row>
        <row r="747">
          <cell r="A747">
            <v>5110026</v>
          </cell>
          <cell r="B747" t="str">
            <v>NGTLP NON CORE STANDBY SVC</v>
          </cell>
          <cell r="C747">
            <v>0</v>
          </cell>
          <cell r="D747">
            <v>462016.59</v>
          </cell>
        </row>
        <row r="748">
          <cell r="A748">
            <v>5110029</v>
          </cell>
          <cell r="B748" t="str">
            <v>ETS GAS COSTS RELATED TO LOST/UNACC FOR</v>
          </cell>
          <cell r="C748">
            <v>-183268.71</v>
          </cell>
          <cell r="D748">
            <v>0</v>
          </cell>
        </row>
        <row r="749">
          <cell r="A749">
            <v>5110030</v>
          </cell>
          <cell r="B749" t="str">
            <v>COG EXCHANGE GAS CORE</v>
          </cell>
          <cell r="C749">
            <v>0</v>
          </cell>
          <cell r="D749">
            <v>-1532237.94</v>
          </cell>
        </row>
        <row r="750">
          <cell r="A750">
            <v>5110033</v>
          </cell>
          <cell r="B750" t="str">
            <v>COG W D STORAGE CORE DEBIT</v>
          </cell>
          <cell r="C750">
            <v>0</v>
          </cell>
          <cell r="D750">
            <v>60070394</v>
          </cell>
        </row>
        <row r="751">
          <cell r="A751">
            <v>5110035</v>
          </cell>
          <cell r="B751" t="str">
            <v>COG INJECT STORAGE GAS COSTS</v>
          </cell>
          <cell r="C751">
            <v>0</v>
          </cell>
          <cell r="D751">
            <v>12402429</v>
          </cell>
        </row>
        <row r="752">
          <cell r="A752">
            <v>5110037</v>
          </cell>
          <cell r="B752" t="str">
            <v>CO SVC GAS USED COMP STA CREDT</v>
          </cell>
          <cell r="C752">
            <v>0</v>
          </cell>
          <cell r="D752">
            <v>337999</v>
          </cell>
        </row>
        <row r="753">
          <cell r="A753">
            <v>5110038</v>
          </cell>
          <cell r="B753" t="str">
            <v>STORAGE</v>
          </cell>
          <cell r="C753">
            <v>0</v>
          </cell>
          <cell r="D753">
            <v>-1697791.35</v>
          </cell>
        </row>
        <row r="754">
          <cell r="A754">
            <v>5110039</v>
          </cell>
          <cell r="B754" t="str">
            <v>TRANSMISSION</v>
          </cell>
          <cell r="C754">
            <v>0</v>
          </cell>
          <cell r="D754">
            <v>-2570057.9300000002</v>
          </cell>
        </row>
        <row r="755">
          <cell r="A755">
            <v>5110041</v>
          </cell>
          <cell r="B755" t="str">
            <v>STORAGE</v>
          </cell>
          <cell r="C755">
            <v>-3714760.01</v>
          </cell>
          <cell r="D755">
            <v>-3578434.75</v>
          </cell>
        </row>
        <row r="756">
          <cell r="A756">
            <v>5110042</v>
          </cell>
          <cell r="B756" t="str">
            <v>TRANSMISSION</v>
          </cell>
          <cell r="C756">
            <v>-7251747.1699999999</v>
          </cell>
          <cell r="D756">
            <v>-4565308.66</v>
          </cell>
        </row>
        <row r="757">
          <cell r="A757">
            <v>5110043</v>
          </cell>
          <cell r="B757" t="str">
            <v>FIELD BLOWDOWN</v>
          </cell>
          <cell r="C757">
            <v>-43559.81</v>
          </cell>
          <cell r="D757">
            <v>-125418.06</v>
          </cell>
        </row>
        <row r="758">
          <cell r="A758">
            <v>5110044</v>
          </cell>
          <cell r="B758" t="str">
            <v>DISTRIBUTION</v>
          </cell>
          <cell r="C758">
            <v>-203782.69</v>
          </cell>
          <cell r="D758">
            <v>-271538.62</v>
          </cell>
        </row>
        <row r="759">
          <cell r="A759">
            <v>5110045</v>
          </cell>
          <cell r="B759" t="str">
            <v>NGV</v>
          </cell>
          <cell r="C759">
            <v>-44650.64</v>
          </cell>
          <cell r="D759">
            <v>-51157.93</v>
          </cell>
        </row>
        <row r="760">
          <cell r="A760">
            <v>5110070</v>
          </cell>
          <cell r="B760" t="str">
            <v>U.S. GAS LOSSES</v>
          </cell>
          <cell r="C760">
            <v>0</v>
          </cell>
          <cell r="D760">
            <v>83932.99</v>
          </cell>
        </row>
        <row r="761">
          <cell r="A761">
            <v>5120200</v>
          </cell>
          <cell r="B761" t="str">
            <v>FUEL CHARGE-UNDERGROUND STORAGE FIELDS</v>
          </cell>
          <cell r="C761">
            <v>0</v>
          </cell>
          <cell r="D761">
            <v>2509317.38</v>
          </cell>
        </row>
        <row r="762">
          <cell r="A762">
            <v>5552003</v>
          </cell>
          <cell r="B762" t="str">
            <v>CAPACITY BROKERING CREDITS CORE</v>
          </cell>
          <cell r="C762">
            <v>-3853130.56</v>
          </cell>
          <cell r="D762">
            <v>-3018472.06</v>
          </cell>
        </row>
        <row r="763">
          <cell r="A763">
            <v>5552004</v>
          </cell>
          <cell r="B763" t="str">
            <v>COG TRANS COSTS INTRSTA DMAND CHRG</v>
          </cell>
          <cell r="C763">
            <v>18823585.120000001</v>
          </cell>
          <cell r="D763">
            <v>66861929.729999997</v>
          </cell>
        </row>
        <row r="764">
          <cell r="A764">
            <v>5552005</v>
          </cell>
          <cell r="B764" t="str">
            <v>COG TRANS COSTS MPO CORE</v>
          </cell>
          <cell r="C764">
            <v>8627.52</v>
          </cell>
          <cell r="D764">
            <v>12484265.369999999</v>
          </cell>
        </row>
        <row r="765">
          <cell r="A765">
            <v>5552007</v>
          </cell>
          <cell r="B765" t="str">
            <v>BCAP NGTLP COMMOD CORE PURCH ALLO</v>
          </cell>
          <cell r="C765">
            <v>707261794.40999997</v>
          </cell>
          <cell r="D765">
            <v>520484897.08999997</v>
          </cell>
        </row>
        <row r="766">
          <cell r="A766">
            <v>5552014</v>
          </cell>
          <cell r="B766" t="str">
            <v>TRANS COSTS PITCO EXCESS COSTS CORE</v>
          </cell>
          <cell r="C766">
            <v>-1028234.11</v>
          </cell>
          <cell r="D766">
            <v>345029.93</v>
          </cell>
        </row>
        <row r="767">
          <cell r="A767">
            <v>5552015</v>
          </cell>
          <cell r="B767" t="str">
            <v>TRANS COST PITCO EXCS COST NONCORE</v>
          </cell>
          <cell r="C767">
            <v>-1687243.94</v>
          </cell>
          <cell r="D767">
            <v>506685.55</v>
          </cell>
        </row>
        <row r="768">
          <cell r="A768">
            <v>5552016</v>
          </cell>
          <cell r="B768" t="str">
            <v>TRANS COSTS POPCO EXCS COSTS CORE</v>
          </cell>
          <cell r="C768">
            <v>-174207.06</v>
          </cell>
          <cell r="D768">
            <v>0</v>
          </cell>
        </row>
        <row r="769">
          <cell r="A769">
            <v>5552017</v>
          </cell>
          <cell r="B769" t="str">
            <v>TRANS COST POPCO EXCS COST NONCORE</v>
          </cell>
          <cell r="C769">
            <v>-255827.64</v>
          </cell>
          <cell r="D769">
            <v>0</v>
          </cell>
        </row>
        <row r="770">
          <cell r="A770">
            <v>5552020</v>
          </cell>
          <cell r="B770" t="str">
            <v>CAPACITY BROKERING CREDITS-NONCORE</v>
          </cell>
          <cell r="C770">
            <v>-14091802.9</v>
          </cell>
          <cell r="D770">
            <v>-12686618.24</v>
          </cell>
        </row>
        <row r="771">
          <cell r="A771">
            <v>5552021</v>
          </cell>
          <cell r="B771" t="str">
            <v>COG TRANS COST INTR DMND CHG</v>
          </cell>
          <cell r="C771">
            <v>69214257.010000005</v>
          </cell>
          <cell r="D771">
            <v>20043322.27</v>
          </cell>
        </row>
        <row r="772">
          <cell r="A772">
            <v>5552022</v>
          </cell>
          <cell r="B772" t="str">
            <v>COG TRANS COST MPO NON CORE</v>
          </cell>
          <cell r="C772">
            <v>12415.22</v>
          </cell>
          <cell r="D772">
            <v>12965007.24</v>
          </cell>
        </row>
        <row r="773">
          <cell r="A773">
            <v>5552023</v>
          </cell>
          <cell r="B773" t="str">
            <v>COG TRANS COSTS IDC CORE SUBSC</v>
          </cell>
          <cell r="C773">
            <v>34402246.170000002</v>
          </cell>
          <cell r="D773">
            <v>695033.26</v>
          </cell>
        </row>
        <row r="774">
          <cell r="A774">
            <v>5552025</v>
          </cell>
          <cell r="B774" t="str">
            <v>BCAP NGTLP CORE SUBSC ALLOCATION</v>
          </cell>
          <cell r="C774">
            <v>26639144.93</v>
          </cell>
          <cell r="D774">
            <v>13644129.119999999</v>
          </cell>
        </row>
        <row r="775">
          <cell r="A775">
            <v>5552026</v>
          </cell>
          <cell r="B775" t="str">
            <v>NGTLP NON CORE STANDBY SVC</v>
          </cell>
          <cell r="C775">
            <v>2118886.7000000002</v>
          </cell>
          <cell r="D775">
            <v>585809.53</v>
          </cell>
        </row>
        <row r="776">
          <cell r="A776">
            <v>5552030</v>
          </cell>
          <cell r="B776" t="str">
            <v>COG EXCHANGE GAS CORE</v>
          </cell>
          <cell r="C776">
            <v>-2050274.36</v>
          </cell>
          <cell r="D776">
            <v>517058.43</v>
          </cell>
        </row>
        <row r="777">
          <cell r="A777">
            <v>5552033</v>
          </cell>
          <cell r="B777" t="str">
            <v>COG W D STORAGE CORE DEBIT</v>
          </cell>
          <cell r="C777">
            <v>-21369489</v>
          </cell>
          <cell r="D777">
            <v>78621569</v>
          </cell>
        </row>
        <row r="778">
          <cell r="A778">
            <v>5552035</v>
          </cell>
          <cell r="B778" t="str">
            <v>COG INJECT STORAGE GAS COSTS</v>
          </cell>
          <cell r="C778">
            <v>36714982</v>
          </cell>
          <cell r="D778">
            <v>-169478556</v>
          </cell>
        </row>
        <row r="779">
          <cell r="A779">
            <v>5552037</v>
          </cell>
          <cell r="B779" t="str">
            <v>CO SVC GAS USED COMP STA CREDT</v>
          </cell>
          <cell r="C779">
            <v>474010</v>
          </cell>
          <cell r="D779">
            <v>398135</v>
          </cell>
        </row>
        <row r="780">
          <cell r="A780">
            <v>5552045</v>
          </cell>
          <cell r="B780" t="str">
            <v>NGV</v>
          </cell>
          <cell r="C780">
            <v>0</v>
          </cell>
          <cell r="D780">
            <v>-1.28</v>
          </cell>
        </row>
        <row r="781">
          <cell r="A781">
            <v>5552070</v>
          </cell>
          <cell r="B781" t="str">
            <v>U.S. GAS LOSSES</v>
          </cell>
          <cell r="C781">
            <v>-174897</v>
          </cell>
          <cell r="D781">
            <v>0</v>
          </cell>
        </row>
        <row r="782">
          <cell r="A782">
            <v>5552075</v>
          </cell>
          <cell r="B782" t="str">
            <v>GAIN (LOSS) ON INTER PLANT STOCK MOVEME</v>
          </cell>
          <cell r="C782">
            <v>-93.54</v>
          </cell>
          <cell r="D782">
            <v>401.91</v>
          </cell>
        </row>
        <row r="783">
          <cell r="A783">
            <v>6110000</v>
          </cell>
          <cell r="B783" t="str">
            <v>SALARIES</v>
          </cell>
          <cell r="C783">
            <v>0</v>
          </cell>
          <cell r="D783">
            <v>5641.4</v>
          </cell>
        </row>
        <row r="784">
          <cell r="A784">
            <v>6110010</v>
          </cell>
          <cell r="B784" t="str">
            <v>SALARIES-EXECUTIVE</v>
          </cell>
          <cell r="C784">
            <v>771418.41</v>
          </cell>
          <cell r="D784">
            <v>588588.54</v>
          </cell>
        </row>
        <row r="785">
          <cell r="A785">
            <v>6110020</v>
          </cell>
          <cell r="B785" t="str">
            <v>SALARIES-MANAGEMENT  STRAIGHT-TIME</v>
          </cell>
          <cell r="C785">
            <v>52332529.159999996</v>
          </cell>
          <cell r="D785">
            <v>87219137.730000004</v>
          </cell>
        </row>
        <row r="786">
          <cell r="A786">
            <v>6110030</v>
          </cell>
          <cell r="B786" t="str">
            <v>SALARIES-MANAGEMENT  TIME AND ONE HALF</v>
          </cell>
          <cell r="C786">
            <v>344496.85</v>
          </cell>
          <cell r="D786">
            <v>2152189.19</v>
          </cell>
        </row>
        <row r="787">
          <cell r="A787">
            <v>6110040</v>
          </cell>
          <cell r="B787" t="str">
            <v>SALARIES-MANAGEMENT  DOUBLETIME</v>
          </cell>
          <cell r="C787">
            <v>23635.91</v>
          </cell>
          <cell r="D787">
            <v>30909.57</v>
          </cell>
        </row>
        <row r="788">
          <cell r="A788">
            <v>6110050</v>
          </cell>
          <cell r="B788" t="str">
            <v>SALARIES-NONMANAGEMENT  STRAIGHT-TIME</v>
          </cell>
          <cell r="C788">
            <v>0</v>
          </cell>
          <cell r="D788">
            <v>108452450.02</v>
          </cell>
        </row>
        <row r="789">
          <cell r="A789">
            <v>6110060</v>
          </cell>
          <cell r="B789" t="str">
            <v>SALARIES-NONMANAGEMENT  TIME AND ONE HA</v>
          </cell>
          <cell r="C789">
            <v>0</v>
          </cell>
          <cell r="D789">
            <v>20385363.710000001</v>
          </cell>
        </row>
        <row r="790">
          <cell r="A790">
            <v>6110080</v>
          </cell>
          <cell r="B790" t="str">
            <v>SALARIES-CLERICAL AND TECHNICAL  STRAIG</v>
          </cell>
          <cell r="C790">
            <v>3700958.96</v>
          </cell>
          <cell r="D790">
            <v>3423354.69</v>
          </cell>
        </row>
        <row r="791">
          <cell r="A791">
            <v>6110090</v>
          </cell>
          <cell r="B791" t="str">
            <v>SALARIES-CLERICAL AND TECHNICAL  TIME A</v>
          </cell>
          <cell r="C791">
            <v>63761.52</v>
          </cell>
          <cell r="D791">
            <v>61460.81</v>
          </cell>
        </row>
        <row r="792">
          <cell r="A792">
            <v>6110100</v>
          </cell>
          <cell r="B792" t="str">
            <v>SALARIES-CLERICAL AND TECHNICAL  DOUBLE</v>
          </cell>
          <cell r="C792">
            <v>640.12</v>
          </cell>
          <cell r="D792">
            <v>832.69</v>
          </cell>
        </row>
        <row r="793">
          <cell r="A793">
            <v>6110110</v>
          </cell>
          <cell r="B793" t="str">
            <v>SALARIES-UNION  STRAIGHT-TIME</v>
          </cell>
          <cell r="C793">
            <v>118513868.15000001</v>
          </cell>
          <cell r="D793">
            <v>102351573.48</v>
          </cell>
        </row>
        <row r="794">
          <cell r="A794">
            <v>6110120</v>
          </cell>
          <cell r="B794" t="str">
            <v>SALARIES-UNION  TIME AND ONE HALF</v>
          </cell>
          <cell r="C794">
            <v>10476493.09</v>
          </cell>
          <cell r="D794">
            <v>9815720.5700000003</v>
          </cell>
        </row>
        <row r="795">
          <cell r="A795">
            <v>6110130</v>
          </cell>
          <cell r="B795" t="str">
            <v>SALARIES-UNION  DOUBLE TIME</v>
          </cell>
          <cell r="C795">
            <v>1032776.19</v>
          </cell>
          <cell r="D795">
            <v>1149572.44</v>
          </cell>
        </row>
        <row r="796">
          <cell r="A796">
            <v>6110140</v>
          </cell>
          <cell r="B796" t="str">
            <v>SALARIES-TEMP FULL-TIME  STRAIGHT-TIME</v>
          </cell>
          <cell r="C796">
            <v>51513.17</v>
          </cell>
          <cell r="D796">
            <v>161253.73000000001</v>
          </cell>
        </row>
        <row r="797">
          <cell r="A797">
            <v>6110150</v>
          </cell>
          <cell r="B797" t="str">
            <v>SALARIES-TEMP FULL-TIME  TIME AND ONE H</v>
          </cell>
          <cell r="C797">
            <v>186.94</v>
          </cell>
          <cell r="D797">
            <v>52892.81</v>
          </cell>
        </row>
        <row r="798">
          <cell r="A798">
            <v>6110170</v>
          </cell>
          <cell r="B798" t="str">
            <v>SALARIES-TEMP PART-TIME  STRAIGHT-TIME</v>
          </cell>
          <cell r="C798">
            <v>13280029.029999999</v>
          </cell>
          <cell r="D798">
            <v>19402770.34</v>
          </cell>
        </row>
        <row r="799">
          <cell r="A799">
            <v>6110180</v>
          </cell>
          <cell r="B799" t="str">
            <v>SALARIES-TEMP PART-TIME  TIME AND ONE H</v>
          </cell>
          <cell r="C799">
            <v>356629.57</v>
          </cell>
          <cell r="D799">
            <v>632246.54</v>
          </cell>
        </row>
        <row r="800">
          <cell r="A800">
            <v>6110190</v>
          </cell>
          <cell r="B800" t="str">
            <v>SALARIES-TEMP PART-TIME  DOUBLE TIME</v>
          </cell>
          <cell r="C800">
            <v>2632.66</v>
          </cell>
          <cell r="D800">
            <v>723.66</v>
          </cell>
        </row>
        <row r="801">
          <cell r="A801">
            <v>6110255</v>
          </cell>
          <cell r="B801" t="str">
            <v>SALARIES-EICP</v>
          </cell>
          <cell r="C801">
            <v>16445651.689999999</v>
          </cell>
          <cell r="D801">
            <v>14221958</v>
          </cell>
        </row>
        <row r="802">
          <cell r="A802">
            <v>6110256</v>
          </cell>
          <cell r="B802" t="str">
            <v>SALARIES-MISC</v>
          </cell>
          <cell r="C802">
            <v>804356.89</v>
          </cell>
          <cell r="D802">
            <v>0</v>
          </cell>
        </row>
        <row r="803">
          <cell r="A803">
            <v>6110257</v>
          </cell>
          <cell r="B803" t="str">
            <v>SALARIES-MSI</v>
          </cell>
          <cell r="C803">
            <v>223754.75</v>
          </cell>
          <cell r="D803">
            <v>0</v>
          </cell>
        </row>
        <row r="804">
          <cell r="A804">
            <v>6110270</v>
          </cell>
          <cell r="B804" t="str">
            <v>SALARIES-SEVERENCE</v>
          </cell>
          <cell r="C804">
            <v>86998.42</v>
          </cell>
          <cell r="D804">
            <v>0</v>
          </cell>
        </row>
        <row r="805">
          <cell r="A805">
            <v>6110280</v>
          </cell>
          <cell r="B805" t="str">
            <v>SALARIES-VACATION</v>
          </cell>
          <cell r="C805">
            <v>10334322.289999999</v>
          </cell>
          <cell r="D805">
            <v>0</v>
          </cell>
        </row>
        <row r="806">
          <cell r="A806">
            <v>6110290</v>
          </cell>
          <cell r="B806" t="str">
            <v>SALARIES-HOLIDAY</v>
          </cell>
          <cell r="C806">
            <v>2354791.5</v>
          </cell>
          <cell r="D806">
            <v>0</v>
          </cell>
        </row>
        <row r="807">
          <cell r="A807">
            <v>6110300</v>
          </cell>
          <cell r="B807" t="str">
            <v>SALARIES-JURY DUTY</v>
          </cell>
          <cell r="C807">
            <v>260087.33</v>
          </cell>
          <cell r="D807">
            <v>0</v>
          </cell>
        </row>
        <row r="808">
          <cell r="A808">
            <v>6110310</v>
          </cell>
          <cell r="B808" t="str">
            <v>SALARIES-SICK TIME</v>
          </cell>
          <cell r="C808">
            <v>2415564.04</v>
          </cell>
          <cell r="D808">
            <v>0</v>
          </cell>
        </row>
        <row r="809">
          <cell r="A809">
            <v>6110320</v>
          </cell>
          <cell r="B809" t="str">
            <v>SALARIES-OTHER NON PRODUCTIVE</v>
          </cell>
          <cell r="C809">
            <v>679207.1</v>
          </cell>
          <cell r="D809">
            <v>2388566.85</v>
          </cell>
        </row>
        <row r="810">
          <cell r="A810">
            <v>6120002</v>
          </cell>
          <cell r="B810" t="str">
            <v>EMP BEN-HEALTH INSURANCE</v>
          </cell>
          <cell r="C810">
            <v>11295738.460000001</v>
          </cell>
          <cell r="D810">
            <v>15013748.91</v>
          </cell>
        </row>
        <row r="811">
          <cell r="A811">
            <v>6120003</v>
          </cell>
          <cell r="B811" t="str">
            <v>EMP BEN-DENTAL INSURANCE</v>
          </cell>
          <cell r="C811">
            <v>1338233.56</v>
          </cell>
          <cell r="D811">
            <v>1885463.29</v>
          </cell>
        </row>
        <row r="812">
          <cell r="A812">
            <v>6120004</v>
          </cell>
          <cell r="B812" t="str">
            <v>EMP BEN-VISION INSURANCE</v>
          </cell>
          <cell r="C812">
            <v>178203.99</v>
          </cell>
          <cell r="D812">
            <v>53929.760000000002</v>
          </cell>
        </row>
        <row r="813">
          <cell r="A813">
            <v>6120005</v>
          </cell>
          <cell r="B813" t="str">
            <v>EMP BEN-LIFE INSURANCE</v>
          </cell>
          <cell r="C813">
            <v>275897.26</v>
          </cell>
          <cell r="D813">
            <v>344169.23</v>
          </cell>
        </row>
        <row r="814">
          <cell r="A814">
            <v>6120006</v>
          </cell>
          <cell r="B814" t="str">
            <v>EMP BEN-FEES AND SERVICE ADM CHARGES</v>
          </cell>
          <cell r="C814">
            <v>161087.91</v>
          </cell>
          <cell r="D814">
            <v>478605.47</v>
          </cell>
        </row>
        <row r="815">
          <cell r="A815">
            <v>6120008</v>
          </cell>
          <cell r="B815" t="str">
            <v>EMP BEN-QUALIFIED PENSION</v>
          </cell>
          <cell r="C815">
            <v>0</v>
          </cell>
          <cell r="D815">
            <v>65500</v>
          </cell>
        </row>
        <row r="816">
          <cell r="A816">
            <v>6120009</v>
          </cell>
          <cell r="B816" t="str">
            <v>EMP BEN-EMPLOYEE ASSISTANCE PROGRAM</v>
          </cell>
          <cell r="C816">
            <v>136551.4</v>
          </cell>
          <cell r="D816">
            <v>151534.85999999999</v>
          </cell>
        </row>
        <row r="817">
          <cell r="A817">
            <v>6120010</v>
          </cell>
          <cell r="B817" t="str">
            <v>EMP BEN-EMPLOYEE WELLNESS PROGRAM</v>
          </cell>
          <cell r="C817">
            <v>14069.12</v>
          </cell>
          <cell r="D817">
            <v>50768.82</v>
          </cell>
        </row>
        <row r="818">
          <cell r="A818">
            <v>6120011</v>
          </cell>
          <cell r="B818" t="str">
            <v>EMP BEN-LONG TERM DISABILITY</v>
          </cell>
          <cell r="C818">
            <v>425709.96</v>
          </cell>
          <cell r="D818">
            <v>2929282.55</v>
          </cell>
        </row>
        <row r="819">
          <cell r="A819">
            <v>6120012</v>
          </cell>
          <cell r="B819" t="str">
            <v>EMP BEN-EMPLOYEE RECOGNITION</v>
          </cell>
          <cell r="C819">
            <v>530500.9</v>
          </cell>
          <cell r="D819">
            <v>1002479.68</v>
          </cell>
        </row>
        <row r="820">
          <cell r="A820">
            <v>6120013</v>
          </cell>
          <cell r="B820" t="str">
            <v>EMP BEN-ANNUAL BENEFIT</v>
          </cell>
          <cell r="C820">
            <v>127871.63</v>
          </cell>
          <cell r="D820">
            <v>1032.5</v>
          </cell>
        </row>
        <row r="821">
          <cell r="A821">
            <v>6120014</v>
          </cell>
          <cell r="B821" t="str">
            <v>EMP BEN-SERVICE RECOGNITION</v>
          </cell>
          <cell r="C821">
            <v>113216.95</v>
          </cell>
          <cell r="D821">
            <v>331597.48</v>
          </cell>
        </row>
        <row r="822">
          <cell r="A822">
            <v>6120015</v>
          </cell>
          <cell r="B822" t="str">
            <v>EMP BEN-TURKEY CHECKS</v>
          </cell>
          <cell r="C822">
            <v>-125</v>
          </cell>
          <cell r="D822">
            <v>273294.51</v>
          </cell>
        </row>
        <row r="823">
          <cell r="A823">
            <v>6120016</v>
          </cell>
          <cell r="B823" t="str">
            <v>EMP BEN-CASH AWARDS</v>
          </cell>
          <cell r="C823">
            <v>725860</v>
          </cell>
          <cell r="D823">
            <v>0</v>
          </cell>
        </row>
        <row r="824">
          <cell r="A824">
            <v>6120017</v>
          </cell>
          <cell r="B824" t="str">
            <v>EMP BEN-EDUCATIONAL ASSISTANCE</v>
          </cell>
          <cell r="C824">
            <v>172830.04</v>
          </cell>
          <cell r="D824">
            <v>319.5</v>
          </cell>
        </row>
        <row r="825">
          <cell r="A825">
            <v>6120018</v>
          </cell>
          <cell r="B825" t="str">
            <v>EMP BEN-PRE-EMP PHYSICAL EXAMS</v>
          </cell>
          <cell r="C825">
            <v>58854.61</v>
          </cell>
          <cell r="D825">
            <v>60814.28</v>
          </cell>
        </row>
        <row r="826">
          <cell r="A826">
            <v>6120019</v>
          </cell>
          <cell r="B826" t="str">
            <v>EMP BEN-TRANSPORTATION ALLOWANCE</v>
          </cell>
          <cell r="C826">
            <v>192043.23</v>
          </cell>
          <cell r="D826">
            <v>222618.64</v>
          </cell>
        </row>
        <row r="827">
          <cell r="A827">
            <v>6120020</v>
          </cell>
          <cell r="B827" t="str">
            <v>EMP BEN-DIRECTORS PENSION</v>
          </cell>
          <cell r="C827">
            <v>259.97000000000003</v>
          </cell>
          <cell r="D827">
            <v>281.18</v>
          </cell>
        </row>
        <row r="828">
          <cell r="A828">
            <v>6120021</v>
          </cell>
          <cell r="B828" t="str">
            <v>EMP BEN-DEF COMP INSURANCE-NET OF PREMI</v>
          </cell>
          <cell r="C828">
            <v>505</v>
          </cell>
          <cell r="D828">
            <v>150</v>
          </cell>
        </row>
        <row r="829">
          <cell r="A829">
            <v>6120024</v>
          </cell>
          <cell r="B829" t="str">
            <v>EMP BEN-PBOP MED NON-REP</v>
          </cell>
          <cell r="C829">
            <v>5165000</v>
          </cell>
          <cell r="D829">
            <v>7172900</v>
          </cell>
        </row>
        <row r="830">
          <cell r="A830">
            <v>6120027</v>
          </cell>
          <cell r="B830" t="str">
            <v>EMP BEN-ICP BONUS ACCRUAL</v>
          </cell>
          <cell r="C830">
            <v>301640.63</v>
          </cell>
          <cell r="D830">
            <v>0</v>
          </cell>
        </row>
        <row r="831">
          <cell r="A831">
            <v>6120028</v>
          </cell>
          <cell r="B831" t="str">
            <v>EMP BEN-LIFE INSURANCE-RETIREES</v>
          </cell>
          <cell r="C831">
            <v>250</v>
          </cell>
          <cell r="D831">
            <v>0</v>
          </cell>
        </row>
        <row r="832">
          <cell r="A832">
            <v>6120029</v>
          </cell>
          <cell r="B832" t="str">
            <v>EMP BEN-COBRA FOR TERMINATES</v>
          </cell>
          <cell r="C832">
            <v>6800</v>
          </cell>
          <cell r="D832">
            <v>0</v>
          </cell>
        </row>
        <row r="833">
          <cell r="A833">
            <v>6120031</v>
          </cell>
          <cell r="B833" t="str">
            <v>EMP BEN-CONTRA BENEFITS</v>
          </cell>
          <cell r="C833">
            <v>0</v>
          </cell>
          <cell r="D833">
            <v>-6836952.4500000002</v>
          </cell>
        </row>
        <row r="834">
          <cell r="A834">
            <v>6120034</v>
          </cell>
          <cell r="B834" t="str">
            <v>EMP BEN-MISCELLANEOUS-IMPUTABLE</v>
          </cell>
          <cell r="C834">
            <v>0</v>
          </cell>
          <cell r="D834">
            <v>10000</v>
          </cell>
        </row>
        <row r="835">
          <cell r="A835">
            <v>6120035</v>
          </cell>
          <cell r="B835" t="str">
            <v>EMP BEN-YMCA-IMPUTABLE</v>
          </cell>
          <cell r="C835">
            <v>62894.83</v>
          </cell>
          <cell r="D835">
            <v>45539.64</v>
          </cell>
        </row>
        <row r="836">
          <cell r="A836">
            <v>6120036</v>
          </cell>
          <cell r="B836" t="str">
            <v>EMP BEN-FINANCIAL CONSULTING</v>
          </cell>
          <cell r="C836">
            <v>15815</v>
          </cell>
          <cell r="D836">
            <v>21359.5</v>
          </cell>
        </row>
        <row r="837">
          <cell r="A837">
            <v>6120037</v>
          </cell>
          <cell r="B837" t="str">
            <v>EMP BEN-WORKER'S COMPENSATION-MEDICAL</v>
          </cell>
          <cell r="C837">
            <v>2895429.37</v>
          </cell>
          <cell r="D837">
            <v>4486291.66</v>
          </cell>
        </row>
        <row r="838">
          <cell r="A838">
            <v>6120038</v>
          </cell>
          <cell r="B838" t="str">
            <v>EMP BEN-WORKER'S COMPENSATION-OTHER</v>
          </cell>
          <cell r="C838">
            <v>795843.41</v>
          </cell>
          <cell r="D838">
            <v>1252572.6499999999</v>
          </cell>
        </row>
        <row r="839">
          <cell r="A839">
            <v>6120040</v>
          </cell>
          <cell r="B839" t="str">
            <v>EMP BEN-EMP RELOCATION</v>
          </cell>
          <cell r="C839">
            <v>27846.61</v>
          </cell>
          <cell r="D839">
            <v>0</v>
          </cell>
        </row>
        <row r="840">
          <cell r="A840">
            <v>6120041</v>
          </cell>
          <cell r="B840" t="str">
            <v>EMP BEN-EMP RELOCATION-GROSS UP</v>
          </cell>
          <cell r="C840">
            <v>9122.35</v>
          </cell>
          <cell r="D840">
            <v>0</v>
          </cell>
        </row>
        <row r="841">
          <cell r="A841">
            <v>6120042</v>
          </cell>
          <cell r="B841" t="str">
            <v>EMP BEN-EMP RELOCATION-NON TAXABLE</v>
          </cell>
          <cell r="C841">
            <v>2836.51</v>
          </cell>
          <cell r="D841">
            <v>0</v>
          </cell>
        </row>
        <row r="842">
          <cell r="A842">
            <v>6120046</v>
          </cell>
          <cell r="B842" t="str">
            <v>EMP BEN-OLD TIMERS</v>
          </cell>
          <cell r="C842">
            <v>0</v>
          </cell>
          <cell r="D842">
            <v>62.7</v>
          </cell>
        </row>
        <row r="843">
          <cell r="A843">
            <v>6120047</v>
          </cell>
          <cell r="B843" t="str">
            <v>EMP BEN-CONTRIB CLUB</v>
          </cell>
          <cell r="C843">
            <v>0</v>
          </cell>
          <cell r="D843">
            <v>1160</v>
          </cell>
        </row>
        <row r="844">
          <cell r="A844">
            <v>6120050</v>
          </cell>
          <cell r="B844" t="str">
            <v>EMP BEN-HEALTH INS RETIRED</v>
          </cell>
          <cell r="C844">
            <v>16087230.460000001</v>
          </cell>
          <cell r="D844">
            <v>14511275</v>
          </cell>
        </row>
        <row r="845">
          <cell r="A845">
            <v>6120052</v>
          </cell>
          <cell r="B845" t="str">
            <v>EMP BEN-SUBSIDIZED FOOD SVS</v>
          </cell>
          <cell r="C845">
            <v>-52423.81</v>
          </cell>
          <cell r="D845">
            <v>3698.36</v>
          </cell>
        </row>
        <row r="846">
          <cell r="A846">
            <v>6120053</v>
          </cell>
          <cell r="B846" t="str">
            <v>EMP BEN-EMPLOYEE BENEFITS MISC</v>
          </cell>
          <cell r="C846">
            <v>200</v>
          </cell>
          <cell r="D846">
            <v>146818.72</v>
          </cell>
        </row>
        <row r="847">
          <cell r="A847">
            <v>6120058</v>
          </cell>
          <cell r="B847" t="str">
            <v>EMP BEN-SUPPLEMENTAL PENSION</v>
          </cell>
          <cell r="C847">
            <v>18087.2</v>
          </cell>
          <cell r="D847">
            <v>145641.1</v>
          </cell>
        </row>
        <row r="848">
          <cell r="A848">
            <v>6120062</v>
          </cell>
          <cell r="B848" t="str">
            <v>EMP BEN-RSP COMPANY MATCH</v>
          </cell>
          <cell r="C848">
            <v>4629082.1900000004</v>
          </cell>
          <cell r="D848">
            <v>6404385.4199999999</v>
          </cell>
        </row>
        <row r="849">
          <cell r="A849">
            <v>6120068</v>
          </cell>
          <cell r="B849" t="str">
            <v>EMP BEN-INACTIVE EMPLOYEE BENEFITS</v>
          </cell>
          <cell r="C849">
            <v>2610.5</v>
          </cell>
          <cell r="D849">
            <v>2830.5</v>
          </cell>
        </row>
        <row r="850">
          <cell r="A850">
            <v>6120075</v>
          </cell>
          <cell r="B850" t="str">
            <v>EMP BEN-RANDOM TESTING</v>
          </cell>
          <cell r="C850">
            <v>108079.82</v>
          </cell>
          <cell r="D850">
            <v>65019.7</v>
          </cell>
        </row>
        <row r="851">
          <cell r="A851">
            <v>6120081</v>
          </cell>
          <cell r="B851" t="str">
            <v>EMP BEN-PBOP MED-REP</v>
          </cell>
          <cell r="C851">
            <v>1698000</v>
          </cell>
          <cell r="D851">
            <v>15607253</v>
          </cell>
        </row>
        <row r="852">
          <cell r="A852">
            <v>6120082</v>
          </cell>
          <cell r="B852" t="str">
            <v>EMP BEN-PBOP NON-REP LIFE I</v>
          </cell>
          <cell r="C852">
            <v>112580</v>
          </cell>
          <cell r="D852">
            <v>1033974</v>
          </cell>
        </row>
        <row r="853">
          <cell r="A853">
            <v>6120083</v>
          </cell>
          <cell r="B853" t="str">
            <v>EMP BEN-PBOP NON-REP LIFE II</v>
          </cell>
          <cell r="C853">
            <v>112912.84</v>
          </cell>
          <cell r="D853">
            <v>201299.28</v>
          </cell>
        </row>
        <row r="854">
          <cell r="A854">
            <v>6120084</v>
          </cell>
          <cell r="B854" t="str">
            <v>EMP BEN-SPECIAL EVENTS NIGHT</v>
          </cell>
          <cell r="C854">
            <v>54174.400000000001</v>
          </cell>
          <cell r="D854">
            <v>392479.71</v>
          </cell>
        </row>
        <row r="855">
          <cell r="A855">
            <v>6120086</v>
          </cell>
          <cell r="B855" t="str">
            <v>EMP BEN-RETIREMENT ACTIVITIES</v>
          </cell>
          <cell r="C855">
            <v>71111.69</v>
          </cell>
          <cell r="D855">
            <v>34778.239999999998</v>
          </cell>
        </row>
        <row r="856">
          <cell r="A856">
            <v>6120087</v>
          </cell>
          <cell r="B856" t="str">
            <v>EMP BEN-SERVICE RESTORATION</v>
          </cell>
          <cell r="C856">
            <v>37978.080000000002</v>
          </cell>
          <cell r="D856">
            <v>56967.12</v>
          </cell>
        </row>
        <row r="857">
          <cell r="A857">
            <v>6120089</v>
          </cell>
          <cell r="B857" t="str">
            <v>EMP BEN-EXCESS SAVINGS</v>
          </cell>
          <cell r="C857">
            <v>88082.92</v>
          </cell>
          <cell r="D857">
            <v>0</v>
          </cell>
        </row>
        <row r="858">
          <cell r="A858">
            <v>6120139</v>
          </cell>
          <cell r="B858" t="str">
            <v>EMP BEN-WORKER'S COMP-IDEMNITY EXP</v>
          </cell>
          <cell r="C858">
            <v>5386056.8300000001</v>
          </cell>
          <cell r="D858">
            <v>8249413.3200000003</v>
          </cell>
        </row>
        <row r="859">
          <cell r="A859">
            <v>6120140</v>
          </cell>
          <cell r="B859" t="str">
            <v>EMP BEN-WORKER'S COMPENSATION-ADMIN</v>
          </cell>
          <cell r="C859">
            <v>1227904.07</v>
          </cell>
          <cell r="D859">
            <v>212855.24</v>
          </cell>
        </row>
        <row r="860">
          <cell r="A860">
            <v>6120141</v>
          </cell>
          <cell r="B860" t="str">
            <v>EMP BEN-WORKERS COMP-REFUNDS</v>
          </cell>
          <cell r="C860">
            <v>-428616.34</v>
          </cell>
          <cell r="D860">
            <v>-351913.18</v>
          </cell>
        </row>
        <row r="861">
          <cell r="A861">
            <v>6125000</v>
          </cell>
          <cell r="B861" t="str">
            <v>EXECUTIVE BENEFITS</v>
          </cell>
          <cell r="C861">
            <v>21634.61</v>
          </cell>
          <cell r="D861">
            <v>0</v>
          </cell>
        </row>
        <row r="862">
          <cell r="A862">
            <v>6125007</v>
          </cell>
          <cell r="B862" t="str">
            <v>EXEC BEN-EXECUTIVE INSURANCE</v>
          </cell>
          <cell r="C862">
            <v>6159.21</v>
          </cell>
          <cell r="D862">
            <v>6041.92</v>
          </cell>
        </row>
        <row r="863">
          <cell r="A863">
            <v>6127000</v>
          </cell>
          <cell r="B863" t="str">
            <v>EMP BEN-PAYROLL TAXES</v>
          </cell>
          <cell r="C863">
            <v>791.36</v>
          </cell>
          <cell r="D863">
            <v>0</v>
          </cell>
        </row>
        <row r="864">
          <cell r="A864">
            <v>6130000</v>
          </cell>
          <cell r="B864" t="str">
            <v>EMP BEN-EMPLOYEE EXPENSES</v>
          </cell>
          <cell r="C864">
            <v>796.89</v>
          </cell>
          <cell r="D864">
            <v>21567.86</v>
          </cell>
        </row>
        <row r="865">
          <cell r="A865">
            <v>6130001</v>
          </cell>
          <cell r="B865" t="str">
            <v>EMP TRAVEL-EMP  AIR</v>
          </cell>
          <cell r="C865">
            <v>433651.79</v>
          </cell>
          <cell r="D865">
            <v>274301.15999999997</v>
          </cell>
        </row>
        <row r="866">
          <cell r="A866">
            <v>6130002</v>
          </cell>
          <cell r="B866" t="str">
            <v>EMP TRAVEL-EMP  RAIL</v>
          </cell>
          <cell r="C866">
            <v>3615.88</v>
          </cell>
          <cell r="D866">
            <v>4500.08</v>
          </cell>
        </row>
        <row r="867">
          <cell r="A867">
            <v>6130010</v>
          </cell>
          <cell r="B867" t="str">
            <v>EMP TRAVEL-MEALS&amp;TIPS(100%)(CHK W/AP OR</v>
          </cell>
          <cell r="C867">
            <v>125685.49</v>
          </cell>
          <cell r="D867">
            <v>3979240.87</v>
          </cell>
        </row>
        <row r="868">
          <cell r="A868">
            <v>6130011</v>
          </cell>
          <cell r="B868" t="str">
            <v>EMP TRAVEL-INCIDENTALS (PHONES AND TIPS</v>
          </cell>
          <cell r="C868">
            <v>155603.31</v>
          </cell>
          <cell r="D868">
            <v>94019.51</v>
          </cell>
        </row>
        <row r="869">
          <cell r="A869">
            <v>6130012</v>
          </cell>
          <cell r="B869" t="str">
            <v>EMP TRAVEL-MILEAGE</v>
          </cell>
          <cell r="C869">
            <v>783091.93</v>
          </cell>
          <cell r="D869">
            <v>283821.64</v>
          </cell>
        </row>
        <row r="870">
          <cell r="A870">
            <v>6130013</v>
          </cell>
          <cell r="B870" t="str">
            <v>EMP TRAVEL-PER DIEM</v>
          </cell>
          <cell r="C870">
            <v>68301.399999999994</v>
          </cell>
          <cell r="D870">
            <v>32962.79</v>
          </cell>
        </row>
        <row r="871">
          <cell r="A871">
            <v>6130014</v>
          </cell>
          <cell r="B871" t="str">
            <v>EMP TRAVEL-PARKING</v>
          </cell>
          <cell r="C871">
            <v>28238.720000000001</v>
          </cell>
          <cell r="D871">
            <v>14412.68</v>
          </cell>
        </row>
        <row r="872">
          <cell r="A872">
            <v>6130015</v>
          </cell>
          <cell r="B872" t="str">
            <v>EMP TRAVEL-MEALS (INCL TIPS)%ENT 50%</v>
          </cell>
          <cell r="C872">
            <v>690152.34</v>
          </cell>
          <cell r="D872">
            <v>1878094.11</v>
          </cell>
        </row>
        <row r="873">
          <cell r="A873">
            <v>6130016</v>
          </cell>
          <cell r="B873" t="str">
            <v>EMP TRAVEL-CAR RENTAL</v>
          </cell>
          <cell r="C873">
            <v>51548.93</v>
          </cell>
          <cell r="D873">
            <v>38751.040000000001</v>
          </cell>
        </row>
        <row r="874">
          <cell r="A874">
            <v>6130017</v>
          </cell>
          <cell r="B874" t="str">
            <v>EMP TRAVEL-TAXI AND SHUTTLE</v>
          </cell>
          <cell r="C874">
            <v>58154.49</v>
          </cell>
          <cell r="D874">
            <v>58919.81</v>
          </cell>
        </row>
        <row r="875">
          <cell r="A875">
            <v>6130018</v>
          </cell>
          <cell r="B875" t="str">
            <v>EMP TRAVEL-AGENCY EXPENSE-CBS USE</v>
          </cell>
          <cell r="C875">
            <v>0</v>
          </cell>
          <cell r="D875">
            <v>17</v>
          </cell>
        </row>
        <row r="876">
          <cell r="A876">
            <v>6130019</v>
          </cell>
          <cell r="B876" t="str">
            <v>EMP TRAVEL-MANAGEMENT-CBS USE</v>
          </cell>
          <cell r="C876">
            <v>86.51</v>
          </cell>
          <cell r="D876">
            <v>0</v>
          </cell>
        </row>
        <row r="877">
          <cell r="A877">
            <v>6130020</v>
          </cell>
          <cell r="B877" t="str">
            <v>EMP TRAVEL-HOTEL/LODG (ROOM AND TAX ONL</v>
          </cell>
          <cell r="C877">
            <v>811772.91</v>
          </cell>
          <cell r="D877">
            <v>544337.99</v>
          </cell>
        </row>
        <row r="878">
          <cell r="A878">
            <v>6130021</v>
          </cell>
          <cell r="B878" t="str">
            <v>EMP TRAVEL-RECRUITING EXP TRAVEL ARRANG</v>
          </cell>
          <cell r="C878">
            <v>0</v>
          </cell>
          <cell r="D878">
            <v>814.47</v>
          </cell>
        </row>
        <row r="879">
          <cell r="A879">
            <v>6130022</v>
          </cell>
          <cell r="B879" t="str">
            <v>EMP BEN-CORPORATE EVENTS SERVICES (VEND</v>
          </cell>
          <cell r="C879">
            <v>731.7</v>
          </cell>
          <cell r="D879">
            <v>48568.1</v>
          </cell>
        </row>
        <row r="880">
          <cell r="A880">
            <v>6130030</v>
          </cell>
          <cell r="B880" t="str">
            <v>EMP OTHER-SPOUSE'S TRAVEL-IMPUTABLE</v>
          </cell>
          <cell r="C880">
            <v>142.26</v>
          </cell>
          <cell r="D880">
            <v>0</v>
          </cell>
        </row>
        <row r="881">
          <cell r="A881">
            <v>6130040</v>
          </cell>
          <cell r="B881" t="str">
            <v>EMP OTHER-LIVING EXPENSES-IMPUTABLE</v>
          </cell>
          <cell r="C881">
            <v>1899.5</v>
          </cell>
          <cell r="D881">
            <v>3502</v>
          </cell>
        </row>
        <row r="882">
          <cell r="A882">
            <v>6130050</v>
          </cell>
          <cell r="B882" t="str">
            <v>EMP TRAVEL-OTHER</v>
          </cell>
          <cell r="C882">
            <v>190148.95</v>
          </cell>
          <cell r="D882">
            <v>175931.73</v>
          </cell>
        </row>
        <row r="883">
          <cell r="A883">
            <v>6130055</v>
          </cell>
          <cell r="B883" t="str">
            <v>EMP TRAVEL-COMPANY PD TRAVEL EXPENSES</v>
          </cell>
          <cell r="C883">
            <v>12073.75</v>
          </cell>
          <cell r="D883">
            <v>28446.13</v>
          </cell>
        </row>
        <row r="884">
          <cell r="A884">
            <v>6210000</v>
          </cell>
          <cell r="B884" t="str">
            <v>PURCHASED MATERIALS</v>
          </cell>
          <cell r="C884">
            <v>60323.35</v>
          </cell>
          <cell r="D884">
            <v>425596.79</v>
          </cell>
        </row>
        <row r="885">
          <cell r="A885">
            <v>6210005</v>
          </cell>
          <cell r="B885" t="str">
            <v>AVERAGE UNIT PRICE ADJUSTMENT</v>
          </cell>
          <cell r="C885">
            <v>-8093.38</v>
          </cell>
          <cell r="D885">
            <v>-25865.360000000001</v>
          </cell>
        </row>
        <row r="886">
          <cell r="A886">
            <v>6210010</v>
          </cell>
          <cell r="B886" t="str">
            <v>Purchased Materials - Office Supplies</v>
          </cell>
          <cell r="C886">
            <v>133.91999999999999</v>
          </cell>
          <cell r="D886">
            <v>0</v>
          </cell>
        </row>
        <row r="887">
          <cell r="A887">
            <v>6210080</v>
          </cell>
          <cell r="B887" t="str">
            <v>Purchased Materials - Gasoline and Dies</v>
          </cell>
          <cell r="C887">
            <v>67.39</v>
          </cell>
          <cell r="D887">
            <v>0</v>
          </cell>
        </row>
        <row r="888">
          <cell r="A888">
            <v>6210195</v>
          </cell>
          <cell r="B888" t="str">
            <v>PO-MATL-EXEMPT MATERIAL-GAS</v>
          </cell>
          <cell r="C888">
            <v>216164.71</v>
          </cell>
          <cell r="D888">
            <v>35761.050000000003</v>
          </cell>
        </row>
        <row r="889">
          <cell r="A889">
            <v>6210210</v>
          </cell>
          <cell r="B889" t="str">
            <v>PO-MATL-INV ADJUST ACCT</v>
          </cell>
          <cell r="C889">
            <v>-8227.19</v>
          </cell>
          <cell r="D889">
            <v>27277.41</v>
          </cell>
        </row>
        <row r="890">
          <cell r="A890">
            <v>6210220</v>
          </cell>
          <cell r="B890" t="str">
            <v>PO-MATL-SCRAP MATERIAL EXPENSES</v>
          </cell>
          <cell r="C890">
            <v>24866.66</v>
          </cell>
          <cell r="D890">
            <v>663.24</v>
          </cell>
        </row>
        <row r="891">
          <cell r="A891">
            <v>6210230</v>
          </cell>
          <cell r="B891" t="str">
            <v>PO-MATL-SUBCONT MAT CONSUMP</v>
          </cell>
          <cell r="C891">
            <v>735682.64</v>
          </cell>
          <cell r="D891">
            <v>272861.86</v>
          </cell>
        </row>
        <row r="892">
          <cell r="A892">
            <v>6210240</v>
          </cell>
          <cell r="B892" t="str">
            <v>PO-MATL-SUBCONT ENHANC COSTS</v>
          </cell>
          <cell r="C892">
            <v>179154.7</v>
          </cell>
          <cell r="D892">
            <v>54275.17</v>
          </cell>
        </row>
        <row r="893">
          <cell r="A893">
            <v>6210250</v>
          </cell>
          <cell r="B893" t="str">
            <v>PO-MATL-SUBCONT SCRAP COSTS</v>
          </cell>
          <cell r="C893">
            <v>-914837.34</v>
          </cell>
          <cell r="D893">
            <v>-313311.19</v>
          </cell>
        </row>
        <row r="894">
          <cell r="A894">
            <v>6211010</v>
          </cell>
          <cell r="B894" t="str">
            <v>NO PO-MATL-OFFICE FURNITURE</v>
          </cell>
          <cell r="C894">
            <v>21368.52</v>
          </cell>
          <cell r="D894">
            <v>16996.2</v>
          </cell>
        </row>
        <row r="895">
          <cell r="A895">
            <v>6211015</v>
          </cell>
          <cell r="B895" t="str">
            <v>NO PO-MATL-OFFICE EQUIPMENT</v>
          </cell>
          <cell r="C895">
            <v>50634.57</v>
          </cell>
          <cell r="D895">
            <v>77605.23</v>
          </cell>
        </row>
        <row r="896">
          <cell r="A896">
            <v>6211020</v>
          </cell>
          <cell r="B896" t="str">
            <v>NO PO-MATL-COMPUTER EQUIPMENT</v>
          </cell>
          <cell r="C896">
            <v>118378.09</v>
          </cell>
          <cell r="D896">
            <v>133576.54</v>
          </cell>
        </row>
        <row r="897">
          <cell r="A897">
            <v>6211025</v>
          </cell>
          <cell r="B897" t="str">
            <v>NO PO-MATL-COMPUTER SOFTWARE</v>
          </cell>
          <cell r="C897">
            <v>43586.85</v>
          </cell>
          <cell r="D897">
            <v>66764.84</v>
          </cell>
        </row>
        <row r="898">
          <cell r="A898">
            <v>6211030</v>
          </cell>
          <cell r="B898" t="str">
            <v>NO PO-MATL-GASOLINE AND DIESEL</v>
          </cell>
          <cell r="C898">
            <v>130910.18</v>
          </cell>
          <cell r="D898">
            <v>264099.38</v>
          </cell>
        </row>
        <row r="899">
          <cell r="A899">
            <v>6211055</v>
          </cell>
          <cell r="B899" t="str">
            <v>NO PO-MATL-AUTO PARTS &amp; SUPPLIES</v>
          </cell>
          <cell r="C899">
            <v>136664.89000000001</v>
          </cell>
          <cell r="D899">
            <v>210915.79</v>
          </cell>
        </row>
        <row r="900">
          <cell r="A900">
            <v>6211060</v>
          </cell>
          <cell r="B900" t="str">
            <v>NO PO-MATL-TIRES TUBES AND RECAPS</v>
          </cell>
          <cell r="C900">
            <v>452631.75</v>
          </cell>
          <cell r="D900">
            <v>272884.13</v>
          </cell>
        </row>
        <row r="901">
          <cell r="A901">
            <v>6211065</v>
          </cell>
          <cell r="B901" t="str">
            <v>NO PO-MATL-PARTS</v>
          </cell>
          <cell r="C901">
            <v>495333.71</v>
          </cell>
          <cell r="D901">
            <v>5244.99</v>
          </cell>
        </row>
        <row r="902">
          <cell r="A902">
            <v>6211075</v>
          </cell>
          <cell r="B902" t="str">
            <v>NO PO-MATL-REPAIR PARTS</v>
          </cell>
          <cell r="C902">
            <v>19410.53</v>
          </cell>
          <cell r="D902">
            <v>12112.19</v>
          </cell>
        </row>
        <row r="903">
          <cell r="A903">
            <v>6211080</v>
          </cell>
          <cell r="B903" t="str">
            <v>NO PO-MATL-MISCELLANEOUS</v>
          </cell>
          <cell r="C903">
            <v>437036.35</v>
          </cell>
          <cell r="D903">
            <v>212369.36</v>
          </cell>
        </row>
        <row r="904">
          <cell r="A904">
            <v>6211085</v>
          </cell>
          <cell r="B904" t="str">
            <v>NO PO-MATL-FREIGHT</v>
          </cell>
          <cell r="C904">
            <v>11934.7</v>
          </cell>
          <cell r="D904">
            <v>2318.06</v>
          </cell>
        </row>
        <row r="905">
          <cell r="A905">
            <v>6211090</v>
          </cell>
          <cell r="B905" t="str">
            <v>NO PO-MATL-SUBSCRIPTIONS</v>
          </cell>
          <cell r="C905">
            <v>91296.38</v>
          </cell>
          <cell r="D905">
            <v>145784.95000000001</v>
          </cell>
        </row>
        <row r="906">
          <cell r="A906">
            <v>6211100</v>
          </cell>
          <cell r="B906" t="str">
            <v>NO PO-MATL-ANODES</v>
          </cell>
          <cell r="C906">
            <v>6239.15</v>
          </cell>
          <cell r="D906">
            <v>0</v>
          </cell>
        </row>
        <row r="907">
          <cell r="A907">
            <v>6211105</v>
          </cell>
          <cell r="B907" t="str">
            <v>NO PO-MATL-APPLIANCE PARTS</v>
          </cell>
          <cell r="C907">
            <v>12204.07</v>
          </cell>
          <cell r="D907">
            <v>14849.85</v>
          </cell>
        </row>
        <row r="908">
          <cell r="A908">
            <v>6211110</v>
          </cell>
          <cell r="B908" t="str">
            <v>NO PO-MATL-ASPHALT</v>
          </cell>
          <cell r="C908">
            <v>52665.84</v>
          </cell>
          <cell r="D908">
            <v>73578.69</v>
          </cell>
        </row>
        <row r="909">
          <cell r="A909">
            <v>6211115</v>
          </cell>
          <cell r="B909" t="str">
            <v>NO PO-MATL-AUDIO VISUAL EQUIPMENT</v>
          </cell>
          <cell r="C909">
            <v>11050.09</v>
          </cell>
          <cell r="D909">
            <v>7971.39</v>
          </cell>
        </row>
        <row r="910">
          <cell r="A910">
            <v>6211125</v>
          </cell>
          <cell r="B910" t="str">
            <v>NO PO-MATL-BOTTLED WATER</v>
          </cell>
          <cell r="C910">
            <v>27118.57</v>
          </cell>
          <cell r="D910">
            <v>30319.08</v>
          </cell>
        </row>
        <row r="911">
          <cell r="A911">
            <v>6211135</v>
          </cell>
          <cell r="B911" t="str">
            <v>NO PO-MATL-BUILDING MATERIALS</v>
          </cell>
          <cell r="C911">
            <v>185078.39</v>
          </cell>
          <cell r="D911">
            <v>160502.74</v>
          </cell>
        </row>
        <row r="912">
          <cell r="A912">
            <v>6211140</v>
          </cell>
          <cell r="B912" t="str">
            <v>NO PO-MATL-CABLE AND WIRE</v>
          </cell>
          <cell r="C912">
            <v>695.57</v>
          </cell>
          <cell r="D912">
            <v>1513.67</v>
          </cell>
        </row>
        <row r="913">
          <cell r="A913">
            <v>6211175</v>
          </cell>
          <cell r="B913" t="str">
            <v>NO PO-MATL-COMPUTER HARDWARE</v>
          </cell>
          <cell r="C913">
            <v>19315.54</v>
          </cell>
          <cell r="D913">
            <v>0</v>
          </cell>
        </row>
        <row r="914">
          <cell r="A914">
            <v>6211230</v>
          </cell>
          <cell r="B914" t="str">
            <v>NO PO-MATL-ENGINEERING EQUIPMENT</v>
          </cell>
          <cell r="C914">
            <v>13741.79</v>
          </cell>
          <cell r="D914">
            <v>58910.28</v>
          </cell>
        </row>
        <row r="915">
          <cell r="A915">
            <v>6211250</v>
          </cell>
          <cell r="B915" t="str">
            <v>NO PO-MATL-FAX MACHINES</v>
          </cell>
          <cell r="C915">
            <v>1013.32</v>
          </cell>
          <cell r="D915">
            <v>3086.88</v>
          </cell>
        </row>
        <row r="916">
          <cell r="A916">
            <v>6211260</v>
          </cell>
          <cell r="B916" t="str">
            <v>NO PO-MATL-CARPET AND DRAPES</v>
          </cell>
          <cell r="C916">
            <v>0</v>
          </cell>
          <cell r="D916">
            <v>140.72999999999999</v>
          </cell>
        </row>
        <row r="917">
          <cell r="A917">
            <v>6211295</v>
          </cell>
          <cell r="B917" t="str">
            <v>NO PO-MATL-GASES-INDUSTRIAL</v>
          </cell>
          <cell r="C917">
            <v>37099.68</v>
          </cell>
          <cell r="D917">
            <v>46588.01</v>
          </cell>
        </row>
        <row r="918">
          <cell r="A918">
            <v>6211335</v>
          </cell>
          <cell r="B918" t="str">
            <v>NO PO-MATL-LABORATORY SUPPLIES</v>
          </cell>
          <cell r="C918">
            <v>4522.51</v>
          </cell>
          <cell r="D918">
            <v>6394.33</v>
          </cell>
        </row>
        <row r="919">
          <cell r="A919">
            <v>6211355</v>
          </cell>
          <cell r="B919" t="str">
            <v>NO PO-MATL-LOCKS</v>
          </cell>
          <cell r="C919">
            <v>2053.54</v>
          </cell>
          <cell r="D919">
            <v>4409.41</v>
          </cell>
        </row>
        <row r="920">
          <cell r="A920">
            <v>6211360</v>
          </cell>
          <cell r="B920" t="str">
            <v>NO PO-MATL-MEASUREMENT INSTRUMENTS</v>
          </cell>
          <cell r="C920">
            <v>6561.14</v>
          </cell>
          <cell r="D920">
            <v>0</v>
          </cell>
        </row>
        <row r="921">
          <cell r="A921">
            <v>6211380</v>
          </cell>
          <cell r="B921" t="str">
            <v>NO PO-MATL-ELECTRICAL PARTS</v>
          </cell>
          <cell r="C921">
            <v>36545.519999999997</v>
          </cell>
          <cell r="D921">
            <v>46731.199999999997</v>
          </cell>
        </row>
        <row r="922">
          <cell r="A922">
            <v>6211390</v>
          </cell>
          <cell r="B922" t="str">
            <v>NO PO-MATL-OFFICE SUPPLIES</v>
          </cell>
          <cell r="C922">
            <v>724123.83</v>
          </cell>
          <cell r="D922">
            <v>405655.84</v>
          </cell>
        </row>
        <row r="923">
          <cell r="A923">
            <v>6211395</v>
          </cell>
          <cell r="B923" t="str">
            <v>NO PO-MATL-OFFICE STATIONERY</v>
          </cell>
          <cell r="C923">
            <v>151.22999999999999</v>
          </cell>
          <cell r="D923">
            <v>0</v>
          </cell>
        </row>
        <row r="924">
          <cell r="A924">
            <v>6211445</v>
          </cell>
          <cell r="B924" t="str">
            <v>NO PO-MATL-PLANT EQUIPMENT</v>
          </cell>
          <cell r="C924">
            <v>1640.83</v>
          </cell>
          <cell r="D924">
            <v>0</v>
          </cell>
        </row>
        <row r="925">
          <cell r="A925">
            <v>6211455</v>
          </cell>
          <cell r="B925" t="str">
            <v>NO PO-MATL-TOOLS</v>
          </cell>
          <cell r="C925">
            <v>51334.63</v>
          </cell>
          <cell r="D925">
            <v>4824.3500000000004</v>
          </cell>
        </row>
        <row r="926">
          <cell r="A926">
            <v>6211470</v>
          </cell>
          <cell r="B926" t="str">
            <v>NO PO-MATL-PRINTED MATERIALS</v>
          </cell>
          <cell r="C926">
            <v>76166.94</v>
          </cell>
          <cell r="D926">
            <v>121459.12</v>
          </cell>
        </row>
        <row r="927">
          <cell r="A927">
            <v>6211485</v>
          </cell>
          <cell r="B927" t="str">
            <v>NO PO-MATL-RAIN GEAR/APPAREL, WET SUIT</v>
          </cell>
          <cell r="C927">
            <v>7832.98</v>
          </cell>
          <cell r="D927">
            <v>13933.25</v>
          </cell>
        </row>
        <row r="928">
          <cell r="A928">
            <v>6211500</v>
          </cell>
          <cell r="B928" t="str">
            <v>NO PO-MATL-SAFETY EVENT SUPPLIES</v>
          </cell>
          <cell r="C928">
            <v>78633.66</v>
          </cell>
          <cell r="D928">
            <v>4030.21</v>
          </cell>
        </row>
        <row r="929">
          <cell r="A929">
            <v>6211505</v>
          </cell>
          <cell r="B929" t="str">
            <v>NO PO-MATL-SAFETY EQUIPMENT</v>
          </cell>
          <cell r="C929">
            <v>90233.13</v>
          </cell>
          <cell r="D929">
            <v>52034.04</v>
          </cell>
        </row>
        <row r="930">
          <cell r="A930">
            <v>6211530</v>
          </cell>
          <cell r="B930" t="str">
            <v>NO PO-MATL-VALVES</v>
          </cell>
          <cell r="C930">
            <v>102.07</v>
          </cell>
          <cell r="D930">
            <v>273.37</v>
          </cell>
        </row>
        <row r="931">
          <cell r="A931">
            <v>6211540</v>
          </cell>
          <cell r="B931" t="str">
            <v>NO PO-MATL-WELDING EQUIPMENT</v>
          </cell>
          <cell r="C931">
            <v>12215.34</v>
          </cell>
          <cell r="D931">
            <v>13932.33</v>
          </cell>
        </row>
        <row r="932">
          <cell r="A932">
            <v>6211635</v>
          </cell>
          <cell r="B932" t="str">
            <v>NO PO-MATL-COMPANY GAS USED</v>
          </cell>
          <cell r="C932">
            <v>11311363.91</v>
          </cell>
          <cell r="D932">
            <v>7652001.0899999999</v>
          </cell>
        </row>
        <row r="933">
          <cell r="A933">
            <v>6213005</v>
          </cell>
          <cell r="B933" t="str">
            <v>PO-MATL-OFFICE SUPPLIES</v>
          </cell>
          <cell r="C933">
            <v>607840.12</v>
          </cell>
          <cell r="D933">
            <v>505312.8</v>
          </cell>
        </row>
        <row r="934">
          <cell r="A934">
            <v>6213010</v>
          </cell>
          <cell r="B934" t="str">
            <v>PO-MATL-PROCUREMENT CARD TRANSACTIONS</v>
          </cell>
          <cell r="C934">
            <v>5037786.5599999996</v>
          </cell>
          <cell r="D934">
            <v>4934746.3899999997</v>
          </cell>
        </row>
        <row r="935">
          <cell r="A935">
            <v>6213015</v>
          </cell>
          <cell r="B935" t="str">
            <v>PO-MATL-OFFICE EQUIPMENT-FURNITURE</v>
          </cell>
          <cell r="C935">
            <v>36524.18</v>
          </cell>
          <cell r="D935">
            <v>6858.4</v>
          </cell>
        </row>
        <row r="936">
          <cell r="A936">
            <v>6213020</v>
          </cell>
          <cell r="B936" t="str">
            <v>PO-MATL-OFFICE EQUIPMENT (EXCEPT FURNIT</v>
          </cell>
          <cell r="C936">
            <v>304592.31</v>
          </cell>
          <cell r="D936">
            <v>303769.46999999997</v>
          </cell>
        </row>
        <row r="937">
          <cell r="A937">
            <v>6213025</v>
          </cell>
          <cell r="B937" t="str">
            <v>PO-MATL-COMPUTER EQUIPMENT</v>
          </cell>
          <cell r="C937">
            <v>431811.79</v>
          </cell>
          <cell r="D937">
            <v>502501.74</v>
          </cell>
        </row>
        <row r="938">
          <cell r="A938">
            <v>6213030</v>
          </cell>
          <cell r="B938" t="str">
            <v>PO-MATL-SOFTWARE</v>
          </cell>
          <cell r="C938">
            <v>128833.69</v>
          </cell>
          <cell r="D938">
            <v>243089.78</v>
          </cell>
        </row>
        <row r="939">
          <cell r="A939">
            <v>6213035</v>
          </cell>
          <cell r="B939" t="str">
            <v>PO-MATL-GASOLINE AND DIESEL FUEL</v>
          </cell>
          <cell r="C939">
            <v>200</v>
          </cell>
          <cell r="D939">
            <v>234759.97</v>
          </cell>
        </row>
        <row r="940">
          <cell r="A940">
            <v>6213040</v>
          </cell>
          <cell r="B940" t="str">
            <v>PO-MATL-GAS DISPNS BY CO PUMPS OR DIR C</v>
          </cell>
          <cell r="C940">
            <v>3042183.99</v>
          </cell>
          <cell r="D940">
            <v>3527627.81</v>
          </cell>
        </row>
        <row r="941">
          <cell r="A941">
            <v>6213045</v>
          </cell>
          <cell r="B941" t="str">
            <v>PO-MATL-DIESEL FUEL DISPNS CO PUMPS/DIR</v>
          </cell>
          <cell r="C941">
            <v>390810.91</v>
          </cell>
          <cell r="D941">
            <v>424184.23</v>
          </cell>
        </row>
        <row r="942">
          <cell r="A942">
            <v>6213050</v>
          </cell>
          <cell r="B942" t="str">
            <v>PO-MATL-NAT GAS USED FOR VEHICLE FUEL</v>
          </cell>
          <cell r="C942">
            <v>55362.66</v>
          </cell>
          <cell r="D942">
            <v>115497.33</v>
          </cell>
        </row>
        <row r="943">
          <cell r="A943">
            <v>6213055</v>
          </cell>
          <cell r="B943" t="str">
            <v>PO-MATL-OIL AND LUBRICANTS</v>
          </cell>
          <cell r="C943">
            <v>244654.9</v>
          </cell>
          <cell r="D943">
            <v>183100.15</v>
          </cell>
        </row>
        <row r="944">
          <cell r="A944">
            <v>6213060</v>
          </cell>
          <cell r="B944" t="str">
            <v>PO-MATL-AUTOMOTIVE PARTS</v>
          </cell>
          <cell r="C944">
            <v>24009.99</v>
          </cell>
          <cell r="D944">
            <v>2003743.59</v>
          </cell>
        </row>
        <row r="945">
          <cell r="A945">
            <v>6213065</v>
          </cell>
          <cell r="B945" t="str">
            <v>PO-MATL-TIRES TUBES AND RECAPS</v>
          </cell>
          <cell r="C945">
            <v>1665.07</v>
          </cell>
          <cell r="D945">
            <v>434884.44</v>
          </cell>
        </row>
        <row r="946">
          <cell r="A946">
            <v>6213070</v>
          </cell>
          <cell r="B946" t="str">
            <v>PO-MATL-PARTS</v>
          </cell>
          <cell r="C946">
            <v>9587.74</v>
          </cell>
          <cell r="D946">
            <v>1025.6400000000001</v>
          </cell>
        </row>
        <row r="947">
          <cell r="A947">
            <v>6213075</v>
          </cell>
          <cell r="B947" t="str">
            <v>PO-MATL-PARTS NON OP PROCUREMENT</v>
          </cell>
          <cell r="C947">
            <v>0</v>
          </cell>
          <cell r="D947">
            <v>263.05</v>
          </cell>
        </row>
        <row r="948">
          <cell r="A948">
            <v>6213080</v>
          </cell>
          <cell r="B948" t="str">
            <v>PO-MATL-REPAIR PARTS</v>
          </cell>
          <cell r="C948">
            <v>32804.870000000003</v>
          </cell>
          <cell r="D948">
            <v>13466.54</v>
          </cell>
        </row>
        <row r="949">
          <cell r="A949">
            <v>6213085</v>
          </cell>
          <cell r="B949" t="str">
            <v>PO-MATL-MISCELLANEOUS</v>
          </cell>
          <cell r="C949">
            <v>8290634.5199999996</v>
          </cell>
          <cell r="D949">
            <v>110263079.38</v>
          </cell>
        </row>
        <row r="950">
          <cell r="A950">
            <v>6213090</v>
          </cell>
          <cell r="B950" t="str">
            <v>PO-MATL-FREIGHT</v>
          </cell>
          <cell r="C950">
            <v>116428.7</v>
          </cell>
          <cell r="D950">
            <v>180081.77</v>
          </cell>
        </row>
        <row r="951">
          <cell r="A951">
            <v>6213095</v>
          </cell>
          <cell r="B951" t="str">
            <v>PO-MATL-SUBSCRIPTIONS AND PUBLICATIONS</v>
          </cell>
          <cell r="C951">
            <v>11490.64</v>
          </cell>
          <cell r="D951">
            <v>4486.42</v>
          </cell>
        </row>
        <row r="952">
          <cell r="A952">
            <v>6213100</v>
          </cell>
          <cell r="B952" t="str">
            <v>PO-MATL-ACTUATORS</v>
          </cell>
          <cell r="C952">
            <v>29716.54</v>
          </cell>
          <cell r="D952">
            <v>-50</v>
          </cell>
        </row>
        <row r="953">
          <cell r="A953">
            <v>6213105</v>
          </cell>
          <cell r="B953" t="str">
            <v>PO-MATL-ANODES</v>
          </cell>
          <cell r="C953">
            <v>95961.45</v>
          </cell>
          <cell r="D953">
            <v>23585.73</v>
          </cell>
        </row>
        <row r="954">
          <cell r="A954">
            <v>6213110</v>
          </cell>
          <cell r="B954" t="str">
            <v>PO-MATL-APPLIANCE PARTS</v>
          </cell>
          <cell r="C954">
            <v>2116.2600000000002</v>
          </cell>
          <cell r="D954">
            <v>3805.66</v>
          </cell>
        </row>
        <row r="955">
          <cell r="A955">
            <v>6213115</v>
          </cell>
          <cell r="B955" t="str">
            <v>PO-MATL-ASPHALT</v>
          </cell>
          <cell r="C955">
            <v>10855.08</v>
          </cell>
          <cell r="D955">
            <v>3870.13</v>
          </cell>
        </row>
        <row r="956">
          <cell r="A956">
            <v>6213120</v>
          </cell>
          <cell r="B956" t="str">
            <v>PO-MATL-AUDIO VISUAL EQUIPMENT</v>
          </cell>
          <cell r="C956">
            <v>1635.63</v>
          </cell>
          <cell r="D956">
            <v>13299.44</v>
          </cell>
        </row>
        <row r="957">
          <cell r="A957">
            <v>6213125</v>
          </cell>
          <cell r="B957" t="str">
            <v>PO-MATL-AUTO SUPPLIES</v>
          </cell>
          <cell r="C957">
            <v>49.1</v>
          </cell>
          <cell r="D957">
            <v>2870.86</v>
          </cell>
        </row>
        <row r="958">
          <cell r="A958">
            <v>6213130</v>
          </cell>
          <cell r="B958" t="str">
            <v>PO-MATL-BOTTLED WATER</v>
          </cell>
          <cell r="C958">
            <v>1018.34</v>
          </cell>
          <cell r="D958">
            <v>0</v>
          </cell>
        </row>
        <row r="959">
          <cell r="A959">
            <v>6213135</v>
          </cell>
          <cell r="B959" t="str">
            <v>PO-MATL-BRIDGE HANGERS</v>
          </cell>
          <cell r="C959">
            <v>7914.94</v>
          </cell>
          <cell r="D959">
            <v>409.19</v>
          </cell>
        </row>
        <row r="960">
          <cell r="A960">
            <v>6213140</v>
          </cell>
          <cell r="B960" t="str">
            <v>PO-MATL-BUILDING MATERIALS</v>
          </cell>
          <cell r="C960">
            <v>27413.11</v>
          </cell>
          <cell r="D960">
            <v>626.78</v>
          </cell>
        </row>
        <row r="961">
          <cell r="A961">
            <v>6213155</v>
          </cell>
          <cell r="B961" t="str">
            <v>PO-MATL-CATHODIC EQUIPMENT</v>
          </cell>
          <cell r="C961">
            <v>132723.68</v>
          </cell>
          <cell r="D961">
            <v>19489.41</v>
          </cell>
        </row>
        <row r="962">
          <cell r="A962">
            <v>6213165</v>
          </cell>
          <cell r="B962" t="str">
            <v>PO-MATL-CHEMICALS</v>
          </cell>
          <cell r="C962">
            <v>30786.45</v>
          </cell>
          <cell r="D962">
            <v>29945.4</v>
          </cell>
        </row>
        <row r="963">
          <cell r="A963">
            <v>6213175</v>
          </cell>
          <cell r="B963" t="str">
            <v>PO-MATL-COMPRESSOR EQUIPMENT</v>
          </cell>
          <cell r="C963">
            <v>400276.02</v>
          </cell>
          <cell r="D963">
            <v>47949.32</v>
          </cell>
        </row>
        <row r="964">
          <cell r="A964">
            <v>6213176</v>
          </cell>
          <cell r="B964" t="str">
            <v>PO-MATL-COMPRESSOR STATION FUEL-MORENO</v>
          </cell>
          <cell r="C964">
            <v>33.56</v>
          </cell>
          <cell r="D964">
            <v>3083.3</v>
          </cell>
        </row>
        <row r="965">
          <cell r="A965">
            <v>6213180</v>
          </cell>
          <cell r="B965" t="str">
            <v>PO-MATL-COMPUTER HARDWARE</v>
          </cell>
          <cell r="C965">
            <v>2086443.36</v>
          </cell>
          <cell r="D965">
            <v>1398533.06</v>
          </cell>
        </row>
        <row r="966">
          <cell r="A966">
            <v>6213181</v>
          </cell>
          <cell r="B966" t="str">
            <v>PO-MATL-CONSUMABLES</v>
          </cell>
          <cell r="C966">
            <v>182507.48</v>
          </cell>
          <cell r="D966">
            <v>17320.12</v>
          </cell>
        </row>
        <row r="967">
          <cell r="A967">
            <v>6213185</v>
          </cell>
          <cell r="B967" t="str">
            <v>PO-MATL-CONCRETE VAULT PARTS</v>
          </cell>
          <cell r="C967">
            <v>120572.69</v>
          </cell>
          <cell r="D967">
            <v>3337</v>
          </cell>
        </row>
        <row r="968">
          <cell r="A968">
            <v>6213190</v>
          </cell>
          <cell r="B968" t="str">
            <v>PO-MATL-CONDUIT</v>
          </cell>
          <cell r="C968">
            <v>1237</v>
          </cell>
          <cell r="D968">
            <v>0</v>
          </cell>
        </row>
        <row r="969">
          <cell r="A969">
            <v>6213195</v>
          </cell>
          <cell r="B969" t="str">
            <v>PO-MATL-CARGO DRUMS</v>
          </cell>
          <cell r="C969">
            <v>21243.75</v>
          </cell>
          <cell r="D969">
            <v>3107.13</v>
          </cell>
        </row>
        <row r="970">
          <cell r="A970">
            <v>6213200</v>
          </cell>
          <cell r="B970" t="str">
            <v>PO-MATL-CONSTRUCTION EQUIPMENT</v>
          </cell>
          <cell r="C970">
            <v>41042.959999999999</v>
          </cell>
          <cell r="D970">
            <v>69782.460000000006</v>
          </cell>
        </row>
        <row r="971">
          <cell r="A971">
            <v>6213205</v>
          </cell>
          <cell r="B971" t="str">
            <v>PO-MATL-COPIERS</v>
          </cell>
          <cell r="C971">
            <v>92.16</v>
          </cell>
          <cell r="D971">
            <v>1239.06</v>
          </cell>
        </row>
        <row r="972">
          <cell r="A972">
            <v>6213225</v>
          </cell>
          <cell r="B972" t="str">
            <v>PO-MATL-ELECTRICAL EQUIPMENT</v>
          </cell>
          <cell r="C972">
            <v>55412.800000000003</v>
          </cell>
          <cell r="D972">
            <v>63543.040000000001</v>
          </cell>
        </row>
        <row r="973">
          <cell r="A973">
            <v>6213230</v>
          </cell>
          <cell r="B973" t="str">
            <v>PO-MATL-ELECTRIC FUSION BOXES</v>
          </cell>
          <cell r="C973">
            <v>4600.63</v>
          </cell>
          <cell r="D973">
            <v>0</v>
          </cell>
        </row>
        <row r="974">
          <cell r="A974">
            <v>6213235</v>
          </cell>
          <cell r="B974" t="str">
            <v>PO-MATL-ENGINEERING EQUIPMENT</v>
          </cell>
          <cell r="C974">
            <v>23804.44</v>
          </cell>
          <cell r="D974">
            <v>4171.72</v>
          </cell>
        </row>
        <row r="975">
          <cell r="A975">
            <v>6213240</v>
          </cell>
          <cell r="B975" t="str">
            <v>PO-MATL-ENGINES</v>
          </cell>
          <cell r="C975">
            <v>265522.67</v>
          </cell>
          <cell r="D975">
            <v>40050.68</v>
          </cell>
        </row>
        <row r="976">
          <cell r="A976">
            <v>6213245</v>
          </cell>
          <cell r="B976" t="str">
            <v>PO-MATL-FABRICATED PRODUCTS</v>
          </cell>
          <cell r="C976">
            <v>54700.07</v>
          </cell>
          <cell r="D976">
            <v>2513.14</v>
          </cell>
        </row>
        <row r="977">
          <cell r="A977">
            <v>6213255</v>
          </cell>
          <cell r="B977" t="str">
            <v>PO-MATL-FAX MACHINES</v>
          </cell>
          <cell r="C977">
            <v>418.81</v>
          </cell>
          <cell r="D977">
            <v>0</v>
          </cell>
        </row>
        <row r="978">
          <cell r="A978">
            <v>6213260</v>
          </cell>
          <cell r="B978" t="str">
            <v>PO-MATL-FITTINGS</v>
          </cell>
          <cell r="C978">
            <v>223265.95</v>
          </cell>
          <cell r="D978">
            <v>8904.06</v>
          </cell>
        </row>
        <row r="979">
          <cell r="A979">
            <v>6213265</v>
          </cell>
          <cell r="B979" t="str">
            <v>PO-MATL-CARPET &amp; DRAPES</v>
          </cell>
          <cell r="C979">
            <v>517.94000000000005</v>
          </cell>
          <cell r="D979">
            <v>10668.24</v>
          </cell>
        </row>
        <row r="980">
          <cell r="A980">
            <v>6213275</v>
          </cell>
          <cell r="B980" t="str">
            <v>PO-MATL-GAS OPERATIONS MATERIALS</v>
          </cell>
          <cell r="C980">
            <v>3564.63</v>
          </cell>
          <cell r="D980">
            <v>1701.61</v>
          </cell>
        </row>
        <row r="981">
          <cell r="A981">
            <v>6213285</v>
          </cell>
          <cell r="B981" t="str">
            <v>PO-MATL-GAS METERS</v>
          </cell>
          <cell r="C981">
            <v>5405216.8499999996</v>
          </cell>
          <cell r="D981">
            <v>837711.01</v>
          </cell>
        </row>
        <row r="982">
          <cell r="A982">
            <v>6213290</v>
          </cell>
          <cell r="B982" t="str">
            <v>PO-MATL-GAS POLY PIPE</v>
          </cell>
          <cell r="C982">
            <v>10192.549999999999</v>
          </cell>
          <cell r="D982">
            <v>1665.44</v>
          </cell>
        </row>
        <row r="983">
          <cell r="A983">
            <v>6213295</v>
          </cell>
          <cell r="B983" t="str">
            <v>PO-MATL-GAS REGULATORS</v>
          </cell>
          <cell r="C983">
            <v>1626647.53</v>
          </cell>
          <cell r="D983">
            <v>1035843.75</v>
          </cell>
        </row>
        <row r="984">
          <cell r="A984">
            <v>6213300</v>
          </cell>
          <cell r="B984" t="str">
            <v>PO-MATL-GASES-INDUSTRIAL</v>
          </cell>
          <cell r="C984">
            <v>36859.480000000003</v>
          </cell>
          <cell r="D984">
            <v>21055.68</v>
          </cell>
        </row>
        <row r="985">
          <cell r="A985">
            <v>6213305</v>
          </cell>
          <cell r="B985" t="str">
            <v>PO-MATL-GASKETS</v>
          </cell>
          <cell r="C985">
            <v>3848.91</v>
          </cell>
          <cell r="D985">
            <v>990.76</v>
          </cell>
        </row>
        <row r="986">
          <cell r="A986">
            <v>6213310</v>
          </cell>
          <cell r="B986" t="str">
            <v>PO-MATL-GAUGES</v>
          </cell>
          <cell r="C986">
            <v>-20667.990000000002</v>
          </cell>
          <cell r="D986">
            <v>73795.990000000005</v>
          </cell>
        </row>
        <row r="987">
          <cell r="A987">
            <v>6213315</v>
          </cell>
          <cell r="B987" t="str">
            <v>PO-MATL-GENERATORS</v>
          </cell>
          <cell r="C987">
            <v>70.12</v>
          </cell>
          <cell r="D987">
            <v>116647.72</v>
          </cell>
        </row>
        <row r="988">
          <cell r="A988">
            <v>6213320</v>
          </cell>
          <cell r="B988" t="str">
            <v>PO-MATL-REPAIR GENERATORS</v>
          </cell>
          <cell r="C988">
            <v>-944.53</v>
          </cell>
          <cell r="D988">
            <v>10121.950000000001</v>
          </cell>
        </row>
        <row r="989">
          <cell r="A989">
            <v>6213325</v>
          </cell>
          <cell r="B989" t="str">
            <v>PO-MATL-HARDWARE</v>
          </cell>
          <cell r="C989">
            <v>29334.26</v>
          </cell>
          <cell r="D989">
            <v>6139.01</v>
          </cell>
        </row>
        <row r="990">
          <cell r="A990">
            <v>6213330</v>
          </cell>
          <cell r="B990" t="str">
            <v>PO-MATL-HEATER FACES</v>
          </cell>
          <cell r="C990">
            <v>55459.74</v>
          </cell>
          <cell r="D990">
            <v>0</v>
          </cell>
        </row>
        <row r="991">
          <cell r="A991">
            <v>6213335</v>
          </cell>
          <cell r="B991" t="str">
            <v>PO-MATL-INSULATING MATERIALS</v>
          </cell>
          <cell r="C991">
            <v>6592.56</v>
          </cell>
          <cell r="D991">
            <v>4506.24</v>
          </cell>
        </row>
        <row r="992">
          <cell r="A992">
            <v>6213340</v>
          </cell>
          <cell r="B992" t="str">
            <v>PO-MATL-LABORATORY SUPPLIES</v>
          </cell>
          <cell r="C992">
            <v>1839.04</v>
          </cell>
          <cell r="D992">
            <v>15971.87</v>
          </cell>
        </row>
        <row r="993">
          <cell r="A993">
            <v>6213350</v>
          </cell>
          <cell r="B993" t="str">
            <v>PO-MATL-LARGE GENERATOR REPAIR</v>
          </cell>
          <cell r="C993">
            <v>12720.41</v>
          </cell>
          <cell r="D993">
            <v>91000</v>
          </cell>
        </row>
        <row r="994">
          <cell r="A994">
            <v>6213355</v>
          </cell>
          <cell r="B994" t="str">
            <v>PO-MATL-LEAK CLAMPS</v>
          </cell>
          <cell r="C994">
            <v>1643.51</v>
          </cell>
          <cell r="D994">
            <v>0</v>
          </cell>
        </row>
        <row r="995">
          <cell r="A995">
            <v>6213360</v>
          </cell>
          <cell r="B995" t="str">
            <v>PO-MATL-LOCKS</v>
          </cell>
          <cell r="C995">
            <v>1899.31</v>
          </cell>
          <cell r="D995">
            <v>1279.3499999999999</v>
          </cell>
        </row>
        <row r="996">
          <cell r="A996">
            <v>6213365</v>
          </cell>
          <cell r="B996" t="str">
            <v>PO-MATL-MEASURE INSTRUMENTS</v>
          </cell>
          <cell r="C996">
            <v>1262433.43</v>
          </cell>
          <cell r="D996">
            <v>403337.93</v>
          </cell>
        </row>
        <row r="997">
          <cell r="A997">
            <v>6213370</v>
          </cell>
          <cell r="B997" t="str">
            <v>PO-MATL-MECHANICAL EQUIPMENT</v>
          </cell>
          <cell r="C997">
            <v>12619.24</v>
          </cell>
          <cell r="D997">
            <v>0</v>
          </cell>
        </row>
        <row r="998">
          <cell r="A998">
            <v>6213375</v>
          </cell>
          <cell r="B998" t="str">
            <v>PO-MATL-MECHANICAL FITTINGS</v>
          </cell>
          <cell r="C998">
            <v>102968.61</v>
          </cell>
          <cell r="D998">
            <v>136635.92000000001</v>
          </cell>
        </row>
        <row r="999">
          <cell r="A999">
            <v>6213380</v>
          </cell>
          <cell r="B999" t="str">
            <v>PO-MATL-METALS</v>
          </cell>
          <cell r="C999">
            <v>23877.35</v>
          </cell>
          <cell r="D999">
            <v>9238.44</v>
          </cell>
        </row>
        <row r="1000">
          <cell r="A1000">
            <v>6213385</v>
          </cell>
          <cell r="B1000" t="str">
            <v>PO-MATL-ELEC MATERIAL, MISCELLANEOUS</v>
          </cell>
          <cell r="C1000">
            <v>27644.95</v>
          </cell>
          <cell r="D1000">
            <v>11778.68</v>
          </cell>
        </row>
        <row r="1001">
          <cell r="A1001">
            <v>6213390</v>
          </cell>
          <cell r="B1001" t="str">
            <v>PO-MATL-MRO &amp; SAFETY SUPPLIES</v>
          </cell>
          <cell r="C1001">
            <v>1182.67</v>
          </cell>
          <cell r="D1001">
            <v>1908.72</v>
          </cell>
        </row>
        <row r="1002">
          <cell r="A1002">
            <v>6213395</v>
          </cell>
          <cell r="B1002" t="str">
            <v># PURCH MAT - OFFICE SUPPLIES-CENTRALIZ</v>
          </cell>
          <cell r="C1002">
            <v>0</v>
          </cell>
          <cell r="D1002">
            <v>1127484.67</v>
          </cell>
        </row>
        <row r="1003">
          <cell r="A1003">
            <v>6213400</v>
          </cell>
          <cell r="B1003" t="str">
            <v>PO-MATL-OIL COUN TUBULAR GOODS</v>
          </cell>
          <cell r="C1003">
            <v>291041.43</v>
          </cell>
          <cell r="D1003">
            <v>504437.73</v>
          </cell>
        </row>
        <row r="1004">
          <cell r="A1004">
            <v>6213405</v>
          </cell>
          <cell r="B1004" t="str">
            <v>PO-MATL-PACKAGING MATERIAL</v>
          </cell>
          <cell r="C1004">
            <v>24821.84</v>
          </cell>
          <cell r="D1004">
            <v>4341.43</v>
          </cell>
        </row>
        <row r="1005">
          <cell r="A1005">
            <v>6213415</v>
          </cell>
          <cell r="B1005" t="str">
            <v>PO-MATL-PAINT</v>
          </cell>
          <cell r="C1005">
            <v>16072.69</v>
          </cell>
          <cell r="D1005">
            <v>7084.15</v>
          </cell>
        </row>
        <row r="1006">
          <cell r="A1006">
            <v>6213420</v>
          </cell>
          <cell r="B1006" t="str">
            <v>PO-MATL-PAVING MATERIALS</v>
          </cell>
          <cell r="C1006">
            <v>1296.72</v>
          </cell>
          <cell r="D1006">
            <v>3667.72</v>
          </cell>
        </row>
        <row r="1007">
          <cell r="A1007">
            <v>6213430</v>
          </cell>
          <cell r="B1007" t="str">
            <v>PO-MATL-PIPE COATING AND STORAGE</v>
          </cell>
          <cell r="C1007">
            <v>4711.22</v>
          </cell>
          <cell r="D1007">
            <v>1477.09</v>
          </cell>
        </row>
        <row r="1008">
          <cell r="A1008">
            <v>6213435</v>
          </cell>
          <cell r="B1008" t="str">
            <v>PO-MATL-PIPE WRAPPING MATERIALS</v>
          </cell>
          <cell r="C1008">
            <v>10058.26</v>
          </cell>
          <cell r="D1008">
            <v>6889.41</v>
          </cell>
        </row>
        <row r="1009">
          <cell r="A1009">
            <v>6213440</v>
          </cell>
          <cell r="B1009" t="str">
            <v>PO-MATL-PIPELINE CHEMICALS</v>
          </cell>
          <cell r="C1009">
            <v>16194.18</v>
          </cell>
          <cell r="D1009">
            <v>0</v>
          </cell>
        </row>
        <row r="1010">
          <cell r="A1010">
            <v>6213445</v>
          </cell>
          <cell r="B1010" t="str">
            <v>PO-MATL-PLANNING EQUIPMENT</v>
          </cell>
          <cell r="C1010">
            <v>4774.38</v>
          </cell>
          <cell r="D1010">
            <v>0</v>
          </cell>
        </row>
        <row r="1011">
          <cell r="A1011">
            <v>6213450</v>
          </cell>
          <cell r="B1011" t="str">
            <v>PO-MATL-PLANT EQUIPMENT</v>
          </cell>
          <cell r="C1011">
            <v>2890.37</v>
          </cell>
          <cell r="D1011">
            <v>7560</v>
          </cell>
        </row>
        <row r="1012">
          <cell r="A1012">
            <v>6213455</v>
          </cell>
          <cell r="B1012" t="str">
            <v>PO-MATL-TOOLS</v>
          </cell>
          <cell r="C1012">
            <v>1668742.29</v>
          </cell>
          <cell r="D1012">
            <v>422066.97</v>
          </cell>
        </row>
        <row r="1013">
          <cell r="A1013">
            <v>6213470</v>
          </cell>
          <cell r="B1013" t="str">
            <v>PO-MATL-PRESSURE CONTROL FITTINGS</v>
          </cell>
          <cell r="C1013">
            <v>13035.22</v>
          </cell>
          <cell r="D1013">
            <v>3203.32</v>
          </cell>
        </row>
        <row r="1014">
          <cell r="A1014">
            <v>6213475</v>
          </cell>
          <cell r="B1014" t="str">
            <v>PO-MATL-PRINTING-BROCHURES</v>
          </cell>
          <cell r="C1014">
            <v>892048.88</v>
          </cell>
          <cell r="D1014">
            <v>1408248.34</v>
          </cell>
        </row>
        <row r="1015">
          <cell r="A1015">
            <v>6213480</v>
          </cell>
          <cell r="B1015" t="str">
            <v>PO-MATL-PROMOTIONAL ITEMS</v>
          </cell>
          <cell r="C1015">
            <v>22977.98</v>
          </cell>
          <cell r="D1015">
            <v>71774.149999999994</v>
          </cell>
        </row>
        <row r="1016">
          <cell r="A1016">
            <v>6213485</v>
          </cell>
          <cell r="B1016" t="str">
            <v>PO-MATL-PUMPS</v>
          </cell>
          <cell r="C1016">
            <v>19989.32</v>
          </cell>
          <cell r="D1016">
            <v>33316.36</v>
          </cell>
        </row>
        <row r="1017">
          <cell r="A1017">
            <v>6213490</v>
          </cell>
          <cell r="B1017" t="str">
            <v>PO-MATL-APPAREL</v>
          </cell>
          <cell r="C1017">
            <v>2029.52</v>
          </cell>
          <cell r="D1017">
            <v>4113.6000000000004</v>
          </cell>
        </row>
        <row r="1018">
          <cell r="A1018">
            <v>6213500</v>
          </cell>
          <cell r="B1018" t="str">
            <v>PO-MATL-ROCK SAND DIRT</v>
          </cell>
          <cell r="C1018">
            <v>72256.97</v>
          </cell>
          <cell r="D1018">
            <v>10104.799999999999</v>
          </cell>
        </row>
        <row r="1019">
          <cell r="A1019">
            <v>6213505</v>
          </cell>
          <cell r="B1019" t="str">
            <v>PO-MATL-SAFETY</v>
          </cell>
          <cell r="C1019">
            <v>583.53</v>
          </cell>
          <cell r="D1019">
            <v>1636.8</v>
          </cell>
        </row>
        <row r="1020">
          <cell r="A1020">
            <v>6213510</v>
          </cell>
          <cell r="B1020" t="str">
            <v>PO-MATL-SAFETY EQUIPMENT</v>
          </cell>
          <cell r="C1020">
            <v>-1740.07</v>
          </cell>
          <cell r="D1020">
            <v>8433.01</v>
          </cell>
        </row>
        <row r="1021">
          <cell r="A1021">
            <v>6213515</v>
          </cell>
          <cell r="B1021" t="str">
            <v>PO-MATL-SCADA EQUIPMENT</v>
          </cell>
          <cell r="C1021">
            <v>12462.52</v>
          </cell>
          <cell r="D1021">
            <v>9910.51</v>
          </cell>
        </row>
        <row r="1022">
          <cell r="A1022">
            <v>6213520</v>
          </cell>
          <cell r="B1022" t="str">
            <v>PO-MATL-SECURITY SYSTEMS</v>
          </cell>
          <cell r="C1022">
            <v>15403.62</v>
          </cell>
          <cell r="D1022">
            <v>1195.08</v>
          </cell>
        </row>
        <row r="1023">
          <cell r="A1023">
            <v>6213525</v>
          </cell>
          <cell r="B1023" t="str">
            <v>PO-MATL-METAL PIPE &amp; FITTINGS</v>
          </cell>
          <cell r="C1023">
            <v>191830.44</v>
          </cell>
          <cell r="D1023">
            <v>69690.77</v>
          </cell>
        </row>
        <row r="1024">
          <cell r="A1024">
            <v>6213535</v>
          </cell>
          <cell r="B1024" t="str">
            <v>PO-MATL-VALVES</v>
          </cell>
          <cell r="C1024">
            <v>236611.52</v>
          </cell>
          <cell r="D1024">
            <v>123055.03</v>
          </cell>
        </row>
        <row r="1025">
          <cell r="A1025">
            <v>6213540</v>
          </cell>
          <cell r="B1025" t="str">
            <v>PO-MATL-WAREHOUSE STORAGE EQUIPMENT</v>
          </cell>
          <cell r="C1025">
            <v>95032.65</v>
          </cell>
          <cell r="D1025">
            <v>0</v>
          </cell>
        </row>
        <row r="1026">
          <cell r="A1026">
            <v>6213545</v>
          </cell>
          <cell r="B1026" t="str">
            <v>PURCH MAT - WELDING EQUIPMENT-CENTRALIZ</v>
          </cell>
          <cell r="C1026">
            <v>4746.42</v>
          </cell>
          <cell r="D1026">
            <v>3784.63</v>
          </cell>
        </row>
        <row r="1027">
          <cell r="A1027">
            <v>6213550</v>
          </cell>
          <cell r="B1027" t="str">
            <v>PO-MATL-WIRE &amp; CABLE</v>
          </cell>
          <cell r="C1027">
            <v>54.93</v>
          </cell>
          <cell r="D1027">
            <v>0</v>
          </cell>
        </row>
        <row r="1028">
          <cell r="A1028">
            <v>6213558</v>
          </cell>
          <cell r="B1028" t="str">
            <v>PO-MATL-METAL POLES</v>
          </cell>
          <cell r="C1028">
            <v>209.02</v>
          </cell>
          <cell r="D1028">
            <v>47.62</v>
          </cell>
        </row>
        <row r="1029">
          <cell r="A1029">
            <v>6213560</v>
          </cell>
          <cell r="B1029" t="str">
            <v>PO-MATL-TELECOM EQUIPMENT</v>
          </cell>
          <cell r="C1029">
            <v>8486.51</v>
          </cell>
          <cell r="D1029">
            <v>0</v>
          </cell>
        </row>
        <row r="1030">
          <cell r="A1030">
            <v>6213570</v>
          </cell>
          <cell r="B1030" t="str">
            <v>PO-MATL-PWR PLANT FUELS COAL NATURAL GA</v>
          </cell>
          <cell r="C1030">
            <v>294.36</v>
          </cell>
          <cell r="D1030">
            <v>1429.2</v>
          </cell>
        </row>
        <row r="1031">
          <cell r="A1031">
            <v>6213580</v>
          </cell>
          <cell r="B1031" t="str">
            <v>PO-MATL-LANDSCAPING SUPPLIES</v>
          </cell>
          <cell r="C1031">
            <v>53946.96</v>
          </cell>
          <cell r="D1031">
            <v>29691.79</v>
          </cell>
        </row>
        <row r="1032">
          <cell r="A1032">
            <v>6213590</v>
          </cell>
          <cell r="B1032" t="str">
            <v>PO-MATL-JANITORIAL SUPPLIES</v>
          </cell>
          <cell r="C1032">
            <v>99505.57</v>
          </cell>
          <cell r="D1032">
            <v>43959.28</v>
          </cell>
        </row>
        <row r="1033">
          <cell r="A1033">
            <v>6213600</v>
          </cell>
          <cell r="B1033" t="str">
            <v>PO-MATL-DIRECT ACCESS MATERIALS</v>
          </cell>
          <cell r="C1033">
            <v>47.19</v>
          </cell>
          <cell r="D1033">
            <v>0</v>
          </cell>
        </row>
        <row r="1034">
          <cell r="A1034">
            <v>6213610</v>
          </cell>
          <cell r="B1034" t="str">
            <v>PO-MATL-LAMPS, LIGHTING MATERIALS</v>
          </cell>
          <cell r="C1034">
            <v>2384.73</v>
          </cell>
          <cell r="D1034">
            <v>1048.29</v>
          </cell>
        </row>
        <row r="1035">
          <cell r="A1035">
            <v>6213630</v>
          </cell>
          <cell r="B1035" t="str">
            <v>PO-MATL-STORAGE EQUIPMENT</v>
          </cell>
          <cell r="C1035">
            <v>4360.8900000000003</v>
          </cell>
          <cell r="D1035">
            <v>0</v>
          </cell>
        </row>
        <row r="1036">
          <cell r="A1036">
            <v>6215085</v>
          </cell>
          <cell r="B1036" t="str">
            <v>MATL ISSUANCES-BEACH CITIES WAREHOUSE</v>
          </cell>
          <cell r="C1036">
            <v>56.99</v>
          </cell>
          <cell r="D1036">
            <v>0</v>
          </cell>
        </row>
        <row r="1037">
          <cell r="A1037">
            <v>6215145</v>
          </cell>
          <cell r="B1037" t="str">
            <v>MATL ISSUANCE-WITH STORES EXP (CONVERSI</v>
          </cell>
          <cell r="C1037">
            <v>46152.26</v>
          </cell>
          <cell r="D1037">
            <v>18788655.390000001</v>
          </cell>
        </row>
        <row r="1038">
          <cell r="A1038">
            <v>6215150</v>
          </cell>
          <cell r="B1038" t="str">
            <v>MATL ISSUANCE-WITHOUT  STORES EXP. (CON</v>
          </cell>
          <cell r="C1038">
            <v>0</v>
          </cell>
          <cell r="D1038">
            <v>970559.05</v>
          </cell>
        </row>
        <row r="1039">
          <cell r="A1039">
            <v>6215560</v>
          </cell>
          <cell r="B1039" t="str">
            <v>MATL ISSUANCES-PRECHARGED TOOLS</v>
          </cell>
          <cell r="C1039">
            <v>581794.88</v>
          </cell>
          <cell r="D1039">
            <v>481801.16</v>
          </cell>
        </row>
        <row r="1040">
          <cell r="A1040">
            <v>6215561</v>
          </cell>
          <cell r="B1040" t="str">
            <v>MATL ISSUANCES-PRECHARGED MISC. PIPE MA</v>
          </cell>
          <cell r="C1040">
            <v>114453.01</v>
          </cell>
          <cell r="D1040">
            <v>79488.13</v>
          </cell>
        </row>
        <row r="1041">
          <cell r="A1041">
            <v>6215562</v>
          </cell>
          <cell r="B1041" t="str">
            <v>MATL ISSUANCES-PRECHARGED MISC. PIPE FI</v>
          </cell>
          <cell r="C1041">
            <v>1936069.25</v>
          </cell>
          <cell r="D1041">
            <v>1538171.31</v>
          </cell>
        </row>
        <row r="1042">
          <cell r="A1042">
            <v>6215563</v>
          </cell>
          <cell r="B1042" t="str">
            <v>MATL ISSUANCES-PRECHARGED STORES MATERI</v>
          </cell>
          <cell r="C1042">
            <v>6032.45</v>
          </cell>
          <cell r="D1042">
            <v>4532.18</v>
          </cell>
        </row>
        <row r="1043">
          <cell r="A1043">
            <v>6215564</v>
          </cell>
          <cell r="B1043" t="str">
            <v>MATL ISSUANCES-PRECHARGED AUTO MATERIAL</v>
          </cell>
          <cell r="C1043">
            <v>3195.27</v>
          </cell>
          <cell r="D1043">
            <v>2999.59</v>
          </cell>
        </row>
        <row r="1044">
          <cell r="A1044">
            <v>6215565</v>
          </cell>
          <cell r="B1044" t="str">
            <v>MATL ISSUANCES-PRECHARGED OFFICE SUPPLI</v>
          </cell>
          <cell r="C1044">
            <v>23393.01</v>
          </cell>
          <cell r="D1044">
            <v>19340.5</v>
          </cell>
        </row>
        <row r="1045">
          <cell r="A1045">
            <v>6215566</v>
          </cell>
          <cell r="B1045" t="str">
            <v>MATL ISSUANCES-OTHER PRECHARGED MATERIA</v>
          </cell>
          <cell r="C1045">
            <v>607633.64</v>
          </cell>
          <cell r="D1045">
            <v>424593.1</v>
          </cell>
        </row>
        <row r="1046">
          <cell r="A1046">
            <v>6215567</v>
          </cell>
          <cell r="B1046" t="str">
            <v>MATL ISSUANCES-PIPE</v>
          </cell>
          <cell r="C1046">
            <v>2386942.56</v>
          </cell>
          <cell r="D1046">
            <v>1859613.08</v>
          </cell>
        </row>
        <row r="1047">
          <cell r="A1047">
            <v>6215568</v>
          </cell>
          <cell r="B1047" t="str">
            <v>MATL ISSUANCES-NON PIPE</v>
          </cell>
          <cell r="C1047">
            <v>5488407.3899999997</v>
          </cell>
          <cell r="D1047">
            <v>3186149.51</v>
          </cell>
        </row>
        <row r="1048">
          <cell r="A1048">
            <v>6220000</v>
          </cell>
          <cell r="B1048" t="str">
            <v>PURCHASED SERVICES</v>
          </cell>
          <cell r="C1048">
            <v>100001.28</v>
          </cell>
          <cell r="D1048">
            <v>48711.98</v>
          </cell>
        </row>
        <row r="1049">
          <cell r="A1049">
            <v>6220030</v>
          </cell>
          <cell r="B1049" t="str">
            <v>PO-SRV-ADVERTISING AND MARKETING PUBLIC</v>
          </cell>
          <cell r="C1049">
            <v>174507.58</v>
          </cell>
          <cell r="D1049">
            <v>893565.65</v>
          </cell>
        </row>
        <row r="1050">
          <cell r="A1050">
            <v>6220040</v>
          </cell>
          <cell r="B1050" t="str">
            <v>PO-SRV-ADVERTISING IMAGE &amp; BRANDING</v>
          </cell>
          <cell r="C1050">
            <v>171840.64000000001</v>
          </cell>
          <cell r="D1050">
            <v>170199.21</v>
          </cell>
        </row>
        <row r="1051">
          <cell r="A1051">
            <v>6220045</v>
          </cell>
          <cell r="B1051" t="str">
            <v>PO-SRV-LOGO MERCHANDISING SERVICES</v>
          </cell>
          <cell r="C1051">
            <v>16.5</v>
          </cell>
          <cell r="D1051">
            <v>0</v>
          </cell>
        </row>
        <row r="1052">
          <cell r="A1052">
            <v>6220050</v>
          </cell>
          <cell r="B1052" t="str">
            <v>PO-SRV-ADVERTISING AND MARKETING</v>
          </cell>
          <cell r="C1052">
            <v>1084973.6100000001</v>
          </cell>
          <cell r="D1052">
            <v>1094417.55</v>
          </cell>
        </row>
        <row r="1053">
          <cell r="A1053">
            <v>6220060</v>
          </cell>
          <cell r="B1053" t="str">
            <v>PO-SRV-FOOD SERVICE-CATERING</v>
          </cell>
          <cell r="C1053">
            <v>60400.03</v>
          </cell>
          <cell r="D1053">
            <v>20597.97</v>
          </cell>
        </row>
        <row r="1054">
          <cell r="A1054">
            <v>6220064</v>
          </cell>
          <cell r="B1054" t="str">
            <v>PO-SRV-FOOD SERVICE-MANAGEMENT-CBS USE</v>
          </cell>
          <cell r="C1054">
            <v>0</v>
          </cell>
          <cell r="D1054">
            <v>1955.23</v>
          </cell>
        </row>
        <row r="1055">
          <cell r="A1055">
            <v>6220070</v>
          </cell>
          <cell r="B1055" t="str">
            <v>PO-SRV-NEWSPAPER ADVERTISING</v>
          </cell>
          <cell r="C1055">
            <v>212939.34</v>
          </cell>
          <cell r="D1055">
            <v>376910.31</v>
          </cell>
        </row>
        <row r="1056">
          <cell r="A1056">
            <v>6220080</v>
          </cell>
          <cell r="B1056" t="str">
            <v># PURCH SERV - NEWSPAPER PRODUCTION</v>
          </cell>
          <cell r="C1056">
            <v>0</v>
          </cell>
          <cell r="D1056">
            <v>4000</v>
          </cell>
        </row>
        <row r="1057">
          <cell r="A1057">
            <v>6220090</v>
          </cell>
          <cell r="B1057" t="str">
            <v>PO-SRV-MAGAZINE ADVERTISING</v>
          </cell>
          <cell r="C1057">
            <v>175289.08</v>
          </cell>
          <cell r="D1057">
            <v>254910.63</v>
          </cell>
        </row>
        <row r="1058">
          <cell r="A1058">
            <v>6220100</v>
          </cell>
          <cell r="B1058" t="str">
            <v>PO-SRV-TREE TRIMMING</v>
          </cell>
          <cell r="C1058">
            <v>-19390</v>
          </cell>
          <cell r="D1058">
            <v>71525</v>
          </cell>
        </row>
        <row r="1059">
          <cell r="A1059">
            <v>6220115</v>
          </cell>
          <cell r="B1059" t="str">
            <v>PO-SRV-OUTDOOR ADVERTISING</v>
          </cell>
          <cell r="C1059">
            <v>-12458.49</v>
          </cell>
          <cell r="D1059">
            <v>50677.120000000003</v>
          </cell>
        </row>
        <row r="1060">
          <cell r="A1060">
            <v>6220116</v>
          </cell>
          <cell r="B1060" t="str">
            <v>PURCH SERV - OUTDOOR PRODUCTION</v>
          </cell>
          <cell r="C1060">
            <v>0</v>
          </cell>
          <cell r="D1060">
            <v>3558.77</v>
          </cell>
        </row>
        <row r="1061">
          <cell r="A1061">
            <v>6220120</v>
          </cell>
          <cell r="B1061" t="str">
            <v># PURCH SERV - BILL INSERTS</v>
          </cell>
          <cell r="C1061">
            <v>0</v>
          </cell>
          <cell r="D1061">
            <v>34.409999999999997</v>
          </cell>
        </row>
        <row r="1062">
          <cell r="A1062">
            <v>6220130</v>
          </cell>
          <cell r="B1062" t="str">
            <v>PO-SRV-RADIO ADVERTISING</v>
          </cell>
          <cell r="C1062">
            <v>564080.80000000005</v>
          </cell>
          <cell r="D1062">
            <v>92835.08</v>
          </cell>
        </row>
        <row r="1063">
          <cell r="A1063">
            <v>6220190</v>
          </cell>
          <cell r="B1063" t="str">
            <v>PO-SRV-SECURITY</v>
          </cell>
          <cell r="C1063">
            <v>119082.98</v>
          </cell>
          <cell r="D1063">
            <v>75050.28</v>
          </cell>
        </row>
        <row r="1064">
          <cell r="A1064">
            <v>6220200</v>
          </cell>
          <cell r="B1064" t="str">
            <v>PO-SRV-LEGAL</v>
          </cell>
          <cell r="C1064">
            <v>0</v>
          </cell>
          <cell r="D1064">
            <v>20243.740000000002</v>
          </cell>
        </row>
        <row r="1065">
          <cell r="A1065">
            <v>6220245</v>
          </cell>
          <cell r="B1065" t="str">
            <v>PO-SRV-BILL INSERTS-REGULATORY COMPLIAN</v>
          </cell>
          <cell r="C1065">
            <v>19461</v>
          </cell>
          <cell r="D1065">
            <v>0</v>
          </cell>
        </row>
        <row r="1066">
          <cell r="A1066">
            <v>6220250</v>
          </cell>
          <cell r="B1066" t="str">
            <v>PO-SRV-COMPUTER SOFTWARE MAINTENANCE &amp;</v>
          </cell>
          <cell r="C1066">
            <v>992313.72</v>
          </cell>
          <cell r="D1066">
            <v>2849397.87</v>
          </cell>
        </row>
        <row r="1067">
          <cell r="A1067">
            <v>6220270</v>
          </cell>
          <cell r="B1067" t="str">
            <v>PO-SRV-INFO TECH (IT)-CONSULTING</v>
          </cell>
          <cell r="C1067">
            <v>105352.12</v>
          </cell>
          <cell r="D1067">
            <v>121554.9</v>
          </cell>
        </row>
        <row r="1068">
          <cell r="A1068">
            <v>6220280</v>
          </cell>
          <cell r="B1068" t="str">
            <v>PO-SRV-INFO TECH (IT)-OTHER</v>
          </cell>
          <cell r="C1068">
            <v>16789.490000000002</v>
          </cell>
          <cell r="D1068">
            <v>-8895.5400000000009</v>
          </cell>
        </row>
        <row r="1069">
          <cell r="A1069">
            <v>6220300</v>
          </cell>
          <cell r="B1069" t="str">
            <v>PO-SRV-COMPUTER LAN/NOS (IT USE ONLY)</v>
          </cell>
          <cell r="C1069">
            <v>126.72</v>
          </cell>
          <cell r="D1069">
            <v>527.45000000000005</v>
          </cell>
        </row>
        <row r="1070">
          <cell r="A1070">
            <v>6220360</v>
          </cell>
          <cell r="B1070" t="str">
            <v>PO-SRV-COMPUTER ORDER FULFILLMENT</v>
          </cell>
          <cell r="C1070">
            <v>12400.74</v>
          </cell>
          <cell r="D1070">
            <v>343549.47</v>
          </cell>
        </row>
        <row r="1071">
          <cell r="A1071">
            <v>6220380</v>
          </cell>
          <cell r="B1071" t="str">
            <v>PO-SRV-TEMPORARY AGENCY LABOR</v>
          </cell>
          <cell r="C1071">
            <v>901035.05</v>
          </cell>
          <cell r="D1071">
            <v>4746885.58</v>
          </cell>
        </row>
        <row r="1072">
          <cell r="A1072">
            <v>6220390</v>
          </cell>
          <cell r="B1072" t="str">
            <v>PO-SRV-PRINTING &amp; GRAPHICS</v>
          </cell>
          <cell r="C1072">
            <v>134992.28</v>
          </cell>
          <cell r="D1072">
            <v>70195.89</v>
          </cell>
        </row>
        <row r="1073">
          <cell r="A1073">
            <v>6220391</v>
          </cell>
          <cell r="B1073" t="str">
            <v>PO-SRV-GRAPHICS SERVICES-CONSULT/PRODUC</v>
          </cell>
          <cell r="C1073">
            <v>1717.33</v>
          </cell>
          <cell r="D1073">
            <v>0</v>
          </cell>
        </row>
        <row r="1074">
          <cell r="A1074">
            <v>6220393</v>
          </cell>
          <cell r="B1074" t="str">
            <v>PO-SRV-PRINTING BUSINESS FORMS (SPECIAL</v>
          </cell>
          <cell r="C1074">
            <v>0</v>
          </cell>
          <cell r="D1074">
            <v>80.52</v>
          </cell>
        </row>
        <row r="1075">
          <cell r="A1075">
            <v>6220400</v>
          </cell>
          <cell r="B1075" t="str">
            <v>PO-SRV-PRINTING BUSINESS FORMS (STOCK)</v>
          </cell>
          <cell r="C1075">
            <v>1560</v>
          </cell>
          <cell r="D1075">
            <v>0</v>
          </cell>
        </row>
        <row r="1076">
          <cell r="A1076">
            <v>6220410</v>
          </cell>
          <cell r="B1076" t="str">
            <v>PO-SRV-COPY-PUBLICATIONS &amp; SUBSCRIPTION</v>
          </cell>
          <cell r="C1076">
            <v>620.11</v>
          </cell>
          <cell r="D1076">
            <v>781.18</v>
          </cell>
        </row>
        <row r="1077">
          <cell r="A1077">
            <v>6220411</v>
          </cell>
          <cell r="B1077" t="str">
            <v>PO-SRV-COPY-CONVENIENCE-PAPER-CBS USE</v>
          </cell>
          <cell r="C1077">
            <v>13410.52</v>
          </cell>
          <cell r="D1077">
            <v>6931.17</v>
          </cell>
        </row>
        <row r="1078">
          <cell r="A1078">
            <v>6220412</v>
          </cell>
          <cell r="B1078" t="str">
            <v>PO-SRV-COPY-CONVENIENCE</v>
          </cell>
          <cell r="C1078">
            <v>204134.23</v>
          </cell>
          <cell r="D1078">
            <v>0</v>
          </cell>
        </row>
        <row r="1079">
          <cell r="A1079">
            <v>6220420</v>
          </cell>
          <cell r="B1079" t="str">
            <v>PO-SRV-COPIER &amp; QUICK COPY CENTER</v>
          </cell>
          <cell r="C1079">
            <v>53780.61</v>
          </cell>
          <cell r="D1079">
            <v>62986.87</v>
          </cell>
        </row>
        <row r="1080">
          <cell r="A1080">
            <v>6220421</v>
          </cell>
          <cell r="B1080" t="str">
            <v>PO-SRV-COPY-ENGINEERING</v>
          </cell>
          <cell r="C1080">
            <v>5891.73</v>
          </cell>
          <cell r="D1080">
            <v>0</v>
          </cell>
        </row>
        <row r="1081">
          <cell r="A1081">
            <v>6220422</v>
          </cell>
          <cell r="B1081" t="str">
            <v>PO-SRV-COPY-SERVICE CENTER</v>
          </cell>
          <cell r="C1081">
            <v>29881</v>
          </cell>
          <cell r="D1081">
            <v>0</v>
          </cell>
        </row>
        <row r="1082">
          <cell r="A1082">
            <v>6220430</v>
          </cell>
          <cell r="B1082" t="str">
            <v>PO-SRV-MAIL/MESSENGER-GENERAL</v>
          </cell>
          <cell r="C1082">
            <v>202.29</v>
          </cell>
          <cell r="D1082">
            <v>2038.69</v>
          </cell>
        </row>
        <row r="1083">
          <cell r="A1083">
            <v>6220432</v>
          </cell>
          <cell r="B1083" t="str">
            <v>PO-SRV-MAIL/MESSENGER-OVERNIGHT EXPRESS</v>
          </cell>
          <cell r="C1083">
            <v>436.86</v>
          </cell>
          <cell r="D1083">
            <v>0</v>
          </cell>
        </row>
        <row r="1084">
          <cell r="A1084">
            <v>6220433</v>
          </cell>
          <cell r="B1084" t="str">
            <v>PO-SRV-MAIL/MESSENGER-COURIER</v>
          </cell>
          <cell r="C1084">
            <v>86.9</v>
          </cell>
          <cell r="D1084">
            <v>0</v>
          </cell>
        </row>
        <row r="1085">
          <cell r="A1085">
            <v>6220450</v>
          </cell>
          <cell r="B1085" t="str">
            <v>PO-SRV-MAIL/MESSENGER-POSTAGE</v>
          </cell>
          <cell r="C1085">
            <v>362.28</v>
          </cell>
          <cell r="D1085">
            <v>1344308.52</v>
          </cell>
        </row>
        <row r="1086">
          <cell r="A1086">
            <v>6220470</v>
          </cell>
          <cell r="B1086" t="str">
            <v>PO-SRV-MAIL OTHER</v>
          </cell>
          <cell r="C1086">
            <v>754.62</v>
          </cell>
          <cell r="D1086">
            <v>3053.63</v>
          </cell>
        </row>
        <row r="1087">
          <cell r="A1087">
            <v>6220480</v>
          </cell>
          <cell r="B1087" t="str">
            <v>PO-SRV-ENGINEERING</v>
          </cell>
          <cell r="C1087">
            <v>658234.77</v>
          </cell>
          <cell r="D1087">
            <v>164962.03</v>
          </cell>
        </row>
        <row r="1088">
          <cell r="A1088">
            <v>6220500</v>
          </cell>
          <cell r="B1088" t="str">
            <v>PO-SRV-GOVERNMENT TURNKEY-DESIGN/BUILD</v>
          </cell>
          <cell r="C1088">
            <v>2881.1</v>
          </cell>
          <cell r="D1088">
            <v>424</v>
          </cell>
        </row>
        <row r="1089">
          <cell r="A1089">
            <v>6220520</v>
          </cell>
          <cell r="B1089" t="str">
            <v>PO-SRV-GOVERNMENT TURNKEY-AUDITS</v>
          </cell>
          <cell r="C1089">
            <v>40</v>
          </cell>
          <cell r="D1089">
            <v>0</v>
          </cell>
        </row>
        <row r="1090">
          <cell r="A1090">
            <v>6220530</v>
          </cell>
          <cell r="B1090" t="str">
            <v>PO-SRV-CONSTRUCTION-OTHER</v>
          </cell>
          <cell r="C1090">
            <v>2136328.66</v>
          </cell>
          <cell r="D1090">
            <v>770600.57</v>
          </cell>
        </row>
        <row r="1091">
          <cell r="A1091">
            <v>6220535</v>
          </cell>
          <cell r="B1091" t="str">
            <v>PO-SRV-GOVT PAYMENTS-PERMITS</v>
          </cell>
          <cell r="C1091">
            <v>61311.64</v>
          </cell>
          <cell r="D1091">
            <v>1499.1</v>
          </cell>
        </row>
        <row r="1092">
          <cell r="A1092">
            <v>6220560</v>
          </cell>
          <cell r="B1092" t="str">
            <v>PO-SRV-CONSTRUCTION PAVING</v>
          </cell>
          <cell r="C1092">
            <v>2566300.4700000002</v>
          </cell>
          <cell r="D1092">
            <v>1975089.7</v>
          </cell>
        </row>
        <row r="1093">
          <cell r="A1093">
            <v>6220570</v>
          </cell>
          <cell r="B1093" t="str">
            <v>PO-SRV-DESIGN</v>
          </cell>
          <cell r="C1093">
            <v>56927.72</v>
          </cell>
          <cell r="D1093">
            <v>57659.87</v>
          </cell>
        </row>
        <row r="1094">
          <cell r="A1094">
            <v>6220580</v>
          </cell>
          <cell r="B1094" t="str">
            <v>PO-SRV-ON-LINE SERVICES, MISCELLANEOUS</v>
          </cell>
          <cell r="C1094">
            <v>137144.25</v>
          </cell>
          <cell r="D1094">
            <v>123778.99</v>
          </cell>
        </row>
        <row r="1095">
          <cell r="A1095">
            <v>6220590</v>
          </cell>
          <cell r="B1095" t="str">
            <v>PO-SRV-MISCELLANEOUS OTHER SERVICES</v>
          </cell>
          <cell r="C1095">
            <v>5462.91</v>
          </cell>
          <cell r="D1095">
            <v>-2047339.79</v>
          </cell>
        </row>
        <row r="1096">
          <cell r="A1096">
            <v>6220600</v>
          </cell>
          <cell r="B1096" t="str">
            <v>PO-SRV-CONSULTING-OTHER</v>
          </cell>
          <cell r="C1096">
            <v>19604863.469999999</v>
          </cell>
          <cell r="D1096">
            <v>78480792.560000002</v>
          </cell>
        </row>
        <row r="1097">
          <cell r="A1097">
            <v>6220630</v>
          </cell>
          <cell r="B1097" t="str">
            <v># PURCH SERV - UTILITIES</v>
          </cell>
          <cell r="C1097">
            <v>0</v>
          </cell>
          <cell r="D1097">
            <v>111806.47</v>
          </cell>
        </row>
        <row r="1098">
          <cell r="A1098">
            <v>6220635</v>
          </cell>
          <cell r="B1098" t="str">
            <v>PURCH SERV - COMPANY GAS USED</v>
          </cell>
          <cell r="C1098">
            <v>0</v>
          </cell>
          <cell r="D1098">
            <v>2702920.52</v>
          </cell>
        </row>
        <row r="1099">
          <cell r="A1099">
            <v>6220640</v>
          </cell>
          <cell r="B1099" t="str">
            <v>PO-SRV-TRAINING &amp; SEMINARS</v>
          </cell>
          <cell r="C1099">
            <v>187699.36</v>
          </cell>
          <cell r="D1099">
            <v>353560.18</v>
          </cell>
        </row>
        <row r="1100">
          <cell r="A1100">
            <v>6220670</v>
          </cell>
          <cell r="B1100" t="str">
            <v>PO-SRV-RESEARCH AND DEVELOPMENT</v>
          </cell>
          <cell r="C1100">
            <v>514700</v>
          </cell>
          <cell r="D1100">
            <v>113346.45</v>
          </cell>
        </row>
        <row r="1101">
          <cell r="A1101">
            <v>6220690</v>
          </cell>
          <cell r="B1101" t="str">
            <v># PURCH SERV - EVENTS FOR EXTERNAL SERV</v>
          </cell>
          <cell r="C1101">
            <v>0</v>
          </cell>
          <cell r="D1101">
            <v>52338.2</v>
          </cell>
        </row>
        <row r="1102">
          <cell r="A1102">
            <v>6220790</v>
          </cell>
          <cell r="B1102" t="str">
            <v>PO-SRV-MEDICAL</v>
          </cell>
          <cell r="C1102">
            <v>5333.05</v>
          </cell>
          <cell r="D1102">
            <v>19183.349999999999</v>
          </cell>
        </row>
        <row r="1103">
          <cell r="A1103">
            <v>6220800</v>
          </cell>
          <cell r="B1103" t="str">
            <v>PO-SRV-CONSERVATION</v>
          </cell>
          <cell r="C1103">
            <v>98780.59</v>
          </cell>
          <cell r="D1103">
            <v>116.27</v>
          </cell>
        </row>
        <row r="1104">
          <cell r="A1104">
            <v>6220810</v>
          </cell>
          <cell r="B1104" t="str">
            <v>PO-SRV-CUSTOMER SERVICES</v>
          </cell>
          <cell r="C1104">
            <v>3635.9</v>
          </cell>
          <cell r="D1104">
            <v>128.55000000000001</v>
          </cell>
        </row>
        <row r="1105">
          <cell r="A1105">
            <v>6220840</v>
          </cell>
          <cell r="B1105" t="str">
            <v>PO-SRV-VEHICLE &amp; EQUIPMENT RENTAL</v>
          </cell>
          <cell r="C1105">
            <v>35947.14</v>
          </cell>
          <cell r="D1105">
            <v>26424.83</v>
          </cell>
        </row>
        <row r="1106">
          <cell r="A1106">
            <v>6220850</v>
          </cell>
          <cell r="B1106" t="str">
            <v>PO-SRV-VEHICLE &amp; EQUIP RENTAL W/OPERATO</v>
          </cell>
          <cell r="C1106">
            <v>681454.52</v>
          </cell>
          <cell r="D1106">
            <v>174794.68</v>
          </cell>
        </row>
        <row r="1107">
          <cell r="A1107">
            <v>6220855</v>
          </cell>
          <cell r="B1107" t="str">
            <v>PO-SRV-LAUNDRY/RENTAL OF UNIFORMS</v>
          </cell>
          <cell r="C1107">
            <v>1176577.1200000001</v>
          </cell>
          <cell r="D1107">
            <v>436836.91</v>
          </cell>
        </row>
        <row r="1108">
          <cell r="A1108">
            <v>6220860</v>
          </cell>
          <cell r="B1108" t="str">
            <v>PO-SRV-MAINTENANCE AND REPAIRS</v>
          </cell>
          <cell r="C1108">
            <v>621940.36</v>
          </cell>
          <cell r="D1108">
            <v>406784.29</v>
          </cell>
        </row>
        <row r="1109">
          <cell r="A1109">
            <v>6220870</v>
          </cell>
          <cell r="B1109" t="str">
            <v>PO-SRV-TELEPHONE &amp; COMMUNICATION SYSTEM</v>
          </cell>
          <cell r="C1109">
            <v>15740</v>
          </cell>
          <cell r="D1109">
            <v>17124.18</v>
          </cell>
        </row>
        <row r="1110">
          <cell r="A1110">
            <v>6220880</v>
          </cell>
          <cell r="B1110" t="str">
            <v>PO-SRV-CONSTRUCTION-GAS PIPELINE</v>
          </cell>
          <cell r="C1110">
            <v>15934169.060000001</v>
          </cell>
          <cell r="D1110">
            <v>12304044.029999999</v>
          </cell>
        </row>
        <row r="1111">
          <cell r="A1111">
            <v>6220890</v>
          </cell>
          <cell r="B1111" t="str">
            <v>PO-SRV-LANDSCAPING</v>
          </cell>
          <cell r="C1111">
            <v>343261.14</v>
          </cell>
          <cell r="D1111">
            <v>272152.95</v>
          </cell>
        </row>
        <row r="1112">
          <cell r="A1112">
            <v>6220900</v>
          </cell>
          <cell r="B1112" t="str">
            <v>PO-SRV-TRASH COLLECTION</v>
          </cell>
          <cell r="C1112">
            <v>202890.01</v>
          </cell>
          <cell r="D1112">
            <v>128684.24</v>
          </cell>
        </row>
        <row r="1113">
          <cell r="A1113">
            <v>6220910</v>
          </cell>
          <cell r="B1113" t="str">
            <v>PO-SRV-HAZARDOUS WASTE DISPOSAL</v>
          </cell>
          <cell r="C1113">
            <v>275729.19</v>
          </cell>
          <cell r="D1113">
            <v>105024.51</v>
          </cell>
        </row>
        <row r="1114">
          <cell r="A1114">
            <v>6220920</v>
          </cell>
          <cell r="B1114" t="str">
            <v>PO-SRV-SAFETY RELATED</v>
          </cell>
          <cell r="C1114">
            <v>23579</v>
          </cell>
          <cell r="D1114">
            <v>18067.12</v>
          </cell>
        </row>
        <row r="1115">
          <cell r="A1115">
            <v>6220930</v>
          </cell>
          <cell r="B1115" t="str">
            <v>PO-SRV-ENERGY EFFICIENCY</v>
          </cell>
          <cell r="C1115">
            <v>90678.81</v>
          </cell>
          <cell r="D1115">
            <v>468063.4</v>
          </cell>
        </row>
        <row r="1116">
          <cell r="A1116">
            <v>6220940</v>
          </cell>
          <cell r="B1116" t="str">
            <v>PO-SRV-WELL DRILLING</v>
          </cell>
          <cell r="C1116">
            <v>2189500.59</v>
          </cell>
          <cell r="D1116">
            <v>1595205.87</v>
          </cell>
        </row>
        <row r="1117">
          <cell r="A1117">
            <v>6220950</v>
          </cell>
          <cell r="B1117" t="str">
            <v>PO-SRV-AUCTIONING</v>
          </cell>
          <cell r="C1117">
            <v>0</v>
          </cell>
          <cell r="D1117">
            <v>453.93</v>
          </cell>
        </row>
        <row r="1118">
          <cell r="A1118">
            <v>6220960</v>
          </cell>
          <cell r="B1118" t="str">
            <v>PO-SRV-MOVING</v>
          </cell>
          <cell r="C1118">
            <v>2288.4499999999998</v>
          </cell>
          <cell r="D1118">
            <v>2574.4</v>
          </cell>
        </row>
        <row r="1119">
          <cell r="A1119">
            <v>6220970</v>
          </cell>
          <cell r="B1119" t="str">
            <v>PO-SRV-INSURANCE</v>
          </cell>
          <cell r="C1119">
            <v>131.65</v>
          </cell>
          <cell r="D1119">
            <v>0</v>
          </cell>
        </row>
        <row r="1120">
          <cell r="A1120">
            <v>6220980</v>
          </cell>
          <cell r="B1120" t="str">
            <v>PO-SRV-JANITORIAL</v>
          </cell>
          <cell r="C1120">
            <v>1001568.39</v>
          </cell>
          <cell r="D1120">
            <v>927183.06</v>
          </cell>
        </row>
        <row r="1121">
          <cell r="A1121">
            <v>6220990</v>
          </cell>
          <cell r="B1121" t="str">
            <v>PO-SRV-COMPUTER HARDWARE MAINT &amp; LEASES</v>
          </cell>
          <cell r="C1121">
            <v>681645.79</v>
          </cell>
          <cell r="D1121">
            <v>163275.29</v>
          </cell>
        </row>
        <row r="1122">
          <cell r="A1122">
            <v>6221000</v>
          </cell>
          <cell r="B1122" t="str">
            <v>PO-SRV-CONSTRUCTION-ELECTRIC</v>
          </cell>
          <cell r="C1122">
            <v>100422</v>
          </cell>
          <cell r="D1122">
            <v>89671.43</v>
          </cell>
        </row>
        <row r="1123">
          <cell r="A1123">
            <v>6221010</v>
          </cell>
          <cell r="B1123" t="str">
            <v>PO-SRV-STORAGE</v>
          </cell>
          <cell r="C1123">
            <v>26805.29</v>
          </cell>
          <cell r="D1123">
            <v>0</v>
          </cell>
        </row>
        <row r="1124">
          <cell r="A1124">
            <v>6221020</v>
          </cell>
          <cell r="B1124" t="str">
            <v>PO-SRV-COLLECTION SERVICES</v>
          </cell>
          <cell r="C1124">
            <v>233585.83</v>
          </cell>
          <cell r="D1124">
            <v>104437.27</v>
          </cell>
        </row>
        <row r="1125">
          <cell r="A1125">
            <v>6221030</v>
          </cell>
          <cell r="B1125" t="str">
            <v>PO-SRV-TRAVEL-EXP</v>
          </cell>
          <cell r="C1125">
            <v>346.24</v>
          </cell>
          <cell r="D1125">
            <v>5174.76</v>
          </cell>
        </row>
        <row r="1126">
          <cell r="A1126">
            <v>6221040</v>
          </cell>
          <cell r="B1126" t="str">
            <v>PO-SRV-FREIGHT AUDITING/PMTS</v>
          </cell>
          <cell r="C1126">
            <v>50.23</v>
          </cell>
          <cell r="D1126">
            <v>774.8</v>
          </cell>
        </row>
        <row r="1127">
          <cell r="A1127">
            <v>6221050</v>
          </cell>
          <cell r="B1127" t="str">
            <v>PO-SRV-LABORATORY</v>
          </cell>
          <cell r="C1127">
            <v>43732.5</v>
          </cell>
          <cell r="D1127">
            <v>26270.5</v>
          </cell>
        </row>
        <row r="1128">
          <cell r="A1128">
            <v>6221060</v>
          </cell>
          <cell r="B1128" t="str">
            <v>PO-SRV-GOVT &amp; REGULATORY</v>
          </cell>
          <cell r="C1128">
            <v>18.649999999999999</v>
          </cell>
          <cell r="D1128">
            <v>2423.19</v>
          </cell>
        </row>
        <row r="1129">
          <cell r="A1129">
            <v>6221080</v>
          </cell>
          <cell r="B1129" t="str">
            <v>PO-SRV-CORP. LANGUAGE SERVICES</v>
          </cell>
          <cell r="C1129">
            <v>927.03</v>
          </cell>
          <cell r="D1129">
            <v>0</v>
          </cell>
        </row>
        <row r="1130">
          <cell r="A1130">
            <v>6221085</v>
          </cell>
          <cell r="B1130" t="str">
            <v>PO-SRV-SITE ASSESSMENT &amp; MITIGATION WOR</v>
          </cell>
          <cell r="C1130">
            <v>1701213.41</v>
          </cell>
          <cell r="D1130">
            <v>6293960.0199999996</v>
          </cell>
        </row>
        <row r="1131">
          <cell r="A1131">
            <v>6230000</v>
          </cell>
          <cell r="B1131" t="str">
            <v>NO PO-SRV-CONTRACTORS</v>
          </cell>
          <cell r="C1131">
            <v>1421986.25</v>
          </cell>
          <cell r="D1131">
            <v>28548758.140000001</v>
          </cell>
        </row>
        <row r="1132">
          <cell r="A1132">
            <v>6230001</v>
          </cell>
          <cell r="B1132" t="str">
            <v>NO PO-SRV-CONTRACTORS-ADVISORY</v>
          </cell>
          <cell r="C1132">
            <v>3044.37</v>
          </cell>
          <cell r="D1132">
            <v>18451.07</v>
          </cell>
        </row>
        <row r="1133">
          <cell r="A1133">
            <v>6230002</v>
          </cell>
          <cell r="B1133" t="str">
            <v>NO PO-SRV-CONTRACTORS-CONSULTING</v>
          </cell>
          <cell r="C1133">
            <v>1775651.23</v>
          </cell>
          <cell r="D1133">
            <v>6873210.3300000001</v>
          </cell>
        </row>
        <row r="1134">
          <cell r="A1134">
            <v>6230003</v>
          </cell>
          <cell r="B1134" t="str">
            <v>NO PO-SRV-CONTRACTORS-CONSULTING FEES-J</v>
          </cell>
          <cell r="C1134">
            <v>27830.49</v>
          </cell>
          <cell r="D1134">
            <v>6312.77</v>
          </cell>
        </row>
        <row r="1135">
          <cell r="A1135">
            <v>6230004</v>
          </cell>
          <cell r="B1135" t="str">
            <v>NO PO-SRV-CONTRACTORS-CONTRACT LABOR</v>
          </cell>
          <cell r="C1135">
            <v>-107057.78</v>
          </cell>
          <cell r="D1135">
            <v>7010051.6100000003</v>
          </cell>
        </row>
        <row r="1136">
          <cell r="A1136">
            <v>6230005</v>
          </cell>
          <cell r="B1136" t="str">
            <v>NO PO-SRV-CONTRACTORS-MAJOR PROJECTS</v>
          </cell>
          <cell r="C1136">
            <v>1590763.19</v>
          </cell>
          <cell r="D1136">
            <v>20842322.039999999</v>
          </cell>
        </row>
        <row r="1137">
          <cell r="A1137">
            <v>6230006</v>
          </cell>
          <cell r="B1137" t="str">
            <v>NO PO-SRV-CONTRACTORS-SPECIFIC JOBS</v>
          </cell>
          <cell r="C1137">
            <v>1476619.16</v>
          </cell>
          <cell r="D1137">
            <v>1373045.4</v>
          </cell>
        </row>
        <row r="1138">
          <cell r="A1138">
            <v>6230007</v>
          </cell>
          <cell r="B1138" t="str">
            <v>NO PO-SRV-CONTRACTORS-TIME &amp; EQUIPMENT</v>
          </cell>
          <cell r="C1138">
            <v>70957.84</v>
          </cell>
          <cell r="D1138">
            <v>4241.1099999999997</v>
          </cell>
        </row>
        <row r="1139">
          <cell r="A1139">
            <v>6230010</v>
          </cell>
          <cell r="B1139" t="str">
            <v>NO PO-SRV-ACCOUNTING SERVICES</v>
          </cell>
          <cell r="C1139">
            <v>5362.04</v>
          </cell>
          <cell r="D1139">
            <v>7737.75</v>
          </cell>
        </row>
        <row r="1140">
          <cell r="A1140">
            <v>6230020</v>
          </cell>
          <cell r="B1140" t="str">
            <v>NO PO-SRV-AUDIT SERVICES</v>
          </cell>
          <cell r="C1140">
            <v>0</v>
          </cell>
          <cell r="D1140">
            <v>994.26</v>
          </cell>
        </row>
        <row r="1141">
          <cell r="A1141">
            <v>6230030</v>
          </cell>
          <cell r="B1141" t="str">
            <v>NO PO-SRV-ADVERTISING LITERATURE</v>
          </cell>
          <cell r="C1141">
            <v>-14951.78</v>
          </cell>
          <cell r="D1141">
            <v>233680.11</v>
          </cell>
        </row>
        <row r="1142">
          <cell r="A1142">
            <v>6230040</v>
          </cell>
          <cell r="B1142" t="str">
            <v>NO PO-SRV-ADVERTISING IMAGE &amp; BRANDING</v>
          </cell>
          <cell r="C1142">
            <v>1069.0999999999999</v>
          </cell>
          <cell r="D1142">
            <v>578793.11</v>
          </cell>
        </row>
        <row r="1143">
          <cell r="A1143">
            <v>6230045</v>
          </cell>
          <cell r="B1143" t="str">
            <v>NO PO-SRV-LOGO MERCHANDISING SERV</v>
          </cell>
          <cell r="C1143">
            <v>0</v>
          </cell>
          <cell r="D1143">
            <v>-5803.99</v>
          </cell>
        </row>
        <row r="1144">
          <cell r="A1144">
            <v>6230050</v>
          </cell>
          <cell r="B1144" t="str">
            <v>NO PO-SRV-ADVERTISING MARKETING</v>
          </cell>
          <cell r="C1144">
            <v>1442102</v>
          </cell>
          <cell r="D1144">
            <v>1949674.28</v>
          </cell>
        </row>
        <row r="1145">
          <cell r="A1145">
            <v>6230060</v>
          </cell>
          <cell r="B1145" t="str">
            <v>NO PO-SRV-FOOD SERVICE-CATERING</v>
          </cell>
          <cell r="C1145">
            <v>439875.22</v>
          </cell>
          <cell r="D1145">
            <v>285368.74</v>
          </cell>
        </row>
        <row r="1146">
          <cell r="A1146">
            <v>6230061</v>
          </cell>
          <cell r="B1146" t="str">
            <v>NO PO-SRV-FOOD SERVICE-EXECUTIVE DINING</v>
          </cell>
          <cell r="C1146">
            <v>13651.3</v>
          </cell>
          <cell r="D1146">
            <v>8163.12</v>
          </cell>
        </row>
        <row r="1147">
          <cell r="A1147">
            <v>6230062</v>
          </cell>
          <cell r="B1147" t="str">
            <v>NO PO-SRV-FOOD SERVICE-MAINT &amp; REPAIRS</v>
          </cell>
          <cell r="C1147">
            <v>28612.99</v>
          </cell>
          <cell r="D1147">
            <v>25312.44</v>
          </cell>
        </row>
        <row r="1148">
          <cell r="A1148">
            <v>6230063</v>
          </cell>
          <cell r="B1148" t="str">
            <v>NO PO-SRV-FOOD SERVICE-LEASES CBS USE</v>
          </cell>
          <cell r="C1148">
            <v>-1875.21</v>
          </cell>
          <cell r="D1148">
            <v>0</v>
          </cell>
        </row>
        <row r="1149">
          <cell r="A1149">
            <v>6230064</v>
          </cell>
          <cell r="B1149" t="str">
            <v>NO PO-SRV-FOOD SERVICE-MANAGEMENT CBS U</v>
          </cell>
          <cell r="C1149">
            <v>7881.88</v>
          </cell>
          <cell r="D1149">
            <v>44231.68</v>
          </cell>
        </row>
        <row r="1150">
          <cell r="A1150">
            <v>6230070</v>
          </cell>
          <cell r="B1150" t="str">
            <v>NO PO-SRV-NEWSPAPER ADVERTISING</v>
          </cell>
          <cell r="C1150">
            <v>89683.65</v>
          </cell>
          <cell r="D1150">
            <v>14149.98</v>
          </cell>
        </row>
        <row r="1151">
          <cell r="A1151">
            <v>6230090</v>
          </cell>
          <cell r="B1151" t="str">
            <v>NO PO-SRV-MAGAZINE ADVERTISING</v>
          </cell>
          <cell r="C1151">
            <v>12345.21</v>
          </cell>
          <cell r="D1151">
            <v>11599.02</v>
          </cell>
        </row>
        <row r="1152">
          <cell r="A1152">
            <v>6230115</v>
          </cell>
          <cell r="B1152" t="str">
            <v>NO PO-SRV-OUTDOOR ADVERTISING</v>
          </cell>
          <cell r="C1152">
            <v>8252.94</v>
          </cell>
          <cell r="D1152">
            <v>13776.39</v>
          </cell>
        </row>
        <row r="1153">
          <cell r="A1153">
            <v>6230130</v>
          </cell>
          <cell r="B1153" t="str">
            <v>NO PO-SRV-RADIO ADVERTISING</v>
          </cell>
          <cell r="C1153">
            <v>535.96</v>
          </cell>
          <cell r="D1153">
            <v>413.3</v>
          </cell>
        </row>
        <row r="1154">
          <cell r="A1154">
            <v>6230140</v>
          </cell>
          <cell r="B1154" t="str">
            <v>NO PO-SRV-MEDIA RELATIONS</v>
          </cell>
          <cell r="C1154">
            <v>10220</v>
          </cell>
          <cell r="D1154">
            <v>0</v>
          </cell>
        </row>
        <row r="1155">
          <cell r="A1155">
            <v>6230150</v>
          </cell>
          <cell r="B1155" t="str">
            <v>NO PO-SRV-AUDIO VISUAL REPORTS</v>
          </cell>
          <cell r="C1155">
            <v>212</v>
          </cell>
          <cell r="D1155">
            <v>524.45000000000005</v>
          </cell>
        </row>
        <row r="1156">
          <cell r="A1156">
            <v>6230160</v>
          </cell>
          <cell r="B1156" t="str">
            <v>NO PO-SRV-NEWS PHOTO SERVICES</v>
          </cell>
          <cell r="C1156">
            <v>240.42</v>
          </cell>
          <cell r="D1156">
            <v>101.41</v>
          </cell>
        </row>
        <row r="1157">
          <cell r="A1157">
            <v>6230170</v>
          </cell>
          <cell r="B1157" t="str">
            <v>NO PO-SRV-LEGAL IN-HOUSE COPY SERVICES</v>
          </cell>
          <cell r="C1157">
            <v>0</v>
          </cell>
          <cell r="D1157">
            <v>45</v>
          </cell>
        </row>
        <row r="1158">
          <cell r="A1158">
            <v>6230200</v>
          </cell>
          <cell r="B1158" t="str">
            <v>NO PO-SRV-OUTSIDE LEGAL FEES</v>
          </cell>
          <cell r="C1158">
            <v>4799</v>
          </cell>
          <cell r="D1158">
            <v>900</v>
          </cell>
        </row>
        <row r="1159">
          <cell r="A1159">
            <v>6230210</v>
          </cell>
          <cell r="B1159" t="str">
            <v>NO PO-SRV-LEGAL-SETTLEMENTS</v>
          </cell>
          <cell r="C1159">
            <v>401000</v>
          </cell>
          <cell r="D1159">
            <v>-147878</v>
          </cell>
        </row>
        <row r="1160">
          <cell r="A1160">
            <v>6230214</v>
          </cell>
          <cell r="B1160" t="str">
            <v>NO PO-SRV-ARBITRATION FEES</v>
          </cell>
          <cell r="C1160">
            <v>10300.5</v>
          </cell>
          <cell r="D1160">
            <v>13273.53</v>
          </cell>
        </row>
        <row r="1161">
          <cell r="A1161">
            <v>6230220</v>
          </cell>
          <cell r="B1161" t="str">
            <v>NO PO-SRV-REGULATORY LEGISLATION</v>
          </cell>
          <cell r="C1161">
            <v>-23031.33</v>
          </cell>
          <cell r="D1161">
            <v>45676.800000000003</v>
          </cell>
        </row>
        <row r="1162">
          <cell r="A1162">
            <v>6230240</v>
          </cell>
          <cell r="B1162" t="str">
            <v>NO PO-SRV-REGULATORY NEWS BUREAU</v>
          </cell>
          <cell r="C1162">
            <v>0</v>
          </cell>
          <cell r="D1162">
            <v>-783.47</v>
          </cell>
        </row>
        <row r="1163">
          <cell r="A1163">
            <v>6230250</v>
          </cell>
          <cell r="B1163" t="str">
            <v>NO PO-SRV-SOFTWARE MAINTENANCE &amp; LEASIN</v>
          </cell>
          <cell r="C1163">
            <v>27301.55</v>
          </cell>
          <cell r="D1163">
            <v>25834.07</v>
          </cell>
        </row>
        <row r="1164">
          <cell r="A1164">
            <v>6230270</v>
          </cell>
          <cell r="B1164" t="str">
            <v>NO PO-SRV-DATA PROCESSING</v>
          </cell>
          <cell r="C1164">
            <v>0</v>
          </cell>
          <cell r="D1164">
            <v>5</v>
          </cell>
        </row>
        <row r="1165">
          <cell r="A1165">
            <v>6230380</v>
          </cell>
          <cell r="B1165" t="str">
            <v>NO PO-SRV-CONTRACT LABOR</v>
          </cell>
          <cell r="C1165">
            <v>4199486.28</v>
          </cell>
          <cell r="D1165">
            <v>2356562.83</v>
          </cell>
        </row>
        <row r="1166">
          <cell r="A1166">
            <v>6230390</v>
          </cell>
          <cell r="B1166" t="str">
            <v>NO PO-SRV-PRINTING/GRAPHICS VIDEO</v>
          </cell>
          <cell r="C1166">
            <v>17289.669999999998</v>
          </cell>
          <cell r="D1166">
            <v>263.87</v>
          </cell>
        </row>
        <row r="1167">
          <cell r="A1167">
            <v>6230391</v>
          </cell>
          <cell r="B1167" t="str">
            <v>NO PO-SRV-GRAPHICS SRV-CONSULT/PRODUCTI</v>
          </cell>
          <cell r="C1167">
            <v>4012.73</v>
          </cell>
          <cell r="D1167">
            <v>102264.3</v>
          </cell>
        </row>
        <row r="1168">
          <cell r="A1168">
            <v>6230392</v>
          </cell>
          <cell r="B1168" t="str">
            <v>NO PO-SRV-GRAPHICS SRV-CONSULTING (IN-H</v>
          </cell>
          <cell r="C1168">
            <v>165</v>
          </cell>
          <cell r="D1168">
            <v>0</v>
          </cell>
        </row>
        <row r="1169">
          <cell r="A1169">
            <v>6230393</v>
          </cell>
          <cell r="B1169" t="str">
            <v>NO PO-SRV-PRINTING BUSINESS FORMS (SPEC</v>
          </cell>
          <cell r="C1169">
            <v>816.16</v>
          </cell>
          <cell r="D1169">
            <v>0</v>
          </cell>
        </row>
        <row r="1170">
          <cell r="A1170">
            <v>6230400</v>
          </cell>
          <cell r="B1170" t="str">
            <v>NO PO-SRV-PRINTING BUSINESS FORMS (STOC</v>
          </cell>
          <cell r="C1170">
            <v>137.37</v>
          </cell>
          <cell r="D1170">
            <v>3.49</v>
          </cell>
        </row>
        <row r="1171">
          <cell r="A1171">
            <v>6230401</v>
          </cell>
          <cell r="B1171" t="str">
            <v>NO PO-SRV-PRINTING BUSINESS CARDS</v>
          </cell>
          <cell r="C1171">
            <v>463.25</v>
          </cell>
          <cell r="D1171">
            <v>162.38</v>
          </cell>
        </row>
        <row r="1172">
          <cell r="A1172">
            <v>6230402</v>
          </cell>
          <cell r="B1172" t="str">
            <v>NO PO-SRV-PRINTING STATIONERY</v>
          </cell>
          <cell r="C1172">
            <v>14.8</v>
          </cell>
          <cell r="D1172">
            <v>2617.38</v>
          </cell>
        </row>
        <row r="1173">
          <cell r="A1173">
            <v>6230403</v>
          </cell>
          <cell r="B1173" t="str">
            <v>NO PO-SRV-PRINTING ENVELOPES</v>
          </cell>
          <cell r="C1173">
            <v>97.14</v>
          </cell>
          <cell r="D1173">
            <v>0</v>
          </cell>
        </row>
        <row r="1174">
          <cell r="A1174">
            <v>6230410</v>
          </cell>
          <cell r="B1174" t="str">
            <v>NO PO-SRV-COPY-PUBLICATIONS &amp; SUBSCRIPT</v>
          </cell>
          <cell r="C1174">
            <v>2374.12</v>
          </cell>
          <cell r="D1174">
            <v>12751.65</v>
          </cell>
        </row>
        <row r="1175">
          <cell r="A1175">
            <v>6230411</v>
          </cell>
          <cell r="B1175" t="str">
            <v>NO PO-SRV-COPY-CONVENIENCE-PAPER CBS US</v>
          </cell>
          <cell r="C1175">
            <v>491.12</v>
          </cell>
          <cell r="D1175">
            <v>0</v>
          </cell>
        </row>
        <row r="1176">
          <cell r="A1176">
            <v>6230420</v>
          </cell>
          <cell r="B1176" t="str">
            <v>NO PO-SRV-COPIER</v>
          </cell>
          <cell r="C1176">
            <v>3508.55</v>
          </cell>
          <cell r="D1176">
            <v>8565.92</v>
          </cell>
        </row>
        <row r="1177">
          <cell r="A1177">
            <v>6230421</v>
          </cell>
          <cell r="B1177" t="str">
            <v>NO PO-SRV-COPY-ENGINEERING</v>
          </cell>
          <cell r="C1177">
            <v>641.77</v>
          </cell>
          <cell r="D1177">
            <v>55.44</v>
          </cell>
        </row>
        <row r="1178">
          <cell r="A1178">
            <v>6230430</v>
          </cell>
          <cell r="B1178" t="str">
            <v>NO PO-SRV-MAIL MESSENGER-GENERAL</v>
          </cell>
          <cell r="C1178">
            <v>689.92</v>
          </cell>
          <cell r="D1178">
            <v>4177.49</v>
          </cell>
        </row>
        <row r="1179">
          <cell r="A1179">
            <v>6230431</v>
          </cell>
          <cell r="B1179" t="str">
            <v>NO PO-SRV-MAIL MESSENGER-SPECIAL PROJEC</v>
          </cell>
          <cell r="C1179">
            <v>451.22</v>
          </cell>
          <cell r="D1179">
            <v>11498.72</v>
          </cell>
        </row>
        <row r="1180">
          <cell r="A1180">
            <v>6230432</v>
          </cell>
          <cell r="B1180" t="str">
            <v>NO PO-SRV-MAIL MESSENGER-OVERNIGHT EXPR</v>
          </cell>
          <cell r="C1180">
            <v>3779.84</v>
          </cell>
          <cell r="D1180">
            <v>2840.43</v>
          </cell>
        </row>
        <row r="1181">
          <cell r="A1181">
            <v>6230433</v>
          </cell>
          <cell r="B1181" t="str">
            <v>NO PO-SRV-MAIL MESSENGER-COURIER</v>
          </cell>
          <cell r="C1181">
            <v>20940.47</v>
          </cell>
          <cell r="D1181">
            <v>7972</v>
          </cell>
        </row>
        <row r="1182">
          <cell r="A1182">
            <v>6230440</v>
          </cell>
          <cell r="B1182" t="str">
            <v>NO PO-SRV-MAIL CENTER EXPRESS POSTAGE</v>
          </cell>
          <cell r="C1182">
            <v>227.61</v>
          </cell>
          <cell r="D1182">
            <v>234.75</v>
          </cell>
        </row>
        <row r="1183">
          <cell r="A1183">
            <v>6230450</v>
          </cell>
          <cell r="B1183" t="str">
            <v>NO PO-SRV-MAIL MESSENGER-POSTAGE</v>
          </cell>
          <cell r="C1183">
            <v>11216871.58</v>
          </cell>
          <cell r="D1183">
            <v>14760844.439999999</v>
          </cell>
        </row>
        <row r="1184">
          <cell r="A1184">
            <v>6230451</v>
          </cell>
          <cell r="B1184" t="str">
            <v>NO PO-SRV-MAILING LIST MAINTENANCE (SED</v>
          </cell>
          <cell r="C1184">
            <v>48169.71</v>
          </cell>
          <cell r="D1184">
            <v>1661.18</v>
          </cell>
        </row>
        <row r="1185">
          <cell r="A1185">
            <v>6230460</v>
          </cell>
          <cell r="B1185" t="str">
            <v>NO PO-SRV-MAIL CENTER BILLING POSTAGE</v>
          </cell>
          <cell r="C1185">
            <v>20023.18</v>
          </cell>
          <cell r="D1185">
            <v>156667.16</v>
          </cell>
        </row>
        <row r="1186">
          <cell r="A1186">
            <v>6230470</v>
          </cell>
          <cell r="B1186" t="str">
            <v>NO PO-SRV-MAIL CENTER MAIL SUPPLIES</v>
          </cell>
          <cell r="C1186">
            <v>151.04</v>
          </cell>
          <cell r="D1186">
            <v>593.95000000000005</v>
          </cell>
        </row>
        <row r="1187">
          <cell r="A1187">
            <v>6230540</v>
          </cell>
          <cell r="B1187" t="str">
            <v>NO PO-SRV-HOLIDAY EVENTS</v>
          </cell>
          <cell r="C1187">
            <v>11401.22</v>
          </cell>
          <cell r="D1187">
            <v>38278.67</v>
          </cell>
        </row>
        <row r="1188">
          <cell r="A1188">
            <v>6230550</v>
          </cell>
          <cell r="B1188" t="str">
            <v>NO PO-SRV-RECRUITING</v>
          </cell>
          <cell r="C1188">
            <v>275</v>
          </cell>
          <cell r="D1188">
            <v>2022.74</v>
          </cell>
        </row>
        <row r="1189">
          <cell r="A1189">
            <v>6230580</v>
          </cell>
          <cell r="B1189" t="str">
            <v>NO PO-SRV-ON-LINE SERVICES</v>
          </cell>
          <cell r="C1189">
            <v>151109.39000000001</v>
          </cell>
          <cell r="D1189">
            <v>27293.67</v>
          </cell>
        </row>
        <row r="1190">
          <cell r="A1190">
            <v>6230590</v>
          </cell>
          <cell r="B1190" t="str">
            <v>NO PO-SRV-NEW BUSINESS REFUNDS</v>
          </cell>
          <cell r="C1190">
            <v>63178.64</v>
          </cell>
          <cell r="D1190">
            <v>5564.88</v>
          </cell>
        </row>
        <row r="1191">
          <cell r="A1191">
            <v>6230591</v>
          </cell>
          <cell r="B1191" t="str">
            <v>NO PO-SRV-SITE PREPARATION REIMBURSEMEN</v>
          </cell>
          <cell r="C1191">
            <v>506376.78</v>
          </cell>
          <cell r="D1191">
            <v>2082.0700000000002</v>
          </cell>
        </row>
        <row r="1192">
          <cell r="A1192">
            <v>6230592</v>
          </cell>
          <cell r="B1192" t="str">
            <v>NO PO-SRV-NBMS RECONCILIATION</v>
          </cell>
          <cell r="C1192">
            <v>-1721738.51</v>
          </cell>
          <cell r="D1192">
            <v>0</v>
          </cell>
        </row>
        <row r="1193">
          <cell r="A1193">
            <v>6230600</v>
          </cell>
          <cell r="B1193" t="str">
            <v>NO PO-SRV-PROF/NOT LEGAL</v>
          </cell>
          <cell r="C1193">
            <v>81538.850000000006</v>
          </cell>
          <cell r="D1193">
            <v>64193.71</v>
          </cell>
        </row>
        <row r="1194">
          <cell r="A1194">
            <v>6230610</v>
          </cell>
          <cell r="B1194" t="str">
            <v>NO PO-SRV-WATER</v>
          </cell>
          <cell r="C1194">
            <v>84102.54</v>
          </cell>
          <cell r="D1194">
            <v>103724.91</v>
          </cell>
        </row>
        <row r="1195">
          <cell r="A1195">
            <v>6230615</v>
          </cell>
          <cell r="B1195" t="str">
            <v>NO PO-SRV-RECYCLE GAS PEOC OPERATIONS</v>
          </cell>
          <cell r="C1195">
            <v>67592.009999999995</v>
          </cell>
          <cell r="D1195">
            <v>0</v>
          </cell>
        </row>
        <row r="1196">
          <cell r="A1196">
            <v>6230630</v>
          </cell>
          <cell r="B1196" t="str">
            <v>NO PO-SRV-UTILITIES</v>
          </cell>
          <cell r="C1196">
            <v>2422699.7000000002</v>
          </cell>
          <cell r="D1196">
            <v>5563086.7199999997</v>
          </cell>
        </row>
        <row r="1197">
          <cell r="A1197">
            <v>6230640</v>
          </cell>
          <cell r="B1197" t="str">
            <v>NO PO-SRV-TRAINING &amp; SEMINARS</v>
          </cell>
          <cell r="C1197">
            <v>446134.49</v>
          </cell>
          <cell r="D1197">
            <v>325605.82</v>
          </cell>
        </row>
        <row r="1198">
          <cell r="A1198">
            <v>6230680</v>
          </cell>
          <cell r="B1198" t="str">
            <v>NO PO-SRV-EVENT &amp; TICKETS</v>
          </cell>
          <cell r="C1198">
            <v>151639.06</v>
          </cell>
          <cell r="D1198">
            <v>160307.51999999999</v>
          </cell>
        </row>
        <row r="1199">
          <cell r="A1199">
            <v>6230700</v>
          </cell>
          <cell r="B1199" t="str">
            <v>NO PO-SRV-MEETING FOR EXTERNAL SERVICES</v>
          </cell>
          <cell r="C1199">
            <v>41546.699999999997</v>
          </cell>
          <cell r="D1199">
            <v>74695.38</v>
          </cell>
        </row>
        <row r="1200">
          <cell r="A1200">
            <v>6230740</v>
          </cell>
          <cell r="B1200" t="str">
            <v>NO PO-SRV-SHAREHOLDER LETTER</v>
          </cell>
          <cell r="C1200">
            <v>1677.5</v>
          </cell>
          <cell r="D1200">
            <v>0</v>
          </cell>
        </row>
        <row r="1201">
          <cell r="A1201">
            <v>6230750</v>
          </cell>
          <cell r="B1201" t="str">
            <v>NO PO-SRV-SEC FEES SERVICES</v>
          </cell>
          <cell r="C1201">
            <v>139</v>
          </cell>
          <cell r="D1201">
            <v>0</v>
          </cell>
        </row>
        <row r="1202">
          <cell r="A1202">
            <v>6230780</v>
          </cell>
          <cell r="B1202" t="str">
            <v>NO PO-SRV-ANNUAL MEETING COSTS SERVICES</v>
          </cell>
          <cell r="C1202">
            <v>845</v>
          </cell>
          <cell r="D1202">
            <v>2435</v>
          </cell>
        </row>
        <row r="1203">
          <cell r="A1203">
            <v>6230790</v>
          </cell>
          <cell r="B1203" t="str">
            <v>NO PO-SRV-MEDICAL SERVICES</v>
          </cell>
          <cell r="C1203">
            <v>43692.88</v>
          </cell>
          <cell r="D1203">
            <v>61168.97</v>
          </cell>
        </row>
        <row r="1204">
          <cell r="A1204">
            <v>6230800</v>
          </cell>
          <cell r="B1204" t="str">
            <v>NO PO-SRV-CONSERVATION INCENTIVE</v>
          </cell>
          <cell r="C1204">
            <v>120</v>
          </cell>
          <cell r="D1204">
            <v>18000</v>
          </cell>
        </row>
        <row r="1205">
          <cell r="A1205">
            <v>6230805</v>
          </cell>
          <cell r="B1205" t="str">
            <v>NO PO-SRV-AIR POLLUTION CREDITS</v>
          </cell>
          <cell r="C1205">
            <v>1452869.04</v>
          </cell>
          <cell r="D1205">
            <v>0</v>
          </cell>
        </row>
        <row r="1206">
          <cell r="A1206">
            <v>6230810</v>
          </cell>
          <cell r="B1206" t="str">
            <v>NO PO-SRV-CONSUMER EDUCATION</v>
          </cell>
          <cell r="C1206">
            <v>5774.04</v>
          </cell>
          <cell r="D1206">
            <v>0</v>
          </cell>
        </row>
        <row r="1207">
          <cell r="A1207">
            <v>6230820</v>
          </cell>
          <cell r="B1207" t="str">
            <v>NO PO-SRV-REGULATORY REQUIRED PAYMENTS</v>
          </cell>
          <cell r="C1207">
            <v>204912</v>
          </cell>
          <cell r="D1207">
            <v>186000</v>
          </cell>
        </row>
        <row r="1208">
          <cell r="A1208">
            <v>6230850</v>
          </cell>
          <cell r="B1208" t="str">
            <v>NO PO-SRV-SERVICE LATERAL REIMBURSEMENT</v>
          </cell>
          <cell r="C1208">
            <v>1224</v>
          </cell>
          <cell r="D1208">
            <v>0</v>
          </cell>
        </row>
        <row r="1209">
          <cell r="A1209">
            <v>6231020</v>
          </cell>
          <cell r="B1209" t="str">
            <v>NO PO-SRV-COLLECTION SERVICES</v>
          </cell>
          <cell r="C1209">
            <v>59.3</v>
          </cell>
          <cell r="D1209">
            <v>1870.08</v>
          </cell>
        </row>
        <row r="1210">
          <cell r="A1210">
            <v>6233000</v>
          </cell>
          <cell r="B1210" t="str">
            <v>UNCOLLECTABLE ACCTS</v>
          </cell>
          <cell r="C1210">
            <v>85431.55</v>
          </cell>
          <cell r="D1210">
            <v>8698807.3900000006</v>
          </cell>
        </row>
        <row r="1211">
          <cell r="A1211">
            <v>6233001</v>
          </cell>
          <cell r="B1211" t="str">
            <v>UNCOLLECTABLE ACCTS-GAS</v>
          </cell>
          <cell r="C1211">
            <v>4396681.5199999996</v>
          </cell>
          <cell r="D1211">
            <v>70</v>
          </cell>
        </row>
        <row r="1212">
          <cell r="A1212">
            <v>6233005</v>
          </cell>
          <cell r="B1212" t="str">
            <v>UNCOLLECTABLE EXP-NON GAS UTILITY RECVB</v>
          </cell>
          <cell r="C1212">
            <v>8147.19</v>
          </cell>
          <cell r="D1212">
            <v>44460.88</v>
          </cell>
        </row>
        <row r="1213">
          <cell r="A1213">
            <v>6240015</v>
          </cell>
          <cell r="B1213" t="str">
            <v>FINANCE CHARGES-COMMITMENT FEES</v>
          </cell>
          <cell r="C1213">
            <v>0</v>
          </cell>
          <cell r="D1213">
            <v>676.85</v>
          </cell>
        </row>
        <row r="1214">
          <cell r="A1214">
            <v>6240017</v>
          </cell>
          <cell r="B1214" t="str">
            <v>FINANCE CHARGES-SUBSCRIPTIONS</v>
          </cell>
          <cell r="C1214">
            <v>0</v>
          </cell>
          <cell r="D1214">
            <v>1110.47</v>
          </cell>
        </row>
        <row r="1215">
          <cell r="A1215">
            <v>6250000</v>
          </cell>
          <cell r="B1215" t="str">
            <v>DUES</v>
          </cell>
          <cell r="C1215">
            <v>1571.19</v>
          </cell>
          <cell r="D1215">
            <v>58425.65</v>
          </cell>
        </row>
        <row r="1216">
          <cell r="A1216">
            <v>6250001</v>
          </cell>
          <cell r="B1216" t="str">
            <v>DUES-BUSINESS/PROFESSIONAL</v>
          </cell>
          <cell r="C1216">
            <v>163984.75</v>
          </cell>
          <cell r="D1216">
            <v>460578.68</v>
          </cell>
        </row>
        <row r="1217">
          <cell r="A1217">
            <v>6250002</v>
          </cell>
          <cell r="B1217" t="str">
            <v>DUES-SOCIAL</v>
          </cell>
          <cell r="C1217">
            <v>81511.08</v>
          </cell>
          <cell r="D1217">
            <v>53337.5</v>
          </cell>
        </row>
        <row r="1218">
          <cell r="A1218">
            <v>6260001</v>
          </cell>
          <cell r="B1218" t="str">
            <v>VEHICLE-EXPIRED AMORT-EXTENDED RENTS</v>
          </cell>
          <cell r="C1218">
            <v>9115461.8699999992</v>
          </cell>
          <cell r="D1218">
            <v>6788529.8600000003</v>
          </cell>
        </row>
        <row r="1219">
          <cell r="A1219">
            <v>6260002</v>
          </cell>
          <cell r="B1219" t="str">
            <v>VEHICLE-POOL</v>
          </cell>
          <cell r="C1219">
            <v>30752.01</v>
          </cell>
          <cell r="D1219">
            <v>110216.02</v>
          </cell>
        </row>
        <row r="1220">
          <cell r="A1220">
            <v>6260004</v>
          </cell>
          <cell r="B1220" t="str">
            <v>VEHICLE-UTILIZATION CHARGES</v>
          </cell>
          <cell r="C1220">
            <v>-71065.240000000005</v>
          </cell>
          <cell r="D1220">
            <v>127355.11</v>
          </cell>
        </row>
        <row r="1221">
          <cell r="A1221">
            <v>6260005</v>
          </cell>
          <cell r="B1221" t="str">
            <v>VEHICLE-AMORTIZATION CHARGES</v>
          </cell>
          <cell r="C1221">
            <v>110</v>
          </cell>
          <cell r="D1221">
            <v>0</v>
          </cell>
        </row>
        <row r="1222">
          <cell r="A1222">
            <v>6260007</v>
          </cell>
          <cell r="B1222" t="str">
            <v>VEHICLE-LICENSE FEES</v>
          </cell>
          <cell r="C1222">
            <v>780078</v>
          </cell>
          <cell r="D1222">
            <v>1342927.62</v>
          </cell>
        </row>
        <row r="1223">
          <cell r="A1223">
            <v>6260010</v>
          </cell>
          <cell r="B1223" t="str">
            <v>VEHICLE-NON-UTILIZATION CHARGES</v>
          </cell>
          <cell r="C1223">
            <v>29</v>
          </cell>
          <cell r="D1223">
            <v>553.4</v>
          </cell>
        </row>
        <row r="1224">
          <cell r="A1224">
            <v>6260012</v>
          </cell>
          <cell r="B1224" t="str">
            <v>VEHICLE-SALES PROCEEDS</v>
          </cell>
          <cell r="C1224">
            <v>-429367.84</v>
          </cell>
          <cell r="D1224">
            <v>4134.9399999999996</v>
          </cell>
        </row>
        <row r="1225">
          <cell r="A1225">
            <v>6260016</v>
          </cell>
          <cell r="B1225" t="str">
            <v>FABRICATION SHOP UTILIZATION CHARGE</v>
          </cell>
          <cell r="C1225">
            <v>-5252.5</v>
          </cell>
          <cell r="D1225">
            <v>0</v>
          </cell>
        </row>
        <row r="1226">
          <cell r="A1226">
            <v>6270000</v>
          </cell>
          <cell r="B1226" t="str">
            <v>OFFICE RENT</v>
          </cell>
          <cell r="C1226">
            <v>0</v>
          </cell>
          <cell r="D1226">
            <v>6174.66</v>
          </cell>
        </row>
        <row r="1227">
          <cell r="A1227">
            <v>6280000</v>
          </cell>
          <cell r="B1227" t="str">
            <v>GOVERNMENT PAYMENTS-FRANCHISE FEES</v>
          </cell>
          <cell r="C1227">
            <v>24949625.489999998</v>
          </cell>
          <cell r="D1227">
            <v>35739695.609999999</v>
          </cell>
        </row>
        <row r="1228">
          <cell r="A1228">
            <v>6280001</v>
          </cell>
          <cell r="B1228" t="str">
            <v>GOVERNMENT PAYMENTS-PERMITS</v>
          </cell>
          <cell r="C1228">
            <v>1480576.68</v>
          </cell>
          <cell r="D1228">
            <v>1812729.78</v>
          </cell>
        </row>
        <row r="1229">
          <cell r="A1229">
            <v>6290001</v>
          </cell>
          <cell r="B1229" t="str">
            <v>CUSTOMER REFUNDS/SETTLEMENTS-CUST OVERP</v>
          </cell>
          <cell r="C1229">
            <v>0</v>
          </cell>
          <cell r="D1229">
            <v>831.61</v>
          </cell>
        </row>
        <row r="1230">
          <cell r="A1230">
            <v>6290005</v>
          </cell>
          <cell r="B1230" t="str">
            <v>PUBLIC PROPERTY DAMAGE LIABILITY PMTS</v>
          </cell>
          <cell r="C1230">
            <v>576367.96</v>
          </cell>
          <cell r="D1230">
            <v>1694166.75</v>
          </cell>
        </row>
        <row r="1231">
          <cell r="A1231">
            <v>6290006</v>
          </cell>
          <cell r="B1231" t="str">
            <v>PUBLIC PERS INJURY LIABILITY  PMTS</v>
          </cell>
          <cell r="C1231">
            <v>2240392.66</v>
          </cell>
          <cell r="D1231">
            <v>704512.2</v>
          </cell>
        </row>
        <row r="1232">
          <cell r="A1232">
            <v>6290007</v>
          </cell>
          <cell r="B1232" t="str">
            <v>PUB INJ PROP DAMAGE LEGAL FEE</v>
          </cell>
          <cell r="C1232">
            <v>13902.01</v>
          </cell>
          <cell r="D1232">
            <v>381012.86</v>
          </cell>
        </row>
        <row r="1233">
          <cell r="A1233">
            <v>6290400</v>
          </cell>
          <cell r="B1233" t="str">
            <v>MISC REIMBURSEMENTS</v>
          </cell>
          <cell r="C1233">
            <v>196.99</v>
          </cell>
          <cell r="D1233">
            <v>0</v>
          </cell>
        </row>
        <row r="1234">
          <cell r="A1234">
            <v>6300000</v>
          </cell>
          <cell r="B1234" t="str">
            <v>OVERHEADS</v>
          </cell>
          <cell r="C1234">
            <v>251.19</v>
          </cell>
          <cell r="D1234">
            <v>61.49</v>
          </cell>
        </row>
        <row r="1235">
          <cell r="A1235">
            <v>6300320</v>
          </cell>
          <cell r="B1235" t="str">
            <v>SMALL TOOLS (OH)</v>
          </cell>
          <cell r="C1235">
            <v>5820.68</v>
          </cell>
          <cell r="D1235">
            <v>34048.28</v>
          </cell>
        </row>
        <row r="1236">
          <cell r="A1236">
            <v>6300330</v>
          </cell>
          <cell r="B1236" t="str">
            <v>PLPD (OH)</v>
          </cell>
          <cell r="C1236">
            <v>-63.04</v>
          </cell>
          <cell r="D1236">
            <v>0</v>
          </cell>
        </row>
        <row r="1237">
          <cell r="A1237">
            <v>6300350</v>
          </cell>
          <cell r="B1237" t="str">
            <v>PURCHASED MATERIALS &amp; SVCS-SCG (OH)</v>
          </cell>
          <cell r="C1237">
            <v>1608.65</v>
          </cell>
          <cell r="D1237">
            <v>0</v>
          </cell>
        </row>
        <row r="1238">
          <cell r="A1238">
            <v>6310011</v>
          </cell>
          <cell r="B1238" t="str">
            <v>LAND SALE PROCEEDS</v>
          </cell>
          <cell r="C1238">
            <v>-160000</v>
          </cell>
          <cell r="D1238">
            <v>0</v>
          </cell>
        </row>
        <row r="1239">
          <cell r="A1239">
            <v>6320000</v>
          </cell>
          <cell r="B1239" t="str">
            <v>TELEPHONE/COMMUNICATIONS</v>
          </cell>
          <cell r="C1239">
            <v>1636023.4</v>
          </cell>
          <cell r="D1239">
            <v>3540663.99</v>
          </cell>
        </row>
        <row r="1240">
          <cell r="A1240">
            <v>6320001</v>
          </cell>
          <cell r="B1240" t="str">
            <v>TELEPHONE-PHONE &amp; COMM SYSTEM COSTS</v>
          </cell>
          <cell r="C1240">
            <v>1794707.87</v>
          </cell>
          <cell r="D1240">
            <v>388081.84</v>
          </cell>
        </row>
        <row r="1241">
          <cell r="A1241">
            <v>6320002</v>
          </cell>
          <cell r="B1241" t="str">
            <v>TELEPHONE-CELLULAR PHONES</v>
          </cell>
          <cell r="C1241">
            <v>798211.99</v>
          </cell>
          <cell r="D1241">
            <v>1149657.29</v>
          </cell>
        </row>
        <row r="1242">
          <cell r="A1242">
            <v>6320003</v>
          </cell>
          <cell r="B1242" t="str">
            <v>TELEPHONE-CALLING CARDS</v>
          </cell>
          <cell r="C1242">
            <v>14726.63</v>
          </cell>
          <cell r="D1242">
            <v>19456.48</v>
          </cell>
        </row>
        <row r="1243">
          <cell r="A1243">
            <v>6320004</v>
          </cell>
          <cell r="B1243" t="str">
            <v>TELEPHONE-PAGERS</v>
          </cell>
          <cell r="C1243">
            <v>185947.21</v>
          </cell>
          <cell r="D1243">
            <v>352489.58</v>
          </cell>
        </row>
        <row r="1244">
          <cell r="A1244">
            <v>6320005</v>
          </cell>
          <cell r="B1244" t="str">
            <v>TELEPHONE-PBX SERVICES</v>
          </cell>
          <cell r="C1244">
            <v>642.71</v>
          </cell>
          <cell r="D1244">
            <v>0</v>
          </cell>
        </row>
        <row r="1245">
          <cell r="A1245">
            <v>6320006</v>
          </cell>
          <cell r="B1245" t="str">
            <v>LOGO MERCHANDISE</v>
          </cell>
          <cell r="C1245">
            <v>0</v>
          </cell>
          <cell r="D1245">
            <v>162.61000000000001</v>
          </cell>
        </row>
        <row r="1246">
          <cell r="A1246">
            <v>6320008</v>
          </cell>
          <cell r="B1246" t="str">
            <v>TELEPHONE-DATA LINES (NORTH)</v>
          </cell>
          <cell r="C1246">
            <v>4184.24</v>
          </cell>
          <cell r="D1246">
            <v>0</v>
          </cell>
        </row>
        <row r="1247">
          <cell r="A1247">
            <v>6340000</v>
          </cell>
          <cell r="B1247" t="str">
            <v>CASH DISCOUNTS ON PURCHASES</v>
          </cell>
          <cell r="C1247">
            <v>-123624.63</v>
          </cell>
          <cell r="D1247">
            <v>-86941.17</v>
          </cell>
        </row>
        <row r="1248">
          <cell r="A1248">
            <v>6350001</v>
          </cell>
          <cell r="B1248" t="str">
            <v>MAINT. REASSIGN FROM 887.002</v>
          </cell>
          <cell r="C1248">
            <v>0</v>
          </cell>
          <cell r="D1248">
            <v>27358.39</v>
          </cell>
        </row>
        <row r="1249">
          <cell r="A1249">
            <v>6350003</v>
          </cell>
          <cell r="B1249" t="str">
            <v>SDGE BILLING  CREDIT-RD&amp;D (1100 PROJECT</v>
          </cell>
          <cell r="C1249">
            <v>-131349.14000000001</v>
          </cell>
          <cell r="D1249">
            <v>-292432.34000000003</v>
          </cell>
        </row>
        <row r="1250">
          <cell r="A1250">
            <v>6350004</v>
          </cell>
          <cell r="B1250" t="str">
            <v>SDGE BILLING  CREDIT-OTHER</v>
          </cell>
          <cell r="C1250">
            <v>-2344159.0499999998</v>
          </cell>
          <cell r="D1250">
            <v>-4015562.07</v>
          </cell>
        </row>
        <row r="1251">
          <cell r="A1251">
            <v>6350702</v>
          </cell>
          <cell r="B1251" t="str">
            <v>AUTO &amp; CONSTR EQUIP RPT ON POOL CAR ORD</v>
          </cell>
          <cell r="C1251">
            <v>0</v>
          </cell>
          <cell r="D1251">
            <v>15210.65</v>
          </cell>
        </row>
        <row r="1252">
          <cell r="A1252">
            <v>6350704</v>
          </cell>
          <cell r="B1252" t="str">
            <v>AUTO &amp; CONSTR EQUIP RPT ON FORM 5265</v>
          </cell>
          <cell r="C1252">
            <v>0</v>
          </cell>
          <cell r="D1252">
            <v>-72607.210000000006</v>
          </cell>
        </row>
        <row r="1253">
          <cell r="A1253">
            <v>6350705</v>
          </cell>
          <cell r="B1253" t="str">
            <v>AUTO &amp; CONSTR EQUIP ALLOC TO BUS UNITS</v>
          </cell>
          <cell r="C1253">
            <v>0</v>
          </cell>
          <cell r="D1253">
            <v>415390.87</v>
          </cell>
        </row>
        <row r="1254">
          <cell r="A1254">
            <v>6350706</v>
          </cell>
          <cell r="B1254" t="str">
            <v>AUTO INTRA BUS UNIT TRAN IN</v>
          </cell>
          <cell r="C1254">
            <v>0</v>
          </cell>
          <cell r="D1254">
            <v>719255.07</v>
          </cell>
        </row>
        <row r="1255">
          <cell r="A1255">
            <v>6350708</v>
          </cell>
          <cell r="B1255" t="str">
            <v>AUTO INTRA BUS UNIT TRAN OUT</v>
          </cell>
          <cell r="C1255">
            <v>0</v>
          </cell>
          <cell r="D1255">
            <v>-267958.78999999998</v>
          </cell>
        </row>
        <row r="1256">
          <cell r="A1256">
            <v>6350710</v>
          </cell>
          <cell r="B1256" t="str">
            <v>CREDIT FOR CASH COLLECTED</v>
          </cell>
          <cell r="C1256">
            <v>-12845410.560000001</v>
          </cell>
          <cell r="D1256">
            <v>-31824403.73</v>
          </cell>
        </row>
        <row r="1257">
          <cell r="A1257">
            <v>6350711</v>
          </cell>
          <cell r="B1257" t="str">
            <v>CREDIT FOR ACTUAL BILLING TO NON-AFFILI</v>
          </cell>
          <cell r="C1257">
            <v>-2358195.36</v>
          </cell>
          <cell r="D1257">
            <v>-6441297.9400000004</v>
          </cell>
        </row>
        <row r="1258">
          <cell r="A1258">
            <v>6350712</v>
          </cell>
          <cell r="B1258" t="str">
            <v>PRECHG PIPE FIT COSTS REASSIGN IN JE 40</v>
          </cell>
          <cell r="C1258">
            <v>0</v>
          </cell>
          <cell r="D1258">
            <v>150388.78</v>
          </cell>
        </row>
        <row r="1259">
          <cell r="A1259">
            <v>6350714</v>
          </cell>
          <cell r="B1259" t="str">
            <v>STORES EXP REASSIGN FOR CODED M&amp;S STORE</v>
          </cell>
          <cell r="C1259">
            <v>0</v>
          </cell>
          <cell r="D1259">
            <v>1898592.2</v>
          </cell>
        </row>
        <row r="1260">
          <cell r="A1260">
            <v>6350716</v>
          </cell>
          <cell r="B1260" t="str">
            <v>STORES EXP REAS FOR DIR CHG GWO MAT PUR</v>
          </cell>
          <cell r="C1260">
            <v>0</v>
          </cell>
          <cell r="D1260">
            <v>2929960.41</v>
          </cell>
        </row>
        <row r="1261">
          <cell r="A1261">
            <v>6350718</v>
          </cell>
          <cell r="B1261" t="str">
            <v>TOOL LAUNDY &amp; MISC INSTALL MAT EXP</v>
          </cell>
          <cell r="C1261">
            <v>0</v>
          </cell>
          <cell r="D1261">
            <v>1413841.37</v>
          </cell>
        </row>
        <row r="1262">
          <cell r="A1262">
            <v>6350720</v>
          </cell>
          <cell r="B1262" t="str">
            <v>MISC PIPE MAT COSTS REASSIGN</v>
          </cell>
          <cell r="C1262">
            <v>-1400</v>
          </cell>
          <cell r="D1262">
            <v>353338.84</v>
          </cell>
        </row>
        <row r="1263">
          <cell r="A1263">
            <v>6350721</v>
          </cell>
          <cell r="B1263" t="str">
            <v>RVRSL OF MPM COSTS DUE TO WO CANCEL</v>
          </cell>
          <cell r="C1263">
            <v>0</v>
          </cell>
          <cell r="D1263">
            <v>153295.96</v>
          </cell>
        </row>
        <row r="1264">
          <cell r="A1264">
            <v>6350724</v>
          </cell>
          <cell r="B1264" t="str">
            <v>DB &amp; CR TO EST MAIN PAVING BWO 5-09</v>
          </cell>
          <cell r="C1264">
            <v>0</v>
          </cell>
          <cell r="D1264">
            <v>8588.77</v>
          </cell>
        </row>
        <row r="1265">
          <cell r="A1265">
            <v>6350726</v>
          </cell>
          <cell r="B1265" t="str">
            <v>TRNSF FR CONSTR GWOS &amp; BWOS TO ACCT</v>
          </cell>
          <cell r="C1265">
            <v>0</v>
          </cell>
          <cell r="D1265">
            <v>2648428.08</v>
          </cell>
        </row>
        <row r="1266">
          <cell r="A1266">
            <v>6350728</v>
          </cell>
          <cell r="B1266" t="str">
            <v>MWO REASSIGNMENTS DEBIT</v>
          </cell>
          <cell r="C1266">
            <v>0</v>
          </cell>
          <cell r="D1266">
            <v>20118944.48</v>
          </cell>
        </row>
        <row r="1267">
          <cell r="A1267">
            <v>6350730</v>
          </cell>
          <cell r="B1267" t="str">
            <v>CO LBR REASSIGN TO WO WHERE OH APPLY</v>
          </cell>
          <cell r="C1267">
            <v>0</v>
          </cell>
          <cell r="D1267">
            <v>20210.54</v>
          </cell>
        </row>
        <row r="1268">
          <cell r="A1268">
            <v>6350732</v>
          </cell>
          <cell r="B1268" t="str">
            <v>OTH COSTS REASSIGN TO WO</v>
          </cell>
          <cell r="C1268">
            <v>0</v>
          </cell>
          <cell r="D1268">
            <v>879600.16</v>
          </cell>
        </row>
        <row r="1269">
          <cell r="A1269">
            <v>6350738</v>
          </cell>
          <cell r="B1269" t="str">
            <v>HDQ &amp; DIV COSTS REAS TO OTH DEPT &amp; A&amp;G</v>
          </cell>
          <cell r="C1269">
            <v>0</v>
          </cell>
          <cell r="D1269">
            <v>24360.77</v>
          </cell>
        </row>
        <row r="1270">
          <cell r="A1270">
            <v>6350740</v>
          </cell>
          <cell r="B1270" t="str">
            <v>S&amp;E &amp; OTH EXP REAS TO PLANT DEPREC RES</v>
          </cell>
          <cell r="C1270">
            <v>0</v>
          </cell>
          <cell r="D1270">
            <v>549</v>
          </cell>
        </row>
        <row r="1271">
          <cell r="A1271">
            <v>6350742</v>
          </cell>
          <cell r="B1271" t="str">
            <v>MISC CHARGES</v>
          </cell>
          <cell r="C1271">
            <v>1299876.93</v>
          </cell>
          <cell r="D1271">
            <v>-27173236.989999998</v>
          </cell>
        </row>
        <row r="1272">
          <cell r="A1272">
            <v>6350750</v>
          </cell>
          <cell r="B1272" t="str">
            <v>FRNCHISE FEE PMT ON PER MILE BASIS OF M</v>
          </cell>
          <cell r="C1272">
            <v>0</v>
          </cell>
          <cell r="D1272">
            <v>10411.879999999999</v>
          </cell>
        </row>
        <row r="1273">
          <cell r="A1273">
            <v>6350752</v>
          </cell>
          <cell r="B1273" t="str">
            <v>GARS PRIOR TRANS EXCL IN CURR MOS REAS</v>
          </cell>
          <cell r="C1273">
            <v>0</v>
          </cell>
          <cell r="D1273">
            <v>1039812.98</v>
          </cell>
        </row>
        <row r="1274">
          <cell r="A1274">
            <v>6350770</v>
          </cell>
          <cell r="B1274" t="str">
            <v>PAID ABSENCE COST BILLED TO AFFILIATES</v>
          </cell>
          <cell r="C1274">
            <v>0</v>
          </cell>
          <cell r="D1274">
            <v>139625.15</v>
          </cell>
        </row>
        <row r="1275">
          <cell r="A1275">
            <v>6350771</v>
          </cell>
          <cell r="B1275" t="str">
            <v>PAID ABSENCE P/T, PB, AND A&amp;G</v>
          </cell>
          <cell r="C1275">
            <v>7781.16</v>
          </cell>
          <cell r="D1275">
            <v>62449.65</v>
          </cell>
        </row>
        <row r="1276">
          <cell r="A1276">
            <v>6350773</v>
          </cell>
          <cell r="B1276" t="str">
            <v>SPECIAL PROJECT COST</v>
          </cell>
          <cell r="C1276">
            <v>13000</v>
          </cell>
          <cell r="D1276">
            <v>157930.84</v>
          </cell>
        </row>
        <row r="1277">
          <cell r="A1277">
            <v>6350775</v>
          </cell>
          <cell r="B1277" t="str">
            <v>FULLY ASSIGNED STORES &amp; DIRECT PURCHASE</v>
          </cell>
          <cell r="C1277">
            <v>0</v>
          </cell>
          <cell r="D1277">
            <v>30721.91</v>
          </cell>
        </row>
        <row r="1278">
          <cell r="A1278">
            <v>6350776</v>
          </cell>
          <cell r="B1278" t="str">
            <v>FULLY ASSIGNED AUTO &amp; POOL CAR EXPENSE</v>
          </cell>
          <cell r="C1278">
            <v>0</v>
          </cell>
          <cell r="D1278">
            <v>14144.72</v>
          </cell>
        </row>
        <row r="1279">
          <cell r="A1279">
            <v>6350779</v>
          </cell>
          <cell r="B1279" t="str">
            <v>PICO RIVERA FIXED COST LOADER</v>
          </cell>
          <cell r="C1279">
            <v>0</v>
          </cell>
          <cell r="D1279">
            <v>8636.34</v>
          </cell>
        </row>
        <row r="1280">
          <cell r="A1280">
            <v>6350780</v>
          </cell>
          <cell r="B1280" t="str">
            <v>WAREHOUSE STORAGE COST</v>
          </cell>
          <cell r="C1280">
            <v>0</v>
          </cell>
          <cell r="D1280">
            <v>1385.23</v>
          </cell>
        </row>
        <row r="1281">
          <cell r="A1281">
            <v>6350783</v>
          </cell>
          <cell r="B1281" t="str">
            <v>REGION HDQ FIXED COST LOADER</v>
          </cell>
          <cell r="C1281">
            <v>0</v>
          </cell>
          <cell r="D1281">
            <v>-19944.32</v>
          </cell>
        </row>
        <row r="1282">
          <cell r="A1282">
            <v>6350784</v>
          </cell>
          <cell r="B1282" t="str">
            <v>GCT HDQ FIXED COST LOADER</v>
          </cell>
          <cell r="C1282">
            <v>0</v>
          </cell>
          <cell r="D1282">
            <v>-7611.95</v>
          </cell>
        </row>
        <row r="1283">
          <cell r="A1283">
            <v>6350786</v>
          </cell>
          <cell r="B1283" t="str">
            <v>MERIT LOADER</v>
          </cell>
          <cell r="C1283">
            <v>0</v>
          </cell>
          <cell r="D1283">
            <v>23664</v>
          </cell>
        </row>
        <row r="1284">
          <cell r="A1284">
            <v>6350787</v>
          </cell>
          <cell r="B1284" t="str">
            <v>SUPPLEMENTAL LOADER</v>
          </cell>
          <cell r="C1284">
            <v>0</v>
          </cell>
          <cell r="D1284">
            <v>43701.2</v>
          </cell>
        </row>
        <row r="1285">
          <cell r="A1285">
            <v>6350788</v>
          </cell>
          <cell r="B1285" t="str">
            <v>MISC. NON-LABOR LOADER</v>
          </cell>
          <cell r="C1285">
            <v>0</v>
          </cell>
          <cell r="D1285">
            <v>37360.46</v>
          </cell>
        </row>
        <row r="1286">
          <cell r="A1286">
            <v>6350800</v>
          </cell>
          <cell r="B1286" t="str">
            <v>TRAN IN FR ETS</v>
          </cell>
          <cell r="C1286">
            <v>0</v>
          </cell>
          <cell r="D1286">
            <v>3687061.7</v>
          </cell>
        </row>
        <row r="1287">
          <cell r="A1287">
            <v>6350805</v>
          </cell>
          <cell r="B1287" t="str">
            <v>TRANS IN FR CORPORATE FINANCE</v>
          </cell>
          <cell r="C1287">
            <v>0</v>
          </cell>
          <cell r="D1287">
            <v>8735603.9800000004</v>
          </cell>
        </row>
        <row r="1288">
          <cell r="A1288">
            <v>6350806</v>
          </cell>
          <cell r="B1288" t="str">
            <v>TRAN IN FR CORPORATE HR</v>
          </cell>
          <cell r="C1288">
            <v>0</v>
          </cell>
          <cell r="D1288">
            <v>13973103.84</v>
          </cell>
        </row>
        <row r="1289">
          <cell r="A1289">
            <v>6350807</v>
          </cell>
          <cell r="B1289" t="str">
            <v>TRAN IN FR CORPORATE GENERAL COUNSEL</v>
          </cell>
          <cell r="C1289">
            <v>0</v>
          </cell>
          <cell r="D1289">
            <v>9101877.6799999997</v>
          </cell>
        </row>
        <row r="1290">
          <cell r="A1290">
            <v>6350808</v>
          </cell>
          <cell r="B1290" t="str">
            <v>TRAN IN FR EDS</v>
          </cell>
          <cell r="C1290">
            <v>0</v>
          </cell>
          <cell r="D1290">
            <v>14154904.6</v>
          </cell>
        </row>
        <row r="1291">
          <cell r="A1291">
            <v>6350809</v>
          </cell>
          <cell r="B1291" t="str">
            <v>TRAN IN FR SOCALGAS CORP</v>
          </cell>
          <cell r="C1291">
            <v>1744529.07</v>
          </cell>
          <cell r="D1291">
            <v>1787064.96</v>
          </cell>
        </row>
        <row r="1292">
          <cell r="A1292">
            <v>6350810</v>
          </cell>
          <cell r="B1292" t="str">
            <v>TRAN IN FR OFFICE OF CHAIRMAN</v>
          </cell>
          <cell r="C1292">
            <v>0</v>
          </cell>
          <cell r="D1292">
            <v>391746.02</v>
          </cell>
        </row>
        <row r="1293">
          <cell r="A1293">
            <v>6350811</v>
          </cell>
          <cell r="B1293" t="str">
            <v>TRAN IN FR CORPORATE EXTERNAL AFFAIRS</v>
          </cell>
          <cell r="C1293">
            <v>0</v>
          </cell>
          <cell r="D1293">
            <v>3915617.25</v>
          </cell>
        </row>
        <row r="1294">
          <cell r="A1294">
            <v>6350812</v>
          </cell>
          <cell r="B1294" t="str">
            <v>TRAN IN FR CORPORATE OTHER ADMINISTRATI</v>
          </cell>
          <cell r="C1294">
            <v>-3000</v>
          </cell>
          <cell r="D1294">
            <v>3591863.72</v>
          </cell>
        </row>
        <row r="1295">
          <cell r="A1295">
            <v>6350813</v>
          </cell>
          <cell r="B1295" t="str">
            <v>TRAN IN FR CORPORATE COMMUNICATIONS</v>
          </cell>
          <cell r="C1295">
            <v>0</v>
          </cell>
          <cell r="D1295">
            <v>3046260.46</v>
          </cell>
        </row>
        <row r="1296">
          <cell r="A1296">
            <v>6350815</v>
          </cell>
          <cell r="B1296" t="str">
            <v>TRAN IN FR CORPORATE WORK ORDER LABOR</v>
          </cell>
          <cell r="C1296">
            <v>0</v>
          </cell>
          <cell r="D1296">
            <v>4370356.8600000003</v>
          </cell>
        </row>
        <row r="1297">
          <cell r="A1297">
            <v>6350816</v>
          </cell>
          <cell r="B1297" t="str">
            <v>TRAN IN FR CORPORATE WORK ORDER PO NON-</v>
          </cell>
          <cell r="C1297">
            <v>0</v>
          </cell>
          <cell r="D1297">
            <v>1564162.01</v>
          </cell>
        </row>
        <row r="1298">
          <cell r="A1298">
            <v>6350817</v>
          </cell>
          <cell r="B1298" t="str">
            <v>TRAN IN FR CORPORATE WORK ORDER OTHER N</v>
          </cell>
          <cell r="C1298">
            <v>0</v>
          </cell>
          <cell r="D1298">
            <v>10596785.02</v>
          </cell>
        </row>
        <row r="1299">
          <cell r="A1299">
            <v>6350819</v>
          </cell>
          <cell r="B1299" t="str">
            <v>TRAN IN FR CORPORATE WORK ORDER OVERHEA</v>
          </cell>
          <cell r="C1299">
            <v>0</v>
          </cell>
          <cell r="D1299">
            <v>1957366.17</v>
          </cell>
        </row>
        <row r="1300">
          <cell r="A1300">
            <v>6350821</v>
          </cell>
          <cell r="B1300" t="str">
            <v>TRAN IN FR SDG&amp;E PLANT ACCOUNTING</v>
          </cell>
          <cell r="C1300">
            <v>0</v>
          </cell>
          <cell r="D1300">
            <v>2670.93</v>
          </cell>
        </row>
        <row r="1301">
          <cell r="A1301">
            <v>6350824</v>
          </cell>
          <cell r="B1301" t="str">
            <v>TRAN IN FR SDG&amp;E WORK ORDER LABOR</v>
          </cell>
          <cell r="C1301">
            <v>26068.07</v>
          </cell>
          <cell r="D1301">
            <v>39018.93</v>
          </cell>
        </row>
        <row r="1302">
          <cell r="A1302">
            <v>6350826</v>
          </cell>
          <cell r="B1302" t="str">
            <v>TRAN IN FR SDG&amp;E WORK ORDER OTHER NON-L</v>
          </cell>
          <cell r="C1302">
            <v>21691.66</v>
          </cell>
          <cell r="D1302">
            <v>40765.839999999997</v>
          </cell>
        </row>
        <row r="1303">
          <cell r="A1303">
            <v>6350828</v>
          </cell>
          <cell r="B1303" t="str">
            <v>TRAN IN FR SDG&amp;E WORK ORDER OVERHEADS</v>
          </cell>
          <cell r="C1303">
            <v>21849.27</v>
          </cell>
          <cell r="D1303">
            <v>39590.07</v>
          </cell>
        </row>
        <row r="1304">
          <cell r="A1304">
            <v>6350830</v>
          </cell>
          <cell r="B1304" t="str">
            <v>REASSIGN COSTS FROM EDS</v>
          </cell>
          <cell r="C1304">
            <v>0</v>
          </cell>
          <cell r="D1304">
            <v>812896.2</v>
          </cell>
        </row>
        <row r="1305">
          <cell r="A1305">
            <v>6350834</v>
          </cell>
          <cell r="B1305" t="str">
            <v>TRAN IN FR CORPORATE INFORMATION TECHNO</v>
          </cell>
          <cell r="C1305">
            <v>0</v>
          </cell>
          <cell r="D1305">
            <v>20463306.199999999</v>
          </cell>
        </row>
        <row r="1306">
          <cell r="A1306">
            <v>6350835</v>
          </cell>
          <cell r="B1306" t="str">
            <v>TRAN IN FR CORPORATE TELECOM</v>
          </cell>
          <cell r="C1306">
            <v>0</v>
          </cell>
          <cell r="D1306">
            <v>3378990.38</v>
          </cell>
        </row>
        <row r="1307">
          <cell r="A1307">
            <v>6350836</v>
          </cell>
          <cell r="B1307" t="str">
            <v>TRAN IN FR CORPORATE BLDG. &amp; RE</v>
          </cell>
          <cell r="C1307">
            <v>0</v>
          </cell>
          <cell r="D1307">
            <v>5820046.75</v>
          </cell>
        </row>
        <row r="1308">
          <cell r="A1308">
            <v>6350837</v>
          </cell>
          <cell r="B1308" t="str">
            <v>TRAN IN FR CORPORATE PROCUREMENT &amp; LOGI</v>
          </cell>
          <cell r="C1308">
            <v>0</v>
          </cell>
          <cell r="D1308">
            <v>2919726.86</v>
          </cell>
        </row>
        <row r="1309">
          <cell r="A1309">
            <v>6350838</v>
          </cell>
          <cell r="B1309" t="str">
            <v>TRAN IN FR CORPORATE ENVIRONMENTAL &amp; SA</v>
          </cell>
          <cell r="C1309">
            <v>0</v>
          </cell>
          <cell r="D1309">
            <v>1314543.48</v>
          </cell>
        </row>
        <row r="1310">
          <cell r="A1310">
            <v>6350839</v>
          </cell>
          <cell r="B1310" t="str">
            <v>TRAN IN FR CORPORATE OFFICE SERVICES</v>
          </cell>
          <cell r="C1310">
            <v>0</v>
          </cell>
          <cell r="D1310">
            <v>1475315.88</v>
          </cell>
        </row>
        <row r="1311">
          <cell r="A1311">
            <v>6350848</v>
          </cell>
          <cell r="B1311" t="str">
            <v>TRAN IN FIXED COST ALLOCATION</v>
          </cell>
          <cell r="C1311">
            <v>0</v>
          </cell>
          <cell r="D1311">
            <v>245273.25</v>
          </cell>
        </row>
        <row r="1312">
          <cell r="A1312">
            <v>6350849</v>
          </cell>
          <cell r="B1312" t="str">
            <v>TRAN IN W/O COSTS FR CHG TO PLN CC</v>
          </cell>
          <cell r="C1312">
            <v>0</v>
          </cell>
          <cell r="D1312">
            <v>154262</v>
          </cell>
        </row>
        <row r="1313">
          <cell r="A1313">
            <v>6350850</v>
          </cell>
          <cell r="B1313" t="str">
            <v>TRAN OUT TO ETS</v>
          </cell>
          <cell r="C1313">
            <v>0</v>
          </cell>
          <cell r="D1313">
            <v>-8946583.9100000001</v>
          </cell>
        </row>
        <row r="1314">
          <cell r="A1314">
            <v>6350856</v>
          </cell>
          <cell r="B1314" t="str">
            <v>TRAN OUT TO CORPORATE HR</v>
          </cell>
          <cell r="C1314">
            <v>0</v>
          </cell>
          <cell r="D1314">
            <v>-6526512.5099999998</v>
          </cell>
        </row>
        <row r="1315">
          <cell r="A1315">
            <v>6350860</v>
          </cell>
          <cell r="B1315" t="str">
            <v>TRAN OUT TO EDS</v>
          </cell>
          <cell r="C1315">
            <v>0</v>
          </cell>
          <cell r="D1315">
            <v>-10740732.02</v>
          </cell>
        </row>
        <row r="1316">
          <cell r="A1316">
            <v>6350863</v>
          </cell>
          <cell r="B1316" t="str">
            <v>TRAN OUT TO CORPORATE OTHER ADMINISTRAT</v>
          </cell>
          <cell r="C1316">
            <v>0</v>
          </cell>
          <cell r="D1316">
            <v>132.22</v>
          </cell>
        </row>
        <row r="1317">
          <cell r="A1317">
            <v>6350865</v>
          </cell>
          <cell r="B1317" t="str">
            <v>TRAN OUT TO SDG&amp;E</v>
          </cell>
          <cell r="C1317">
            <v>0</v>
          </cell>
          <cell r="D1317">
            <v>-1866474.66</v>
          </cell>
        </row>
        <row r="1318">
          <cell r="A1318">
            <v>6350870</v>
          </cell>
          <cell r="B1318" t="str">
            <v>TRAN OUT TO CORPORATE INFORMATION TECHN</v>
          </cell>
          <cell r="C1318">
            <v>0</v>
          </cell>
          <cell r="D1318">
            <v>1353.11</v>
          </cell>
        </row>
        <row r="1319">
          <cell r="A1319">
            <v>6350871</v>
          </cell>
          <cell r="B1319" t="str">
            <v>TRAN OUT TO CORPORATE TELECOM</v>
          </cell>
          <cell r="C1319">
            <v>0</v>
          </cell>
          <cell r="D1319">
            <v>-1375628.79</v>
          </cell>
        </row>
        <row r="1320">
          <cell r="A1320">
            <v>6350872</v>
          </cell>
          <cell r="B1320" t="str">
            <v>TRAN OUT TO CORPORATE BLDG &amp; RE</v>
          </cell>
          <cell r="C1320">
            <v>0</v>
          </cell>
          <cell r="D1320">
            <v>509.07</v>
          </cell>
        </row>
        <row r="1321">
          <cell r="A1321">
            <v>6350874</v>
          </cell>
          <cell r="B1321" t="str">
            <v>TRAN OUT TO CORPORATE ENVIRONMENTAL &amp; S</v>
          </cell>
          <cell r="C1321">
            <v>-995</v>
          </cell>
          <cell r="D1321">
            <v>0</v>
          </cell>
        </row>
        <row r="1322">
          <cell r="A1322">
            <v>6350875</v>
          </cell>
          <cell r="B1322" t="str">
            <v>TRANS OUT BILLING CREDIT</v>
          </cell>
          <cell r="C1322">
            <v>-3950.82</v>
          </cell>
          <cell r="D1322">
            <v>-984441.12</v>
          </cell>
        </row>
        <row r="1323">
          <cell r="A1323">
            <v>6350881</v>
          </cell>
          <cell r="B1323" t="str">
            <v>REASSIGN COSTS TO ETS</v>
          </cell>
          <cell r="C1323">
            <v>0</v>
          </cell>
          <cell r="D1323">
            <v>-812896.2</v>
          </cell>
        </row>
        <row r="1324">
          <cell r="A1324">
            <v>6350898</v>
          </cell>
          <cell r="B1324" t="str">
            <v>TRAN OUT MISC NOT IDENT BY OTHER TRAN O</v>
          </cell>
          <cell r="C1324">
            <v>0</v>
          </cell>
          <cell r="D1324">
            <v>415.6</v>
          </cell>
        </row>
        <row r="1325">
          <cell r="A1325">
            <v>6350902</v>
          </cell>
          <cell r="B1325" t="str">
            <v>PAYR TAX CHRG TO CAP NON COLL WO</v>
          </cell>
          <cell r="C1325">
            <v>-41.26</v>
          </cell>
          <cell r="D1325">
            <v>5641555.25</v>
          </cell>
        </row>
        <row r="1326">
          <cell r="A1326">
            <v>6350903</v>
          </cell>
          <cell r="B1326" t="str">
            <v>REVRS OF PTAX DUE TO WO CANCEL</v>
          </cell>
          <cell r="C1326">
            <v>0</v>
          </cell>
          <cell r="D1326">
            <v>0.91</v>
          </cell>
        </row>
        <row r="1327">
          <cell r="A1327">
            <v>6350904</v>
          </cell>
          <cell r="B1327" t="str">
            <v>PTAX CHARGEABLE TO O&amp;M MWO</v>
          </cell>
          <cell r="C1327">
            <v>0</v>
          </cell>
          <cell r="D1327">
            <v>290434.03999999998</v>
          </cell>
        </row>
        <row r="1328">
          <cell r="A1328">
            <v>6350906</v>
          </cell>
          <cell r="B1328" t="str">
            <v>PTAX CHARGE TO CAP COLLECT WO</v>
          </cell>
          <cell r="C1328">
            <v>44.18</v>
          </cell>
          <cell r="D1328">
            <v>91128.06</v>
          </cell>
        </row>
        <row r="1329">
          <cell r="A1329">
            <v>6350908</v>
          </cell>
          <cell r="B1329" t="str">
            <v>ALLOW FOR FUNDS USED DURING CONST</v>
          </cell>
          <cell r="C1329">
            <v>0</v>
          </cell>
          <cell r="D1329">
            <v>6553976.9699999997</v>
          </cell>
        </row>
        <row r="1330">
          <cell r="A1330">
            <v>6350909</v>
          </cell>
          <cell r="B1330" t="str">
            <v>AFUDC ADJUSTMENTS</v>
          </cell>
          <cell r="C1330">
            <v>0</v>
          </cell>
          <cell r="D1330">
            <v>7703.85</v>
          </cell>
        </row>
        <row r="1331">
          <cell r="A1331">
            <v>6350910</v>
          </cell>
          <cell r="B1331" t="str">
            <v>GEN CONST COSTS CHRG TO PLANT BILL LBR</v>
          </cell>
          <cell r="C1331">
            <v>0</v>
          </cell>
          <cell r="D1331">
            <v>347231.41</v>
          </cell>
        </row>
        <row r="1332">
          <cell r="A1332">
            <v>6350911</v>
          </cell>
          <cell r="B1332" t="str">
            <v>RVRSL OF A&amp;G COSTS DUE TO WO CANCEL</v>
          </cell>
          <cell r="C1332">
            <v>0</v>
          </cell>
          <cell r="D1332">
            <v>100793.48</v>
          </cell>
        </row>
        <row r="1333">
          <cell r="A1333">
            <v>6350912</v>
          </cell>
          <cell r="B1333" t="str">
            <v>P&amp;B CHARGE TO CAP NON COLLECT</v>
          </cell>
          <cell r="C1333">
            <v>-155.19999999999999</v>
          </cell>
          <cell r="D1333">
            <v>21213046.239999998</v>
          </cell>
        </row>
        <row r="1334">
          <cell r="A1334">
            <v>6350914</v>
          </cell>
          <cell r="B1334" t="str">
            <v>P&amp;B CHARGEABLE TO O&amp;M MWO</v>
          </cell>
          <cell r="C1334">
            <v>0</v>
          </cell>
          <cell r="D1334">
            <v>980772.68</v>
          </cell>
        </row>
        <row r="1335">
          <cell r="A1335">
            <v>6350915</v>
          </cell>
          <cell r="B1335" t="str">
            <v>OFFSET A&amp;G JE FOR COLLECT JOBS</v>
          </cell>
          <cell r="C1335">
            <v>0</v>
          </cell>
          <cell r="D1335">
            <v>-1276048.23</v>
          </cell>
        </row>
        <row r="1336">
          <cell r="A1336">
            <v>6350916</v>
          </cell>
          <cell r="B1336" t="str">
            <v>P&amp;B CHARGE TO CAP COLLECT WO</v>
          </cell>
          <cell r="C1336">
            <v>198.98</v>
          </cell>
          <cell r="D1336">
            <v>302417.07</v>
          </cell>
        </row>
        <row r="1337">
          <cell r="A1337">
            <v>6350917</v>
          </cell>
          <cell r="B1337" t="str">
            <v>OFFSET A&amp;G JE FOR NON COLLECT JOBS</v>
          </cell>
          <cell r="C1337">
            <v>0</v>
          </cell>
          <cell r="D1337">
            <v>-18700487.859999999</v>
          </cell>
        </row>
        <row r="1338">
          <cell r="A1338">
            <v>6350918</v>
          </cell>
          <cell r="B1338" t="str">
            <v>GCC CHARGE TO THE DEPR RESERVE</v>
          </cell>
          <cell r="C1338">
            <v>0</v>
          </cell>
          <cell r="D1338">
            <v>9986.76</v>
          </cell>
        </row>
        <row r="1339">
          <cell r="A1339">
            <v>6350919</v>
          </cell>
          <cell r="B1339" t="str">
            <v>A&amp;G OH COSTS ASSIGN TO NON MAJ CAP PROJ</v>
          </cell>
          <cell r="C1339">
            <v>9509.23</v>
          </cell>
          <cell r="D1339">
            <v>19456019.34</v>
          </cell>
        </row>
        <row r="1340">
          <cell r="A1340">
            <v>6350920</v>
          </cell>
          <cell r="B1340" t="str">
            <v>GCC CHARGE TO COLLECT WK OTH THAN COSTS</v>
          </cell>
          <cell r="C1340">
            <v>0</v>
          </cell>
          <cell r="D1340">
            <v>139246.71</v>
          </cell>
        </row>
        <row r="1341">
          <cell r="A1341">
            <v>6350921</v>
          </cell>
          <cell r="B1341" t="str">
            <v>REVRS OF S&amp;E COSTS DUE TO WO CANCEL</v>
          </cell>
          <cell r="C1341">
            <v>0</v>
          </cell>
          <cell r="D1341">
            <v>183677.17</v>
          </cell>
        </row>
        <row r="1342">
          <cell r="A1342">
            <v>6350922</v>
          </cell>
          <cell r="B1342" t="str">
            <v>S&amp;E OH COSTS TRNSF BTWN MAJ PROJ WO</v>
          </cell>
          <cell r="C1342">
            <v>0</v>
          </cell>
          <cell r="D1342">
            <v>122410.04</v>
          </cell>
        </row>
        <row r="1343">
          <cell r="A1343">
            <v>6350923</v>
          </cell>
          <cell r="B1343" t="str">
            <v>OFFSET S&amp;E JE FOR COLLECT JOBS</v>
          </cell>
          <cell r="C1343">
            <v>0</v>
          </cell>
          <cell r="D1343">
            <v>-3286058.53</v>
          </cell>
        </row>
        <row r="1344">
          <cell r="A1344">
            <v>6350924</v>
          </cell>
          <cell r="B1344" t="str">
            <v>A&amp;G OH COSTS ASSIGN TO MAJ PROJ BY SPEC</v>
          </cell>
          <cell r="C1344">
            <v>0</v>
          </cell>
          <cell r="D1344">
            <v>-156658.69</v>
          </cell>
        </row>
        <row r="1345">
          <cell r="A1345">
            <v>6350925</v>
          </cell>
          <cell r="B1345" t="str">
            <v>OFFSET S&amp;E JE FOR NONCOLL JOBS</v>
          </cell>
          <cell r="C1345">
            <v>0</v>
          </cell>
          <cell r="D1345">
            <v>-46903130.469999999</v>
          </cell>
        </row>
        <row r="1346">
          <cell r="A1346">
            <v>6350926</v>
          </cell>
          <cell r="B1346" t="str">
            <v>OH COSTS IN JE 4015 TO NON MJR BLDG PRO</v>
          </cell>
          <cell r="C1346">
            <v>0</v>
          </cell>
          <cell r="D1346">
            <v>8669.3799999999992</v>
          </cell>
        </row>
        <row r="1347">
          <cell r="A1347">
            <v>6350927</v>
          </cell>
          <cell r="B1347" t="str">
            <v>REVRS OF BLDG A&amp;G COSTS DUE TO WO CANCE</v>
          </cell>
          <cell r="C1347">
            <v>0</v>
          </cell>
          <cell r="D1347">
            <v>511.67</v>
          </cell>
        </row>
        <row r="1348">
          <cell r="A1348">
            <v>6350929</v>
          </cell>
          <cell r="B1348" t="str">
            <v>REVRS OF BLDG S&amp;E COSTS DUE TO WO CANCE</v>
          </cell>
          <cell r="C1348">
            <v>-1419.95</v>
          </cell>
          <cell r="D1348">
            <v>322.14</v>
          </cell>
        </row>
        <row r="1349">
          <cell r="A1349">
            <v>6350930</v>
          </cell>
          <cell r="B1349" t="str">
            <v>S&amp;E OH ASSIGN TO NON MAJ CAP PROJ</v>
          </cell>
          <cell r="C1349">
            <v>-7254.01</v>
          </cell>
          <cell r="D1349">
            <v>40936662.229999997</v>
          </cell>
        </row>
        <row r="1350">
          <cell r="A1350">
            <v>6350935</v>
          </cell>
          <cell r="B1350" t="str">
            <v>A&amp;G OH ASSIGNED TO MWO'S</v>
          </cell>
          <cell r="C1350">
            <v>0</v>
          </cell>
          <cell r="D1350">
            <v>42763.79</v>
          </cell>
        </row>
        <row r="1351">
          <cell r="A1351">
            <v>6350960</v>
          </cell>
          <cell r="B1351" t="str">
            <v>TRANSFER OF COSTS FROM BWO 5XX60.XXX</v>
          </cell>
          <cell r="C1351">
            <v>0</v>
          </cell>
          <cell r="D1351">
            <v>685137.55</v>
          </cell>
        </row>
        <row r="1352">
          <cell r="A1352">
            <v>6350961</v>
          </cell>
          <cell r="B1352" t="str">
            <v>TRANSFER OF COSTS FROM BWO 5XX61.XXX</v>
          </cell>
          <cell r="C1352">
            <v>0</v>
          </cell>
          <cell r="D1352">
            <v>3118224.21</v>
          </cell>
        </row>
        <row r="1353">
          <cell r="A1353">
            <v>6350962</v>
          </cell>
          <cell r="B1353" t="str">
            <v>TRANSFER OF COSTS FROM BWO 5XX62.XXX</v>
          </cell>
          <cell r="C1353">
            <v>0</v>
          </cell>
          <cell r="D1353">
            <v>877972.12</v>
          </cell>
        </row>
        <row r="1354">
          <cell r="A1354">
            <v>6350963</v>
          </cell>
          <cell r="B1354" t="str">
            <v>TRANSFER OF COSTS FROM BWO 5XX63.XXX</v>
          </cell>
          <cell r="C1354">
            <v>0</v>
          </cell>
          <cell r="D1354">
            <v>4380678.96</v>
          </cell>
        </row>
        <row r="1355">
          <cell r="A1355">
            <v>6350964</v>
          </cell>
          <cell r="B1355" t="str">
            <v>TRANSFER OF COSTS FROM B/GWO XXXXX.994(</v>
          </cell>
          <cell r="C1355">
            <v>0</v>
          </cell>
          <cell r="D1355">
            <v>205769.34</v>
          </cell>
        </row>
        <row r="1356">
          <cell r="A1356">
            <v>6350968</v>
          </cell>
          <cell r="B1356" t="str">
            <v>TRAN IN WO CSTS FROM CHRG TO PLAN COST</v>
          </cell>
          <cell r="C1356">
            <v>0</v>
          </cell>
          <cell r="D1356">
            <v>42987340.369999997</v>
          </cell>
        </row>
        <row r="1357">
          <cell r="A1357">
            <v>6350969</v>
          </cell>
          <cell r="B1357" t="str">
            <v>TRAN OUT WO CSTS FROM CHRG TO PLAN COST</v>
          </cell>
          <cell r="C1357">
            <v>0</v>
          </cell>
          <cell r="D1357">
            <v>-42991054.899999999</v>
          </cell>
        </row>
        <row r="1358">
          <cell r="A1358">
            <v>6350990</v>
          </cell>
          <cell r="B1358" t="str">
            <v>COSTS DISTRIBUTED FROM GWO'S TO PLANT A</v>
          </cell>
          <cell r="C1358">
            <v>0</v>
          </cell>
          <cell r="D1358">
            <v>-72873824.810000002</v>
          </cell>
        </row>
        <row r="1359">
          <cell r="A1359">
            <v>6350991</v>
          </cell>
          <cell r="B1359" t="str">
            <v>COSTS DISTRIBUTED FROM GWO'S &amp; BWO'S TO</v>
          </cell>
          <cell r="C1359">
            <v>0</v>
          </cell>
          <cell r="D1359">
            <v>-3472934.76</v>
          </cell>
        </row>
        <row r="1360">
          <cell r="A1360">
            <v>6350992</v>
          </cell>
          <cell r="B1360" t="str">
            <v>COSTS DIST FR GWO'S &amp; BWO'S TO GL ACCT1</v>
          </cell>
          <cell r="C1360">
            <v>0</v>
          </cell>
          <cell r="D1360">
            <v>4405870.8</v>
          </cell>
        </row>
        <row r="1361">
          <cell r="A1361">
            <v>6350993</v>
          </cell>
          <cell r="B1361" t="str">
            <v>COSTS DIST FR GWO'S &amp; BWO'S TO GL ACCT1</v>
          </cell>
          <cell r="C1361">
            <v>0</v>
          </cell>
          <cell r="D1361">
            <v>411834.97</v>
          </cell>
        </row>
        <row r="1362">
          <cell r="A1362">
            <v>6350994</v>
          </cell>
          <cell r="B1362" t="str">
            <v>COSTS DIST FR GWO'S &amp; BWO'S TO ANY O&amp;M</v>
          </cell>
          <cell r="C1362">
            <v>70</v>
          </cell>
          <cell r="D1362">
            <v>-2648428.08</v>
          </cell>
        </row>
        <row r="1363">
          <cell r="A1363">
            <v>6350995</v>
          </cell>
          <cell r="B1363" t="str">
            <v>COSTS DIST FR GWO'S &amp; BWO'S TO ALL OTHE</v>
          </cell>
          <cell r="C1363">
            <v>0</v>
          </cell>
          <cell r="D1363">
            <v>240476.95</v>
          </cell>
        </row>
        <row r="1364">
          <cell r="A1364">
            <v>6350998</v>
          </cell>
          <cell r="B1364" t="str">
            <v>GWO AND BWO COSTS DISTRIBUTED</v>
          </cell>
          <cell r="C1364">
            <v>10490.4</v>
          </cell>
          <cell r="D1364">
            <v>-43408965.329999998</v>
          </cell>
        </row>
        <row r="1365">
          <cell r="A1365">
            <v>6350999</v>
          </cell>
          <cell r="B1365" t="str">
            <v>MWO COSTS DISTRIBUTED</v>
          </cell>
          <cell r="C1365">
            <v>0</v>
          </cell>
          <cell r="D1365">
            <v>-38501823.140000001</v>
          </cell>
        </row>
        <row r="1366">
          <cell r="A1366">
            <v>6400210</v>
          </cell>
          <cell r="B1366" t="str">
            <v>A&amp;G-LAW LIBRARY</v>
          </cell>
          <cell r="C1366">
            <v>250</v>
          </cell>
          <cell r="D1366">
            <v>0</v>
          </cell>
        </row>
        <row r="1367">
          <cell r="A1367">
            <v>6400240</v>
          </cell>
          <cell r="B1367" t="str">
            <v>A&amp;G-CONTRIBUTIONS-POLITICAL</v>
          </cell>
          <cell r="C1367">
            <v>0</v>
          </cell>
          <cell r="D1367">
            <v>500</v>
          </cell>
        </row>
        <row r="1368">
          <cell r="A1368">
            <v>6400310</v>
          </cell>
          <cell r="B1368" t="str">
            <v>A&amp;G-CONTRIBUTIONS-NON-CHARITABLE</v>
          </cell>
          <cell r="C1368">
            <v>500</v>
          </cell>
          <cell r="D1368">
            <v>0</v>
          </cell>
        </row>
        <row r="1369">
          <cell r="A1369">
            <v>6400350</v>
          </cell>
          <cell r="B1369" t="str">
            <v>A&amp;G-CONTRIBUTIONS-CORPORATE MEMBERSHIPS</v>
          </cell>
          <cell r="C1369">
            <v>21649.89</v>
          </cell>
          <cell r="D1369">
            <v>269110</v>
          </cell>
        </row>
        <row r="1370">
          <cell r="A1370">
            <v>6400360</v>
          </cell>
          <cell r="B1370" t="str">
            <v>A&amp;G-STORAGE RENTAL</v>
          </cell>
          <cell r="C1370">
            <v>213170.05</v>
          </cell>
          <cell r="D1370">
            <v>216253.59</v>
          </cell>
        </row>
        <row r="1371">
          <cell r="A1371">
            <v>6400361</v>
          </cell>
          <cell r="B1371" t="str">
            <v>A&amp;G-RENTS GENERAL-GAS</v>
          </cell>
          <cell r="C1371">
            <v>17539579.190000001</v>
          </cell>
          <cell r="D1371">
            <v>35095492.439999998</v>
          </cell>
        </row>
        <row r="1372">
          <cell r="A1372">
            <v>6400365</v>
          </cell>
          <cell r="B1372" t="str">
            <v>RENTS</v>
          </cell>
          <cell r="C1372">
            <v>-455</v>
          </cell>
          <cell r="D1372">
            <v>56643.45</v>
          </cell>
        </row>
        <row r="1373">
          <cell r="A1373">
            <v>6400370</v>
          </cell>
          <cell r="B1373" t="str">
            <v>A&amp;G-LEASED RENTAL</v>
          </cell>
          <cell r="C1373">
            <v>331703.3</v>
          </cell>
          <cell r="D1373">
            <v>375402.55</v>
          </cell>
        </row>
        <row r="1374">
          <cell r="A1374">
            <v>6400375</v>
          </cell>
          <cell r="B1374" t="str">
            <v>A&amp;G-REAL PROERTY RENTAL</v>
          </cell>
          <cell r="C1374">
            <v>1970277.48</v>
          </cell>
          <cell r="D1374">
            <v>5569135.9699999997</v>
          </cell>
        </row>
        <row r="1375">
          <cell r="A1375">
            <v>6400376</v>
          </cell>
          <cell r="B1375" t="str">
            <v>A&amp;G-RIGHT-OF-WAY AND RENTAL PAYMENTS</v>
          </cell>
          <cell r="C1375">
            <v>1520048.25</v>
          </cell>
          <cell r="D1375">
            <v>618069.85</v>
          </cell>
        </row>
        <row r="1376">
          <cell r="A1376">
            <v>6400390</v>
          </cell>
          <cell r="B1376" t="str">
            <v>A&amp;G-MAINTENANCE &amp; REPAIRS</v>
          </cell>
          <cell r="C1376">
            <v>238387.75</v>
          </cell>
          <cell r="D1376">
            <v>2052078.38</v>
          </cell>
        </row>
        <row r="1377">
          <cell r="A1377">
            <v>6400391</v>
          </cell>
          <cell r="B1377" t="str">
            <v>A&amp;G-MAINTENANCE &amp; REPAIRS-STREET CUT FE</v>
          </cell>
          <cell r="C1377">
            <v>212.5</v>
          </cell>
          <cell r="D1377">
            <v>4834.1499999999996</v>
          </cell>
        </row>
        <row r="1378">
          <cell r="A1378">
            <v>6400392</v>
          </cell>
          <cell r="B1378" t="str">
            <v>A&amp;G-MAINTENANCE &amp; REPAIRS-PAVING COSTS</v>
          </cell>
          <cell r="C1378">
            <v>354554.54</v>
          </cell>
          <cell r="D1378">
            <v>3068.96</v>
          </cell>
        </row>
        <row r="1379">
          <cell r="A1379">
            <v>6400393</v>
          </cell>
          <cell r="B1379" t="str">
            <v>MAINTENANCE OF GAS STREET LIGHTS</v>
          </cell>
          <cell r="C1379">
            <v>0</v>
          </cell>
          <cell r="D1379">
            <v>490.35</v>
          </cell>
        </row>
        <row r="1380">
          <cell r="A1380">
            <v>6400400</v>
          </cell>
          <cell r="B1380" t="str">
            <v>A&amp;G-LEASED EQUIPMENT-OFFICE AND MISC</v>
          </cell>
          <cell r="C1380">
            <v>3538.94</v>
          </cell>
          <cell r="D1380">
            <v>15505.95</v>
          </cell>
        </row>
        <row r="1381">
          <cell r="A1381">
            <v>6400410</v>
          </cell>
          <cell r="B1381" t="str">
            <v>A&amp;G-MONTHLY PARKING &amp; VALIDATIONS</v>
          </cell>
          <cell r="C1381">
            <v>29989.9</v>
          </cell>
          <cell r="D1381">
            <v>8445.85</v>
          </cell>
        </row>
        <row r="1382">
          <cell r="A1382">
            <v>6400412</v>
          </cell>
          <cell r="B1382" t="str">
            <v>DIV COMMUNICATION EXPENSE</v>
          </cell>
          <cell r="C1382">
            <v>0</v>
          </cell>
          <cell r="D1382">
            <v>50693.73</v>
          </cell>
        </row>
        <row r="1383">
          <cell r="A1383">
            <v>6400414</v>
          </cell>
          <cell r="B1383" t="str">
            <v>LOSS OR DAMAGE FIDELTY</v>
          </cell>
          <cell r="C1383">
            <v>1150079.6599999999</v>
          </cell>
          <cell r="D1383">
            <v>1607096.75</v>
          </cell>
        </row>
        <row r="1384">
          <cell r="A1384">
            <v>6400416</v>
          </cell>
          <cell r="B1384" t="str">
            <v>LOSS/DAMAGE LEGAL FEES</v>
          </cell>
          <cell r="C1384">
            <v>19944.09</v>
          </cell>
          <cell r="D1384">
            <v>14559.24</v>
          </cell>
        </row>
        <row r="1385">
          <cell r="A1385">
            <v>6400430</v>
          </cell>
          <cell r="B1385" t="str">
            <v>A&amp;G-DIRECTORS EXP &amp; OTHER</v>
          </cell>
          <cell r="C1385">
            <v>58.24</v>
          </cell>
          <cell r="D1385">
            <v>0</v>
          </cell>
        </row>
        <row r="1386">
          <cell r="A1386">
            <v>6400450</v>
          </cell>
          <cell r="B1386" t="str">
            <v>A&amp;G-OTHER MISCELLANEOUS</v>
          </cell>
          <cell r="C1386">
            <v>-11305979.859999999</v>
          </cell>
          <cell r="D1386">
            <v>29931815.93</v>
          </cell>
        </row>
        <row r="1387">
          <cell r="A1387">
            <v>6400460</v>
          </cell>
          <cell r="B1387" t="str">
            <v>A&amp;G-REGULATORY COMMISSION</v>
          </cell>
          <cell r="C1387">
            <v>142.85</v>
          </cell>
          <cell r="D1387">
            <v>181216.72</v>
          </cell>
        </row>
        <row r="1388">
          <cell r="A1388">
            <v>6400470</v>
          </cell>
          <cell r="B1388" t="str">
            <v>A&amp;G-WRITE-OFF EXPENSE/BANK RECONCILIATI</v>
          </cell>
          <cell r="C1388">
            <v>-17282.669999999998</v>
          </cell>
          <cell r="D1388">
            <v>-4004.42</v>
          </cell>
        </row>
        <row r="1389">
          <cell r="A1389">
            <v>6400500</v>
          </cell>
          <cell r="B1389" t="str">
            <v>A&amp;G-QR REVERSAL-OCCUPANCY RELATED</v>
          </cell>
          <cell r="C1389">
            <v>0</v>
          </cell>
          <cell r="D1389">
            <v>570</v>
          </cell>
        </row>
        <row r="1390">
          <cell r="A1390">
            <v>6400590</v>
          </cell>
          <cell r="B1390" t="str">
            <v>A&amp;G-OTHER COST ALLOC TO/FROM BUSINESS U</v>
          </cell>
          <cell r="C1390">
            <v>1700</v>
          </cell>
          <cell r="D1390">
            <v>173679.15</v>
          </cell>
        </row>
        <row r="1391">
          <cell r="A1391">
            <v>6400650</v>
          </cell>
          <cell r="B1391" t="str">
            <v>A&amp;G-BUSINESS LICENSE FEES</v>
          </cell>
          <cell r="C1391">
            <v>130853.59</v>
          </cell>
          <cell r="D1391">
            <v>0</v>
          </cell>
        </row>
        <row r="1392">
          <cell r="A1392">
            <v>6400800</v>
          </cell>
          <cell r="B1392" t="str">
            <v>A&amp;G-A&amp;G TRANSFER</v>
          </cell>
          <cell r="C1392">
            <v>0</v>
          </cell>
          <cell r="D1392">
            <v>-1418442.15</v>
          </cell>
        </row>
        <row r="1393">
          <cell r="A1393">
            <v>6402000</v>
          </cell>
          <cell r="B1393" t="str">
            <v>A&amp;G-OUTSIDE SERVICES</v>
          </cell>
          <cell r="C1393">
            <v>7781.6</v>
          </cell>
          <cell r="D1393">
            <v>3876.45</v>
          </cell>
        </row>
        <row r="1394">
          <cell r="A1394">
            <v>6402001</v>
          </cell>
          <cell r="B1394" t="str">
            <v>A&amp;G-OUTSIDE SERVICES SPECIAL</v>
          </cell>
          <cell r="C1394">
            <v>266053.17</v>
          </cell>
          <cell r="D1394">
            <v>420485.89</v>
          </cell>
        </row>
        <row r="1395">
          <cell r="A1395">
            <v>6404000</v>
          </cell>
          <cell r="B1395" t="str">
            <v>BALANCE SHEET TRANSFER</v>
          </cell>
          <cell r="C1395">
            <v>100</v>
          </cell>
          <cell r="D1395">
            <v>6604312.1500000004</v>
          </cell>
        </row>
        <row r="1396">
          <cell r="A1396">
            <v>6405000</v>
          </cell>
          <cell r="B1396" t="str">
            <v>A&amp;G-MISC GENERAL EXPENSE</v>
          </cell>
          <cell r="C1396">
            <v>-259834.17</v>
          </cell>
          <cell r="D1396">
            <v>-11056557.470000001</v>
          </cell>
        </row>
        <row r="1397">
          <cell r="A1397">
            <v>6405050</v>
          </cell>
          <cell r="B1397" t="str">
            <v>A&amp;G-INCENTIVES</v>
          </cell>
          <cell r="C1397">
            <v>1040726.76</v>
          </cell>
          <cell r="D1397">
            <v>3136601.55</v>
          </cell>
        </row>
        <row r="1398">
          <cell r="A1398">
            <v>6511000</v>
          </cell>
          <cell r="B1398" t="str">
            <v>DEPN-GAS REGULATED TRADITIONAL</v>
          </cell>
          <cell r="C1398">
            <v>173280331.31999999</v>
          </cell>
          <cell r="D1398">
            <v>257843665.13999999</v>
          </cell>
        </row>
        <row r="1399">
          <cell r="A1399">
            <v>6511001</v>
          </cell>
          <cell r="B1399" t="str">
            <v>DEPRECIATION EXP-CAPITAL TOOL REPAIR DI</v>
          </cell>
          <cell r="C1399">
            <v>977246.35</v>
          </cell>
          <cell r="D1399">
            <v>729830.9</v>
          </cell>
        </row>
        <row r="1400">
          <cell r="A1400">
            <v>6511501</v>
          </cell>
          <cell r="B1400" t="str">
            <v>DEPREC EXP KERNMOJ WHEELER RIDGE</v>
          </cell>
          <cell r="C1400">
            <v>857551.94</v>
          </cell>
          <cell r="D1400">
            <v>1346868.98</v>
          </cell>
        </row>
        <row r="1401">
          <cell r="A1401">
            <v>6511502</v>
          </cell>
          <cell r="B1401" t="str">
            <v>DEPREC EXP ALISO CYN EXPANSION</v>
          </cell>
          <cell r="C1401">
            <v>325200.11</v>
          </cell>
          <cell r="D1401">
            <v>605760.26</v>
          </cell>
        </row>
        <row r="1402">
          <cell r="A1402">
            <v>6521000</v>
          </cell>
          <cell r="B1402" t="str">
            <v>AMORTIZATION-REGULATED  GAS</v>
          </cell>
          <cell r="C1402">
            <v>229326.07</v>
          </cell>
          <cell r="D1402">
            <v>171668.62</v>
          </cell>
        </row>
        <row r="1403">
          <cell r="A1403">
            <v>6521001</v>
          </cell>
          <cell r="B1403" t="str">
            <v>AMORT UNDR GRND STORAGE RIGHTS</v>
          </cell>
          <cell r="C1403">
            <v>0</v>
          </cell>
          <cell r="D1403">
            <v>170830.16</v>
          </cell>
        </row>
        <row r="1404">
          <cell r="A1404">
            <v>6610001</v>
          </cell>
          <cell r="B1404" t="str">
            <v>AD VALOREM TAXES</v>
          </cell>
          <cell r="C1404">
            <v>21138513.07</v>
          </cell>
          <cell r="D1404">
            <v>32726937.609999999</v>
          </cell>
        </row>
        <row r="1405">
          <cell r="A1405">
            <v>6710005</v>
          </cell>
          <cell r="B1405" t="str">
            <v>FEDERAL PAYROLL TAXES FUTA</v>
          </cell>
          <cell r="C1405">
            <v>384650.23999999999</v>
          </cell>
          <cell r="D1405">
            <v>401458.25</v>
          </cell>
        </row>
        <row r="1406">
          <cell r="A1406">
            <v>6710006</v>
          </cell>
          <cell r="B1406" t="str">
            <v>FEDERAL PAYROLL TAXES FICA</v>
          </cell>
          <cell r="C1406">
            <v>17915904.710000001</v>
          </cell>
          <cell r="D1406">
            <v>24772358.609999999</v>
          </cell>
        </row>
        <row r="1407">
          <cell r="A1407">
            <v>6710007</v>
          </cell>
          <cell r="B1407" t="str">
            <v>STATE PAYROLL TAXES</v>
          </cell>
          <cell r="C1407">
            <v>352429.44</v>
          </cell>
          <cell r="D1407">
            <v>401132.31</v>
          </cell>
        </row>
        <row r="1408">
          <cell r="A1408">
            <v>6710012</v>
          </cell>
          <cell r="B1408" t="str">
            <v>CONTRA ACCT-REASSIGNED P.T. TO CAP. (GC</v>
          </cell>
          <cell r="C1408">
            <v>0</v>
          </cell>
          <cell r="D1408">
            <v>-297184.89</v>
          </cell>
        </row>
        <row r="1409">
          <cell r="A1409">
            <v>6710013</v>
          </cell>
          <cell r="B1409" t="str">
            <v>CONTRA ACCT ALLOC OF P T TO CAP</v>
          </cell>
          <cell r="C1409">
            <v>0</v>
          </cell>
          <cell r="D1409">
            <v>-1492698.22</v>
          </cell>
        </row>
        <row r="1410">
          <cell r="A1410">
            <v>6710014</v>
          </cell>
          <cell r="B1410" t="str">
            <v>CNTRA ACCT ALLOC OF P T TO MWO O&amp;M</v>
          </cell>
          <cell r="C1410">
            <v>0</v>
          </cell>
          <cell r="D1410">
            <v>-11598947.390000001</v>
          </cell>
        </row>
        <row r="1411">
          <cell r="A1411">
            <v>6710015</v>
          </cell>
          <cell r="B1411" t="str">
            <v>P T EXP @ DETAIL CST CTR MWO O&amp;M</v>
          </cell>
          <cell r="C1411">
            <v>0</v>
          </cell>
          <cell r="D1411">
            <v>11574225.24</v>
          </cell>
        </row>
        <row r="1412">
          <cell r="A1412">
            <v>6710055</v>
          </cell>
          <cell r="B1412" t="str">
            <v>TAXES OTHER THAN INCOME TAXES</v>
          </cell>
          <cell r="C1412">
            <v>3221.02</v>
          </cell>
          <cell r="D1412">
            <v>0</v>
          </cell>
        </row>
        <row r="1413">
          <cell r="A1413">
            <v>6900001</v>
          </cell>
          <cell r="B1413" t="str">
            <v>AFUDC SETTLEMENT CLEARING A/C</v>
          </cell>
          <cell r="C1413">
            <v>2921428.48</v>
          </cell>
          <cell r="D1413">
            <v>-288436.34999999998</v>
          </cell>
        </row>
        <row r="1414">
          <cell r="A1414">
            <v>6900200</v>
          </cell>
          <cell r="B1414" t="str">
            <v>ACCOUNTING ADJ.-NO OVERHEAD APPLIED</v>
          </cell>
          <cell r="C1414">
            <v>0</v>
          </cell>
          <cell r="D1414">
            <v>37137.11</v>
          </cell>
        </row>
        <row r="1415">
          <cell r="A1415">
            <v>6980010</v>
          </cell>
          <cell r="B1415" t="str">
            <v>EXTERNAL SETTLEMENT-SALARIES</v>
          </cell>
          <cell r="C1415">
            <v>-37814424.210000001</v>
          </cell>
          <cell r="D1415">
            <v>-50804765.43</v>
          </cell>
        </row>
        <row r="1416">
          <cell r="A1416">
            <v>6980020</v>
          </cell>
          <cell r="B1416" t="str">
            <v>EXTERNAL SETTLEMENT-EMPLOYEE BENEFITS</v>
          </cell>
          <cell r="C1416">
            <v>-10024954.48</v>
          </cell>
          <cell r="D1416">
            <v>-21027206.48</v>
          </cell>
        </row>
        <row r="1417">
          <cell r="A1417">
            <v>6980030</v>
          </cell>
          <cell r="B1417" t="str">
            <v>EXTERNAL SETTLEMENT-PAYROLL TAXES</v>
          </cell>
          <cell r="C1417">
            <v>-2934491.9</v>
          </cell>
          <cell r="D1417">
            <v>-5782129.8399999999</v>
          </cell>
        </row>
        <row r="1418">
          <cell r="A1418">
            <v>6980040</v>
          </cell>
          <cell r="B1418" t="str">
            <v>EXTERNAL SETTLEMENT-EMPLOYEE EXP EXPENS</v>
          </cell>
          <cell r="C1418">
            <v>-2170349.9500000002</v>
          </cell>
          <cell r="D1418">
            <v>-1335905.3600000001</v>
          </cell>
        </row>
        <row r="1419">
          <cell r="A1419">
            <v>6980050</v>
          </cell>
          <cell r="B1419" t="str">
            <v>EXTERNAL SETTLEMENT-PURCHASED MATERIALS</v>
          </cell>
          <cell r="C1419">
            <v>-26276292.800000001</v>
          </cell>
          <cell r="D1419">
            <v>-98043234.900000006</v>
          </cell>
        </row>
        <row r="1420">
          <cell r="A1420">
            <v>6980060</v>
          </cell>
          <cell r="B1420" t="str">
            <v>EXTERNAL SETTLEMENT-PURCHASED SERVICES</v>
          </cell>
          <cell r="C1420">
            <v>-28643921.760000002</v>
          </cell>
          <cell r="D1420">
            <v>-85418259.319999993</v>
          </cell>
        </row>
        <row r="1421">
          <cell r="A1421">
            <v>6980070</v>
          </cell>
          <cell r="B1421" t="str">
            <v>EXTERNAL SETTLEMENT-FINANCIAL CHARGES</v>
          </cell>
          <cell r="C1421">
            <v>0</v>
          </cell>
          <cell r="D1421">
            <v>-486.5</v>
          </cell>
        </row>
        <row r="1422">
          <cell r="A1422">
            <v>6980080</v>
          </cell>
          <cell r="B1422" t="str">
            <v>EXTERNAL SETTLEMENT-DUES</v>
          </cell>
          <cell r="C1422">
            <v>-1247.4100000000001</v>
          </cell>
          <cell r="D1422">
            <v>-6468.9</v>
          </cell>
        </row>
        <row r="1423">
          <cell r="A1423">
            <v>6980090</v>
          </cell>
          <cell r="B1423" t="str">
            <v>EXTERNAL SETTLEMENT-FLEET</v>
          </cell>
          <cell r="C1423">
            <v>20132134.460000001</v>
          </cell>
          <cell r="D1423">
            <v>15851101.67</v>
          </cell>
        </row>
        <row r="1424">
          <cell r="A1424">
            <v>6980100</v>
          </cell>
          <cell r="B1424" t="str">
            <v>EXTERNAL SETTLEMENT-RENT</v>
          </cell>
          <cell r="C1424">
            <v>0</v>
          </cell>
          <cell r="D1424">
            <v>-994.29</v>
          </cell>
        </row>
        <row r="1425">
          <cell r="A1425">
            <v>6980110</v>
          </cell>
          <cell r="B1425" t="str">
            <v>EXTERNAL SETTLEMENT-GOVERNMENT PAYMENTS</v>
          </cell>
          <cell r="C1425">
            <v>-699147.89</v>
          </cell>
          <cell r="D1425">
            <v>-591516.74</v>
          </cell>
        </row>
        <row r="1426">
          <cell r="A1426">
            <v>6980120</v>
          </cell>
          <cell r="B1426" t="str">
            <v>EXTERNAL SETTLEMENT-CUSTOMER REFUNDS</v>
          </cell>
          <cell r="C1426">
            <v>-311.12</v>
          </cell>
          <cell r="D1426">
            <v>-831.61</v>
          </cell>
        </row>
        <row r="1427">
          <cell r="A1427">
            <v>6980130</v>
          </cell>
          <cell r="B1427" t="str">
            <v>EXTERNAL SETTLEMENT-TELEPHONE CHARGES</v>
          </cell>
          <cell r="C1427">
            <v>5151.91</v>
          </cell>
          <cell r="D1427">
            <v>-103038.16</v>
          </cell>
        </row>
        <row r="1428">
          <cell r="A1428">
            <v>6980140</v>
          </cell>
          <cell r="B1428" t="str">
            <v>EXTERNAL SETTLEMENT-MISCELLANEOUS A&amp;G</v>
          </cell>
          <cell r="C1428">
            <v>260622.22</v>
          </cell>
          <cell r="D1428">
            <v>98848.14</v>
          </cell>
        </row>
        <row r="1429">
          <cell r="A1429">
            <v>6980160</v>
          </cell>
          <cell r="B1429" t="str">
            <v>EXTERNAL SETTLEMENT-MISCLLEANEOUS CORPO</v>
          </cell>
          <cell r="C1429">
            <v>-6341924.9500000002</v>
          </cell>
          <cell r="D1429">
            <v>-14179273.66</v>
          </cell>
        </row>
        <row r="1430">
          <cell r="A1430">
            <v>6980170</v>
          </cell>
          <cell r="B1430" t="str">
            <v>EXTERNAL SETTLEMENT-DEPRECIATION &amp; AMOR</v>
          </cell>
          <cell r="C1430">
            <v>-1159575.26</v>
          </cell>
          <cell r="D1430">
            <v>-729830.9</v>
          </cell>
        </row>
        <row r="1431">
          <cell r="A1431">
            <v>6980210</v>
          </cell>
          <cell r="B1431" t="str">
            <v>EXTERNAL SETTLEMENT-ALLOCATION</v>
          </cell>
          <cell r="C1431">
            <v>60935.86</v>
          </cell>
          <cell r="D1431">
            <v>217167.91</v>
          </cell>
        </row>
        <row r="1432">
          <cell r="A1432">
            <v>6980220</v>
          </cell>
          <cell r="B1432" t="str">
            <v>EXTERNAL SETTLEMENT-SECONDARY COST</v>
          </cell>
          <cell r="C1432">
            <v>-34092246.159999996</v>
          </cell>
          <cell r="D1432">
            <v>35153578.990000002</v>
          </cell>
        </row>
        <row r="1433">
          <cell r="A1433">
            <v>6980240</v>
          </cell>
          <cell r="B1433" t="str">
            <v>EXTERNAL SETTLEMENT-AFUDC</v>
          </cell>
          <cell r="C1433">
            <v>-2712764.15</v>
          </cell>
          <cell r="D1433">
            <v>-4135151.15</v>
          </cell>
        </row>
        <row r="1434">
          <cell r="A1434">
            <v>6980250</v>
          </cell>
          <cell r="B1434" t="str">
            <v>EXTERNAL SETTLEMENT-CASH DISCOUNT</v>
          </cell>
          <cell r="C1434">
            <v>40126.11</v>
          </cell>
          <cell r="D1434">
            <v>0</v>
          </cell>
        </row>
        <row r="1435">
          <cell r="A1435">
            <v>6980260</v>
          </cell>
          <cell r="B1435" t="str">
            <v>EXTERNAL SETTLEMENT-SHOP ORDERS</v>
          </cell>
          <cell r="C1435">
            <v>392.87</v>
          </cell>
          <cell r="D1435">
            <v>0</v>
          </cell>
        </row>
        <row r="1436">
          <cell r="A1436">
            <v>6980290</v>
          </cell>
          <cell r="B1436" t="str">
            <v>EXTERNAL SETTLEMENT-MATERIAL OVERHEAD</v>
          </cell>
          <cell r="C1436">
            <v>3248.92</v>
          </cell>
          <cell r="D1436">
            <v>-5534476.0099999998</v>
          </cell>
        </row>
        <row r="1437">
          <cell r="A1437">
            <v>6980300</v>
          </cell>
          <cell r="B1437" t="str">
            <v>EXTERNAL SETTLEMENT-DEPARTMENT OVERHEAD</v>
          </cell>
          <cell r="C1437">
            <v>4783.1000000000004</v>
          </cell>
          <cell r="D1437">
            <v>-1621531.78</v>
          </cell>
        </row>
        <row r="1438">
          <cell r="A1438">
            <v>6980380</v>
          </cell>
          <cell r="B1438" t="str">
            <v>EXTERNAL SETTLEMENT-FI TRANSFERS</v>
          </cell>
          <cell r="C1438">
            <v>12355350.859999999</v>
          </cell>
          <cell r="D1438">
            <v>20684912.829999998</v>
          </cell>
        </row>
        <row r="1439">
          <cell r="A1439">
            <v>6999000</v>
          </cell>
          <cell r="B1439" t="str">
            <v>TRANSFER TO BALANCE SHEET</v>
          </cell>
          <cell r="C1439">
            <v>-3358.1</v>
          </cell>
          <cell r="D1439">
            <v>1226939.08</v>
          </cell>
        </row>
        <row r="1440">
          <cell r="A1440">
            <v>6999101</v>
          </cell>
          <cell r="B1440" t="str">
            <v>FI/CO RECON-GROUP VICE PRESIDENT</v>
          </cell>
          <cell r="C1440">
            <v>1677335.1</v>
          </cell>
          <cell r="D1440">
            <v>430322.62</v>
          </cell>
        </row>
        <row r="1441">
          <cell r="A1441">
            <v>6999102</v>
          </cell>
          <cell r="B1441" t="str">
            <v>FI/CO RECON-ADMIN. SERV.-OTHER</v>
          </cell>
          <cell r="C1441">
            <v>383141.14</v>
          </cell>
          <cell r="D1441">
            <v>491237.56</v>
          </cell>
        </row>
        <row r="1442">
          <cell r="A1442">
            <v>6999103</v>
          </cell>
          <cell r="B1442" t="str">
            <v>FI/CO RECON-OFFICES SERVICES</v>
          </cell>
          <cell r="C1442">
            <v>1209520.8</v>
          </cell>
          <cell r="D1442">
            <v>3226372.42</v>
          </cell>
        </row>
        <row r="1443">
          <cell r="A1443">
            <v>6999104</v>
          </cell>
          <cell r="B1443" t="str">
            <v>FI/CO RECON-REAL ESTATE &amp; FAC.</v>
          </cell>
          <cell r="C1443">
            <v>4300668.5999999996</v>
          </cell>
          <cell r="D1443">
            <v>2155142.48</v>
          </cell>
        </row>
        <row r="1444">
          <cell r="A1444">
            <v>6999105</v>
          </cell>
          <cell r="B1444" t="str">
            <v>FI/CO RECON-ENVIRON. &amp; SAFETY</v>
          </cell>
          <cell r="C1444">
            <v>1890003.45</v>
          </cell>
          <cell r="D1444">
            <v>1772848.83</v>
          </cell>
        </row>
        <row r="1445">
          <cell r="A1445">
            <v>6999106</v>
          </cell>
          <cell r="B1445" t="str">
            <v>FI/CO RECON-FIN. OFF. &amp; STAFF</v>
          </cell>
          <cell r="C1445">
            <v>594037.41</v>
          </cell>
          <cell r="D1445">
            <v>438944.19</v>
          </cell>
        </row>
        <row r="1446">
          <cell r="A1446">
            <v>6999107</v>
          </cell>
          <cell r="B1446" t="str">
            <v>FI/CO RECON-AUDIT SERVICES</v>
          </cell>
          <cell r="C1446">
            <v>898203.57</v>
          </cell>
          <cell r="D1446">
            <v>568302.32999999996</v>
          </cell>
        </row>
        <row r="1447">
          <cell r="A1447">
            <v>6999108</v>
          </cell>
          <cell r="B1447" t="str">
            <v>FI/CO RECON-INVESTOR RELATIONS</v>
          </cell>
          <cell r="C1447">
            <v>829501.72</v>
          </cell>
          <cell r="D1447">
            <v>319749.7</v>
          </cell>
        </row>
        <row r="1448">
          <cell r="A1448">
            <v>6999109</v>
          </cell>
          <cell r="B1448" t="str">
            <v>FI/CO RECON-CONTROLL. OFF. &amp; STF</v>
          </cell>
          <cell r="C1448">
            <v>153874.96</v>
          </cell>
          <cell r="D1448">
            <v>100423</v>
          </cell>
        </row>
        <row r="1449">
          <cell r="A1449">
            <v>6999110</v>
          </cell>
          <cell r="B1449" t="str">
            <v>FI/CO RECON-TAX SERVICES</v>
          </cell>
          <cell r="C1449">
            <v>1161736.3700000001</v>
          </cell>
          <cell r="D1449">
            <v>747988.37</v>
          </cell>
        </row>
        <row r="1450">
          <cell r="A1450">
            <v>6999111</v>
          </cell>
          <cell r="B1450" t="str">
            <v>FI/CO RECON-FINANCIAL REPORTING</v>
          </cell>
          <cell r="C1450">
            <v>457047.66</v>
          </cell>
          <cell r="D1450">
            <v>1249263.68</v>
          </cell>
        </row>
        <row r="1451">
          <cell r="A1451">
            <v>6999112</v>
          </cell>
          <cell r="B1451" t="str">
            <v>FI/CO RECON-UTILITY ACCOUNTING</v>
          </cell>
          <cell r="C1451">
            <v>720150.36</v>
          </cell>
          <cell r="D1451">
            <v>493577.61</v>
          </cell>
        </row>
        <row r="1452">
          <cell r="A1452">
            <v>6999113</v>
          </cell>
          <cell r="B1452" t="str">
            <v>FI/CO RECON-BUD/PER MEAS &amp; AF/AC</v>
          </cell>
          <cell r="C1452">
            <v>377297.97</v>
          </cell>
          <cell r="D1452">
            <v>183650.51</v>
          </cell>
        </row>
        <row r="1453">
          <cell r="A1453">
            <v>6999114</v>
          </cell>
          <cell r="B1453" t="str">
            <v>FI/CO RECON-AFFILIATE COMPLIANCE</v>
          </cell>
          <cell r="C1453">
            <v>194315.68</v>
          </cell>
          <cell r="D1453">
            <v>487839.14</v>
          </cell>
        </row>
        <row r="1454">
          <cell r="A1454">
            <v>6999116</v>
          </cell>
          <cell r="B1454" t="str">
            <v>FI/CO RECON-PAYROLL</v>
          </cell>
          <cell r="C1454">
            <v>759231.46</v>
          </cell>
          <cell r="D1454">
            <v>1322637.06</v>
          </cell>
        </row>
        <row r="1455">
          <cell r="A1455">
            <v>6999117</v>
          </cell>
          <cell r="B1455" t="str">
            <v>FI/CO RECON-ACCOUNTS PAYABLE</v>
          </cell>
          <cell r="C1455">
            <v>118861.37</v>
          </cell>
          <cell r="D1455">
            <v>57521.05</v>
          </cell>
        </row>
        <row r="1456">
          <cell r="A1456">
            <v>6999118</v>
          </cell>
          <cell r="B1456" t="str">
            <v>FI/CO RECON-CORPORATE PLANNING</v>
          </cell>
          <cell r="C1456">
            <v>0</v>
          </cell>
          <cell r="D1456">
            <v>1308724.46</v>
          </cell>
        </row>
        <row r="1457">
          <cell r="A1457">
            <v>6999119</v>
          </cell>
          <cell r="B1457" t="str">
            <v>FI/CO RECON-INFO. TECH.-OTHER</v>
          </cell>
          <cell r="C1457">
            <v>1982813.22</v>
          </cell>
          <cell r="D1457">
            <v>1824019.9</v>
          </cell>
        </row>
        <row r="1458">
          <cell r="A1458">
            <v>6999120</v>
          </cell>
          <cell r="B1458" t="str">
            <v>FI/CO RECON-SOFT DEV-CORP SH SER</v>
          </cell>
          <cell r="C1458">
            <v>2704246.06</v>
          </cell>
          <cell r="D1458">
            <v>1322894.1499999999</v>
          </cell>
        </row>
        <row r="1459">
          <cell r="A1459">
            <v>6999121</v>
          </cell>
          <cell r="B1459" t="str">
            <v>FI/CO RECON-SOFT DEV-CUST. CARE</v>
          </cell>
          <cell r="C1459">
            <v>5134842.62</v>
          </cell>
          <cell r="D1459">
            <v>1141570.8400000001</v>
          </cell>
        </row>
        <row r="1460">
          <cell r="A1460">
            <v>6999122</v>
          </cell>
          <cell r="B1460" t="str">
            <v>FI/CO RECON-SOFT DEV-DIST OPS</v>
          </cell>
          <cell r="C1460">
            <v>3682926.87</v>
          </cell>
          <cell r="D1460">
            <v>2228929</v>
          </cell>
        </row>
        <row r="1461">
          <cell r="A1461">
            <v>6999123</v>
          </cell>
          <cell r="B1461" t="str">
            <v>FI/CO RECON-INFRASTRUCTURE TECH.</v>
          </cell>
          <cell r="C1461">
            <v>3077357.42</v>
          </cell>
          <cell r="D1461">
            <v>-327417.01</v>
          </cell>
        </row>
        <row r="1462">
          <cell r="A1462">
            <v>6999124</v>
          </cell>
          <cell r="B1462" t="str">
            <v>FI/CO RECON-IT OPERATIONS</v>
          </cell>
          <cell r="C1462">
            <v>13415851.310000001</v>
          </cell>
          <cell r="D1462">
            <v>8802726.9600000009</v>
          </cell>
        </row>
        <row r="1463">
          <cell r="A1463">
            <v>6999125</v>
          </cell>
          <cell r="B1463" t="str">
            <v>FI/CO RECON-IT BUSINESS PARTNER</v>
          </cell>
          <cell r="C1463">
            <v>0</v>
          </cell>
          <cell r="D1463">
            <v>915.84</v>
          </cell>
        </row>
        <row r="1464">
          <cell r="A1464">
            <v>6999128</v>
          </cell>
          <cell r="B1464" t="str">
            <v>FI/CO RECON-TREASURY</v>
          </cell>
          <cell r="C1464">
            <v>2527559.5299999998</v>
          </cell>
          <cell r="D1464">
            <v>2040226.04</v>
          </cell>
        </row>
        <row r="1465">
          <cell r="A1465">
            <v>6999129</v>
          </cell>
          <cell r="B1465" t="str">
            <v>FI/CO RECON-HUMAN RESOURCES</v>
          </cell>
          <cell r="C1465">
            <v>-822711.21</v>
          </cell>
          <cell r="D1465">
            <v>-3149007.99</v>
          </cell>
        </row>
        <row r="1466">
          <cell r="A1466">
            <v>6999130</v>
          </cell>
          <cell r="B1466" t="str">
            <v>FI/CO RECON-LEGAL-GEN. COUNSEL</v>
          </cell>
          <cell r="C1466">
            <v>6288619.5899999999</v>
          </cell>
          <cell r="D1466">
            <v>3554464.29</v>
          </cell>
        </row>
        <row r="1467">
          <cell r="A1467">
            <v>6999131</v>
          </cell>
          <cell r="B1467" t="str">
            <v>FI/CO RECON-EXTERNAL AFFAIRS</v>
          </cell>
          <cell r="C1467">
            <v>4061522.58</v>
          </cell>
          <cell r="D1467">
            <v>3322525.09</v>
          </cell>
        </row>
        <row r="1468">
          <cell r="A1468">
            <v>6999132</v>
          </cell>
          <cell r="B1468" t="str">
            <v>FI/CO RECON-CORP. COMMUNICATIONS</v>
          </cell>
          <cell r="C1468">
            <v>2838726.32</v>
          </cell>
          <cell r="D1468">
            <v>3248167.96</v>
          </cell>
        </row>
        <row r="1469">
          <cell r="A1469">
            <v>6999146</v>
          </cell>
          <cell r="B1469" t="str">
            <v>FI/CO RECON-PROC DIRECTOR CCTR</v>
          </cell>
          <cell r="C1469">
            <v>410242.15</v>
          </cell>
          <cell r="D1469">
            <v>1585187.81</v>
          </cell>
        </row>
        <row r="1470">
          <cell r="A1470">
            <v>6999147</v>
          </cell>
          <cell r="B1470" t="str">
            <v>FI/CO RECON-STR SOURCING CCTR</v>
          </cell>
          <cell r="C1470">
            <v>190687.75</v>
          </cell>
          <cell r="D1470">
            <v>355652.08</v>
          </cell>
        </row>
        <row r="1471">
          <cell r="A1471">
            <v>6999149</v>
          </cell>
          <cell r="B1471" t="str">
            <v>FI/CO RECON-SUPPL DIVERSITY CCTR</v>
          </cell>
          <cell r="C1471">
            <v>648606.56000000006</v>
          </cell>
          <cell r="D1471">
            <v>761527.33</v>
          </cell>
        </row>
        <row r="1472">
          <cell r="A1472">
            <v>6999150</v>
          </cell>
          <cell r="B1472" t="str">
            <v>FI/CO RECON-SVC CONTRACT CCTR</v>
          </cell>
          <cell r="C1472">
            <v>1422083.04</v>
          </cell>
          <cell r="D1472">
            <v>1065501.57</v>
          </cell>
        </row>
        <row r="1473">
          <cell r="A1473">
            <v>6999152</v>
          </cell>
          <cell r="B1473" t="str">
            <v>FI/CO RECON-MP&amp;L ASSESMENT</v>
          </cell>
          <cell r="C1473">
            <v>-1925.06</v>
          </cell>
          <cell r="D1473">
            <v>464496.25</v>
          </cell>
        </row>
        <row r="1474">
          <cell r="A1474">
            <v>6999158</v>
          </cell>
          <cell r="B1474" t="str">
            <v>FI/CO RECON-CORPORATE ECONOMICS</v>
          </cell>
          <cell r="C1474">
            <v>294663.03000000003</v>
          </cell>
          <cell r="D1474">
            <v>60.45</v>
          </cell>
        </row>
        <row r="1475">
          <cell r="A1475">
            <v>6999161</v>
          </cell>
          <cell r="B1475" t="str">
            <v>FI/CO RECON-A&amp;G TO I/O POOL</v>
          </cell>
          <cell r="C1475">
            <v>327371.5</v>
          </cell>
          <cell r="D1475">
            <v>211081.94</v>
          </cell>
        </row>
        <row r="1476">
          <cell r="A1476">
            <v>6999185</v>
          </cell>
          <cell r="B1476" t="str">
            <v>FI/CO RECON-MERGER</v>
          </cell>
          <cell r="C1476">
            <v>441641.54</v>
          </cell>
          <cell r="D1476">
            <v>1276740.55</v>
          </cell>
        </row>
        <row r="1477">
          <cell r="A1477">
            <v>6999186</v>
          </cell>
          <cell r="B1477" t="str">
            <v>FI/CO RECON-DEPRECIATION ASSESS</v>
          </cell>
          <cell r="C1477">
            <v>0</v>
          </cell>
          <cell r="D1477">
            <v>1944463.1</v>
          </cell>
        </row>
        <row r="1478">
          <cell r="A1478">
            <v>6999200</v>
          </cell>
          <cell r="B1478" t="str">
            <v>FI/CO RECON ACCT-INTERNAL SETTLEMENTS</v>
          </cell>
          <cell r="C1478">
            <v>782587</v>
          </cell>
          <cell r="D1478">
            <v>-73090.02</v>
          </cell>
        </row>
        <row r="1479">
          <cell r="A1479">
            <v>6999201</v>
          </cell>
          <cell r="B1479" t="str">
            <v>FI/CO RECON-INT SETT-SALARIES</v>
          </cell>
          <cell r="C1479">
            <v>2579760.84</v>
          </cell>
          <cell r="D1479">
            <v>4767413.7</v>
          </cell>
        </row>
        <row r="1480">
          <cell r="A1480">
            <v>6999202</v>
          </cell>
          <cell r="B1480" t="str">
            <v>FI/CO RECON-INT SETT-EMP BEN</v>
          </cell>
          <cell r="C1480">
            <v>1416763.69</v>
          </cell>
          <cell r="D1480">
            <v>-305655.98</v>
          </cell>
        </row>
        <row r="1481">
          <cell r="A1481">
            <v>6999203</v>
          </cell>
          <cell r="B1481" t="str">
            <v>FI/CO RECON-INT SETT-PR TAXES</v>
          </cell>
          <cell r="C1481">
            <v>167482.79999999999</v>
          </cell>
          <cell r="D1481">
            <v>249428.69</v>
          </cell>
        </row>
        <row r="1482">
          <cell r="A1482">
            <v>6999204</v>
          </cell>
          <cell r="B1482" t="str">
            <v>FI/CO RECON-INT SETT-EMP TRAVEL</v>
          </cell>
          <cell r="C1482">
            <v>185131.09</v>
          </cell>
          <cell r="D1482">
            <v>178524.59</v>
          </cell>
        </row>
        <row r="1483">
          <cell r="A1483">
            <v>6999205</v>
          </cell>
          <cell r="B1483" t="str">
            <v>FI/CO RECON-INT SETT-PURCH MAT</v>
          </cell>
          <cell r="C1483">
            <v>4345318.76</v>
          </cell>
          <cell r="D1483">
            <v>2128612.65</v>
          </cell>
        </row>
        <row r="1484">
          <cell r="A1484">
            <v>6999206</v>
          </cell>
          <cell r="B1484" t="str">
            <v>FI/CO RECON-INT SETT-PURCH SER</v>
          </cell>
          <cell r="C1484">
            <v>10770540.300000001</v>
          </cell>
          <cell r="D1484">
            <v>13694000.58</v>
          </cell>
        </row>
        <row r="1485">
          <cell r="A1485">
            <v>6999207</v>
          </cell>
          <cell r="B1485" t="str">
            <v>FI/CO RECON-INT SETT-FIN CHRG</v>
          </cell>
          <cell r="C1485">
            <v>1358797.1</v>
          </cell>
          <cell r="D1485">
            <v>641425.68999999994</v>
          </cell>
        </row>
        <row r="1486">
          <cell r="A1486">
            <v>6999208</v>
          </cell>
          <cell r="B1486" t="str">
            <v>FI/CO RECON-INT SETT-DUES</v>
          </cell>
          <cell r="C1486">
            <v>529.75</v>
          </cell>
          <cell r="D1486">
            <v>150</v>
          </cell>
        </row>
        <row r="1487">
          <cell r="A1487">
            <v>6999209</v>
          </cell>
          <cell r="B1487" t="str">
            <v>FI/CO RECON-INT SETT-FLEET</v>
          </cell>
          <cell r="C1487">
            <v>-15061.76</v>
          </cell>
          <cell r="D1487">
            <v>59105.32</v>
          </cell>
        </row>
        <row r="1488">
          <cell r="A1488">
            <v>6999210</v>
          </cell>
          <cell r="B1488" t="str">
            <v>FI/CO RECON-INT SETT-RENT</v>
          </cell>
          <cell r="C1488">
            <v>-55425</v>
          </cell>
          <cell r="D1488">
            <v>0</v>
          </cell>
        </row>
        <row r="1489">
          <cell r="A1489">
            <v>6999211</v>
          </cell>
          <cell r="B1489" t="str">
            <v>FI/CO RECON-INT SETT-GOV PYMT</v>
          </cell>
          <cell r="C1489">
            <v>-100</v>
          </cell>
          <cell r="D1489">
            <v>0</v>
          </cell>
        </row>
        <row r="1490">
          <cell r="A1490">
            <v>6999213</v>
          </cell>
          <cell r="B1490" t="str">
            <v>FI/CO RECON-INT SETT-TEL CHRGS</v>
          </cell>
          <cell r="C1490">
            <v>102869.91</v>
          </cell>
          <cell r="D1490">
            <v>9214.56</v>
          </cell>
        </row>
        <row r="1491">
          <cell r="A1491">
            <v>6999214</v>
          </cell>
          <cell r="B1491" t="str">
            <v>FI/CO RECON-INT SETT-MISC A&amp;G</v>
          </cell>
          <cell r="C1491">
            <v>-200</v>
          </cell>
          <cell r="D1491">
            <v>28783.73</v>
          </cell>
        </row>
        <row r="1492">
          <cell r="A1492">
            <v>6999216</v>
          </cell>
          <cell r="B1492" t="str">
            <v>FI/CO RECON-INT SETT-MISC CORP</v>
          </cell>
          <cell r="C1492">
            <v>16429084.029999999</v>
          </cell>
          <cell r="D1492">
            <v>26640998.18</v>
          </cell>
        </row>
        <row r="1493">
          <cell r="A1493">
            <v>6999217</v>
          </cell>
          <cell r="B1493" t="str">
            <v>FI/CO RECON-INT SETT-DEPR&amp;AMOR</v>
          </cell>
          <cell r="C1493">
            <v>6668834.1900000004</v>
          </cell>
          <cell r="D1493">
            <v>1797952.07</v>
          </cell>
        </row>
        <row r="1494">
          <cell r="A1494">
            <v>6999218</v>
          </cell>
          <cell r="B1494" t="str">
            <v>FI/CO RECON-INT SETT-PROP TAX</v>
          </cell>
          <cell r="C1494">
            <v>106434.69</v>
          </cell>
          <cell r="D1494">
            <v>0</v>
          </cell>
        </row>
        <row r="1495">
          <cell r="A1495">
            <v>6999221</v>
          </cell>
          <cell r="B1495" t="str">
            <v>FI/CO RECON-INT SETT-TRANSFER</v>
          </cell>
          <cell r="C1495">
            <v>0</v>
          </cell>
          <cell r="D1495">
            <v>-102516.19</v>
          </cell>
        </row>
        <row r="1496">
          <cell r="A1496">
            <v>6999222</v>
          </cell>
          <cell r="B1496" t="str">
            <v>FI/CO RECON-INT SETT-SEC COSTS</v>
          </cell>
          <cell r="C1496">
            <v>-124998.72</v>
          </cell>
          <cell r="D1496">
            <v>270668.03000000003</v>
          </cell>
        </row>
        <row r="1497">
          <cell r="A1497">
            <v>6999224</v>
          </cell>
          <cell r="B1497" t="str">
            <v>FI/CO RECON-INT SETT-AFUDC</v>
          </cell>
          <cell r="C1497">
            <v>0</v>
          </cell>
          <cell r="D1497">
            <v>-70426.820000000007</v>
          </cell>
        </row>
        <row r="1498">
          <cell r="A1498">
            <v>6999225</v>
          </cell>
          <cell r="B1498" t="str">
            <v>FI/CO RECON-INT SETT-SHOP ORD</v>
          </cell>
          <cell r="C1498">
            <v>1.17</v>
          </cell>
          <cell r="D1498">
            <v>0</v>
          </cell>
        </row>
        <row r="1499">
          <cell r="A1499">
            <v>6999229</v>
          </cell>
          <cell r="B1499" t="str">
            <v>FI/CO RECON-INT SETT-MATL OH</v>
          </cell>
          <cell r="C1499">
            <v>-1448.59</v>
          </cell>
          <cell r="D1499">
            <v>0</v>
          </cell>
        </row>
        <row r="1500">
          <cell r="A1500">
            <v>6999230</v>
          </cell>
          <cell r="B1500" t="str">
            <v>FI/CO RECON-INT SETT-DEPT OH</v>
          </cell>
          <cell r="C1500">
            <v>-158472.32999999999</v>
          </cell>
          <cell r="D1500">
            <v>0</v>
          </cell>
        </row>
        <row r="1501">
          <cell r="A1501">
            <v>6999238</v>
          </cell>
          <cell r="B1501" t="str">
            <v>FI/CO RECON-INT SETT-FI TRANSFERS</v>
          </cell>
          <cell r="C1501">
            <v>85197.46</v>
          </cell>
          <cell r="D1501">
            <v>0</v>
          </cell>
        </row>
        <row r="1502">
          <cell r="A1502">
            <v>6999400</v>
          </cell>
          <cell r="B1502" t="str">
            <v>FI/CO RECON-MISCELLANEOUS</v>
          </cell>
          <cell r="C1502">
            <v>112456.03</v>
          </cell>
          <cell r="D1502">
            <v>69526.350000000006</v>
          </cell>
        </row>
        <row r="1503">
          <cell r="A1503">
            <v>7000020</v>
          </cell>
          <cell r="B1503" t="str">
            <v>ACCOUNTING ADJUSTMENTS-GAS MISC REV</v>
          </cell>
          <cell r="C1503">
            <v>0</v>
          </cell>
          <cell r="D1503">
            <v>-104760.79</v>
          </cell>
        </row>
        <row r="1504">
          <cell r="A1504">
            <v>7000025</v>
          </cell>
          <cell r="B1504" t="str">
            <v>ACCTG ADJ - INTERCOMPANY</v>
          </cell>
          <cell r="C1504">
            <v>0</v>
          </cell>
          <cell r="D1504">
            <v>24356804.289999999</v>
          </cell>
        </row>
        <row r="1505">
          <cell r="A1505">
            <v>7000100</v>
          </cell>
          <cell r="B1505" t="str">
            <v>ACCOUNTING ADJUSTMENTS-LABOR</v>
          </cell>
          <cell r="C1505">
            <v>-1468.21</v>
          </cell>
          <cell r="D1505">
            <v>1596000.5</v>
          </cell>
        </row>
        <row r="1506">
          <cell r="A1506">
            <v>7000200</v>
          </cell>
          <cell r="B1506" t="str">
            <v>ACCOUNTING ADJUSTMENTS-EMPLOYEEE BENEFI</v>
          </cell>
          <cell r="C1506">
            <v>0</v>
          </cell>
          <cell r="D1506">
            <v>-2416635</v>
          </cell>
        </row>
        <row r="1507">
          <cell r="A1507">
            <v>7000300</v>
          </cell>
          <cell r="B1507" t="str">
            <v>ACCOUNTING ADJUSTMENTS-PURCH  MATERIALS</v>
          </cell>
          <cell r="C1507">
            <v>0</v>
          </cell>
          <cell r="D1507">
            <v>647700.86</v>
          </cell>
        </row>
        <row r="1508">
          <cell r="A1508">
            <v>7000301</v>
          </cell>
          <cell r="B1508" t="str">
            <v>ACCOUNTING ADJUSTMENTS-PURCH  MATER-FER</v>
          </cell>
          <cell r="C1508">
            <v>0</v>
          </cell>
          <cell r="D1508">
            <v>-301643.96999999997</v>
          </cell>
        </row>
        <row r="1509">
          <cell r="A1509">
            <v>7000400</v>
          </cell>
          <cell r="B1509" t="str">
            <v>ACCOUNTING ADJUSTMENTS-PURCH SERVICES</v>
          </cell>
          <cell r="C1509">
            <v>-100000</v>
          </cell>
          <cell r="D1509">
            <v>100000</v>
          </cell>
        </row>
        <row r="1510">
          <cell r="A1510">
            <v>7000700</v>
          </cell>
          <cell r="B1510" t="str">
            <v>ACCOUNTING ADJUSTMENTS-A&amp;G</v>
          </cell>
          <cell r="C1510">
            <v>-3552777.02</v>
          </cell>
          <cell r="D1510">
            <v>-13382694.83</v>
          </cell>
        </row>
        <row r="1511">
          <cell r="A1511">
            <v>7000701</v>
          </cell>
          <cell r="B1511" t="str">
            <v>ACCOUNTING ADJUSTMENTS-A&amp;G-FERC OFFSET</v>
          </cell>
          <cell r="C1511">
            <v>0</v>
          </cell>
          <cell r="D1511">
            <v>319541.59000000003</v>
          </cell>
        </row>
        <row r="1512">
          <cell r="A1512">
            <v>7000707</v>
          </cell>
          <cell r="B1512" t="str">
            <v>ACCOUNTING ADJUSTMENTS-OVERHEADS</v>
          </cell>
          <cell r="C1512">
            <v>0</v>
          </cell>
          <cell r="D1512">
            <v>3550775.7</v>
          </cell>
        </row>
        <row r="1513">
          <cell r="A1513">
            <v>7000730</v>
          </cell>
          <cell r="B1513" t="str">
            <v>ACCOUNTING ADJUSTMENTS-GAS BAD DEBTS</v>
          </cell>
          <cell r="C1513">
            <v>476459.95</v>
          </cell>
          <cell r="D1513">
            <v>452130.31</v>
          </cell>
        </row>
        <row r="1514">
          <cell r="A1514">
            <v>7000800</v>
          </cell>
          <cell r="B1514" t="str">
            <v>ACCOUNTING ADJUSTMENTS-MISCELLANEOUS</v>
          </cell>
          <cell r="C1514">
            <v>0</v>
          </cell>
          <cell r="D1514">
            <v>-3328428</v>
          </cell>
        </row>
        <row r="1515">
          <cell r="A1515">
            <v>7040001</v>
          </cell>
          <cell r="B1515" t="str">
            <v>PENALTIES</v>
          </cell>
          <cell r="C1515">
            <v>56010</v>
          </cell>
          <cell r="D1515">
            <v>0</v>
          </cell>
        </row>
        <row r="1516">
          <cell r="A1516">
            <v>7050234</v>
          </cell>
          <cell r="B1516" t="str">
            <v>OTHER INC DED DONATION HEALTH AND HUMAN</v>
          </cell>
          <cell r="C1516">
            <v>-122495</v>
          </cell>
          <cell r="D1516">
            <v>1215083.95</v>
          </cell>
        </row>
        <row r="1517">
          <cell r="A1517">
            <v>7050235</v>
          </cell>
          <cell r="B1517" t="str">
            <v>OTHER INC DED DONATION-EDUCATION</v>
          </cell>
          <cell r="C1517">
            <v>508859</v>
          </cell>
          <cell r="D1517">
            <v>466302.43</v>
          </cell>
        </row>
        <row r="1518">
          <cell r="A1518">
            <v>7050236</v>
          </cell>
          <cell r="B1518" t="str">
            <v>OTHER INC DED DONATION-ARTS &amp; CULTURE</v>
          </cell>
          <cell r="C1518">
            <v>152652</v>
          </cell>
          <cell r="D1518">
            <v>152349</v>
          </cell>
        </row>
        <row r="1519">
          <cell r="A1519">
            <v>7050237</v>
          </cell>
          <cell r="B1519" t="str">
            <v>OTHER INC DED DONATION-CHARITABLE CIVIC</v>
          </cell>
          <cell r="C1519">
            <v>498596.57</v>
          </cell>
          <cell r="D1519">
            <v>513256.5</v>
          </cell>
        </row>
        <row r="1520">
          <cell r="A1520">
            <v>7050240</v>
          </cell>
          <cell r="B1520" t="str">
            <v>OTH INC DED DONATION-NON CHARITABLE CIV</v>
          </cell>
          <cell r="C1520">
            <v>291539.13</v>
          </cell>
          <cell r="D1520">
            <v>460591</v>
          </cell>
        </row>
        <row r="1521">
          <cell r="A1521">
            <v>7050241</v>
          </cell>
          <cell r="B1521" t="str">
            <v>OTH INC DED DONATION-LOBBYING RELATED T</v>
          </cell>
          <cell r="C1521">
            <v>0</v>
          </cell>
          <cell r="D1521">
            <v>33204</v>
          </cell>
        </row>
        <row r="1522">
          <cell r="A1522">
            <v>7070002</v>
          </cell>
          <cell r="B1522" t="str">
            <v>MISC CONTRIBUTIONS</v>
          </cell>
          <cell r="C1522">
            <v>0</v>
          </cell>
          <cell r="D1522">
            <v>3695000</v>
          </cell>
        </row>
        <row r="1523">
          <cell r="A1523">
            <v>7080001</v>
          </cell>
          <cell r="B1523" t="str">
            <v>AMORT CAP STCK EXP $10 SER PRF</v>
          </cell>
          <cell r="C1523">
            <v>183108.08</v>
          </cell>
          <cell r="D1523">
            <v>274662.12</v>
          </cell>
        </row>
        <row r="1524">
          <cell r="A1524">
            <v>7301001</v>
          </cell>
          <cell r="B1524" t="str">
            <v>FIT UTILITY OPERATING INCOME</v>
          </cell>
          <cell r="C1524">
            <v>64479197</v>
          </cell>
          <cell r="D1524">
            <v>33429450.27</v>
          </cell>
        </row>
        <row r="1525">
          <cell r="A1525">
            <v>7301002</v>
          </cell>
          <cell r="B1525" t="str">
            <v>FIT OTHR INCOME &amp; DEDUCTIONS</v>
          </cell>
          <cell r="C1525">
            <v>4322805</v>
          </cell>
          <cell r="D1525">
            <v>2464630.88</v>
          </cell>
        </row>
        <row r="1526">
          <cell r="A1526">
            <v>7301005</v>
          </cell>
          <cell r="B1526" t="str">
            <v>INVST TAX CR ADJ 6% INCRMNTL</v>
          </cell>
          <cell r="C1526">
            <v>-1798092</v>
          </cell>
          <cell r="D1526">
            <v>-2837450</v>
          </cell>
        </row>
        <row r="1527">
          <cell r="A1527">
            <v>7301006</v>
          </cell>
          <cell r="B1527" t="str">
            <v>INV TAX CREDIT NON OPERATING</v>
          </cell>
          <cell r="C1527">
            <v>-86805</v>
          </cell>
          <cell r="D1527">
            <v>-2</v>
          </cell>
        </row>
        <row r="1528">
          <cell r="A1528">
            <v>7302001</v>
          </cell>
          <cell r="B1528" t="str">
            <v>PROV DEF INC TAX UTIL OPER INC</v>
          </cell>
          <cell r="C1528">
            <v>41616487</v>
          </cell>
          <cell r="D1528">
            <v>132363995</v>
          </cell>
        </row>
        <row r="1529">
          <cell r="A1529">
            <v>7302002</v>
          </cell>
          <cell r="B1529" t="str">
            <v>DEFERRED FEDERAL INCOME TAXES-NON OP</v>
          </cell>
          <cell r="C1529">
            <v>1500000</v>
          </cell>
          <cell r="D1529">
            <v>2438860</v>
          </cell>
        </row>
        <row r="1530">
          <cell r="A1530">
            <v>7302003</v>
          </cell>
          <cell r="B1530" t="str">
            <v>PROV DEF INC TAX CR UTL OP INC</v>
          </cell>
          <cell r="C1530">
            <v>-12894592</v>
          </cell>
          <cell r="D1530">
            <v>-23465053</v>
          </cell>
        </row>
        <row r="1531">
          <cell r="A1531">
            <v>7302008</v>
          </cell>
          <cell r="B1531" t="str">
            <v>PROV FOR DEF FED INC CR UTL NON-OPTG</v>
          </cell>
          <cell r="C1531">
            <v>-122000</v>
          </cell>
          <cell r="D1531">
            <v>0</v>
          </cell>
        </row>
        <row r="1532">
          <cell r="A1532">
            <v>7302009</v>
          </cell>
          <cell r="B1532" t="str">
            <v>PROV FOR DEF STATE INC CR UTL NON-OPTG</v>
          </cell>
          <cell r="C1532">
            <v>-34000</v>
          </cell>
          <cell r="D1532">
            <v>0</v>
          </cell>
        </row>
        <row r="1533">
          <cell r="A1533">
            <v>7303001</v>
          </cell>
          <cell r="B1533" t="str">
            <v>STATE CORP FRANTAX UTIL OP INC</v>
          </cell>
          <cell r="C1533">
            <v>20605756</v>
          </cell>
          <cell r="D1533">
            <v>12635973.119999999</v>
          </cell>
        </row>
        <row r="1534">
          <cell r="A1534">
            <v>7303002</v>
          </cell>
          <cell r="B1534" t="str">
            <v>STATE CORP FRANTAX OTHR INC &amp;</v>
          </cell>
          <cell r="C1534">
            <v>-184000</v>
          </cell>
          <cell r="D1534">
            <v>669784.26</v>
          </cell>
        </row>
        <row r="1535">
          <cell r="A1535">
            <v>7304001</v>
          </cell>
          <cell r="B1535" t="str">
            <v>PROV DEF STATE INCOME UTL OPTG</v>
          </cell>
          <cell r="C1535">
            <v>6509077</v>
          </cell>
          <cell r="D1535">
            <v>23523076.199999999</v>
          </cell>
        </row>
        <row r="1536">
          <cell r="A1536">
            <v>7304002</v>
          </cell>
          <cell r="B1536" t="str">
            <v>DEFERRED STATE INCOME TAXES-NON OP</v>
          </cell>
          <cell r="C1536">
            <v>0</v>
          </cell>
          <cell r="D1536">
            <v>745223</v>
          </cell>
        </row>
        <row r="1537">
          <cell r="A1537">
            <v>7304003</v>
          </cell>
          <cell r="B1537" t="str">
            <v>DEFERRED SIT EXP-CREDIT-GAS</v>
          </cell>
          <cell r="C1537">
            <v>-258833</v>
          </cell>
          <cell r="D1537">
            <v>0</v>
          </cell>
        </row>
        <row r="1538">
          <cell r="A1538">
            <v>7501000</v>
          </cell>
          <cell r="B1538" t="str">
            <v>INTERCO INTEREST EXPENSE</v>
          </cell>
          <cell r="C1538">
            <v>0</v>
          </cell>
          <cell r="D1538">
            <v>168277.75</v>
          </cell>
        </row>
        <row r="1539">
          <cell r="A1539">
            <v>7502000</v>
          </cell>
          <cell r="B1539" t="str">
            <v>INTERCO INTEREST INCOME</v>
          </cell>
          <cell r="C1539">
            <v>-21610.85</v>
          </cell>
          <cell r="D1539">
            <v>-166270.04999999999</v>
          </cell>
        </row>
        <row r="1540">
          <cell r="A1540">
            <v>7502003</v>
          </cell>
          <cell r="B1540" t="str">
            <v>INTEREST FROM ASSOC COMPANIES</v>
          </cell>
          <cell r="C1540">
            <v>0</v>
          </cell>
          <cell r="D1540">
            <v>-131611.69</v>
          </cell>
        </row>
        <row r="1541">
          <cell r="A1541">
            <v>7502017</v>
          </cell>
          <cell r="B1541" t="str">
            <v>N/R INT INC-SEMPRA</v>
          </cell>
          <cell r="C1541">
            <v>-10351728.939999999</v>
          </cell>
          <cell r="D1541">
            <v>0</v>
          </cell>
        </row>
        <row r="1542">
          <cell r="A1542">
            <v>7505007</v>
          </cell>
          <cell r="B1542" t="str">
            <v>INT ON L TERM DEBT 1ST MTG BON</v>
          </cell>
          <cell r="C1542">
            <v>36354166.799999997</v>
          </cell>
          <cell r="D1542">
            <v>54531250.030000001</v>
          </cell>
        </row>
        <row r="1543">
          <cell r="A1543">
            <v>7505010</v>
          </cell>
          <cell r="B1543" t="str">
            <v>INT ON LTD SWISS FRANC BOND</v>
          </cell>
          <cell r="C1543">
            <v>334774.15999999997</v>
          </cell>
          <cell r="D1543">
            <v>742949.8</v>
          </cell>
        </row>
        <row r="1544">
          <cell r="A1544">
            <v>7505011</v>
          </cell>
          <cell r="B1544" t="str">
            <v>INTEREST ON MEDIUM TERM NOTES</v>
          </cell>
          <cell r="C1544">
            <v>9285528.0199999996</v>
          </cell>
          <cell r="D1544">
            <v>18418232.960000001</v>
          </cell>
        </row>
        <row r="1545">
          <cell r="A1545">
            <v>7509005</v>
          </cell>
          <cell r="B1545" t="str">
            <v>AMRTIZATION DEBT DISC &amp; EXPENS</v>
          </cell>
          <cell r="C1545">
            <v>575255.76</v>
          </cell>
          <cell r="D1545">
            <v>863350.1</v>
          </cell>
        </row>
        <row r="1546">
          <cell r="A1546">
            <v>7509006</v>
          </cell>
          <cell r="B1546" t="str">
            <v>AMORT OF MED TERM NOTE DIS&amp;EXP</v>
          </cell>
          <cell r="C1546">
            <v>494933.36</v>
          </cell>
          <cell r="D1546">
            <v>1117765.72</v>
          </cell>
        </row>
        <row r="1547">
          <cell r="A1547">
            <v>7509007</v>
          </cell>
          <cell r="B1547" t="str">
            <v>OTHER INTEREST EXPENSES</v>
          </cell>
          <cell r="C1547">
            <v>2723207.98</v>
          </cell>
          <cell r="D1547">
            <v>-16364085.199999999</v>
          </cell>
        </row>
        <row r="1548">
          <cell r="A1548">
            <v>7509009</v>
          </cell>
          <cell r="B1548" t="str">
            <v>INT ON SHORTTERM DEBT MKT SEC</v>
          </cell>
          <cell r="C1548">
            <v>0</v>
          </cell>
          <cell r="D1548">
            <v>-52942.35</v>
          </cell>
        </row>
        <row r="1549">
          <cell r="A1549">
            <v>7510000</v>
          </cell>
          <cell r="B1549" t="str">
            <v>ALLOW FOR FUNDS USED DURING CONSTRUCTIO</v>
          </cell>
          <cell r="C1549">
            <v>-1290998.03</v>
          </cell>
          <cell r="D1549">
            <v>-1957001.14</v>
          </cell>
        </row>
        <row r="1550">
          <cell r="A1550">
            <v>7513002</v>
          </cell>
          <cell r="B1550" t="str">
            <v>REGULATORY RESERVE INTEREST</v>
          </cell>
          <cell r="C1550">
            <v>410690</v>
          </cell>
          <cell r="D1550">
            <v>758401</v>
          </cell>
        </row>
        <row r="1551">
          <cell r="A1551">
            <v>7513004</v>
          </cell>
          <cell r="B1551" t="str">
            <v>INTEREST ON GAS STORED UNDERGR</v>
          </cell>
          <cell r="C1551">
            <v>-752871</v>
          </cell>
          <cell r="D1551">
            <v>-1889043</v>
          </cell>
        </row>
        <row r="1552">
          <cell r="A1552">
            <v>7513005</v>
          </cell>
          <cell r="B1552" t="str">
            <v>ACAP CPGA NPGA CORE</v>
          </cell>
          <cell r="C1552">
            <v>-566612</v>
          </cell>
          <cell r="D1552">
            <v>1067151</v>
          </cell>
        </row>
        <row r="1553">
          <cell r="A1553">
            <v>7513006</v>
          </cell>
          <cell r="B1553" t="str">
            <v>ACAP CFCA NFCA CORE</v>
          </cell>
          <cell r="C1553">
            <v>13956652.949999999</v>
          </cell>
          <cell r="D1553">
            <v>7921938.0199999996</v>
          </cell>
        </row>
        <row r="1554">
          <cell r="A1554">
            <v>7513009</v>
          </cell>
          <cell r="B1554" t="str">
            <v>INT ON CORE STANDBY SVC PGA AC</v>
          </cell>
          <cell r="C1554">
            <v>0</v>
          </cell>
          <cell r="D1554">
            <v>34652</v>
          </cell>
        </row>
        <row r="1555">
          <cell r="A1555">
            <v>7513011</v>
          </cell>
          <cell r="B1555" t="str">
            <v>OTH REGULATORY ACT INTEREST CEA</v>
          </cell>
          <cell r="C1555">
            <v>1570054.3</v>
          </cell>
          <cell r="D1555">
            <v>1226000</v>
          </cell>
        </row>
        <row r="1556">
          <cell r="A1556">
            <v>7513012</v>
          </cell>
          <cell r="B1556" t="str">
            <v>PCBEA INTEREST</v>
          </cell>
          <cell r="C1556">
            <v>33040.5</v>
          </cell>
          <cell r="D1556">
            <v>27044.9</v>
          </cell>
        </row>
        <row r="1557">
          <cell r="A1557">
            <v>7513013</v>
          </cell>
          <cell r="B1557" t="str">
            <v>OTH REGULATORY ACT INTEREST RDD</v>
          </cell>
          <cell r="C1557">
            <v>432016</v>
          </cell>
          <cell r="D1557">
            <v>-66677</v>
          </cell>
        </row>
        <row r="1558">
          <cell r="A1558">
            <v>7513014</v>
          </cell>
          <cell r="B1558" t="str">
            <v>OTH REGULATORY ACT INTEREST NGVOA</v>
          </cell>
          <cell r="C1558">
            <v>-665176</v>
          </cell>
          <cell r="D1558">
            <v>-636767</v>
          </cell>
        </row>
        <row r="1559">
          <cell r="A1559">
            <v>7513015</v>
          </cell>
          <cell r="B1559" t="str">
            <v>OTH REGULATORY ACT INTEREST NGVRA</v>
          </cell>
          <cell r="C1559">
            <v>272132.96999999997</v>
          </cell>
          <cell r="D1559">
            <v>30997.119999999999</v>
          </cell>
        </row>
        <row r="1560">
          <cell r="A1560">
            <v>7513016</v>
          </cell>
          <cell r="B1560" t="str">
            <v>OTH REGULATORY ACT INTEREST DSMT</v>
          </cell>
          <cell r="C1560">
            <v>-24989.73</v>
          </cell>
          <cell r="D1560">
            <v>0</v>
          </cell>
        </row>
        <row r="1561">
          <cell r="A1561">
            <v>7513018</v>
          </cell>
          <cell r="B1561" t="str">
            <v>OTH REGULATORY ACT INTEREST CEMA</v>
          </cell>
          <cell r="C1561">
            <v>-197318</v>
          </cell>
          <cell r="D1561">
            <v>43698</v>
          </cell>
        </row>
        <row r="1562">
          <cell r="A1562">
            <v>7513019</v>
          </cell>
          <cell r="B1562" t="str">
            <v>OTH REGULATORY ACT INTEREST RRMA</v>
          </cell>
          <cell r="C1562">
            <v>14940</v>
          </cell>
          <cell r="D1562">
            <v>15820</v>
          </cell>
        </row>
        <row r="1563">
          <cell r="A1563">
            <v>7513020</v>
          </cell>
          <cell r="B1563" t="str">
            <v>OTH REGULATORY ACT INTEREST ICMA</v>
          </cell>
          <cell r="C1563">
            <v>-48333.95</v>
          </cell>
          <cell r="D1563">
            <v>-96909</v>
          </cell>
        </row>
        <row r="1564">
          <cell r="A1564">
            <v>7513024</v>
          </cell>
          <cell r="B1564" t="str">
            <v>OTH REGULATORY ACT INTEREST NCRMA</v>
          </cell>
          <cell r="C1564">
            <v>1237966.3999999999</v>
          </cell>
          <cell r="D1564">
            <v>86991.360000000001</v>
          </cell>
        </row>
        <row r="1565">
          <cell r="A1565">
            <v>7513027</v>
          </cell>
          <cell r="B1565" t="str">
            <v>OTH REGULATORY ACT INTEREST ITCSA</v>
          </cell>
          <cell r="C1565">
            <v>-9209891.3800000008</v>
          </cell>
          <cell r="D1565">
            <v>749020.75</v>
          </cell>
        </row>
        <row r="1566">
          <cell r="A1566">
            <v>7513028</v>
          </cell>
          <cell r="B1566" t="str">
            <v>OTH REGULATORY ACT INTEREST RDD NGV</v>
          </cell>
          <cell r="C1566">
            <v>-18448</v>
          </cell>
          <cell r="D1566">
            <v>-42462</v>
          </cell>
        </row>
        <row r="1567">
          <cell r="A1567">
            <v>7513037</v>
          </cell>
          <cell r="B1567" t="str">
            <v>INT ON NONCORE FIXED COST BAL</v>
          </cell>
          <cell r="C1567">
            <v>-37518.47</v>
          </cell>
          <cell r="D1567">
            <v>-76991.759999999995</v>
          </cell>
        </row>
        <row r="1568">
          <cell r="A1568">
            <v>7513038</v>
          </cell>
          <cell r="B1568" t="str">
            <v>INT ON NONCORE STANDBY SVC PGA</v>
          </cell>
          <cell r="C1568">
            <v>0</v>
          </cell>
          <cell r="D1568">
            <v>482204</v>
          </cell>
        </row>
        <row r="1569">
          <cell r="A1569">
            <v>7513043</v>
          </cell>
          <cell r="B1569" t="str">
            <v>ACAP EORA NON CORE</v>
          </cell>
          <cell r="C1569">
            <v>-2824021.85</v>
          </cell>
          <cell r="D1569">
            <v>-484973.73</v>
          </cell>
        </row>
        <row r="1570">
          <cell r="A1570">
            <v>7513046</v>
          </cell>
          <cell r="B1570" t="str">
            <v>BCAP INT ON BROKERAGE FEE BAL</v>
          </cell>
          <cell r="C1570">
            <v>-41904</v>
          </cell>
          <cell r="D1570">
            <v>-40923</v>
          </cell>
        </row>
        <row r="1571">
          <cell r="A1571">
            <v>7513048</v>
          </cell>
          <cell r="B1571" t="str">
            <v>ACAP LIRA PROG ACCT INTEREST</v>
          </cell>
          <cell r="C1571">
            <v>1072247.56</v>
          </cell>
          <cell r="D1571">
            <v>993010.25</v>
          </cell>
        </row>
        <row r="1572">
          <cell r="A1572">
            <v>7513050</v>
          </cell>
          <cell r="B1572" t="str">
            <v>INT ON NONCORE STGE BAL AC 75%</v>
          </cell>
          <cell r="C1572">
            <v>-39040</v>
          </cell>
          <cell r="D1572">
            <v>-66874</v>
          </cell>
        </row>
        <row r="1573">
          <cell r="A1573">
            <v>7513051</v>
          </cell>
          <cell r="B1573" t="str">
            <v>INT ON NONCORE STGE BAL AC 100%</v>
          </cell>
          <cell r="C1573">
            <v>59689.24</v>
          </cell>
          <cell r="D1573">
            <v>162566.10999999999</v>
          </cell>
        </row>
        <row r="1574">
          <cell r="A1574">
            <v>7513055</v>
          </cell>
          <cell r="B1574" t="str">
            <v>INT HZRDOUS SBSTNCE CST REC ACCT</v>
          </cell>
          <cell r="C1574">
            <v>834576.93</v>
          </cell>
          <cell r="D1574">
            <v>1012389</v>
          </cell>
        </row>
        <row r="1575">
          <cell r="A1575">
            <v>7513167</v>
          </cell>
          <cell r="B1575" t="str">
            <v>INTEREST DSM ENERGY EFFICIENCY</v>
          </cell>
          <cell r="C1575">
            <v>-9219</v>
          </cell>
          <cell r="D1575">
            <v>-1341</v>
          </cell>
        </row>
        <row r="1576">
          <cell r="A1576">
            <v>7513178</v>
          </cell>
          <cell r="B1576" t="str">
            <v>INTEREST-WHEELER RIDGE FIRM ACC CHG MEM</v>
          </cell>
          <cell r="C1576">
            <v>-8573.27</v>
          </cell>
          <cell r="D1576">
            <v>0</v>
          </cell>
        </row>
        <row r="1577">
          <cell r="A1577">
            <v>7513179</v>
          </cell>
          <cell r="B1577" t="str">
            <v>INTEREST-NONCORE STRGE POST BCAP</v>
          </cell>
          <cell r="C1577">
            <v>27139</v>
          </cell>
          <cell r="D1577">
            <v>0</v>
          </cell>
        </row>
        <row r="1578">
          <cell r="A1578">
            <v>7514007</v>
          </cell>
          <cell r="B1578" t="str">
            <v>INTEREST AND DIVIDEND INCOME</v>
          </cell>
          <cell r="C1578">
            <v>-135851.84</v>
          </cell>
          <cell r="D1578">
            <v>-5724818.3300000001</v>
          </cell>
        </row>
        <row r="1579">
          <cell r="A1579">
            <v>7514009</v>
          </cell>
          <cell r="B1579" t="str">
            <v>INT INC S T INV MKT SECURITIES</v>
          </cell>
          <cell r="C1579">
            <v>-5568102.0899999999</v>
          </cell>
          <cell r="D1579">
            <v>-8265135.29</v>
          </cell>
        </row>
        <row r="1580">
          <cell r="A1580">
            <v>7600000</v>
          </cell>
          <cell r="B1580" t="str">
            <v>OTHER REGULATORY INTEREST-PITCO/POPCO</v>
          </cell>
          <cell r="C1580">
            <v>1324078.58</v>
          </cell>
          <cell r="D1580">
            <v>462714.04</v>
          </cell>
        </row>
        <row r="1581">
          <cell r="A1581">
            <v>7600003</v>
          </cell>
          <cell r="B1581" t="str">
            <v>INTEREST AFTMA</v>
          </cell>
          <cell r="C1581">
            <v>14165</v>
          </cell>
          <cell r="D1581">
            <v>9625</v>
          </cell>
        </row>
        <row r="1582">
          <cell r="A1582">
            <v>7600005</v>
          </cell>
          <cell r="B1582" t="str">
            <v>OTHER REGULATORY INTEREST-ZRCTA</v>
          </cell>
          <cell r="C1582">
            <v>99666</v>
          </cell>
          <cell r="D1582">
            <v>103104</v>
          </cell>
        </row>
        <row r="1583">
          <cell r="A1583">
            <v>7701001</v>
          </cell>
          <cell r="B1583" t="str">
            <v>ALLOW OTH FUNDS USED DUR CONST</v>
          </cell>
          <cell r="C1583">
            <v>-1630394.13</v>
          </cell>
          <cell r="D1583">
            <v>206221.78</v>
          </cell>
        </row>
        <row r="1584">
          <cell r="A1584">
            <v>7702003</v>
          </cell>
          <cell r="B1584" t="str">
            <v>GAIN/LOSS ON SALE</v>
          </cell>
          <cell r="C1584">
            <v>0</v>
          </cell>
          <cell r="D1584">
            <v>500</v>
          </cell>
        </row>
        <row r="1585">
          <cell r="A1585">
            <v>7702004</v>
          </cell>
          <cell r="B1585" t="str">
            <v>LOSS ON DISPOSITION OF PROPRTY</v>
          </cell>
          <cell r="C1585">
            <v>480185.35</v>
          </cell>
          <cell r="D1585">
            <v>0</v>
          </cell>
        </row>
        <row r="1586">
          <cell r="A1586">
            <v>7702005</v>
          </cell>
          <cell r="B1586" t="str">
            <v>GAIN ON DISPOSITION OF PROPRTY</v>
          </cell>
          <cell r="C1586">
            <v>-480222.27</v>
          </cell>
          <cell r="D1586">
            <v>0</v>
          </cell>
        </row>
        <row r="1587">
          <cell r="A1587">
            <v>7703003</v>
          </cell>
          <cell r="B1587" t="str">
            <v>TAXES OTHR THAN INCM OTHR DEDS</v>
          </cell>
          <cell r="C1587">
            <v>164974.39999999999</v>
          </cell>
          <cell r="D1587">
            <v>234134.64</v>
          </cell>
        </row>
        <row r="1588">
          <cell r="A1588">
            <v>7703020</v>
          </cell>
          <cell r="B1588" t="str">
            <v>NONOPERATING RENTAL INCOME 00418000</v>
          </cell>
          <cell r="C1588">
            <v>0</v>
          </cell>
          <cell r="D1588">
            <v>49893.29</v>
          </cell>
        </row>
        <row r="1589">
          <cell r="A1589">
            <v>7703021</v>
          </cell>
          <cell r="B1589" t="str">
            <v>NONOPERATING RENTAL INCOME OLYMPIC BASE</v>
          </cell>
          <cell r="C1589">
            <v>-62100</v>
          </cell>
          <cell r="D1589">
            <v>-78700</v>
          </cell>
        </row>
        <row r="1590">
          <cell r="A1590">
            <v>7703022</v>
          </cell>
          <cell r="B1590" t="str">
            <v>MISC NONOPERATING INCOME</v>
          </cell>
          <cell r="C1590">
            <v>-1119079.51</v>
          </cell>
          <cell r="D1590">
            <v>-1093138.02</v>
          </cell>
        </row>
        <row r="1591">
          <cell r="A1591">
            <v>7703024</v>
          </cell>
          <cell r="B1591" t="str">
            <v>INT AMORT OF LOSS ON REAC DEBT</v>
          </cell>
          <cell r="C1591">
            <v>1663689.6</v>
          </cell>
          <cell r="D1591">
            <v>2495534.38</v>
          </cell>
        </row>
        <row r="1592">
          <cell r="A1592">
            <v>7703025</v>
          </cell>
          <cell r="B1592" t="str">
            <v>INT AMORT OF GAIN ON REAC DEBT</v>
          </cell>
          <cell r="C1592">
            <v>-48418.080000000002</v>
          </cell>
          <cell r="D1592">
            <v>-72627.12</v>
          </cell>
        </row>
        <row r="1593">
          <cell r="A1593">
            <v>7704018</v>
          </cell>
          <cell r="B1593" t="str">
            <v>DEPRECIATION EXPENSE-NON UTILITY PLANT</v>
          </cell>
          <cell r="C1593">
            <v>584430.18000000005</v>
          </cell>
          <cell r="D1593">
            <v>351642.8</v>
          </cell>
        </row>
        <row r="1594">
          <cell r="A1594">
            <v>7704020</v>
          </cell>
          <cell r="B1594" t="str">
            <v>O/S LEGAL/SETTLEMENT EXPENSE (ECOTRANS)</v>
          </cell>
          <cell r="C1594">
            <v>0</v>
          </cell>
          <cell r="D1594">
            <v>154349</v>
          </cell>
        </row>
        <row r="1595">
          <cell r="A1595">
            <v>7804000</v>
          </cell>
          <cell r="B1595" t="str">
            <v>DIVIDEND DECLARED PREFD STOCK</v>
          </cell>
          <cell r="C1595">
            <v>862043.02</v>
          </cell>
          <cell r="D1595">
            <v>1294630.76</v>
          </cell>
        </row>
        <row r="1596">
          <cell r="A1596">
            <v>7805000</v>
          </cell>
          <cell r="B1596" t="str">
            <v>DIVIDEND DECLARED COMN STOCK</v>
          </cell>
          <cell r="C1596">
            <v>100000000</v>
          </cell>
          <cell r="D1596">
            <v>278338358.56</v>
          </cell>
        </row>
      </sheetData>
      <sheetData sheetId="1"/>
      <sheetData sheetId="2"/>
      <sheetData sheetId="3"/>
      <sheetData sheetId="4"/>
      <sheetData sheetId="5"/>
      <sheetData sheetId="6"/>
      <sheetData sheetId="7"/>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Input"/>
      <sheetName val="Income"/>
      <sheetName val="BalSheet"/>
      <sheetName val="Cash_Flow"/>
      <sheetName val="Solver Page"/>
    </sheetNames>
    <sheetDataSet>
      <sheetData sheetId="0" refreshError="1"/>
      <sheetData sheetId="1" refreshError="1">
        <row r="4">
          <cell r="U4">
            <v>1999</v>
          </cell>
          <cell r="V4">
            <v>2000</v>
          </cell>
          <cell r="W4">
            <v>2001</v>
          </cell>
          <cell r="X4">
            <v>2002</v>
          </cell>
          <cell r="Y4">
            <v>2003</v>
          </cell>
          <cell r="Z4">
            <v>2004</v>
          </cell>
          <cell r="AA4">
            <v>2005</v>
          </cell>
        </row>
        <row r="5">
          <cell r="T5">
            <v>1</v>
          </cell>
          <cell r="U5">
            <v>36161</v>
          </cell>
          <cell r="V5">
            <v>36526</v>
          </cell>
          <cell r="W5">
            <v>36892</v>
          </cell>
          <cell r="X5">
            <v>37257</v>
          </cell>
          <cell r="Y5">
            <v>37622</v>
          </cell>
          <cell r="Z5">
            <v>37987</v>
          </cell>
          <cell r="AA5">
            <v>38353</v>
          </cell>
        </row>
        <row r="6">
          <cell r="T6">
            <v>2</v>
          </cell>
          <cell r="U6">
            <v>36192</v>
          </cell>
          <cell r="V6">
            <v>36557</v>
          </cell>
          <cell r="W6">
            <v>36923</v>
          </cell>
          <cell r="X6">
            <v>37288</v>
          </cell>
          <cell r="Y6">
            <v>37653</v>
          </cell>
          <cell r="Z6">
            <v>38018</v>
          </cell>
          <cell r="AA6">
            <v>38384</v>
          </cell>
        </row>
        <row r="7">
          <cell r="T7">
            <v>3</v>
          </cell>
          <cell r="U7">
            <v>36220</v>
          </cell>
          <cell r="V7">
            <v>36586</v>
          </cell>
          <cell r="W7">
            <v>36951</v>
          </cell>
          <cell r="X7">
            <v>37316</v>
          </cell>
          <cell r="Y7">
            <v>37681</v>
          </cell>
          <cell r="Z7">
            <v>38047</v>
          </cell>
          <cell r="AA7">
            <v>38412</v>
          </cell>
        </row>
        <row r="8">
          <cell r="T8">
            <v>4</v>
          </cell>
          <cell r="U8">
            <v>36251</v>
          </cell>
          <cell r="V8">
            <v>36617</v>
          </cell>
          <cell r="W8">
            <v>36982</v>
          </cell>
          <cell r="X8">
            <v>37347</v>
          </cell>
          <cell r="Y8">
            <v>37712</v>
          </cell>
          <cell r="Z8">
            <v>38078</v>
          </cell>
          <cell r="AA8">
            <v>38443</v>
          </cell>
        </row>
        <row r="9">
          <cell r="T9">
            <v>5</v>
          </cell>
          <cell r="U9">
            <v>36281</v>
          </cell>
          <cell r="V9">
            <v>36647</v>
          </cell>
          <cell r="W9">
            <v>37012</v>
          </cell>
          <cell r="X9">
            <v>37377</v>
          </cell>
          <cell r="Y9">
            <v>37742</v>
          </cell>
          <cell r="Z9">
            <v>38108</v>
          </cell>
          <cell r="AA9">
            <v>38473</v>
          </cell>
        </row>
        <row r="10">
          <cell r="T10">
            <v>6</v>
          </cell>
          <cell r="U10">
            <v>36312</v>
          </cell>
          <cell r="V10">
            <v>36678</v>
          </cell>
          <cell r="W10">
            <v>37043</v>
          </cell>
          <cell r="X10">
            <v>37408</v>
          </cell>
          <cell r="Y10">
            <v>37773</v>
          </cell>
          <cell r="Z10">
            <v>38139</v>
          </cell>
          <cell r="AA10">
            <v>38504</v>
          </cell>
        </row>
        <row r="11">
          <cell r="T11">
            <v>7</v>
          </cell>
          <cell r="U11">
            <v>36342</v>
          </cell>
          <cell r="V11">
            <v>36708</v>
          </cell>
          <cell r="W11">
            <v>37073</v>
          </cell>
          <cell r="X11">
            <v>37438</v>
          </cell>
          <cell r="Y11">
            <v>37803</v>
          </cell>
          <cell r="Z11">
            <v>38169</v>
          </cell>
          <cell r="AA11">
            <v>38534</v>
          </cell>
        </row>
        <row r="12">
          <cell r="T12">
            <v>8</v>
          </cell>
          <cell r="U12">
            <v>36373</v>
          </cell>
          <cell r="V12">
            <v>36739</v>
          </cell>
          <cell r="W12">
            <v>37104</v>
          </cell>
          <cell r="X12">
            <v>37469</v>
          </cell>
          <cell r="Y12">
            <v>37834</v>
          </cell>
          <cell r="Z12">
            <v>38200</v>
          </cell>
          <cell r="AA12">
            <v>38565</v>
          </cell>
        </row>
        <row r="13">
          <cell r="T13">
            <v>9</v>
          </cell>
          <cell r="U13">
            <v>36404</v>
          </cell>
          <cell r="V13">
            <v>36770</v>
          </cell>
          <cell r="W13">
            <v>37135</v>
          </cell>
          <cell r="X13">
            <v>37500</v>
          </cell>
          <cell r="Y13">
            <v>37865</v>
          </cell>
          <cell r="Z13">
            <v>38231</v>
          </cell>
          <cell r="AA13">
            <v>38596</v>
          </cell>
        </row>
        <row r="14">
          <cell r="T14">
            <v>10</v>
          </cell>
          <cell r="U14">
            <v>36434</v>
          </cell>
          <cell r="V14">
            <v>36800</v>
          </cell>
          <cell r="W14">
            <v>37165</v>
          </cell>
          <cell r="X14">
            <v>37530</v>
          </cell>
          <cell r="Y14">
            <v>37895</v>
          </cell>
          <cell r="Z14">
            <v>38261</v>
          </cell>
          <cell r="AA14">
            <v>38626</v>
          </cell>
        </row>
        <row r="15">
          <cell r="T15">
            <v>11</v>
          </cell>
          <cell r="U15">
            <v>36465</v>
          </cell>
          <cell r="V15">
            <v>36831</v>
          </cell>
          <cell r="W15">
            <v>37196</v>
          </cell>
          <cell r="X15">
            <v>37561</v>
          </cell>
          <cell r="Y15">
            <v>37926</v>
          </cell>
          <cell r="Z15">
            <v>38292</v>
          </cell>
          <cell r="AA15">
            <v>38657</v>
          </cell>
        </row>
        <row r="16">
          <cell r="T16">
            <v>12</v>
          </cell>
          <cell r="U16">
            <v>36495</v>
          </cell>
          <cell r="V16">
            <v>36861</v>
          </cell>
          <cell r="W16">
            <v>37226</v>
          </cell>
          <cell r="X16">
            <v>37591</v>
          </cell>
          <cell r="Y16">
            <v>37956</v>
          </cell>
          <cell r="Z16">
            <v>38322</v>
          </cell>
          <cell r="AA16">
            <v>38687</v>
          </cell>
        </row>
        <row r="18">
          <cell r="T18">
            <v>1</v>
          </cell>
          <cell r="U18">
            <v>2</v>
          </cell>
          <cell r="V18">
            <v>3</v>
          </cell>
          <cell r="W18">
            <v>4</v>
          </cell>
          <cell r="X18">
            <v>5</v>
          </cell>
          <cell r="Y18">
            <v>6</v>
          </cell>
          <cell r="Z18">
            <v>7</v>
          </cell>
          <cell r="AA18">
            <v>8</v>
          </cell>
        </row>
      </sheetData>
      <sheetData sheetId="2" refreshError="1"/>
      <sheetData sheetId="3" refreshError="1"/>
      <sheetData sheetId="4" refreshError="1"/>
      <sheetData sheetId="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Proforma"/>
      <sheetName val="5 Year Plan"/>
      <sheetName val="Revenues &amp; Gross Margins"/>
      <sheetName val="Mkt Share &amp; Gross Margin Inputs"/>
      <sheetName val="OpExpenses"/>
      <sheetName val="Calculator"/>
      <sheetName val="Table &amp; Graph 1998"/>
      <sheetName val="EIA Electricity"/>
      <sheetName val="EIA Totals"/>
      <sheetName val="Services -Revenues"/>
      <sheetName val="C&amp;I-Revenues"/>
      <sheetName val="COM Revenues"/>
      <sheetName val="IND Revenues"/>
      <sheetName val="COM Consumption"/>
      <sheetName val="IND Consumption"/>
      <sheetName val="Commercial-Shares"/>
      <sheetName val="CBECS Data"/>
      <sheetName val="BEA Data"/>
      <sheetName val="MECS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 Oblig"/>
      <sheetName val="Plan Assets"/>
      <sheetName val="Funded Status"/>
      <sheetName val="Cash Flow"/>
      <sheetName val="Pen Cost"/>
      <sheetName val="Expected Contribution"/>
      <sheetName val="FAS158 Letter"/>
      <sheetName val="FAS158 2006-SDG&amp;E Co level"/>
      <sheetName val="FAS158 2006-SCG Co level"/>
      <sheetName val="FAS158 2006 Pens"/>
      <sheetName val="FAS158 2006 PBOP"/>
      <sheetName val="FAS132 2006-SDG&amp;E Co level"/>
      <sheetName val="FAS132 2006-SCG Co level"/>
      <sheetName val="FAS132 2006 Pens"/>
      <sheetName val="FAS106 2006 PBOP"/>
      <sheetName val="Balance Check"/>
      <sheetName val="-"/>
      <sheetName val="PBOP Liab"/>
      <sheetName val="Pension Liab"/>
      <sheetName val="Pension Results"/>
      <sheetName val="Input"/>
      <sheetName val="---"/>
      <sheetName val="FAS158 2005-SDG&amp;E Co level"/>
      <sheetName val="FAS158 2005-SCG Co level"/>
      <sheetName val="FAS158 2005 Pens"/>
      <sheetName val="FAS158 2005 PBOP"/>
      <sheetName val="FAS132 2005-SDG&amp;E Co level"/>
      <sheetName val="FAS132 2005-SCG Co level"/>
      <sheetName val="FAS 132 2005"/>
      <sheetName val="FAS106 2005"/>
      <sheetName val="--"/>
      <sheetName val="FAS132 2004-SDG&amp;E Co level"/>
      <sheetName val="FAS132 2004-SCG Co level"/>
      <sheetName val="FAS 132 2004"/>
      <sheetName val="FAS106 2004"/>
      <sheetName val="change2003"/>
      <sheetName val="nppc 2003"/>
      <sheetName val="FAS106 2003"/>
      <sheetName val="change2002"/>
      <sheetName val="nppc 2002"/>
      <sheetName val="FAS106 2002"/>
      <sheetName val="FAS106 2001"/>
      <sheetName val="FAS106-SCG"/>
      <sheetName val="change2001"/>
      <sheetName val="nppc 2001"/>
      <sheetName val="FAS106 2000-Final "/>
      <sheetName val="FAS106 2000"/>
      <sheetName val="change2000"/>
      <sheetName val="nppc 20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3">
          <cell r="B3">
            <v>39082</v>
          </cell>
          <cell r="C3">
            <v>2006</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D G&amp;A Assumption Rates"/>
      <sheetName val="EP Plan Format - Total"/>
      <sheetName val="EP Plan Format - Houston"/>
      <sheetName val="EP Plan Format - Western"/>
      <sheetName val="Combined Plan"/>
      <sheetName val="98 Plan"/>
      <sheetName val="Monthly Plan"/>
      <sheetName val="98 BOOKING &amp; REVENUE"/>
      <sheetName val="1999-2002 Revenue"/>
      <sheetName val="Annuity Jobs"/>
      <sheetName val="Annuity Assumptions"/>
      <sheetName val="Overhead"/>
      <sheetName val="5 Year Overhead"/>
      <sheetName val="Cash Usage Chg"/>
      <sheetName val="Overhead worksheets"/>
      <sheetName val="Salary Budgets"/>
      <sheetName val="Yearly Acctg Dept"/>
      <sheetName val="No Acctg Dept "/>
      <sheetName val="Total West"/>
      <sheetName val="West Annuity Jobs "/>
      <sheetName val="Total West G&amp;A"/>
      <sheetName val="DOE"/>
      <sheetName val="West"/>
      <sheetName val="West G&amp;A"/>
      <sheetName val="West Assumptions"/>
      <sheetName val="West Assumption rates"/>
      <sheetName val="Federal G&amp;A"/>
      <sheetName val="Fed G&amp;A Assumptions"/>
      <sheetName val="West Annuity Assumptions "/>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utures"/>
      <sheetName val="GasServices"/>
      <sheetName val="PhyGasTerm"/>
      <sheetName val="Spot&amp;Imbalance"/>
      <sheetName val="BasisSwap"/>
      <sheetName val="FFSwap"/>
      <sheetName val="MTM Summary"/>
      <sheetName val="POSITION Summary"/>
      <sheetName val="MTM CHANGE"/>
      <sheetName val="YESTERDAYS MTM"/>
      <sheetName val="TODAYS MTM"/>
      <sheetName val="POSITION CHANGE"/>
      <sheetName val="YESTERDAYS POSITION"/>
      <sheetName val="TODAYS POSITION"/>
      <sheetName val="Sheet7"/>
      <sheetName val="CCL"/>
      <sheetName val="NPV fact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Factors"/>
      <sheetName val="qual init bal"/>
      <sheetName val="project qual contrbs"/>
      <sheetName val="project total contrbs"/>
      <sheetName val="Total Init Bal Projection "/>
      <sheetName val="SERP Actives"/>
      <sheetName val="Excess Actives"/>
      <sheetName val="SERP retiree"/>
      <sheetName val="SERP Retirees"/>
      <sheetName val="SERP VesTerms"/>
      <sheetName val="RLS"/>
      <sheetName val="EE Data"/>
      <sheetName val="Pen Exp Before 7.1"/>
      <sheetName val="Pen Exp 2000 - incl fas 88"/>
      <sheetName val="si-2"/>
      <sheetName val="si-3"/>
      <sheetName val="SI-4"/>
      <sheetName val="Distr 2000"/>
      <sheetName val="AOCI 9.30.00"/>
      <sheetName val="Allocation - Listing"/>
      <sheetName val="Proj Alloc List"/>
      <sheetName val="FAS 88 Summary"/>
      <sheetName val="FAS 88 Data"/>
    </sheetNames>
    <sheetDataSet>
      <sheetData sheetId="0">
        <row r="6">
          <cell r="D6">
            <v>36526</v>
          </cell>
        </row>
        <row r="18">
          <cell r="D18">
            <v>0.92807424593967525</v>
          </cell>
        </row>
        <row r="19">
          <cell r="D19">
            <v>7.441187116243686E-2</v>
          </cell>
        </row>
      </sheetData>
      <sheetData sheetId="1">
        <row r="9">
          <cell r="B9">
            <v>10</v>
          </cell>
          <cell r="C9">
            <v>2.92E-4</v>
          </cell>
          <cell r="D9">
            <v>1000000</v>
          </cell>
          <cell r="E9">
            <v>474053.34095523861</v>
          </cell>
          <cell r="F9">
            <v>6504941.473846755</v>
          </cell>
          <cell r="G9">
            <v>6287667.0259089377</v>
          </cell>
          <cell r="H9">
            <v>13.263627703243285</v>
          </cell>
        </row>
        <row r="10">
          <cell r="B10">
            <v>11</v>
          </cell>
          <cell r="C10">
            <v>2.9300000000000002E-4</v>
          </cell>
          <cell r="D10">
            <v>999708</v>
          </cell>
          <cell r="E10">
            <v>439828.22958670964</v>
          </cell>
          <cell r="F10">
            <v>6030888.1328915162</v>
          </cell>
          <cell r="G10">
            <v>5829300.194330941</v>
          </cell>
          <cell r="H10">
            <v>13.253583563311794</v>
          </cell>
        </row>
        <row r="11">
          <cell r="B11">
            <v>12</v>
          </cell>
          <cell r="C11">
            <v>2.9799999999999998E-4</v>
          </cell>
          <cell r="D11">
            <v>999415.08555600001</v>
          </cell>
          <cell r="E11">
            <v>408073.65189368057</v>
          </cell>
          <cell r="F11">
            <v>5591059.9033048069</v>
          </cell>
          <cell r="G11">
            <v>5404026.1461868696</v>
          </cell>
          <cell r="H11">
            <v>13.242771546531589</v>
          </cell>
        </row>
        <row r="12">
          <cell r="B12">
            <v>13</v>
          </cell>
          <cell r="C12">
            <v>3.0400000000000002E-4</v>
          </cell>
          <cell r="D12">
            <v>999117.2598605043</v>
          </cell>
          <cell r="E12">
            <v>378609.78742034</v>
          </cell>
          <cell r="F12">
            <v>5182986.251411126</v>
          </cell>
          <cell r="G12">
            <v>5009456.7655101372</v>
          </cell>
          <cell r="H12">
            <v>13.231186651676651</v>
          </cell>
        </row>
        <row r="13">
          <cell r="B13">
            <v>14</v>
          </cell>
          <cell r="C13">
            <v>3.1E-4</v>
          </cell>
          <cell r="D13">
            <v>998813.52821350668</v>
          </cell>
          <cell r="E13">
            <v>351271.17405565124</v>
          </cell>
          <cell r="F13">
            <v>4804376.4639907861</v>
          </cell>
          <cell r="G13">
            <v>4643377.1758819455</v>
          </cell>
          <cell r="H13">
            <v>13.218782293665532</v>
          </cell>
        </row>
        <row r="14">
          <cell r="B14">
            <v>15</v>
          </cell>
          <cell r="C14">
            <v>3.1700000000000001E-4</v>
          </cell>
          <cell r="D14">
            <v>998503.89601976052</v>
          </cell>
          <cell r="E14">
            <v>325904.66820574855</v>
          </cell>
          <cell r="F14">
            <v>4453105.2899351353</v>
          </cell>
          <cell r="G14">
            <v>4303732.3170075007</v>
          </cell>
          <cell r="H14">
            <v>13.20549454139911</v>
          </cell>
        </row>
        <row r="15">
          <cell r="B15">
            <v>16</v>
          </cell>
          <cell r="C15">
            <v>3.2499999999999999E-4</v>
          </cell>
          <cell r="D15">
            <v>998187.37028472219</v>
          </cell>
          <cell r="E15">
            <v>302367.84819111583</v>
          </cell>
          <cell r="F15">
            <v>4127200.621729387</v>
          </cell>
          <cell r="G15">
            <v>3988615.3579751253</v>
          </cell>
          <cell r="H15">
            <v>13.191268125353279</v>
          </cell>
        </row>
        <row r="16">
          <cell r="B16">
            <v>17</v>
          </cell>
          <cell r="C16">
            <v>3.3300000000000002E-4</v>
          </cell>
          <cell r="D16">
            <v>997862.9593893796</v>
          </cell>
          <cell r="E16">
            <v>280528.61126724246</v>
          </cell>
          <cell r="F16">
            <v>3824832.773538271</v>
          </cell>
          <cell r="G16">
            <v>3696257.1600407846</v>
          </cell>
          <cell r="H16">
            <v>13.176043410843347</v>
          </cell>
        </row>
        <row r="17">
          <cell r="B17">
            <v>18</v>
          </cell>
          <cell r="C17">
            <v>3.4299999999999999E-4</v>
          </cell>
          <cell r="D17">
            <v>997530.67102390295</v>
          </cell>
          <cell r="E17">
            <v>260264.68235702129</v>
          </cell>
          <cell r="F17">
            <v>3544304.1622710284</v>
          </cell>
          <cell r="G17">
            <v>3425016.1828573938</v>
          </cell>
          <cell r="H17">
            <v>13.159742427745481</v>
          </cell>
        </row>
        <row r="18">
          <cell r="B18">
            <v>19</v>
          </cell>
          <cell r="C18">
            <v>3.5300000000000002E-4</v>
          </cell>
          <cell r="D18">
            <v>997188.51800374174</v>
          </cell>
          <cell r="E18">
            <v>241462.09890577529</v>
          </cell>
          <cell r="F18">
            <v>3284039.4799140072</v>
          </cell>
          <cell r="G18">
            <v>3173369.3512488604</v>
          </cell>
          <cell r="H18">
            <v>13.142308319315946</v>
          </cell>
        </row>
        <row r="19">
          <cell r="B19">
            <v>20</v>
          </cell>
          <cell r="C19">
            <v>3.6499999999999998E-4</v>
          </cell>
          <cell r="D19">
            <v>996836.51045688638</v>
          </cell>
          <cell r="E19">
            <v>224015.64991634485</v>
          </cell>
          <cell r="F19">
            <v>3042577.381008232</v>
          </cell>
          <cell r="G19">
            <v>2939903.5414632405</v>
          </cell>
          <cell r="H19">
            <v>13.123652488391333</v>
          </cell>
        </row>
        <row r="20">
          <cell r="B20">
            <v>21</v>
          </cell>
          <cell r="C20">
            <v>3.77E-4</v>
          </cell>
          <cell r="D20">
            <v>996472.66513056972</v>
          </cell>
          <cell r="E20">
            <v>207827.27072308623</v>
          </cell>
          <cell r="F20">
            <v>2818561.7310918872</v>
          </cell>
          <cell r="G20">
            <v>2723307.5653438061</v>
          </cell>
          <cell r="H20">
            <v>13.103706534126616</v>
          </cell>
        </row>
        <row r="21">
          <cell r="B21">
            <v>22</v>
          </cell>
          <cell r="C21">
            <v>3.9199999999999999E-4</v>
          </cell>
          <cell r="D21">
            <v>996096.99493581557</v>
          </cell>
          <cell r="E21">
            <v>192806.42212716813</v>
          </cell>
          <cell r="F21">
            <v>2610734.4603688009</v>
          </cell>
          <cell r="G21">
            <v>2522364.8502271823</v>
          </cell>
          <cell r="H21">
            <v>13.082369468811168</v>
          </cell>
        </row>
        <row r="22">
          <cell r="B22">
            <v>23</v>
          </cell>
          <cell r="C22">
            <v>4.08E-4</v>
          </cell>
          <cell r="D22">
            <v>995706.52491380076</v>
          </cell>
          <cell r="E22">
            <v>178868.53086746571</v>
          </cell>
          <cell r="F22">
            <v>2417928.0382416327</v>
          </cell>
          <cell r="G22">
            <v>2335946.6282607107</v>
          </cell>
          <cell r="H22">
            <v>13.059572955242484</v>
          </cell>
        </row>
        <row r="23">
          <cell r="B23">
            <v>24</v>
          </cell>
          <cell r="C23">
            <v>4.2400000000000001E-4</v>
          </cell>
          <cell r="D23">
            <v>995300.276651636</v>
          </cell>
          <cell r="E23">
            <v>165935.54757018265</v>
          </cell>
          <cell r="F23">
            <v>2239059.507374167</v>
          </cell>
          <cell r="G23">
            <v>2163005.7147378335</v>
          </cell>
          <cell r="H23">
            <v>13.0352160607599</v>
          </cell>
        </row>
        <row r="24">
          <cell r="B24">
            <v>25</v>
          </cell>
          <cell r="C24">
            <v>4.44E-4</v>
          </cell>
          <cell r="D24">
            <v>994878.2693343357</v>
          </cell>
          <cell r="E24">
            <v>153935.2119703136</v>
          </cell>
          <cell r="F24">
            <v>2073123.9598039843</v>
          </cell>
          <cell r="G24">
            <v>2002570.3209842572</v>
          </cell>
          <cell r="H24">
            <v>13.009176362913333</v>
          </cell>
        </row>
        <row r="25">
          <cell r="B25">
            <v>26</v>
          </cell>
          <cell r="C25">
            <v>4.64E-4</v>
          </cell>
          <cell r="D25">
            <v>994436.54338275129</v>
          </cell>
          <cell r="E25">
            <v>142799.87446514971</v>
          </cell>
          <cell r="F25">
            <v>1919188.7478336706</v>
          </cell>
          <cell r="G25">
            <v>1853738.805370477</v>
          </cell>
          <cell r="H25">
            <v>12.981375595136686</v>
          </cell>
        </row>
        <row r="26">
          <cell r="B26">
            <v>27</v>
          </cell>
          <cell r="C26">
            <v>4.8799999999999999E-4</v>
          </cell>
          <cell r="D26">
            <v>993975.12482662173</v>
          </cell>
          <cell r="E26">
            <v>132467.39241150618</v>
          </cell>
          <cell r="F26">
            <v>1776388.873368521</v>
          </cell>
          <cell r="G26">
            <v>1715674.6518465807</v>
          </cell>
          <cell r="H26">
            <v>12.951675281090203</v>
          </cell>
        </row>
        <row r="27">
          <cell r="B27">
            <v>28</v>
          </cell>
          <cell r="C27">
            <v>5.13E-4</v>
          </cell>
          <cell r="D27">
            <v>993490.06496570632</v>
          </cell>
          <cell r="E27">
            <v>122879.58081114557</v>
          </cell>
          <cell r="F27">
            <v>1643921.4809570147</v>
          </cell>
          <cell r="G27">
            <v>1587601.6730852397</v>
          </cell>
          <cell r="H27">
            <v>12.919979565402611</v>
          </cell>
        </row>
        <row r="28">
          <cell r="B28">
            <v>29</v>
          </cell>
          <cell r="C28">
            <v>5.4199999999999995E-4</v>
          </cell>
          <cell r="D28">
            <v>992980.40456237888</v>
          </cell>
          <cell r="E28">
            <v>113982.87107767003</v>
          </cell>
          <cell r="F28">
            <v>1521041.9001458692</v>
          </cell>
          <cell r="G28">
            <v>1468799.7509019373</v>
          </cell>
          <cell r="H28">
            <v>12.886144532199667</v>
          </cell>
        </row>
        <row r="29">
          <cell r="B29">
            <v>30</v>
          </cell>
          <cell r="C29">
            <v>5.7200000000000003E-4</v>
          </cell>
          <cell r="D29">
            <v>992442.20918310608</v>
          </cell>
          <cell r="E29">
            <v>105727.23189006586</v>
          </cell>
          <cell r="F29">
            <v>1407059.0290681992</v>
          </cell>
          <cell r="G29">
            <v>1358600.7144519191</v>
          </cell>
          <cell r="H29">
            <v>12.850054713099638</v>
          </cell>
        </row>
        <row r="30">
          <cell r="B30">
            <v>31</v>
          </cell>
          <cell r="C30">
            <v>6.0700000000000001E-4</v>
          </cell>
          <cell r="D30">
            <v>991874.53223945329</v>
          </cell>
          <cell r="E30">
            <v>98066.594815243385</v>
          </cell>
          <cell r="F30">
            <v>1301331.7971781334</v>
          </cell>
          <cell r="G30">
            <v>1256384.6078878136</v>
          </cell>
          <cell r="H30">
            <v>12.811545157194775</v>
          </cell>
        </row>
        <row r="31">
          <cell r="B31">
            <v>32</v>
          </cell>
          <cell r="C31">
            <v>6.4499999999999996E-4</v>
          </cell>
          <cell r="D31">
            <v>991272.46439838386</v>
          </cell>
          <cell r="E31">
            <v>90957.836094840401</v>
          </cell>
          <cell r="F31">
            <v>1203265.2023628901</v>
          </cell>
          <cell r="G31">
            <v>1161576.194152755</v>
          </cell>
          <cell r="H31">
            <v>12.770490636360307</v>
          </cell>
        </row>
        <row r="32">
          <cell r="B32">
            <v>33</v>
          </cell>
          <cell r="C32">
            <v>6.87E-4</v>
          </cell>
          <cell r="D32">
            <v>990633.09365884692</v>
          </cell>
          <cell r="E32">
            <v>84361.177067804398</v>
          </cell>
          <cell r="F32">
            <v>1112307.3662680497</v>
          </cell>
          <cell r="G32">
            <v>1073641.8267786393</v>
          </cell>
          <cell r="H32">
            <v>12.726728859125698</v>
          </cell>
        </row>
        <row r="33">
          <cell r="B33">
            <v>34</v>
          </cell>
          <cell r="C33">
            <v>7.3399999999999995E-4</v>
          </cell>
          <cell r="D33">
            <v>989952.52872350335</v>
          </cell>
          <cell r="E33">
            <v>78239.648203395671</v>
          </cell>
          <cell r="F33">
            <v>1027946.1892002452</v>
          </cell>
          <cell r="G33">
            <v>992086.35044035548</v>
          </cell>
          <cell r="H33">
            <v>12.680097280873229</v>
          </cell>
        </row>
        <row r="34">
          <cell r="B34">
            <v>35</v>
          </cell>
          <cell r="C34">
            <v>7.85E-4</v>
          </cell>
          <cell r="D34">
            <v>989225.90356742032</v>
          </cell>
          <cell r="E34">
            <v>72558.905152310326</v>
          </cell>
          <cell r="F34">
            <v>949706.54099684954</v>
          </cell>
          <cell r="G34">
            <v>916450.37613537395</v>
          </cell>
          <cell r="H34">
            <v>12.630432807821846</v>
          </cell>
        </row>
        <row r="35">
          <cell r="B35">
            <v>36</v>
          </cell>
          <cell r="C35">
            <v>8.5999999999999998E-4</v>
          </cell>
          <cell r="D35">
            <v>988449.36123311985</v>
          </cell>
          <cell r="E35">
            <v>67287.189245258254</v>
          </cell>
          <cell r="F35">
            <v>877147.63584453927</v>
          </cell>
          <cell r="G35">
            <v>846307.67410712922</v>
          </cell>
          <cell r="H35">
            <v>12.577545348526632</v>
          </cell>
        </row>
        <row r="36">
          <cell r="B36">
            <v>37</v>
          </cell>
          <cell r="C36">
            <v>9.0700000000000004E-4</v>
          </cell>
          <cell r="D36">
            <v>987599.29478245939</v>
          </cell>
          <cell r="E36">
            <v>62393.802563811914</v>
          </cell>
          <cell r="F36">
            <v>809860.44659928104</v>
          </cell>
          <cell r="G36">
            <v>781263.28709086729</v>
          </cell>
          <cell r="H36">
            <v>12.521488593227623</v>
          </cell>
        </row>
        <row r="37">
          <cell r="B37">
            <v>38</v>
          </cell>
          <cell r="C37">
            <v>9.6599999999999995E-4</v>
          </cell>
          <cell r="D37">
            <v>986703.5422220917</v>
          </cell>
          <cell r="E37">
            <v>57853.560450010707</v>
          </cell>
          <cell r="F37">
            <v>747466.64403546916</v>
          </cell>
          <cell r="G37">
            <v>720950.4288292143</v>
          </cell>
          <cell r="H37">
            <v>12.461643211262045</v>
          </cell>
        </row>
        <row r="38">
          <cell r="B38">
            <v>39</v>
          </cell>
          <cell r="C38">
            <v>1.039E-3</v>
          </cell>
          <cell r="D38">
            <v>985750.38660030509</v>
          </cell>
          <cell r="E38">
            <v>53640.532631662194</v>
          </cell>
          <cell r="F38">
            <v>689613.08358545846</v>
          </cell>
          <cell r="G38">
            <v>665027.83946261334</v>
          </cell>
          <cell r="H38">
            <v>12.397860476688665</v>
          </cell>
        </row>
        <row r="39">
          <cell r="B39">
            <v>40</v>
          </cell>
          <cell r="C39">
            <v>1.1280000000000001E-3</v>
          </cell>
          <cell r="D39">
            <v>984726.19194862735</v>
          </cell>
          <cell r="E39">
            <v>49730.672963580415</v>
          </cell>
          <cell r="F39">
            <v>635972.55095379625</v>
          </cell>
          <cell r="G39">
            <v>613179.32584548858</v>
          </cell>
          <cell r="H39">
            <v>12.33000257797722</v>
          </cell>
        </row>
        <row r="40">
          <cell r="B40">
            <v>41</v>
          </cell>
          <cell r="C40">
            <v>1.238E-3</v>
          </cell>
          <cell r="D40">
            <v>983615.42080410931</v>
          </cell>
          <cell r="E40">
            <v>46101.695373064962</v>
          </cell>
          <cell r="F40">
            <v>586241.87799021578</v>
          </cell>
          <cell r="G40">
            <v>565111.93427756103</v>
          </cell>
          <cell r="H40">
            <v>12.257942570323111</v>
          </cell>
        </row>
        <row r="41">
          <cell r="B41">
            <v>42</v>
          </cell>
          <cell r="C41">
            <v>1.3699999999999999E-3</v>
          </cell>
          <cell r="D41">
            <v>982397.7049131539</v>
          </cell>
          <cell r="E41">
            <v>42732.827354239555</v>
          </cell>
          <cell r="F41">
            <v>540140.18261715083</v>
          </cell>
          <cell r="G41">
            <v>520554.30341312435</v>
          </cell>
          <cell r="H41">
            <v>12.181602193038129</v>
          </cell>
        </row>
        <row r="42">
          <cell r="B42">
            <v>43</v>
          </cell>
          <cell r="C42">
            <v>1.5269999999999999E-3</v>
          </cell>
          <cell r="D42">
            <v>981051.82005742285</v>
          </cell>
          <cell r="E42">
            <v>39604.903369618791</v>
          </cell>
          <cell r="F42">
            <v>497407.3552629113</v>
          </cell>
          <cell r="G42">
            <v>479255.10788516933</v>
          </cell>
          <cell r="H42">
            <v>12.100903350588892</v>
          </cell>
        </row>
        <row r="43">
          <cell r="B43">
            <v>44</v>
          </cell>
          <cell r="C43">
            <v>1.7149999999999999E-3</v>
          </cell>
          <cell r="D43">
            <v>979553.75392819522</v>
          </cell>
          <cell r="E43">
            <v>36700.163974174837</v>
          </cell>
          <cell r="F43">
            <v>457802.45189329248</v>
          </cell>
          <cell r="G43">
            <v>440981.54340512899</v>
          </cell>
          <cell r="H43">
            <v>12.015792183256696</v>
          </cell>
        </row>
        <row r="44">
          <cell r="B44">
            <v>45</v>
          </cell>
          <cell r="C44">
            <v>1.9319999999999999E-3</v>
          </cell>
          <cell r="D44">
            <v>977873.81924020837</v>
          </cell>
          <cell r="E44">
            <v>34002.063288129124</v>
          </cell>
          <cell r="F44">
            <v>421102.28791911766</v>
          </cell>
          <cell r="G44">
            <v>405518.00891205849</v>
          </cell>
          <cell r="H44">
            <v>11.926276516685204</v>
          </cell>
        </row>
        <row r="45">
          <cell r="B45">
            <v>46</v>
          </cell>
          <cell r="C45">
            <v>2.183E-3</v>
          </cell>
          <cell r="D45">
            <v>975984.56702143629</v>
          </cell>
          <cell r="E45">
            <v>31495.47220589927</v>
          </cell>
          <cell r="F45">
            <v>387100.22463098855</v>
          </cell>
          <cell r="G45">
            <v>372664.79986995138</v>
          </cell>
          <cell r="H45">
            <v>11.83232934034719</v>
          </cell>
        </row>
        <row r="46">
          <cell r="B46">
            <v>47</v>
          </cell>
          <cell r="C46">
            <v>2.4710000000000001E-3</v>
          </cell>
          <cell r="D46">
            <v>973853.99271162844</v>
          </cell>
          <cell r="E46">
            <v>29166.327229766863</v>
          </cell>
          <cell r="F46">
            <v>355604.7524250893</v>
          </cell>
          <cell r="G46">
            <v>342236.85244477948</v>
          </cell>
          <cell r="H46">
            <v>11.733971499006428</v>
          </cell>
        </row>
        <row r="47">
          <cell r="B47">
            <v>48</v>
          </cell>
          <cell r="C47">
            <v>2.7899999999999999E-3</v>
          </cell>
          <cell r="D47">
            <v>971447.59949563805</v>
          </cell>
          <cell r="E47">
            <v>27001.630844716576</v>
          </cell>
          <cell r="F47">
            <v>326438.42519532243</v>
          </cell>
          <cell r="G47">
            <v>314062.67772482731</v>
          </cell>
          <cell r="H47">
            <v>11.631248480173936</v>
          </cell>
        </row>
        <row r="48">
          <cell r="B48">
            <v>49</v>
          </cell>
          <cell r="C48">
            <v>3.1380000000000002E-3</v>
          </cell>
          <cell r="D48">
            <v>968737.26069304522</v>
          </cell>
          <cell r="E48">
            <v>24989.602129614683</v>
          </cell>
          <cell r="F48">
            <v>299436.79435060587</v>
          </cell>
          <cell r="G48">
            <v>287983.22670786578</v>
          </cell>
          <cell r="H48">
            <v>11.524122121439563</v>
          </cell>
        </row>
        <row r="49">
          <cell r="B49">
            <v>50</v>
          </cell>
          <cell r="C49">
            <v>3.5130000000000001E-3</v>
          </cell>
          <cell r="D49">
            <v>965697.36316899047</v>
          </cell>
          <cell r="E49">
            <v>23119.429009867243</v>
          </cell>
          <cell r="F49">
            <v>274447.19222099119</v>
          </cell>
          <cell r="G49">
            <v>263850.78725813539</v>
          </cell>
          <cell r="H49">
            <v>11.412513135403358</v>
          </cell>
        </row>
        <row r="50">
          <cell r="B50">
            <v>51</v>
          </cell>
          <cell r="C50">
            <v>3.9090000000000001E-3</v>
          </cell>
          <cell r="D50">
            <v>962304.86833217787</v>
          </cell>
          <cell r="E50">
            <v>21381.1697965249</v>
          </cell>
          <cell r="F50">
            <v>251327.76321112394</v>
          </cell>
          <cell r="G50">
            <v>241528.06038771669</v>
          </cell>
          <cell r="H50">
            <v>11.296297755746387</v>
          </cell>
        </row>
        <row r="51">
          <cell r="B51">
            <v>52</v>
          </cell>
          <cell r="C51">
            <v>4.3239999999999997E-3</v>
          </cell>
          <cell r="D51">
            <v>958543.21860186732</v>
          </cell>
          <cell r="E51">
            <v>19765.745525559432</v>
          </cell>
          <cell r="F51">
            <v>229946.59341459905</v>
          </cell>
          <cell r="G51">
            <v>220887.29338205096</v>
          </cell>
          <cell r="H51">
            <v>11.175257371214141</v>
          </cell>
        </row>
        <row r="52">
          <cell r="B52">
            <v>53</v>
          </cell>
          <cell r="C52">
            <v>4.7549999999999997E-3</v>
          </cell>
          <cell r="D52">
            <v>954398.47772463283</v>
          </cell>
          <cell r="E52">
            <v>18264.759574855605</v>
          </cell>
          <cell r="F52">
            <v>210180.84788903961</v>
          </cell>
          <cell r="G52">
            <v>201809.49975056411</v>
          </cell>
          <cell r="H52">
            <v>11.049118874161778</v>
          </cell>
        </row>
        <row r="53">
          <cell r="B53">
            <v>54</v>
          </cell>
          <cell r="C53">
            <v>5.1999999999999998E-3</v>
          </cell>
          <cell r="D53">
            <v>949860.3129630523</v>
          </cell>
          <cell r="E53">
            <v>16870.45071283264</v>
          </cell>
          <cell r="F53">
            <v>191916.08831418399</v>
          </cell>
          <cell r="G53">
            <v>184183.79840413568</v>
          </cell>
          <cell r="H53">
            <v>10.917538691721782</v>
          </cell>
        </row>
        <row r="54">
          <cell r="B54">
            <v>55</v>
          </cell>
          <cell r="C54">
            <v>5.6600000000000001E-3</v>
          </cell>
          <cell r="D54">
            <v>944921.03933564445</v>
          </cell>
          <cell r="E54">
            <v>15575.614263689942</v>
          </cell>
          <cell r="F54">
            <v>175045.63760135134</v>
          </cell>
          <cell r="G54">
            <v>167906.81439716011</v>
          </cell>
          <cell r="H54">
            <v>10.780108672091764</v>
          </cell>
        </row>
        <row r="55">
          <cell r="B55">
            <v>56</v>
          </cell>
          <cell r="C55">
            <v>6.1310000000000002E-3</v>
          </cell>
          <cell r="D55">
            <v>939572.78625300468</v>
          </cell>
          <cell r="E55">
            <v>14373.509315041725</v>
          </cell>
          <cell r="F55">
            <v>159470.02333766141</v>
          </cell>
          <cell r="G55">
            <v>152882.16490160063</v>
          </cell>
          <cell r="H55">
            <v>10.636384027776089</v>
          </cell>
        </row>
        <row r="56">
          <cell r="B56">
            <v>57</v>
          </cell>
          <cell r="C56">
            <v>6.6179999999999998E-3</v>
          </cell>
          <cell r="D56">
            <v>933812.26550048753</v>
          </cell>
          <cell r="E56">
            <v>13257.898217569564</v>
          </cell>
          <cell r="F56">
            <v>145096.51402261967</v>
          </cell>
          <cell r="G56">
            <v>139019.97733956695</v>
          </cell>
          <cell r="H56">
            <v>10.485823247257668</v>
          </cell>
        </row>
        <row r="57">
          <cell r="B57">
            <v>58</v>
          </cell>
          <cell r="C57">
            <v>7.1390000000000004E-3</v>
          </cell>
          <cell r="D57">
            <v>927632.29592740524</v>
          </cell>
          <cell r="E57">
            <v>12222.883941685093</v>
          </cell>
          <cell r="F57">
            <v>131838.6158050501</v>
          </cell>
          <cell r="G57">
            <v>126236.4606651111</v>
          </cell>
          <cell r="H57">
            <v>10.327878532380767</v>
          </cell>
        </row>
        <row r="58">
          <cell r="B58">
            <v>59</v>
          </cell>
          <cell r="C58">
            <v>7.7190000000000002E-3</v>
          </cell>
          <cell r="D58">
            <v>921009.92896677949</v>
          </cell>
          <cell r="E58">
            <v>11262.760810418007</v>
          </cell>
          <cell r="F58">
            <v>119615.731863365</v>
          </cell>
          <cell r="G58">
            <v>114453.63315859008</v>
          </cell>
          <cell r="H58">
            <v>10.162129435681608</v>
          </cell>
        </row>
        <row r="59">
          <cell r="B59">
            <v>60</v>
          </cell>
          <cell r="C59">
            <v>8.3840000000000008E-3</v>
          </cell>
          <cell r="D59">
            <v>913900.65332508495</v>
          </cell>
          <cell r="E59">
            <v>10371.994022944215</v>
          </cell>
          <cell r="F59">
            <v>108352.97105294699</v>
          </cell>
          <cell r="G59">
            <v>103599.14045909756</v>
          </cell>
          <cell r="H59">
            <v>9.9883532742038454</v>
          </cell>
        </row>
        <row r="60">
          <cell r="B60">
            <v>61</v>
          </cell>
          <cell r="C60">
            <v>9.1579999999999995E-3</v>
          </cell>
          <cell r="D60">
            <v>906238.51024760748</v>
          </cell>
          <cell r="E60">
            <v>9545.2763109567095</v>
          </cell>
          <cell r="F60">
            <v>97980.977030002774</v>
          </cell>
          <cell r="G60">
            <v>93606.058720814282</v>
          </cell>
          <cell r="H60">
            <v>9.8065321182339122</v>
          </cell>
        </row>
        <row r="61">
          <cell r="B61">
            <v>62</v>
          </cell>
          <cell r="C61">
            <v>1.0064E-2</v>
          </cell>
          <cell r="D61">
            <v>897939.17797075992</v>
          </cell>
          <cell r="E61">
            <v>8777.5969099776976</v>
          </cell>
          <cell r="F61">
            <v>88435.700719046057</v>
          </cell>
          <cell r="G61">
            <v>84412.635468639608</v>
          </cell>
          <cell r="H61">
            <v>9.6168275137681256</v>
          </cell>
        </row>
        <row r="62">
          <cell r="B62">
            <v>63</v>
          </cell>
          <cell r="C62">
            <v>1.1133000000000001E-2</v>
          </cell>
          <cell r="D62">
            <v>888902.31808366219</v>
          </cell>
          <cell r="E62">
            <v>8064.2776563115403</v>
          </cell>
          <cell r="F62">
            <v>79658.103809068358</v>
          </cell>
          <cell r="G62">
            <v>75961.976549925574</v>
          </cell>
          <cell r="H62">
            <v>9.41956363450279</v>
          </cell>
        </row>
        <row r="63">
          <cell r="B63">
            <v>64</v>
          </cell>
          <cell r="C63">
            <v>1.2390999999999999E-2</v>
          </cell>
          <cell r="D63">
            <v>879006.16857643682</v>
          </cell>
          <cell r="E63">
            <v>7400.926267437424</v>
          </cell>
          <cell r="F63">
            <v>71593.826152756825</v>
          </cell>
          <cell r="G63">
            <v>68201.73494684801</v>
          </cell>
          <cell r="H63">
            <v>9.2152971779926816</v>
          </cell>
        </row>
        <row r="64">
          <cell r="B64">
            <v>65</v>
          </cell>
          <cell r="C64">
            <v>1.3868E-2</v>
          </cell>
          <cell r="D64">
            <v>868114.40314160613</v>
          </cell>
          <cell r="E64">
            <v>6783.5001299838568</v>
          </cell>
          <cell r="F64">
            <v>64192.899885319406</v>
          </cell>
          <cell r="G64">
            <v>61083.795659076808</v>
          </cell>
          <cell r="H64">
            <v>9.0047607412992221</v>
          </cell>
        </row>
        <row r="65">
          <cell r="B65">
            <v>66</v>
          </cell>
          <cell r="C65">
            <v>1.5592E-2</v>
          </cell>
          <cell r="D65">
            <v>856075.39259883831</v>
          </cell>
          <cell r="E65">
            <v>6208.2845013282986</v>
          </cell>
          <cell r="F65">
            <v>57409.399755335551</v>
          </cell>
          <cell r="G65">
            <v>54563.936025560084</v>
          </cell>
          <cell r="H65">
            <v>8.7888910396883091</v>
          </cell>
        </row>
        <row r="66">
          <cell r="B66">
            <v>67</v>
          </cell>
          <cell r="C66">
            <v>1.7579000000000001E-2</v>
          </cell>
          <cell r="D66">
            <v>842727.46507743723</v>
          </cell>
          <cell r="E66">
            <v>5671.9117674093623</v>
          </cell>
          <cell r="F66">
            <v>51201.115254007251</v>
          </cell>
          <cell r="G66">
            <v>48601.489027277959</v>
          </cell>
          <cell r="H66">
            <v>8.568802023074598</v>
          </cell>
        </row>
        <row r="67">
          <cell r="B67">
            <v>68</v>
          </cell>
          <cell r="C67">
            <v>1.9803999999999999E-2</v>
          </cell>
          <cell r="D67">
            <v>827913.15896884096</v>
          </cell>
          <cell r="E67">
            <v>5171.4201674710666</v>
          </cell>
          <cell r="F67">
            <v>45529.203486597886</v>
          </cell>
          <cell r="G67">
            <v>43158.969243173648</v>
          </cell>
          <cell r="H67">
            <v>8.3456705983105781</v>
          </cell>
        </row>
        <row r="68">
          <cell r="B68">
            <v>69</v>
          </cell>
          <cell r="C68">
            <v>2.2228999999999999E-2</v>
          </cell>
          <cell r="D68">
            <v>811517.166768622</v>
          </cell>
          <cell r="E68">
            <v>4704.4133294426638</v>
          </cell>
          <cell r="F68">
            <v>40357.783319126822</v>
          </cell>
          <cell r="G68">
            <v>38201.593876465602</v>
          </cell>
          <cell r="H68">
            <v>8.1203736154262156</v>
          </cell>
        </row>
        <row r="69">
          <cell r="B69">
            <v>70</v>
          </cell>
          <cell r="C69">
            <v>2.4816999999999999E-2</v>
          </cell>
          <cell r="D69">
            <v>793477.9516685222</v>
          </cell>
          <cell r="E69">
            <v>4268.9920422668047</v>
          </cell>
          <cell r="F69">
            <v>35653.369989684157</v>
          </cell>
          <cell r="G69">
            <v>33696.74863697854</v>
          </cell>
          <cell r="H69">
            <v>7.8933734950430603</v>
          </cell>
        </row>
        <row r="70">
          <cell r="B70">
            <v>71</v>
          </cell>
          <cell r="C70">
            <v>2.7529999999999999E-2</v>
          </cell>
          <cell r="D70">
            <v>773786.20934196445</v>
          </cell>
          <cell r="E70">
            <v>3863.6180665929187</v>
          </cell>
          <cell r="F70">
            <v>31384.37794741735</v>
          </cell>
          <cell r="G70">
            <v>29613.553000228931</v>
          </cell>
          <cell r="H70">
            <v>7.6647206038000686</v>
          </cell>
        </row>
        <row r="71">
          <cell r="B71">
            <v>72</v>
          </cell>
          <cell r="C71">
            <v>3.0353999999999999E-2</v>
          </cell>
          <cell r="D71">
            <v>752483.87499878008</v>
          </cell>
          <cell r="E71">
            <v>3487.0094303662322</v>
          </cell>
          <cell r="F71">
            <v>27520.759880824429</v>
          </cell>
          <cell r="G71">
            <v>25922.547225239905</v>
          </cell>
          <cell r="H71">
            <v>7.4340341610482312</v>
          </cell>
        </row>
        <row r="72">
          <cell r="B72">
            <v>73</v>
          </cell>
          <cell r="C72">
            <v>3.3369999999999997E-2</v>
          </cell>
          <cell r="D72">
            <v>729642.97945706709</v>
          </cell>
          <cell r="E72">
            <v>3137.9719221502514</v>
          </cell>
          <cell r="F72">
            <v>24033.750450458196</v>
          </cell>
          <cell r="G72">
            <v>22595.513319472662</v>
          </cell>
          <cell r="H72">
            <v>7.2006741551687954</v>
          </cell>
        </row>
        <row r="73">
          <cell r="B73">
            <v>74</v>
          </cell>
          <cell r="C73">
            <v>3.6679999999999997E-2</v>
          </cell>
          <cell r="D73">
            <v>705294.79323258472</v>
          </cell>
          <cell r="E73">
            <v>2815.0884446478863</v>
          </cell>
          <cell r="F73">
            <v>20895.778528307943</v>
          </cell>
          <cell r="G73">
            <v>19605.529657844327</v>
          </cell>
          <cell r="H73">
            <v>6.9644453605423413</v>
          </cell>
        </row>
        <row r="74">
          <cell r="B74">
            <v>75</v>
          </cell>
          <cell r="C74">
            <v>4.0388E-2</v>
          </cell>
          <cell r="D74">
            <v>679424.58021681348</v>
          </cell>
          <cell r="E74">
            <v>2516.7805109032038</v>
          </cell>
          <cell r="F74">
            <v>18080.690083660058</v>
          </cell>
          <cell r="G74">
            <v>16927.165682829422</v>
          </cell>
          <cell r="H74">
            <v>6.7257218535734467</v>
          </cell>
        </row>
        <row r="75">
          <cell r="B75">
            <v>76</v>
          </cell>
          <cell r="C75">
            <v>4.4596999999999998E-2</v>
          </cell>
          <cell r="D75">
            <v>651983.98027101683</v>
          </cell>
          <cell r="E75">
            <v>2241.4225332982323</v>
          </cell>
          <cell r="F75">
            <v>15563.909572756853</v>
          </cell>
          <cell r="G75">
            <v>14536.59091166183</v>
          </cell>
          <cell r="H75">
            <v>6.4854308795902806</v>
          </cell>
        </row>
        <row r="76">
          <cell r="B76">
            <v>77</v>
          </cell>
          <cell r="C76">
            <v>4.9388000000000001E-2</v>
          </cell>
          <cell r="D76">
            <v>622907.45070287026</v>
          </cell>
          <cell r="E76">
            <v>1987.4355569194724</v>
          </cell>
          <cell r="F76">
            <v>13322.48703945862</v>
          </cell>
          <cell r="G76">
            <v>12411.579075870528</v>
          </cell>
          <cell r="H76">
            <v>6.2450221506092456</v>
          </cell>
        </row>
        <row r="77">
          <cell r="B77">
            <v>78</v>
          </cell>
          <cell r="C77">
            <v>5.4758000000000001E-2</v>
          </cell>
          <cell r="D77">
            <v>592143.29752755689</v>
          </cell>
          <cell r="E77">
            <v>1753.3921945562261</v>
          </cell>
          <cell r="F77">
            <v>11335.051482539147</v>
          </cell>
          <cell r="G77">
            <v>10531.413393367544</v>
          </cell>
          <cell r="H77">
            <v>6.0063079019426038</v>
          </cell>
        </row>
        <row r="78">
          <cell r="B78">
            <v>79</v>
          </cell>
          <cell r="C78">
            <v>6.0678000000000003E-2</v>
          </cell>
          <cell r="D78">
            <v>559718.714841543</v>
          </cell>
          <cell r="E78">
            <v>1538.1716424749109</v>
          </cell>
          <cell r="F78">
            <v>9581.6592879829204</v>
          </cell>
          <cell r="G78">
            <v>8876.6639518485863</v>
          </cell>
          <cell r="H78">
            <v>5.7709189967681862</v>
          </cell>
        </row>
        <row r="79">
          <cell r="B79">
            <v>80</v>
          </cell>
          <cell r="C79">
            <v>6.7125000000000004E-2</v>
          </cell>
          <cell r="D79">
            <v>525756.10266238789</v>
          </cell>
          <cell r="E79">
            <v>1340.9173675664208</v>
          </cell>
          <cell r="F79">
            <v>8043.4876455080093</v>
          </cell>
          <cell r="G79">
            <v>7428.9005187067332</v>
          </cell>
          <cell r="H79">
            <v>5.5401628007765744</v>
          </cell>
        </row>
        <row r="80">
          <cell r="B80">
            <v>81</v>
          </cell>
          <cell r="C80">
            <v>7.4069999999999997E-2</v>
          </cell>
          <cell r="D80">
            <v>490464.7242711751</v>
          </cell>
          <cell r="E80">
            <v>1160.9357673025754</v>
          </cell>
          <cell r="F80">
            <v>6702.5702779415888</v>
          </cell>
          <cell r="G80">
            <v>6170.4747179279084</v>
          </cell>
          <cell r="H80">
            <v>5.3150870975962388</v>
          </cell>
        </row>
        <row r="81">
          <cell r="B81">
            <v>82</v>
          </cell>
          <cell r="C81">
            <v>8.1484000000000001E-2</v>
          </cell>
          <cell r="D81">
            <v>454136.00214440917</v>
          </cell>
          <cell r="E81">
            <v>997.62900697770181</v>
          </cell>
          <cell r="F81">
            <v>5541.6345106390136</v>
          </cell>
          <cell r="G81">
            <v>5084.3878824409003</v>
          </cell>
          <cell r="H81">
            <v>5.096471580997787</v>
          </cell>
        </row>
        <row r="82">
          <cell r="B82">
            <v>83</v>
          </cell>
          <cell r="C82">
            <v>8.9319999999999997E-2</v>
          </cell>
          <cell r="D82">
            <v>417131.18414567411</v>
          </cell>
          <cell r="E82">
            <v>850.4298886061539</v>
          </cell>
          <cell r="F82">
            <v>4544.0055036613121</v>
          </cell>
          <cell r="G82">
            <v>4154.2251380501584</v>
          </cell>
          <cell r="H82">
            <v>4.8848531709755543</v>
          </cell>
        </row>
        <row r="83">
          <cell r="B83">
            <v>84</v>
          </cell>
          <cell r="C83">
            <v>9.7525000000000001E-2</v>
          </cell>
          <cell r="D83">
            <v>379873.02677778254</v>
          </cell>
          <cell r="E83">
            <v>718.76518882213691</v>
          </cell>
          <cell r="F83">
            <v>3693.5756150551579</v>
          </cell>
          <cell r="G83">
            <v>3364.1415701783453</v>
          </cell>
          <cell r="H83">
            <v>4.6804458848254322</v>
          </cell>
        </row>
        <row r="84">
          <cell r="B84">
            <v>85</v>
          </cell>
          <cell r="C84">
            <v>0.106047</v>
          </cell>
          <cell r="D84">
            <v>342825.90984127932</v>
          </cell>
          <cell r="E84">
            <v>602.0117065264576</v>
          </cell>
          <cell r="F84">
            <v>2974.8104262330207</v>
          </cell>
          <cell r="G84">
            <v>2698.8883940750611</v>
          </cell>
          <cell r="H84">
            <v>4.4831161334841063</v>
          </cell>
        </row>
        <row r="85">
          <cell r="B85">
            <v>86</v>
          </cell>
          <cell r="C85">
            <v>0.11483599999999999</v>
          </cell>
          <cell r="D85">
            <v>306470.25058034115</v>
          </cell>
          <cell r="E85">
            <v>499.46187571642344</v>
          </cell>
          <cell r="F85">
            <v>2372.7987197065631</v>
          </cell>
          <cell r="G85">
            <v>2143.8786933365359</v>
          </cell>
          <cell r="H85">
            <v>4.2923770513242401</v>
          </cell>
        </row>
        <row r="86">
          <cell r="B86">
            <v>87</v>
          </cell>
          <cell r="C86">
            <v>0.12417</v>
          </cell>
          <cell r="D86">
            <v>271276.4328846971</v>
          </cell>
          <cell r="E86">
            <v>410.30688794120869</v>
          </cell>
          <cell r="F86">
            <v>1873.3368439901396</v>
          </cell>
          <cell r="G86">
            <v>1685.279520350419</v>
          </cell>
          <cell r="H86">
            <v>4.1073634634958802</v>
          </cell>
        </row>
        <row r="87">
          <cell r="B87">
            <v>88</v>
          </cell>
          <cell r="C87">
            <v>0.13386999999999999</v>
          </cell>
          <cell r="D87">
            <v>237592.03821340427</v>
          </cell>
          <cell r="E87">
            <v>333.51190873832837</v>
          </cell>
          <cell r="F87">
            <v>1463.0299560489309</v>
          </cell>
          <cell r="G87">
            <v>1310.1703312105303</v>
          </cell>
          <cell r="H87">
            <v>3.9284064433167898</v>
          </cell>
        </row>
        <row r="88">
          <cell r="B88">
            <v>89</v>
          </cell>
          <cell r="C88">
            <v>0.14407300000000001</v>
          </cell>
          <cell r="D88">
            <v>205785.59205777585</v>
          </cell>
          <cell r="E88">
            <v>268.08786033923752</v>
          </cell>
          <cell r="F88">
            <v>1129.5180473106025</v>
          </cell>
          <cell r="G88">
            <v>1006.6444446551186</v>
          </cell>
          <cell r="H88">
            <v>3.7549049904061822</v>
          </cell>
        </row>
        <row r="89">
          <cell r="B89">
            <v>90</v>
          </cell>
          <cell r="C89">
            <v>0.154859</v>
          </cell>
          <cell r="D89">
            <v>176137.44445323592</v>
          </cell>
          <cell r="E89">
            <v>212.95929284137594</v>
          </cell>
          <cell r="F89">
            <v>861.43018697136483</v>
          </cell>
          <cell r="G89">
            <v>763.82384441906754</v>
          </cell>
          <cell r="H89">
            <v>3.5867129075602562</v>
          </cell>
        </row>
        <row r="90">
          <cell r="B90">
            <v>91</v>
          </cell>
          <cell r="C90">
            <v>0.16630700000000001</v>
          </cell>
          <cell r="D90">
            <v>148860.97594265227</v>
          </cell>
          <cell r="E90">
            <v>167.03538720301933</v>
          </cell>
          <cell r="F90">
            <v>648.47089412998889</v>
          </cell>
          <cell r="G90">
            <v>571.91300832860497</v>
          </cell>
          <cell r="H90">
            <v>3.4239032692724352</v>
          </cell>
        </row>
        <row r="91">
          <cell r="B91">
            <v>92</v>
          </cell>
          <cell r="C91">
            <v>0.17821400000000001</v>
          </cell>
          <cell r="D91">
            <v>124104.35361655759</v>
          </cell>
          <cell r="E91">
            <v>129.24012349275804</v>
          </cell>
          <cell r="F91">
            <v>481.43550692696954</v>
          </cell>
          <cell r="G91">
            <v>422.20045032612211</v>
          </cell>
          <cell r="H91">
            <v>3.2667908302469244</v>
          </cell>
        </row>
        <row r="92">
          <cell r="B92">
            <v>93</v>
          </cell>
          <cell r="C92">
            <v>0.19045999999999999</v>
          </cell>
          <cell r="D92">
            <v>101987.2203411364</v>
          </cell>
          <cell r="E92">
            <v>98.568653479925459</v>
          </cell>
          <cell r="F92">
            <v>352.19538343421152</v>
          </cell>
          <cell r="G92">
            <v>307.01808392257902</v>
          </cell>
          <cell r="H92">
            <v>3.1147639039738579</v>
          </cell>
        </row>
        <row r="93">
          <cell r="B93">
            <v>94</v>
          </cell>
          <cell r="C93">
            <v>0.20300699999999999</v>
          </cell>
          <cell r="D93">
            <v>82562.73435496357</v>
          </cell>
          <cell r="E93">
            <v>74.055932935627737</v>
          </cell>
          <cell r="F93">
            <v>253.62672995428605</v>
          </cell>
          <cell r="G93">
            <v>219.68442735879</v>
          </cell>
          <cell r="H93">
            <v>2.9664662728609219</v>
          </cell>
        </row>
        <row r="94">
          <cell r="B94">
            <v>95</v>
          </cell>
          <cell r="C94">
            <v>0.21790399999999999</v>
          </cell>
          <cell r="D94">
            <v>65801.921341765483</v>
          </cell>
          <cell r="E94">
            <v>54.776853975094909</v>
          </cell>
          <cell r="F94">
            <v>179.57079701865831</v>
          </cell>
          <cell r="G94">
            <v>154.4647389467398</v>
          </cell>
          <cell r="H94">
            <v>2.8198906606971157</v>
          </cell>
        </row>
        <row r="95">
          <cell r="B95">
            <v>96</v>
          </cell>
          <cell r="C95">
            <v>0.23408599999999999</v>
          </cell>
          <cell r="D95">
            <v>51463.419473709415</v>
          </cell>
          <cell r="E95">
            <v>39.759404535040211</v>
          </cell>
          <cell r="F95">
            <v>124.79394304356339</v>
          </cell>
          <cell r="G95">
            <v>106.57088263166996</v>
          </cell>
          <cell r="H95">
            <v>2.6803943338172576</v>
          </cell>
        </row>
        <row r="96">
          <cell r="B96">
            <v>97</v>
          </cell>
          <cell r="C96">
            <v>0.24843599999999999</v>
          </cell>
          <cell r="D96">
            <v>39416.553462786673</v>
          </cell>
          <cell r="E96">
            <v>28.261981034849921</v>
          </cell>
          <cell r="F96">
            <v>85.034538508523184</v>
          </cell>
          <cell r="G96">
            <v>72.081130534216967</v>
          </cell>
          <cell r="H96">
            <v>2.55046277348122</v>
          </cell>
        </row>
        <row r="97">
          <cell r="B97">
            <v>98</v>
          </cell>
          <cell r="C97">
            <v>0.26395400000000002</v>
          </cell>
          <cell r="D97">
            <v>29624.062586705804</v>
          </cell>
          <cell r="E97">
            <v>19.71293504823754</v>
          </cell>
          <cell r="F97">
            <v>56.77255747367326</v>
          </cell>
          <cell r="G97">
            <v>47.73746224323105</v>
          </cell>
          <cell r="H97">
            <v>2.4216313870267165</v>
          </cell>
        </row>
        <row r="98">
          <cell r="B98">
            <v>99</v>
          </cell>
          <cell r="C98">
            <v>0.28080300000000002</v>
          </cell>
          <cell r="D98">
            <v>21804.672770694458</v>
          </cell>
          <cell r="E98">
            <v>13.46601112808821</v>
          </cell>
          <cell r="F98">
            <v>37.05962242543572</v>
          </cell>
          <cell r="G98">
            <v>30.887700658395289</v>
          </cell>
          <cell r="H98">
            <v>2.293752794691212</v>
          </cell>
        </row>
        <row r="99">
          <cell r="B99">
            <v>100</v>
          </cell>
          <cell r="C99">
            <v>0.29915399999999998</v>
          </cell>
          <cell r="D99">
            <v>15681.855242665142</v>
          </cell>
          <cell r="E99">
            <v>8.9881343900581516</v>
          </cell>
          <cell r="F99">
            <v>23.593611297347508</v>
          </cell>
          <cell r="G99">
            <v>19.474049701904189</v>
          </cell>
          <cell r="H99">
            <v>2.1666398005179577</v>
          </cell>
        </row>
        <row r="100">
          <cell r="B100">
            <v>101</v>
          </cell>
          <cell r="C100">
            <v>0.319185</v>
          </cell>
          <cell r="D100">
            <v>10990.565519400896</v>
          </cell>
          <cell r="E100">
            <v>5.8462162735356813</v>
          </cell>
          <cell r="F100">
            <v>14.605476907289354</v>
          </cell>
          <cell r="G100">
            <v>11.925961115252168</v>
          </cell>
          <cell r="H100">
            <v>2.0399452495861174</v>
          </cell>
        </row>
        <row r="101">
          <cell r="B101">
            <v>102</v>
          </cell>
          <cell r="C101">
            <v>0.341086</v>
          </cell>
          <cell r="D101">
            <v>7482.5418640909202</v>
          </cell>
          <cell r="E101">
            <v>3.6939134406192062</v>
          </cell>
          <cell r="F101">
            <v>8.7592606337536729</v>
          </cell>
          <cell r="G101">
            <v>7.0662169734698699</v>
          </cell>
          <cell r="H101">
            <v>1.9129351802800687</v>
          </cell>
        </row>
        <row r="102">
          <cell r="B102">
            <v>103</v>
          </cell>
          <cell r="C102">
            <v>0.36505199999999999</v>
          </cell>
          <cell r="D102">
            <v>4930.3515898356045</v>
          </cell>
          <cell r="E102">
            <v>2.2589060610785747</v>
          </cell>
          <cell r="F102">
            <v>5.0653471931344676</v>
          </cell>
          <cell r="G102">
            <v>4.0300152484734539</v>
          </cell>
          <cell r="H102">
            <v>1.7840561490853746</v>
          </cell>
        </row>
        <row r="103">
          <cell r="B103">
            <v>104</v>
          </cell>
          <cell r="C103">
            <v>0.39310200000000001</v>
          </cell>
          <cell r="D103">
            <v>3130.5168812629377</v>
          </cell>
          <cell r="E103">
            <v>1.3311256479533355</v>
          </cell>
          <cell r="F103">
            <v>2.8064411320558933</v>
          </cell>
          <cell r="G103">
            <v>2.196341876743948</v>
          </cell>
          <cell r="H103">
            <v>1.6499883990072015</v>
          </cell>
        </row>
        <row r="104">
          <cell r="B104">
            <v>105</v>
          </cell>
          <cell r="C104">
            <v>0.427255</v>
          </cell>
          <cell r="D104">
            <v>1899.9044342047141</v>
          </cell>
          <cell r="E104">
            <v>0.74975173409891727</v>
          </cell>
          <cell r="F104">
            <v>1.4753154841025578</v>
          </cell>
          <cell r="G104">
            <v>1.131679272640554</v>
          </cell>
          <cell r="H104">
            <v>1.5094053420238542</v>
          </cell>
        </row>
        <row r="105">
          <cell r="B105">
            <v>106</v>
          </cell>
          <cell r="C105">
            <v>0.46953099999999998</v>
          </cell>
          <cell r="D105">
            <v>1088.160765168579</v>
          </cell>
          <cell r="E105">
            <v>0.39853044728212006</v>
          </cell>
          <cell r="F105">
            <v>0.7255637500036406</v>
          </cell>
          <cell r="G105">
            <v>0.5429039616660023</v>
          </cell>
          <cell r="H105">
            <v>1.362264703659342</v>
          </cell>
        </row>
        <row r="106">
          <cell r="B106">
            <v>107</v>
          </cell>
          <cell r="C106">
            <v>0.52194499999999999</v>
          </cell>
          <cell r="D106">
            <v>577.23555293821107</v>
          </cell>
          <cell r="E106">
            <v>0.1962023645840362</v>
          </cell>
          <cell r="F106">
            <v>0.32703330272152054</v>
          </cell>
          <cell r="G106">
            <v>0.2371072189538373</v>
          </cell>
          <cell r="H106">
            <v>1.2084829836608875</v>
          </cell>
        </row>
        <row r="107">
          <cell r="B107">
            <v>108</v>
          </cell>
          <cell r="C107">
            <v>0.58651799999999998</v>
          </cell>
          <cell r="D107">
            <v>275.95034225987649</v>
          </cell>
          <cell r="E107">
            <v>8.7049207796957254E-2</v>
          </cell>
          <cell r="F107">
            <v>0.13083093813748436</v>
          </cell>
          <cell r="G107">
            <v>9.093338456387895E-2</v>
          </cell>
          <cell r="H107">
            <v>1.0446204723193067</v>
          </cell>
        </row>
        <row r="108">
          <cell r="B108">
            <v>109</v>
          </cell>
          <cell r="C108">
            <v>0.66526799999999997</v>
          </cell>
          <cell r="D108">
            <v>114.10049941829826</v>
          </cell>
          <cell r="E108">
            <v>3.3404436694479338E-2</v>
          </cell>
          <cell r="F108">
            <v>4.3781730340527097E-2</v>
          </cell>
          <cell r="G108">
            <v>2.8471363522224069E-2</v>
          </cell>
          <cell r="H108">
            <v>0.85232281515854613</v>
          </cell>
        </row>
        <row r="109">
          <cell r="B109">
            <v>110</v>
          </cell>
          <cell r="C109">
            <v>0.76021499999999997</v>
          </cell>
          <cell r="D109">
            <v>38.193088371285818</v>
          </cell>
          <cell r="E109">
            <v>1.0377293646047758E-2</v>
          </cell>
          <cell r="F109">
            <v>1.0377293646047758E-2</v>
          </cell>
          <cell r="G109">
            <v>5.621034058275869E-3</v>
          </cell>
          <cell r="H109">
            <v>0.54166666666666663</v>
          </cell>
        </row>
      </sheetData>
      <sheetData sheetId="2"/>
      <sheetData sheetId="3"/>
      <sheetData sheetId="4"/>
      <sheetData sheetId="5"/>
      <sheetData sheetId="6"/>
      <sheetData sheetId="7"/>
      <sheetData sheetId="8"/>
      <sheetData sheetId="9"/>
      <sheetData sheetId="10"/>
      <sheetData sheetId="11"/>
      <sheetData sheetId="12"/>
      <sheetData sheetId="13">
        <row r="52">
          <cell r="E52">
            <v>2315632</v>
          </cell>
          <cell r="I52">
            <v>2260824</v>
          </cell>
        </row>
      </sheetData>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1"/>
      <sheetName val="Input2"/>
      <sheetName val="Benefit Obligations"/>
      <sheetName val="Plan Assets"/>
      <sheetName val="Funded Status"/>
      <sheetName val="Cash Flow and Cost"/>
    </sheetNames>
    <sheetDataSet>
      <sheetData sheetId="0">
        <row r="6">
          <cell r="B6">
            <v>2003</v>
          </cell>
        </row>
        <row r="7">
          <cell r="B7">
            <v>2002</v>
          </cell>
        </row>
      </sheetData>
      <sheetData sheetId="1"/>
      <sheetData sheetId="2"/>
      <sheetData sheetId="3"/>
      <sheetData sheetId="4"/>
      <sheetData sheetId="5"/>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 val="2003 LS"/>
      <sheetName val="PSC"/>
      <sheetName val="SI-2"/>
      <sheetName val="aoci 6.30.03 5.5%"/>
      <sheetName val="GL normal op"/>
      <sheetName val="GL frm ac"/>
      <sheetName val="Alloc - 03 exp"/>
      <sheetName val="Proj alloc - 04 exp"/>
      <sheetName val="Alloc - 03 exp CB7"/>
      <sheetName val="Proj alloc - 04 exp CB7"/>
      <sheetName val="PENS EXP Comb"/>
      <sheetName val="PENS EXP Srp"/>
      <sheetName val="PENS EXP CB7"/>
      <sheetName val="abo sens"/>
      <sheetName val="valout inact"/>
      <sheetName val="valout act "/>
      <sheetName val="valout CB7"/>
      <sheetName val="abo growth"/>
    </sheetNames>
    <sheetDataSet>
      <sheetData sheetId="0">
        <row r="16">
          <cell r="D16">
            <v>5.5E-2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rivers"/>
      <sheetName val="Projections"/>
      <sheetName val="Macro"/>
      <sheetName val="MAIN"/>
      <sheetName val="Valuation"/>
      <sheetName val="US$"/>
      <sheetName val="Ajustes"/>
      <sheetName val="DIV INC"/>
      <sheetName val="Developer Notes"/>
      <sheetName val="LTM"/>
      <sheetName val="Toggles"/>
      <sheetName val="Data"/>
      <sheetName val="dPrint"/>
      <sheetName val="DropZone"/>
      <sheetName val="mProcess"/>
      <sheetName val="mlError"/>
      <sheetName val="mGlobals"/>
      <sheetName val="mMain"/>
      <sheetName val="mToggles"/>
      <sheetName val="mcFunctions"/>
      <sheetName val="mMisc"/>
      <sheetName val="mdPrint"/>
      <sheetName val="Dispatch"/>
      <sheetName val="IRD_Chile_ABR2002"/>
      <sheetName val="Btu&lt;=&gt;Therms&lt;=&gt;C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461">
          <cell r="G461">
            <v>0</v>
          </cell>
          <cell r="H461">
            <v>0</v>
          </cell>
          <cell r="I461">
            <v>33480.398999999998</v>
          </cell>
          <cell r="J461">
            <v>34821.898000000001</v>
          </cell>
          <cell r="L461">
            <v>0</v>
          </cell>
          <cell r="M461">
            <v>33480.398999999998</v>
          </cell>
          <cell r="N461">
            <v>34821.898000000001</v>
          </cell>
        </row>
        <row r="463">
          <cell r="G463">
            <v>0</v>
          </cell>
          <cell r="H463">
            <v>0</v>
          </cell>
          <cell r="I463">
            <v>21802.706999999999</v>
          </cell>
          <cell r="J463">
            <v>23807.432000000001</v>
          </cell>
          <cell r="L463">
            <v>0</v>
          </cell>
          <cell r="M463">
            <v>21802.706999999999</v>
          </cell>
          <cell r="N463">
            <v>23807.432000000001</v>
          </cell>
        </row>
        <row r="464">
          <cell r="G464">
            <v>0</v>
          </cell>
          <cell r="H464">
            <v>0</v>
          </cell>
          <cell r="I464">
            <v>0</v>
          </cell>
          <cell r="J464">
            <v>0</v>
          </cell>
          <cell r="L464">
            <v>0</v>
          </cell>
          <cell r="M464">
            <v>0</v>
          </cell>
          <cell r="N464">
            <v>0</v>
          </cell>
        </row>
        <row r="465">
          <cell r="G465" t="str">
            <v>______</v>
          </cell>
          <cell r="H465" t="str">
            <v>______</v>
          </cell>
          <cell r="I465" t="str">
            <v>______</v>
          </cell>
          <cell r="J465" t="str">
            <v>______</v>
          </cell>
          <cell r="L465" t="str">
            <v>______</v>
          </cell>
          <cell r="M465" t="str">
            <v>______</v>
          </cell>
          <cell r="N465" t="str">
            <v>______</v>
          </cell>
        </row>
        <row r="466">
          <cell r="G466">
            <v>0</v>
          </cell>
          <cell r="H466">
            <v>0</v>
          </cell>
          <cell r="I466">
            <v>11677.691999999999</v>
          </cell>
          <cell r="J466">
            <v>11014.466</v>
          </cell>
          <cell r="L466">
            <v>0</v>
          </cell>
          <cell r="M466">
            <v>11677.691999999999</v>
          </cell>
          <cell r="N466">
            <v>11014.466</v>
          </cell>
        </row>
        <row r="468">
          <cell r="G468">
            <v>0</v>
          </cell>
          <cell r="H468">
            <v>0</v>
          </cell>
          <cell r="I468">
            <v>1181.8440000000001</v>
          </cell>
          <cell r="J468">
            <v>1328.3879999999999</v>
          </cell>
          <cell r="L468">
            <v>0</v>
          </cell>
          <cell r="M468">
            <v>1181.8440000000001</v>
          </cell>
          <cell r="N468">
            <v>1328.3879999999999</v>
          </cell>
        </row>
        <row r="469">
          <cell r="G469">
            <v>0</v>
          </cell>
          <cell r="H469">
            <v>0</v>
          </cell>
          <cell r="I469">
            <v>0</v>
          </cell>
          <cell r="J469">
            <v>0</v>
          </cell>
          <cell r="L469">
            <v>0</v>
          </cell>
          <cell r="M469">
            <v>0</v>
          </cell>
          <cell r="N469">
            <v>0</v>
          </cell>
        </row>
        <row r="470">
          <cell r="G470" t="str">
            <v>______</v>
          </cell>
          <cell r="H470" t="str">
            <v>______</v>
          </cell>
          <cell r="I470" t="str">
            <v>______</v>
          </cell>
          <cell r="J470" t="str">
            <v>______</v>
          </cell>
          <cell r="L470" t="str">
            <v>______</v>
          </cell>
          <cell r="M470" t="str">
            <v>______</v>
          </cell>
          <cell r="N470" t="str">
            <v>______</v>
          </cell>
        </row>
        <row r="471">
          <cell r="G471">
            <v>0</v>
          </cell>
          <cell r="H471">
            <v>0</v>
          </cell>
          <cell r="I471">
            <v>10495.847999999998</v>
          </cell>
          <cell r="J471">
            <v>9686.0780000000013</v>
          </cell>
          <cell r="L471">
            <v>0</v>
          </cell>
          <cell r="M471">
            <v>10495.847999999998</v>
          </cell>
          <cell r="N471">
            <v>9686.0780000000013</v>
          </cell>
        </row>
        <row r="473">
          <cell r="G473">
            <v>0</v>
          </cell>
          <cell r="H473">
            <v>0</v>
          </cell>
          <cell r="I473">
            <v>0</v>
          </cell>
          <cell r="J473">
            <v>0</v>
          </cell>
          <cell r="L473">
            <v>0</v>
          </cell>
          <cell r="M473">
            <v>0</v>
          </cell>
          <cell r="N473">
            <v>0</v>
          </cell>
        </row>
        <row r="474">
          <cell r="G474">
            <v>0</v>
          </cell>
          <cell r="H474">
            <v>0</v>
          </cell>
          <cell r="I474">
            <v>0</v>
          </cell>
          <cell r="J474">
            <v>0</v>
          </cell>
          <cell r="L474">
            <v>0</v>
          </cell>
          <cell r="M474">
            <v>0</v>
          </cell>
          <cell r="N474">
            <v>0</v>
          </cell>
        </row>
        <row r="475">
          <cell r="G475">
            <v>0</v>
          </cell>
          <cell r="H475">
            <v>0</v>
          </cell>
          <cell r="I475">
            <v>0</v>
          </cell>
          <cell r="J475">
            <v>0</v>
          </cell>
          <cell r="L475">
            <v>0</v>
          </cell>
          <cell r="M475">
            <v>0</v>
          </cell>
          <cell r="N475">
            <v>0</v>
          </cell>
        </row>
        <row r="477">
          <cell r="G477">
            <v>0</v>
          </cell>
          <cell r="H477">
            <v>0</v>
          </cell>
          <cell r="I477">
            <v>10495.847999999998</v>
          </cell>
          <cell r="J477">
            <v>9686.0780000000013</v>
          </cell>
          <cell r="L477">
            <v>0</v>
          </cell>
          <cell r="M477">
            <v>10495.847999999998</v>
          </cell>
          <cell r="N477">
            <v>9686.0780000000013</v>
          </cell>
        </row>
        <row r="480">
          <cell r="G480">
            <v>0</v>
          </cell>
          <cell r="H480">
            <v>0</v>
          </cell>
          <cell r="I480">
            <v>1398.5070000000001</v>
          </cell>
          <cell r="J480">
            <v>1452.394</v>
          </cell>
          <cell r="L480">
            <v>0</v>
          </cell>
          <cell r="M480">
            <v>1398.5070000000001</v>
          </cell>
          <cell r="N480">
            <v>1452.394</v>
          </cell>
        </row>
        <row r="481">
          <cell r="G481" t="str">
            <v>______</v>
          </cell>
          <cell r="H481" t="str">
            <v>______</v>
          </cell>
          <cell r="I481" t="str">
            <v>______</v>
          </cell>
          <cell r="J481" t="str">
            <v>______</v>
          </cell>
          <cell r="L481" t="str">
            <v>______</v>
          </cell>
          <cell r="M481" t="str">
            <v>______</v>
          </cell>
          <cell r="N481" t="str">
            <v>______</v>
          </cell>
        </row>
        <row r="482">
          <cell r="G482">
            <v>0</v>
          </cell>
          <cell r="H482">
            <v>0</v>
          </cell>
          <cell r="I482">
            <v>9097.3409999999985</v>
          </cell>
          <cell r="J482">
            <v>8233.6840000000011</v>
          </cell>
          <cell r="L482">
            <v>0</v>
          </cell>
          <cell r="M482">
            <v>9097.3409999999985</v>
          </cell>
          <cell r="N482">
            <v>8233.6840000000011</v>
          </cell>
        </row>
        <row r="484">
          <cell r="G484">
            <v>0</v>
          </cell>
          <cell r="H484">
            <v>0</v>
          </cell>
          <cell r="I484">
            <v>0</v>
          </cell>
          <cell r="J484">
            <v>0</v>
          </cell>
          <cell r="L484">
            <v>0</v>
          </cell>
          <cell r="M484">
            <v>0</v>
          </cell>
          <cell r="N484">
            <v>0</v>
          </cell>
        </row>
        <row r="485">
          <cell r="G485">
            <v>0</v>
          </cell>
          <cell r="H485">
            <v>0</v>
          </cell>
          <cell r="I485">
            <v>108.267</v>
          </cell>
          <cell r="J485">
            <v>111.08199999999999</v>
          </cell>
          <cell r="L485">
            <v>0</v>
          </cell>
          <cell r="M485">
            <v>108.267</v>
          </cell>
          <cell r="N485">
            <v>111.08199999999999</v>
          </cell>
        </row>
        <row r="486">
          <cell r="G486" t="str">
            <v>______</v>
          </cell>
          <cell r="H486" t="str">
            <v>______</v>
          </cell>
          <cell r="I486" t="str">
            <v>______</v>
          </cell>
          <cell r="J486" t="str">
            <v>______</v>
          </cell>
          <cell r="L486" t="str">
            <v>______</v>
          </cell>
          <cell r="M486" t="str">
            <v>______</v>
          </cell>
          <cell r="N486" t="str">
            <v>______</v>
          </cell>
        </row>
        <row r="487">
          <cell r="G487">
            <v>0</v>
          </cell>
          <cell r="H487">
            <v>0</v>
          </cell>
          <cell r="I487">
            <v>8989.0739999999987</v>
          </cell>
          <cell r="J487">
            <v>8122.6020000000008</v>
          </cell>
          <cell r="L487">
            <v>0</v>
          </cell>
          <cell r="M487">
            <v>8989.0739999999987</v>
          </cell>
          <cell r="N487">
            <v>8122.6020000000008</v>
          </cell>
        </row>
        <row r="490">
          <cell r="G490">
            <v>0</v>
          </cell>
          <cell r="H490">
            <v>0</v>
          </cell>
          <cell r="I490">
            <v>1522.14</v>
          </cell>
          <cell r="J490">
            <v>3232.6390000000001</v>
          </cell>
          <cell r="L490">
            <v>0</v>
          </cell>
          <cell r="M490">
            <v>1522.14</v>
          </cell>
          <cell r="N490">
            <v>3232.6390000000001</v>
          </cell>
        </row>
        <row r="510">
          <cell r="G510" t="str">
            <v>______</v>
          </cell>
          <cell r="H510" t="str">
            <v>______</v>
          </cell>
          <cell r="I510" t="str">
            <v>______</v>
          </cell>
          <cell r="J510" t="str">
            <v>______</v>
          </cell>
          <cell r="L510" t="str">
            <v>______</v>
          </cell>
          <cell r="M510" t="str">
            <v>______</v>
          </cell>
          <cell r="N510" t="str">
            <v>______</v>
          </cell>
        </row>
        <row r="511">
          <cell r="G511">
            <v>0</v>
          </cell>
          <cell r="H511">
            <v>0</v>
          </cell>
          <cell r="I511">
            <v>1522.14</v>
          </cell>
          <cell r="J511">
            <v>3232.6390000000001</v>
          </cell>
          <cell r="L511">
            <v>0</v>
          </cell>
          <cell r="M511">
            <v>1522.14</v>
          </cell>
          <cell r="N511">
            <v>3232.6390000000001</v>
          </cell>
        </row>
        <row r="512">
          <cell r="G512">
            <v>0</v>
          </cell>
          <cell r="H512">
            <v>0</v>
          </cell>
          <cell r="I512">
            <v>1522.14</v>
          </cell>
          <cell r="J512">
            <v>3232.6390000000001</v>
          </cell>
          <cell r="L512">
            <v>0</v>
          </cell>
          <cell r="M512">
            <v>1522.14</v>
          </cell>
          <cell r="N512">
            <v>3232.6390000000001</v>
          </cell>
        </row>
        <row r="514">
          <cell r="G514">
            <v>0</v>
          </cell>
          <cell r="H514">
            <v>0</v>
          </cell>
          <cell r="I514">
            <v>389.32600000000002</v>
          </cell>
          <cell r="J514">
            <v>49.253999999999998</v>
          </cell>
          <cell r="L514">
            <v>0</v>
          </cell>
          <cell r="M514">
            <v>389.32600000000002</v>
          </cell>
          <cell r="N514">
            <v>49.253999999999998</v>
          </cell>
        </row>
        <row r="515">
          <cell r="G515">
            <v>0</v>
          </cell>
          <cell r="H515">
            <v>0</v>
          </cell>
          <cell r="I515">
            <v>2766.8510000000001</v>
          </cell>
          <cell r="J515">
            <v>3414.6979999999999</v>
          </cell>
          <cell r="L515">
            <v>0</v>
          </cell>
          <cell r="M515">
            <v>2766.8510000000001</v>
          </cell>
          <cell r="N515">
            <v>3414.6979999999999</v>
          </cell>
        </row>
        <row r="516">
          <cell r="G516">
            <v>0</v>
          </cell>
          <cell r="H516">
            <v>0</v>
          </cell>
          <cell r="I516">
            <v>-371.13499999999999</v>
          </cell>
          <cell r="J516">
            <v>-423.15300000000002</v>
          </cell>
          <cell r="L516">
            <v>0</v>
          </cell>
          <cell r="M516">
            <v>-371.13499999999999</v>
          </cell>
          <cell r="N516">
            <v>-423.15300000000002</v>
          </cell>
        </row>
        <row r="517">
          <cell r="G517">
            <v>0</v>
          </cell>
          <cell r="H517">
            <v>0</v>
          </cell>
          <cell r="I517">
            <v>-244.965</v>
          </cell>
          <cell r="J517">
            <v>-2400.663</v>
          </cell>
          <cell r="L517">
            <v>0</v>
          </cell>
          <cell r="M517">
            <v>-244.965</v>
          </cell>
          <cell r="N517">
            <v>-2400.663</v>
          </cell>
        </row>
        <row r="518">
          <cell r="G518">
            <v>0</v>
          </cell>
          <cell r="H518">
            <v>0</v>
          </cell>
          <cell r="I518">
            <v>0</v>
          </cell>
          <cell r="J518">
            <v>0</v>
          </cell>
          <cell r="L518">
            <v>0</v>
          </cell>
          <cell r="M518">
            <v>0</v>
          </cell>
          <cell r="N518">
            <v>0</v>
          </cell>
        </row>
        <row r="519">
          <cell r="G519" t="str">
            <v>______</v>
          </cell>
          <cell r="H519" t="str">
            <v>______</v>
          </cell>
          <cell r="I519" t="str">
            <v>______</v>
          </cell>
          <cell r="J519" t="str">
            <v>______</v>
          </cell>
          <cell r="L519" t="str">
            <v>______</v>
          </cell>
          <cell r="M519" t="str">
            <v>______</v>
          </cell>
          <cell r="N519" t="str">
            <v>______</v>
          </cell>
        </row>
        <row r="520">
          <cell r="G520">
            <v>0</v>
          </cell>
          <cell r="H520">
            <v>0</v>
          </cell>
          <cell r="I520">
            <v>10007.010999999999</v>
          </cell>
          <cell r="J520">
            <v>5530.0990000000002</v>
          </cell>
          <cell r="L520">
            <v>0</v>
          </cell>
          <cell r="M520">
            <v>10007.010999999999</v>
          </cell>
          <cell r="N520">
            <v>5530.0990000000002</v>
          </cell>
        </row>
        <row r="522">
          <cell r="G522">
            <v>1996</v>
          </cell>
          <cell r="H522">
            <v>1997</v>
          </cell>
          <cell r="I522">
            <v>1998</v>
          </cell>
          <cell r="J522">
            <v>1999</v>
          </cell>
          <cell r="L522">
            <v>1998</v>
          </cell>
          <cell r="M522">
            <v>1999</v>
          </cell>
          <cell r="N522">
            <v>2000</v>
          </cell>
        </row>
        <row r="525">
          <cell r="G525">
            <v>0</v>
          </cell>
          <cell r="H525">
            <v>0</v>
          </cell>
          <cell r="I525">
            <v>1521.6320000000001</v>
          </cell>
          <cell r="J525">
            <v>1120.03</v>
          </cell>
          <cell r="L525">
            <v>0</v>
          </cell>
          <cell r="M525">
            <v>1521.6320000000001</v>
          </cell>
          <cell r="N525">
            <v>1120.03</v>
          </cell>
        </row>
        <row r="526">
          <cell r="G526">
            <v>0</v>
          </cell>
          <cell r="H526">
            <v>0</v>
          </cell>
          <cell r="I526">
            <v>0</v>
          </cell>
          <cell r="J526">
            <v>0</v>
          </cell>
          <cell r="L526">
            <v>0</v>
          </cell>
          <cell r="M526">
            <v>0</v>
          </cell>
          <cell r="N526">
            <v>0</v>
          </cell>
        </row>
        <row r="527">
          <cell r="G527" t="str">
            <v>______</v>
          </cell>
          <cell r="H527" t="str">
            <v>______</v>
          </cell>
          <cell r="I527" t="str">
            <v>______</v>
          </cell>
          <cell r="J527" t="str">
            <v>______</v>
          </cell>
          <cell r="L527" t="str">
            <v>______</v>
          </cell>
          <cell r="M527" t="str">
            <v>______</v>
          </cell>
          <cell r="N527" t="str">
            <v>______</v>
          </cell>
        </row>
        <row r="528">
          <cell r="G528">
            <v>0</v>
          </cell>
          <cell r="H528">
            <v>0</v>
          </cell>
          <cell r="I528">
            <v>1521.6320000000001</v>
          </cell>
          <cell r="J528">
            <v>1120.03</v>
          </cell>
          <cell r="L528">
            <v>0</v>
          </cell>
          <cell r="M528">
            <v>1521.6320000000001</v>
          </cell>
          <cell r="N528">
            <v>1120.03</v>
          </cell>
        </row>
        <row r="529">
          <cell r="G529" t="str">
            <v>______</v>
          </cell>
          <cell r="H529" t="str">
            <v>______</v>
          </cell>
          <cell r="I529" t="str">
            <v>______</v>
          </cell>
          <cell r="J529" t="str">
            <v>______</v>
          </cell>
          <cell r="L529" t="str">
            <v>______</v>
          </cell>
          <cell r="M529" t="str">
            <v>______</v>
          </cell>
          <cell r="N529" t="str">
            <v>______</v>
          </cell>
        </row>
        <row r="530">
          <cell r="G530">
            <v>0</v>
          </cell>
          <cell r="H530">
            <v>0</v>
          </cell>
          <cell r="I530">
            <v>8485.378999999999</v>
          </cell>
          <cell r="J530">
            <v>4410.0690000000004</v>
          </cell>
          <cell r="L530">
            <v>0</v>
          </cell>
          <cell r="M530">
            <v>8485.378999999999</v>
          </cell>
          <cell r="N530">
            <v>4410.0690000000004</v>
          </cell>
        </row>
        <row r="532">
          <cell r="G532">
            <v>0</v>
          </cell>
          <cell r="H532">
            <v>0</v>
          </cell>
          <cell r="I532">
            <v>4033.7379999999994</v>
          </cell>
          <cell r="J532">
            <v>7905.8410000000003</v>
          </cell>
          <cell r="L532">
            <v>0</v>
          </cell>
          <cell r="M532">
            <v>4033.7379999999994</v>
          </cell>
          <cell r="N532">
            <v>7905.8410000000003</v>
          </cell>
        </row>
        <row r="533">
          <cell r="G533">
            <v>0</v>
          </cell>
          <cell r="H533">
            <v>0</v>
          </cell>
          <cell r="I533">
            <v>0</v>
          </cell>
          <cell r="J533">
            <v>0</v>
          </cell>
          <cell r="L533">
            <v>0</v>
          </cell>
          <cell r="M533">
            <v>0</v>
          </cell>
          <cell r="N533">
            <v>0</v>
          </cell>
        </row>
        <row r="534">
          <cell r="G534">
            <v>0</v>
          </cell>
          <cell r="H534">
            <v>0</v>
          </cell>
          <cell r="I534">
            <v>0</v>
          </cell>
          <cell r="J534">
            <v>0</v>
          </cell>
          <cell r="L534">
            <v>0</v>
          </cell>
          <cell r="M534">
            <v>0</v>
          </cell>
          <cell r="N534">
            <v>0</v>
          </cell>
        </row>
        <row r="535">
          <cell r="G535">
            <v>0</v>
          </cell>
          <cell r="H535">
            <v>0</v>
          </cell>
          <cell r="I535">
            <v>37.545999999999999</v>
          </cell>
          <cell r="J535">
            <v>462.97</v>
          </cell>
          <cell r="L535">
            <v>0</v>
          </cell>
          <cell r="M535">
            <v>37.545999999999999</v>
          </cell>
          <cell r="N535">
            <v>462.97</v>
          </cell>
        </row>
        <row r="536">
          <cell r="G536">
            <v>0</v>
          </cell>
          <cell r="H536">
            <v>0</v>
          </cell>
          <cell r="I536">
            <v>0</v>
          </cell>
          <cell r="J536">
            <v>0</v>
          </cell>
          <cell r="L536">
            <v>0</v>
          </cell>
          <cell r="M536">
            <v>0</v>
          </cell>
          <cell r="N536">
            <v>0</v>
          </cell>
        </row>
        <row r="537">
          <cell r="G537">
            <v>0</v>
          </cell>
          <cell r="H537">
            <v>0</v>
          </cell>
          <cell r="I537">
            <v>0</v>
          </cell>
          <cell r="J537">
            <v>0</v>
          </cell>
          <cell r="L537">
            <v>0</v>
          </cell>
          <cell r="M537">
            <v>0</v>
          </cell>
          <cell r="N537">
            <v>0</v>
          </cell>
        </row>
        <row r="538">
          <cell r="G538" t="str">
            <v>______</v>
          </cell>
          <cell r="H538" t="str">
            <v>______</v>
          </cell>
          <cell r="I538" t="str">
            <v>______</v>
          </cell>
          <cell r="J538" t="str">
            <v>______</v>
          </cell>
          <cell r="L538" t="str">
            <v>______</v>
          </cell>
          <cell r="M538" t="str">
            <v>______</v>
          </cell>
          <cell r="N538" t="str">
            <v>______</v>
          </cell>
        </row>
        <row r="539">
          <cell r="G539">
            <v>0</v>
          </cell>
          <cell r="H539">
            <v>0</v>
          </cell>
          <cell r="I539">
            <v>12556.662999999999</v>
          </cell>
          <cell r="J539">
            <v>12778.880000000001</v>
          </cell>
          <cell r="L539">
            <v>0</v>
          </cell>
          <cell r="M539">
            <v>12556.662999999999</v>
          </cell>
          <cell r="N539">
            <v>12778.880000000001</v>
          </cell>
        </row>
        <row r="548">
          <cell r="G548">
            <v>0</v>
          </cell>
          <cell r="H548">
            <v>0</v>
          </cell>
          <cell r="I548">
            <v>12556.662999999999</v>
          </cell>
          <cell r="J548">
            <v>12778.880000000001</v>
          </cell>
          <cell r="L548">
            <v>0</v>
          </cell>
          <cell r="M548">
            <v>12556.662999999999</v>
          </cell>
          <cell r="N548">
            <v>12778.880000000001</v>
          </cell>
        </row>
        <row r="550">
          <cell r="G550">
            <v>0</v>
          </cell>
          <cell r="H550">
            <v>0</v>
          </cell>
          <cell r="I550">
            <v>1398.5070000000001</v>
          </cell>
          <cell r="J550">
            <v>1452.394</v>
          </cell>
          <cell r="L550">
            <v>0</v>
          </cell>
          <cell r="M550">
            <v>1398.5070000000001</v>
          </cell>
          <cell r="N550">
            <v>1452.394</v>
          </cell>
        </row>
        <row r="551">
          <cell r="G551">
            <v>0</v>
          </cell>
          <cell r="H551">
            <v>0</v>
          </cell>
          <cell r="I551">
            <v>108.267</v>
          </cell>
          <cell r="J551">
            <v>111.08199999999999</v>
          </cell>
          <cell r="L551">
            <v>0</v>
          </cell>
          <cell r="M551">
            <v>108.267</v>
          </cell>
          <cell r="N551">
            <v>111.08199999999999</v>
          </cell>
        </row>
        <row r="552">
          <cell r="G552">
            <v>0</v>
          </cell>
          <cell r="H552">
            <v>0</v>
          </cell>
          <cell r="I552">
            <v>0</v>
          </cell>
          <cell r="J552">
            <v>0</v>
          </cell>
          <cell r="L552">
            <v>0</v>
          </cell>
          <cell r="M552">
            <v>0</v>
          </cell>
          <cell r="N552">
            <v>0</v>
          </cell>
        </row>
        <row r="553">
          <cell r="G553">
            <v>0</v>
          </cell>
          <cell r="H553">
            <v>0</v>
          </cell>
          <cell r="I553">
            <v>-4033.7379999999994</v>
          </cell>
          <cell r="J553">
            <v>-7905.8410000000003</v>
          </cell>
          <cell r="L553">
            <v>0</v>
          </cell>
          <cell r="M553">
            <v>-4033.7379999999994</v>
          </cell>
          <cell r="N553">
            <v>-7905.8410000000003</v>
          </cell>
        </row>
        <row r="554">
          <cell r="G554">
            <v>0</v>
          </cell>
          <cell r="H554">
            <v>0</v>
          </cell>
          <cell r="I554">
            <v>0</v>
          </cell>
          <cell r="J554">
            <v>0</v>
          </cell>
          <cell r="L554">
            <v>0</v>
          </cell>
          <cell r="M554">
            <v>0</v>
          </cell>
          <cell r="N554">
            <v>0</v>
          </cell>
        </row>
        <row r="555">
          <cell r="G555">
            <v>0</v>
          </cell>
          <cell r="H555">
            <v>0</v>
          </cell>
          <cell r="I555">
            <v>0</v>
          </cell>
          <cell r="J555">
            <v>0</v>
          </cell>
          <cell r="L555">
            <v>0</v>
          </cell>
          <cell r="M555">
            <v>0</v>
          </cell>
          <cell r="N555">
            <v>0</v>
          </cell>
        </row>
        <row r="556">
          <cell r="G556">
            <v>0</v>
          </cell>
          <cell r="H556">
            <v>0</v>
          </cell>
          <cell r="I556">
            <v>-37.545999999999999</v>
          </cell>
          <cell r="J556">
            <v>-462.97</v>
          </cell>
          <cell r="L556">
            <v>0</v>
          </cell>
          <cell r="M556">
            <v>-37.545999999999999</v>
          </cell>
          <cell r="N556">
            <v>-462.97</v>
          </cell>
        </row>
        <row r="557">
          <cell r="G557">
            <v>0</v>
          </cell>
          <cell r="H557">
            <v>0</v>
          </cell>
          <cell r="I557">
            <v>0</v>
          </cell>
          <cell r="J557">
            <v>0</v>
          </cell>
          <cell r="L557">
            <v>0</v>
          </cell>
          <cell r="M557">
            <v>0</v>
          </cell>
          <cell r="N557">
            <v>0</v>
          </cell>
        </row>
        <row r="558">
          <cell r="G558">
            <v>0</v>
          </cell>
          <cell r="H558">
            <v>0</v>
          </cell>
          <cell r="I558">
            <v>0</v>
          </cell>
          <cell r="J558">
            <v>0</v>
          </cell>
          <cell r="L558">
            <v>0</v>
          </cell>
          <cell r="M558">
            <v>0</v>
          </cell>
          <cell r="N558">
            <v>0</v>
          </cell>
        </row>
        <row r="559">
          <cell r="G559">
            <v>0</v>
          </cell>
          <cell r="H559">
            <v>0</v>
          </cell>
          <cell r="I559">
            <v>0</v>
          </cell>
          <cell r="J559">
            <v>0</v>
          </cell>
          <cell r="L559">
            <v>0</v>
          </cell>
          <cell r="M559">
            <v>0</v>
          </cell>
          <cell r="N559">
            <v>0</v>
          </cell>
        </row>
        <row r="560">
          <cell r="G560">
            <v>0</v>
          </cell>
          <cell r="H560">
            <v>0</v>
          </cell>
          <cell r="I560">
            <v>0</v>
          </cell>
          <cell r="J560">
            <v>0</v>
          </cell>
          <cell r="L560">
            <v>0</v>
          </cell>
          <cell r="M560">
            <v>0</v>
          </cell>
          <cell r="N560">
            <v>0</v>
          </cell>
        </row>
        <row r="561">
          <cell r="G561" t="str">
            <v>______</v>
          </cell>
          <cell r="H561" t="str">
            <v>______</v>
          </cell>
          <cell r="I561" t="str">
            <v>______</v>
          </cell>
          <cell r="J561" t="str">
            <v>______</v>
          </cell>
          <cell r="L561" t="str">
            <v>______</v>
          </cell>
          <cell r="M561" t="str">
            <v>______</v>
          </cell>
          <cell r="N561" t="str">
            <v>______</v>
          </cell>
        </row>
        <row r="562">
          <cell r="G562">
            <v>0</v>
          </cell>
          <cell r="H562">
            <v>0</v>
          </cell>
          <cell r="I562">
            <v>9992.1529999999984</v>
          </cell>
          <cell r="J562">
            <v>5973.545000000001</v>
          </cell>
          <cell r="L562">
            <v>0</v>
          </cell>
          <cell r="M562">
            <v>9992.1529999999984</v>
          </cell>
          <cell r="N562">
            <v>5973.545000000001</v>
          </cell>
        </row>
        <row r="565">
          <cell r="H565">
            <v>0</v>
          </cell>
          <cell r="I565">
            <v>-7357.5629999999992</v>
          </cell>
          <cell r="J565">
            <v>-763.41900000000078</v>
          </cell>
          <cell r="M565">
            <v>0</v>
          </cell>
          <cell r="N565">
            <v>0</v>
          </cell>
        </row>
        <row r="566">
          <cell r="H566">
            <v>0</v>
          </cell>
          <cell r="I566">
            <v>-2576.0410000000002</v>
          </cell>
          <cell r="J566">
            <v>-250.13499999999976</v>
          </cell>
          <cell r="M566">
            <v>0</v>
          </cell>
          <cell r="N566">
            <v>0</v>
          </cell>
        </row>
        <row r="567">
          <cell r="H567">
            <v>0</v>
          </cell>
          <cell r="I567">
            <v>-55.136000000000003</v>
          </cell>
          <cell r="J567">
            <v>-466.80199999999996</v>
          </cell>
          <cell r="M567">
            <v>0</v>
          </cell>
          <cell r="N567">
            <v>0</v>
          </cell>
        </row>
        <row r="568">
          <cell r="H568">
            <v>0</v>
          </cell>
          <cell r="I568">
            <v>-63.673000000000002</v>
          </cell>
          <cell r="J568">
            <v>-575.22199999999998</v>
          </cell>
          <cell r="M568">
            <v>0</v>
          </cell>
          <cell r="N568">
            <v>0</v>
          </cell>
        </row>
        <row r="569">
          <cell r="H569">
            <v>0</v>
          </cell>
          <cell r="I569">
            <v>-684.44299999999998</v>
          </cell>
          <cell r="J569">
            <v>-138.71100000000001</v>
          </cell>
          <cell r="M569">
            <v>0</v>
          </cell>
          <cell r="N569">
            <v>0</v>
          </cell>
        </row>
        <row r="570">
          <cell r="H570">
            <v>0</v>
          </cell>
          <cell r="I570">
            <v>0</v>
          </cell>
          <cell r="J570">
            <v>0</v>
          </cell>
          <cell r="M570">
            <v>0</v>
          </cell>
          <cell r="N570">
            <v>0</v>
          </cell>
        </row>
        <row r="571">
          <cell r="H571">
            <v>0</v>
          </cell>
          <cell r="I571">
            <v>2167.5430000000001</v>
          </cell>
          <cell r="J571">
            <v>45.423999999999523</v>
          </cell>
          <cell r="M571">
            <v>0</v>
          </cell>
          <cell r="N571">
            <v>0</v>
          </cell>
        </row>
        <row r="572">
          <cell r="H572">
            <v>0</v>
          </cell>
          <cell r="I572">
            <v>1045.2950000000001</v>
          </cell>
          <cell r="J572">
            <v>-414.57000000000005</v>
          </cell>
          <cell r="M572">
            <v>0</v>
          </cell>
          <cell r="N572">
            <v>0</v>
          </cell>
        </row>
        <row r="573">
          <cell r="H573">
            <v>0</v>
          </cell>
          <cell r="I573">
            <v>49.213999999999999</v>
          </cell>
          <cell r="J573">
            <v>698.55700000000002</v>
          </cell>
          <cell r="M573">
            <v>0</v>
          </cell>
          <cell r="N573">
            <v>0</v>
          </cell>
        </row>
        <row r="574">
          <cell r="H574">
            <v>0</v>
          </cell>
          <cell r="I574">
            <v>0</v>
          </cell>
          <cell r="J574">
            <v>2520.8310000000001</v>
          </cell>
          <cell r="M574">
            <v>0</v>
          </cell>
          <cell r="N574">
            <v>0</v>
          </cell>
        </row>
        <row r="575">
          <cell r="H575">
            <v>0</v>
          </cell>
          <cell r="I575">
            <v>158.45400000000001</v>
          </cell>
          <cell r="J575">
            <v>95.913999999999987</v>
          </cell>
          <cell r="M575">
            <v>0</v>
          </cell>
          <cell r="N575">
            <v>0</v>
          </cell>
        </row>
        <row r="576">
          <cell r="H576">
            <v>0</v>
          </cell>
          <cell r="I576">
            <v>1420.1220000000001</v>
          </cell>
          <cell r="J576">
            <v>29.888999999999896</v>
          </cell>
          <cell r="M576">
            <v>0</v>
          </cell>
          <cell r="N576">
            <v>0</v>
          </cell>
        </row>
        <row r="577">
          <cell r="H577">
            <v>0</v>
          </cell>
          <cell r="I577">
            <v>950.69299999999998</v>
          </cell>
          <cell r="J577">
            <v>-227.41499999999996</v>
          </cell>
          <cell r="M577">
            <v>0</v>
          </cell>
          <cell r="N577">
            <v>0</v>
          </cell>
        </row>
        <row r="578">
          <cell r="H578">
            <v>0</v>
          </cell>
          <cell r="I578">
            <v>151.14599999999999</v>
          </cell>
          <cell r="J578">
            <v>434.75900000000001</v>
          </cell>
          <cell r="M578">
            <v>0</v>
          </cell>
          <cell r="N578">
            <v>0</v>
          </cell>
        </row>
        <row r="579">
          <cell r="H579" t="str">
            <v>______</v>
          </cell>
          <cell r="I579" t="str">
            <v>______</v>
          </cell>
          <cell r="J579" t="str">
            <v>______</v>
          </cell>
          <cell r="M579" t="str">
            <v>______</v>
          </cell>
          <cell r="N579" t="str">
            <v>______</v>
          </cell>
        </row>
        <row r="580">
          <cell r="H580">
            <v>0</v>
          </cell>
          <cell r="I580">
            <v>-4794.3890000000001</v>
          </cell>
          <cell r="J580">
            <v>989.09999999999877</v>
          </cell>
          <cell r="M580">
            <v>0</v>
          </cell>
          <cell r="N580">
            <v>0</v>
          </cell>
        </row>
        <row r="581">
          <cell r="H581" t="str">
            <v>______</v>
          </cell>
          <cell r="I581" t="str">
            <v>______</v>
          </cell>
          <cell r="J581" t="str">
            <v>______</v>
          </cell>
          <cell r="M581" t="str">
            <v>______</v>
          </cell>
          <cell r="N581" t="str">
            <v>______</v>
          </cell>
        </row>
        <row r="582">
          <cell r="H582">
            <v>0</v>
          </cell>
          <cell r="I582">
            <v>5197.7639999999983</v>
          </cell>
          <cell r="J582">
            <v>6962.6449999999995</v>
          </cell>
          <cell r="M582">
            <v>9992.1529999999984</v>
          </cell>
          <cell r="N582">
            <v>5973.545000000001</v>
          </cell>
        </row>
        <row r="584">
          <cell r="H584">
            <v>0</v>
          </cell>
          <cell r="I584">
            <v>0</v>
          </cell>
          <cell r="J584">
            <v>0</v>
          </cell>
          <cell r="M584">
            <v>0</v>
          </cell>
          <cell r="N584">
            <v>0</v>
          </cell>
        </row>
        <row r="585">
          <cell r="H585">
            <v>0</v>
          </cell>
          <cell r="I585">
            <v>0</v>
          </cell>
          <cell r="J585">
            <v>0</v>
          </cell>
          <cell r="M585">
            <v>0</v>
          </cell>
          <cell r="N585">
            <v>0</v>
          </cell>
        </row>
        <row r="586">
          <cell r="H586" t="str">
            <v>______</v>
          </cell>
          <cell r="I586" t="str">
            <v>______</v>
          </cell>
          <cell r="J586" t="str">
            <v>______</v>
          </cell>
          <cell r="M586" t="str">
            <v>______</v>
          </cell>
          <cell r="N586" t="str">
            <v>______</v>
          </cell>
        </row>
        <row r="587">
          <cell r="H587">
            <v>0</v>
          </cell>
          <cell r="I587">
            <v>5197.7639999999983</v>
          </cell>
          <cell r="J587">
            <v>6962.6449999999995</v>
          </cell>
          <cell r="M587">
            <v>9992.1529999999984</v>
          </cell>
          <cell r="N587">
            <v>5973.545000000001</v>
          </cell>
        </row>
        <row r="590">
          <cell r="H590">
            <v>0</v>
          </cell>
          <cell r="I590">
            <v>0</v>
          </cell>
          <cell r="J590">
            <v>0</v>
          </cell>
          <cell r="M590">
            <v>0</v>
          </cell>
          <cell r="N590">
            <v>0</v>
          </cell>
        </row>
        <row r="591">
          <cell r="H591">
            <v>0</v>
          </cell>
          <cell r="I591">
            <v>0</v>
          </cell>
          <cell r="J591">
            <v>0</v>
          </cell>
          <cell r="M591">
            <v>0</v>
          </cell>
          <cell r="N591">
            <v>0</v>
          </cell>
        </row>
        <row r="593">
          <cell r="H593">
            <v>0</v>
          </cell>
          <cell r="I593">
            <v>-1136.989</v>
          </cell>
          <cell r="J593">
            <v>-11.363000000000056</v>
          </cell>
          <cell r="M593">
            <v>0</v>
          </cell>
          <cell r="N593">
            <v>0</v>
          </cell>
        </row>
        <row r="594">
          <cell r="H594">
            <v>0</v>
          </cell>
          <cell r="I594">
            <v>-176.63200000000001</v>
          </cell>
          <cell r="J594">
            <v>36.621000000000009</v>
          </cell>
          <cell r="M594">
            <v>0</v>
          </cell>
          <cell r="N594">
            <v>0</v>
          </cell>
        </row>
        <row r="595">
          <cell r="H595">
            <v>0</v>
          </cell>
          <cell r="I595">
            <v>3116.3029999999999</v>
          </cell>
          <cell r="J595">
            <v>-379.88400000000001</v>
          </cell>
          <cell r="M595">
            <v>0</v>
          </cell>
          <cell r="N595">
            <v>0</v>
          </cell>
        </row>
        <row r="596">
          <cell r="H596">
            <v>0</v>
          </cell>
          <cell r="I596">
            <v>0</v>
          </cell>
          <cell r="J596">
            <v>0</v>
          </cell>
          <cell r="M596">
            <v>0</v>
          </cell>
          <cell r="N596">
            <v>0</v>
          </cell>
        </row>
        <row r="597">
          <cell r="H597">
            <v>0</v>
          </cell>
          <cell r="I597">
            <v>-315.77699999999999</v>
          </cell>
          <cell r="J597">
            <v>102.87099999999998</v>
          </cell>
          <cell r="M597">
            <v>0</v>
          </cell>
          <cell r="N597">
            <v>0</v>
          </cell>
        </row>
        <row r="598">
          <cell r="H598">
            <v>0</v>
          </cell>
          <cell r="I598">
            <v>-65483.093000000008</v>
          </cell>
          <cell r="J598">
            <v>-6731.1749999999884</v>
          </cell>
          <cell r="M598">
            <v>4033.7379999999994</v>
          </cell>
          <cell r="N598">
            <v>7905.8410000000003</v>
          </cell>
        </row>
        <row r="599">
          <cell r="H599">
            <v>0</v>
          </cell>
          <cell r="I599">
            <v>15102.003000000001</v>
          </cell>
          <cell r="J599">
            <v>1843.2749999999978</v>
          </cell>
          <cell r="M599">
            <v>0</v>
          </cell>
          <cell r="N599">
            <v>0</v>
          </cell>
        </row>
        <row r="600">
          <cell r="H600">
            <v>0</v>
          </cell>
          <cell r="I600">
            <v>1901.1970000000001</v>
          </cell>
          <cell r="J600">
            <v>159.98599999999988</v>
          </cell>
          <cell r="M600">
            <v>0</v>
          </cell>
          <cell r="N600">
            <v>0</v>
          </cell>
        </row>
        <row r="601">
          <cell r="H601">
            <v>0</v>
          </cell>
          <cell r="I601">
            <v>0</v>
          </cell>
          <cell r="J601">
            <v>0</v>
          </cell>
          <cell r="M601">
            <v>0</v>
          </cell>
          <cell r="N601">
            <v>0</v>
          </cell>
        </row>
        <row r="602">
          <cell r="H602">
            <v>0</v>
          </cell>
          <cell r="I602">
            <v>0</v>
          </cell>
          <cell r="J602">
            <v>0</v>
          </cell>
          <cell r="M602">
            <v>0</v>
          </cell>
          <cell r="N602">
            <v>0</v>
          </cell>
        </row>
        <row r="603">
          <cell r="H603">
            <v>0</v>
          </cell>
          <cell r="I603">
            <v>0</v>
          </cell>
          <cell r="J603">
            <v>0</v>
          </cell>
          <cell r="M603">
            <v>0</v>
          </cell>
          <cell r="N603">
            <v>0</v>
          </cell>
        </row>
        <row r="604">
          <cell r="H604">
            <v>0</v>
          </cell>
          <cell r="I604">
            <v>0</v>
          </cell>
          <cell r="J604">
            <v>0</v>
          </cell>
          <cell r="M604">
            <v>0</v>
          </cell>
          <cell r="N604">
            <v>0</v>
          </cell>
        </row>
        <row r="605">
          <cell r="H605">
            <v>0</v>
          </cell>
          <cell r="I605">
            <v>0</v>
          </cell>
          <cell r="J605">
            <v>0</v>
          </cell>
          <cell r="M605">
            <v>0</v>
          </cell>
          <cell r="N605">
            <v>0</v>
          </cell>
        </row>
        <row r="606">
          <cell r="H606">
            <v>0</v>
          </cell>
          <cell r="I606">
            <v>0</v>
          </cell>
          <cell r="J606">
            <v>0</v>
          </cell>
          <cell r="M606">
            <v>0</v>
          </cell>
          <cell r="N606">
            <v>0</v>
          </cell>
        </row>
        <row r="608">
          <cell r="H608">
            <v>0</v>
          </cell>
          <cell r="I608">
            <v>-41795.224000000017</v>
          </cell>
          <cell r="J608">
            <v>1982.9760000000088</v>
          </cell>
          <cell r="M608">
            <v>14025.890999999998</v>
          </cell>
          <cell r="N608">
            <v>13879.386000000002</v>
          </cell>
        </row>
        <row r="614">
          <cell r="H614">
            <v>0</v>
          </cell>
          <cell r="I614">
            <v>0</v>
          </cell>
          <cell r="J614">
            <v>0</v>
          </cell>
          <cell r="M614">
            <v>0</v>
          </cell>
          <cell r="N614">
            <v>0</v>
          </cell>
        </row>
        <row r="632">
          <cell r="H632" t="str">
            <v>______</v>
          </cell>
          <cell r="I632" t="str">
            <v>______</v>
          </cell>
          <cell r="J632" t="str">
            <v>______</v>
          </cell>
          <cell r="M632" t="str">
            <v>______</v>
          </cell>
          <cell r="N632" t="str">
            <v>______</v>
          </cell>
        </row>
        <row r="633">
          <cell r="H633">
            <v>0</v>
          </cell>
          <cell r="I633">
            <v>0</v>
          </cell>
          <cell r="J633">
            <v>0</v>
          </cell>
          <cell r="M633">
            <v>0</v>
          </cell>
          <cell r="N633">
            <v>0</v>
          </cell>
        </row>
        <row r="635">
          <cell r="H635">
            <v>0</v>
          </cell>
          <cell r="I635">
            <v>0</v>
          </cell>
          <cell r="J635">
            <v>0</v>
          </cell>
          <cell r="M635">
            <v>0</v>
          </cell>
          <cell r="N635">
            <v>0</v>
          </cell>
        </row>
        <row r="636">
          <cell r="H636">
            <v>0</v>
          </cell>
          <cell r="I636">
            <v>0</v>
          </cell>
          <cell r="J636">
            <v>0</v>
          </cell>
          <cell r="M636">
            <v>0</v>
          </cell>
          <cell r="N636">
            <v>0</v>
          </cell>
        </row>
        <row r="637">
          <cell r="H637" t="str">
            <v>______</v>
          </cell>
          <cell r="I637" t="str">
            <v>______</v>
          </cell>
          <cell r="J637" t="str">
            <v>______</v>
          </cell>
          <cell r="M637" t="str">
            <v>______</v>
          </cell>
          <cell r="N637" t="str">
            <v>______</v>
          </cell>
        </row>
        <row r="665">
          <cell r="H665">
            <v>0</v>
          </cell>
          <cell r="I665">
            <v>-41795.224000000017</v>
          </cell>
          <cell r="J665">
            <v>1982.9760000000088</v>
          </cell>
          <cell r="M665">
            <v>14025.890999999998</v>
          </cell>
          <cell r="N665">
            <v>13879.386000000002</v>
          </cell>
        </row>
        <row r="667">
          <cell r="H667">
            <v>0</v>
          </cell>
          <cell r="I667">
            <v>806.38800000000003</v>
          </cell>
          <cell r="J667">
            <v>-133.94299999999998</v>
          </cell>
          <cell r="M667">
            <v>0</v>
          </cell>
          <cell r="N667">
            <v>0</v>
          </cell>
        </row>
        <row r="676">
          <cell r="G676">
            <v>0</v>
          </cell>
          <cell r="H676">
            <v>0</v>
          </cell>
          <cell r="I676">
            <v>806.38800000000003</v>
          </cell>
          <cell r="J676">
            <v>672.44500000000005</v>
          </cell>
          <cell r="L676">
            <v>0</v>
          </cell>
          <cell r="M676">
            <v>0</v>
          </cell>
          <cell r="N676">
            <v>0</v>
          </cell>
        </row>
        <row r="677">
          <cell r="G677">
            <v>0</v>
          </cell>
          <cell r="H677">
            <v>0</v>
          </cell>
          <cell r="I677">
            <v>7357.5629999999992</v>
          </cell>
          <cell r="J677">
            <v>8120.982</v>
          </cell>
          <cell r="L677">
            <v>0</v>
          </cell>
          <cell r="M677">
            <v>0</v>
          </cell>
          <cell r="N677">
            <v>0</v>
          </cell>
        </row>
        <row r="678">
          <cell r="G678">
            <v>0</v>
          </cell>
          <cell r="H678">
            <v>0</v>
          </cell>
          <cell r="I678">
            <v>2576.0410000000002</v>
          </cell>
          <cell r="J678">
            <v>2826.1759999999999</v>
          </cell>
          <cell r="L678">
            <v>0</v>
          </cell>
          <cell r="M678">
            <v>0</v>
          </cell>
          <cell r="N678">
            <v>0</v>
          </cell>
        </row>
        <row r="679">
          <cell r="G679">
            <v>0</v>
          </cell>
          <cell r="H679">
            <v>0</v>
          </cell>
          <cell r="I679">
            <v>55.136000000000003</v>
          </cell>
          <cell r="J679">
            <v>521.93799999999999</v>
          </cell>
          <cell r="L679">
            <v>0</v>
          </cell>
          <cell r="M679">
            <v>0</v>
          </cell>
          <cell r="N679">
            <v>0</v>
          </cell>
        </row>
        <row r="680">
          <cell r="G680">
            <v>0</v>
          </cell>
          <cell r="H680">
            <v>0</v>
          </cell>
          <cell r="I680">
            <v>63.673000000000002</v>
          </cell>
          <cell r="J680">
            <v>638.89499999999998</v>
          </cell>
          <cell r="L680">
            <v>0</v>
          </cell>
          <cell r="M680">
            <v>0</v>
          </cell>
          <cell r="N680">
            <v>0</v>
          </cell>
        </row>
        <row r="681">
          <cell r="G681">
            <v>0</v>
          </cell>
          <cell r="H681">
            <v>0</v>
          </cell>
          <cell r="I681">
            <v>684.44299999999998</v>
          </cell>
          <cell r="J681">
            <v>823.154</v>
          </cell>
          <cell r="L681">
            <v>0</v>
          </cell>
          <cell r="M681">
            <v>0</v>
          </cell>
          <cell r="N681">
            <v>0</v>
          </cell>
        </row>
        <row r="682">
          <cell r="G682">
            <v>0</v>
          </cell>
          <cell r="H682">
            <v>0</v>
          </cell>
          <cell r="I682">
            <v>0</v>
          </cell>
          <cell r="J682">
            <v>0</v>
          </cell>
          <cell r="L682">
            <v>0</v>
          </cell>
          <cell r="M682">
            <v>0</v>
          </cell>
          <cell r="N682">
            <v>0</v>
          </cell>
        </row>
        <row r="683">
          <cell r="G683" t="str">
            <v>______</v>
          </cell>
          <cell r="H683" t="str">
            <v>______</v>
          </cell>
          <cell r="I683" t="str">
            <v>______</v>
          </cell>
          <cell r="J683" t="str">
            <v>______</v>
          </cell>
          <cell r="L683" t="str">
            <v>______</v>
          </cell>
          <cell r="M683" t="str">
            <v>______</v>
          </cell>
          <cell r="N683" t="str">
            <v>______</v>
          </cell>
        </row>
        <row r="684">
          <cell r="G684">
            <v>0</v>
          </cell>
          <cell r="H684">
            <v>0</v>
          </cell>
          <cell r="I684">
            <v>11543.243999999999</v>
          </cell>
          <cell r="J684">
            <v>13603.59</v>
          </cell>
          <cell r="L684">
            <v>0</v>
          </cell>
          <cell r="M684">
            <v>0</v>
          </cell>
          <cell r="N684">
            <v>0</v>
          </cell>
        </row>
        <row r="686">
          <cell r="G686">
            <v>0</v>
          </cell>
          <cell r="H686">
            <v>0</v>
          </cell>
          <cell r="I686">
            <v>36953.792000000001</v>
          </cell>
          <cell r="J686">
            <v>39822.54</v>
          </cell>
          <cell r="L686">
            <v>0</v>
          </cell>
          <cell r="M686">
            <v>0</v>
          </cell>
          <cell r="N686">
            <v>0</v>
          </cell>
        </row>
        <row r="688">
          <cell r="G688">
            <v>0</v>
          </cell>
          <cell r="H688">
            <v>0</v>
          </cell>
          <cell r="I688">
            <v>1136.989</v>
          </cell>
          <cell r="J688">
            <v>1148.3520000000001</v>
          </cell>
          <cell r="L688">
            <v>0</v>
          </cell>
          <cell r="M688">
            <v>0</v>
          </cell>
          <cell r="N688">
            <v>0</v>
          </cell>
        </row>
        <row r="689">
          <cell r="G689">
            <v>0</v>
          </cell>
          <cell r="H689">
            <v>0</v>
          </cell>
          <cell r="I689">
            <v>176.63200000000001</v>
          </cell>
          <cell r="J689">
            <v>140.011</v>
          </cell>
          <cell r="L689">
            <v>0</v>
          </cell>
          <cell r="M689">
            <v>0</v>
          </cell>
          <cell r="N689">
            <v>0</v>
          </cell>
        </row>
        <row r="690">
          <cell r="G690">
            <v>0</v>
          </cell>
          <cell r="H690">
            <v>0</v>
          </cell>
          <cell r="I690">
            <v>-3116.3029999999999</v>
          </cell>
          <cell r="J690">
            <v>-2736.4189999999999</v>
          </cell>
          <cell r="L690">
            <v>0</v>
          </cell>
          <cell r="M690">
            <v>0</v>
          </cell>
          <cell r="N690">
            <v>0</v>
          </cell>
        </row>
        <row r="691">
          <cell r="G691">
            <v>0</v>
          </cell>
          <cell r="H691">
            <v>0</v>
          </cell>
          <cell r="I691">
            <v>0</v>
          </cell>
          <cell r="J691">
            <v>0</v>
          </cell>
          <cell r="L691">
            <v>0</v>
          </cell>
          <cell r="M691">
            <v>0</v>
          </cell>
          <cell r="N691">
            <v>0</v>
          </cell>
        </row>
        <row r="692">
          <cell r="G692">
            <v>0</v>
          </cell>
          <cell r="H692">
            <v>0</v>
          </cell>
          <cell r="I692">
            <v>315.77699999999999</v>
          </cell>
          <cell r="J692">
            <v>212.90600000000001</v>
          </cell>
          <cell r="L692">
            <v>0</v>
          </cell>
          <cell r="M692">
            <v>0</v>
          </cell>
          <cell r="N692">
            <v>0</v>
          </cell>
        </row>
        <row r="693">
          <cell r="G693">
            <v>0</v>
          </cell>
          <cell r="H693">
            <v>0</v>
          </cell>
          <cell r="I693">
            <v>4764.9049999999997</v>
          </cell>
          <cell r="J693">
            <v>4893.8429999999998</v>
          </cell>
          <cell r="L693">
            <v>0</v>
          </cell>
          <cell r="M693">
            <v>0</v>
          </cell>
          <cell r="N693">
            <v>0</v>
          </cell>
        </row>
        <row r="694">
          <cell r="G694">
            <v>0</v>
          </cell>
          <cell r="H694">
            <v>0</v>
          </cell>
          <cell r="I694">
            <v>69516.831000000006</v>
          </cell>
          <cell r="J694">
            <v>84153.846999999994</v>
          </cell>
          <cell r="L694">
            <v>0</v>
          </cell>
          <cell r="M694">
            <v>0</v>
          </cell>
          <cell r="N694">
            <v>0</v>
          </cell>
        </row>
        <row r="696">
          <cell r="G696">
            <v>0</v>
          </cell>
          <cell r="H696">
            <v>0</v>
          </cell>
          <cell r="I696">
            <v>121291.867</v>
          </cell>
          <cell r="J696">
            <v>141238.66999999998</v>
          </cell>
          <cell r="L696">
            <v>0</v>
          </cell>
          <cell r="M696">
            <v>0</v>
          </cell>
          <cell r="N696">
            <v>0</v>
          </cell>
        </row>
        <row r="699">
          <cell r="G699">
            <v>0</v>
          </cell>
          <cell r="H699">
            <v>0</v>
          </cell>
          <cell r="I699">
            <v>2167.5430000000001</v>
          </cell>
          <cell r="J699">
            <v>2212.9669999999996</v>
          </cell>
          <cell r="L699">
            <v>0</v>
          </cell>
          <cell r="M699">
            <v>0</v>
          </cell>
          <cell r="N699">
            <v>0</v>
          </cell>
        </row>
        <row r="700">
          <cell r="G700">
            <v>0</v>
          </cell>
          <cell r="H700">
            <v>0</v>
          </cell>
          <cell r="I700">
            <v>1045.2950000000001</v>
          </cell>
          <cell r="J700">
            <v>630.72500000000002</v>
          </cell>
          <cell r="L700">
            <v>0</v>
          </cell>
          <cell r="M700">
            <v>0</v>
          </cell>
          <cell r="N700">
            <v>0</v>
          </cell>
        </row>
        <row r="701">
          <cell r="G701">
            <v>0</v>
          </cell>
          <cell r="H701">
            <v>0</v>
          </cell>
          <cell r="I701">
            <v>49.213999999999999</v>
          </cell>
          <cell r="J701">
            <v>747.77099999999996</v>
          </cell>
          <cell r="L701">
            <v>0</v>
          </cell>
          <cell r="M701">
            <v>0</v>
          </cell>
          <cell r="N701">
            <v>0</v>
          </cell>
        </row>
        <row r="702">
          <cell r="G702">
            <v>0</v>
          </cell>
          <cell r="H702">
            <v>0</v>
          </cell>
          <cell r="I702">
            <v>0</v>
          </cell>
          <cell r="J702">
            <v>2520.8310000000001</v>
          </cell>
          <cell r="L702">
            <v>0</v>
          </cell>
          <cell r="M702">
            <v>0</v>
          </cell>
          <cell r="N702">
            <v>0</v>
          </cell>
        </row>
        <row r="703">
          <cell r="G703">
            <v>0</v>
          </cell>
          <cell r="H703">
            <v>0</v>
          </cell>
          <cell r="I703">
            <v>158.45400000000001</v>
          </cell>
          <cell r="J703">
            <v>254.36799999999999</v>
          </cell>
          <cell r="L703">
            <v>0</v>
          </cell>
          <cell r="M703">
            <v>0</v>
          </cell>
          <cell r="N703">
            <v>0</v>
          </cell>
        </row>
        <row r="704">
          <cell r="G704">
            <v>0</v>
          </cell>
          <cell r="H704">
            <v>0</v>
          </cell>
          <cell r="I704">
            <v>1420.1220000000001</v>
          </cell>
          <cell r="J704">
            <v>1450.011</v>
          </cell>
          <cell r="L704">
            <v>0</v>
          </cell>
          <cell r="M704">
            <v>0</v>
          </cell>
          <cell r="N704">
            <v>0</v>
          </cell>
        </row>
        <row r="705">
          <cell r="G705">
            <v>0</v>
          </cell>
          <cell r="H705">
            <v>0</v>
          </cell>
          <cell r="I705">
            <v>950.69299999999998</v>
          </cell>
          <cell r="J705">
            <v>723.27800000000002</v>
          </cell>
          <cell r="L705">
            <v>0</v>
          </cell>
          <cell r="M705">
            <v>0</v>
          </cell>
          <cell r="N705">
            <v>0</v>
          </cell>
        </row>
        <row r="706">
          <cell r="G706">
            <v>0</v>
          </cell>
          <cell r="H706">
            <v>0</v>
          </cell>
          <cell r="I706">
            <v>151.14599999999999</v>
          </cell>
          <cell r="J706">
            <v>585.90499999999997</v>
          </cell>
          <cell r="L706">
            <v>0</v>
          </cell>
          <cell r="M706">
            <v>0</v>
          </cell>
          <cell r="N706">
            <v>0</v>
          </cell>
        </row>
        <row r="707">
          <cell r="G707" t="str">
            <v>______</v>
          </cell>
          <cell r="H707" t="str">
            <v>______</v>
          </cell>
          <cell r="I707" t="str">
            <v>______</v>
          </cell>
          <cell r="J707" t="str">
            <v>______</v>
          </cell>
          <cell r="L707" t="str">
            <v>______</v>
          </cell>
          <cell r="M707" t="str">
            <v>______</v>
          </cell>
          <cell r="N707" t="str">
            <v>______</v>
          </cell>
        </row>
        <row r="708">
          <cell r="G708">
            <v>0</v>
          </cell>
          <cell r="H708">
            <v>0</v>
          </cell>
          <cell r="I708">
            <v>5942.4670000000006</v>
          </cell>
          <cell r="J708">
            <v>9125.8560000000016</v>
          </cell>
          <cell r="L708">
            <v>0</v>
          </cell>
          <cell r="M708">
            <v>0</v>
          </cell>
          <cell r="N708">
            <v>0</v>
          </cell>
        </row>
        <row r="710">
          <cell r="G710">
            <v>0</v>
          </cell>
          <cell r="H710">
            <v>0</v>
          </cell>
          <cell r="I710">
            <v>15102.003000000001</v>
          </cell>
          <cell r="J710">
            <v>16945.277999999998</v>
          </cell>
          <cell r="L710">
            <v>0</v>
          </cell>
          <cell r="M710">
            <v>0</v>
          </cell>
          <cell r="N710">
            <v>0</v>
          </cell>
        </row>
        <row r="711">
          <cell r="G711">
            <v>0</v>
          </cell>
          <cell r="H711">
            <v>0</v>
          </cell>
          <cell r="I711">
            <v>1901.1970000000001</v>
          </cell>
          <cell r="J711">
            <v>2061.183</v>
          </cell>
          <cell r="L711">
            <v>0</v>
          </cell>
          <cell r="M711">
            <v>0</v>
          </cell>
          <cell r="N711">
            <v>0</v>
          </cell>
        </row>
        <row r="712">
          <cell r="G712">
            <v>0</v>
          </cell>
          <cell r="H712">
            <v>0</v>
          </cell>
          <cell r="I712">
            <v>0</v>
          </cell>
          <cell r="J712">
            <v>0</v>
          </cell>
          <cell r="L712">
            <v>0</v>
          </cell>
          <cell r="M712">
            <v>0</v>
          </cell>
          <cell r="N712">
            <v>0</v>
          </cell>
        </row>
        <row r="713">
          <cell r="G713">
            <v>0</v>
          </cell>
          <cell r="H713">
            <v>0</v>
          </cell>
          <cell r="I713">
            <v>0</v>
          </cell>
          <cell r="J713">
            <v>0</v>
          </cell>
          <cell r="L713">
            <v>0</v>
          </cell>
          <cell r="M713">
            <v>0</v>
          </cell>
          <cell r="N713">
            <v>0</v>
          </cell>
        </row>
        <row r="714">
          <cell r="G714">
            <v>0</v>
          </cell>
          <cell r="H714">
            <v>0</v>
          </cell>
          <cell r="I714">
            <v>0</v>
          </cell>
          <cell r="J714">
            <v>0</v>
          </cell>
          <cell r="L714">
            <v>0</v>
          </cell>
          <cell r="M714">
            <v>0</v>
          </cell>
          <cell r="N714">
            <v>0</v>
          </cell>
        </row>
        <row r="717">
          <cell r="G717">
            <v>0</v>
          </cell>
          <cell r="H717">
            <v>0</v>
          </cell>
          <cell r="I717">
            <v>9448.2000000000007</v>
          </cell>
          <cell r="J717">
            <v>10601.400000000001</v>
          </cell>
          <cell r="L717">
            <v>0</v>
          </cell>
          <cell r="M717">
            <v>0</v>
          </cell>
          <cell r="N717">
            <v>0</v>
          </cell>
        </row>
        <row r="718">
          <cell r="G718">
            <v>0</v>
          </cell>
          <cell r="H718">
            <v>0</v>
          </cell>
          <cell r="I718">
            <v>0</v>
          </cell>
          <cell r="J718">
            <v>0</v>
          </cell>
          <cell r="L718">
            <v>0</v>
          </cell>
          <cell r="M718">
            <v>0</v>
          </cell>
          <cell r="N718">
            <v>0</v>
          </cell>
        </row>
        <row r="719">
          <cell r="G719">
            <v>0</v>
          </cell>
          <cell r="H719">
            <v>0</v>
          </cell>
          <cell r="I719">
            <v>8909.1370000000006</v>
          </cell>
          <cell r="J719">
            <v>7734.3729999999996</v>
          </cell>
          <cell r="L719">
            <v>0</v>
          </cell>
          <cell r="M719">
            <v>0</v>
          </cell>
          <cell r="N719">
            <v>0</v>
          </cell>
        </row>
        <row r="720">
          <cell r="G720">
            <v>0</v>
          </cell>
          <cell r="H720">
            <v>0</v>
          </cell>
          <cell r="I720">
            <v>0</v>
          </cell>
          <cell r="J720">
            <v>4826.84</v>
          </cell>
          <cell r="L720">
            <v>0</v>
          </cell>
          <cell r="M720">
            <v>0</v>
          </cell>
          <cell r="N720">
            <v>0</v>
          </cell>
        </row>
        <row r="721">
          <cell r="G721">
            <v>0</v>
          </cell>
          <cell r="H721">
            <v>0</v>
          </cell>
          <cell r="I721">
            <v>0</v>
          </cell>
          <cell r="J721">
            <v>0</v>
          </cell>
          <cell r="L721">
            <v>0</v>
          </cell>
          <cell r="M721">
            <v>0</v>
          </cell>
          <cell r="N721">
            <v>0</v>
          </cell>
        </row>
        <row r="722">
          <cell r="G722">
            <v>0</v>
          </cell>
          <cell r="H722">
            <v>0</v>
          </cell>
          <cell r="I722">
            <v>0</v>
          </cell>
          <cell r="J722">
            <v>0</v>
          </cell>
          <cell r="L722">
            <v>0</v>
          </cell>
          <cell r="M722">
            <v>0</v>
          </cell>
          <cell r="N722">
            <v>0</v>
          </cell>
        </row>
        <row r="723">
          <cell r="G723">
            <v>0</v>
          </cell>
          <cell r="H723">
            <v>0</v>
          </cell>
          <cell r="I723">
            <v>0</v>
          </cell>
          <cell r="J723">
            <v>0</v>
          </cell>
          <cell r="L723">
            <v>0</v>
          </cell>
          <cell r="M723">
            <v>0</v>
          </cell>
          <cell r="N723">
            <v>0</v>
          </cell>
        </row>
        <row r="724">
          <cell r="G724">
            <v>0</v>
          </cell>
          <cell r="H724">
            <v>0</v>
          </cell>
          <cell r="I724">
            <v>0</v>
          </cell>
          <cell r="J724">
            <v>0</v>
          </cell>
          <cell r="L724">
            <v>0</v>
          </cell>
          <cell r="M724">
            <v>0</v>
          </cell>
          <cell r="N724">
            <v>0</v>
          </cell>
        </row>
        <row r="725">
          <cell r="G725">
            <v>0</v>
          </cell>
          <cell r="H725">
            <v>0</v>
          </cell>
          <cell r="I725">
            <v>0</v>
          </cell>
          <cell r="J725">
            <v>0</v>
          </cell>
          <cell r="L725">
            <v>0</v>
          </cell>
          <cell r="M725">
            <v>0</v>
          </cell>
          <cell r="N725">
            <v>0</v>
          </cell>
        </row>
        <row r="726">
          <cell r="G726">
            <v>0</v>
          </cell>
          <cell r="H726">
            <v>0</v>
          </cell>
          <cell r="I726">
            <v>0</v>
          </cell>
          <cell r="J726">
            <v>0</v>
          </cell>
          <cell r="L726">
            <v>0</v>
          </cell>
          <cell r="M726">
            <v>0</v>
          </cell>
          <cell r="N726">
            <v>0</v>
          </cell>
        </row>
        <row r="727">
          <cell r="G727">
            <v>0</v>
          </cell>
          <cell r="H727">
            <v>0</v>
          </cell>
          <cell r="I727">
            <v>0</v>
          </cell>
          <cell r="J727">
            <v>0</v>
          </cell>
          <cell r="L727">
            <v>0</v>
          </cell>
          <cell r="M727">
            <v>0</v>
          </cell>
          <cell r="N727">
            <v>0</v>
          </cell>
        </row>
        <row r="728">
          <cell r="G728">
            <v>0</v>
          </cell>
          <cell r="H728">
            <v>0</v>
          </cell>
          <cell r="I728">
            <v>0</v>
          </cell>
          <cell r="J728">
            <v>0</v>
          </cell>
          <cell r="L728">
            <v>0</v>
          </cell>
          <cell r="M728">
            <v>0</v>
          </cell>
          <cell r="N728">
            <v>0</v>
          </cell>
        </row>
        <row r="729">
          <cell r="G729">
            <v>0</v>
          </cell>
          <cell r="H729">
            <v>0</v>
          </cell>
          <cell r="I729">
            <v>0</v>
          </cell>
          <cell r="J729">
            <v>0</v>
          </cell>
          <cell r="L729">
            <v>0</v>
          </cell>
          <cell r="M729">
            <v>0</v>
          </cell>
          <cell r="N729">
            <v>0</v>
          </cell>
        </row>
        <row r="730">
          <cell r="G730">
            <v>0</v>
          </cell>
          <cell r="H730">
            <v>0</v>
          </cell>
          <cell r="I730">
            <v>0</v>
          </cell>
          <cell r="J730">
            <v>0</v>
          </cell>
          <cell r="L730">
            <v>0</v>
          </cell>
          <cell r="M730">
            <v>0</v>
          </cell>
          <cell r="N730">
            <v>0</v>
          </cell>
        </row>
        <row r="731">
          <cell r="G731">
            <v>0</v>
          </cell>
          <cell r="H731">
            <v>0</v>
          </cell>
          <cell r="I731">
            <v>0</v>
          </cell>
          <cell r="J731">
            <v>0</v>
          </cell>
          <cell r="L731">
            <v>0</v>
          </cell>
          <cell r="M731">
            <v>0</v>
          </cell>
          <cell r="N731">
            <v>0</v>
          </cell>
        </row>
        <row r="732">
          <cell r="G732">
            <v>0</v>
          </cell>
          <cell r="H732">
            <v>0</v>
          </cell>
          <cell r="I732">
            <v>0</v>
          </cell>
          <cell r="J732">
            <v>0</v>
          </cell>
          <cell r="L732">
            <v>0</v>
          </cell>
          <cell r="M732">
            <v>0</v>
          </cell>
          <cell r="N732">
            <v>0</v>
          </cell>
        </row>
        <row r="733">
          <cell r="G733">
            <v>0</v>
          </cell>
          <cell r="H733">
            <v>0</v>
          </cell>
          <cell r="I733">
            <v>0</v>
          </cell>
          <cell r="J733">
            <v>0</v>
          </cell>
          <cell r="L733">
            <v>0</v>
          </cell>
          <cell r="M733">
            <v>0</v>
          </cell>
          <cell r="N733">
            <v>0</v>
          </cell>
        </row>
        <row r="734">
          <cell r="G734">
            <v>0</v>
          </cell>
          <cell r="H734">
            <v>0</v>
          </cell>
          <cell r="I734">
            <v>0</v>
          </cell>
          <cell r="J734">
            <v>0</v>
          </cell>
          <cell r="L734">
            <v>0</v>
          </cell>
          <cell r="M734">
            <v>0</v>
          </cell>
          <cell r="N734">
            <v>0</v>
          </cell>
        </row>
        <row r="735">
          <cell r="G735" t="str">
            <v>______</v>
          </cell>
          <cell r="H735" t="str">
            <v>______</v>
          </cell>
          <cell r="I735" t="str">
            <v>______</v>
          </cell>
          <cell r="J735" t="str">
            <v>______</v>
          </cell>
          <cell r="L735" t="str">
            <v>______</v>
          </cell>
          <cell r="M735" t="str">
            <v>______</v>
          </cell>
          <cell r="N735" t="str">
            <v>______</v>
          </cell>
        </row>
        <row r="736">
          <cell r="G736">
            <v>0</v>
          </cell>
          <cell r="H736">
            <v>0</v>
          </cell>
          <cell r="I736">
            <v>18357.337</v>
          </cell>
          <cell r="J736">
            <v>23162.613000000001</v>
          </cell>
          <cell r="L736">
            <v>0</v>
          </cell>
          <cell r="M736">
            <v>0</v>
          </cell>
          <cell r="N736">
            <v>0</v>
          </cell>
        </row>
        <row r="738">
          <cell r="G738">
            <v>0</v>
          </cell>
          <cell r="H738">
            <v>0</v>
          </cell>
          <cell r="I738">
            <v>0</v>
          </cell>
          <cell r="J738">
            <v>0</v>
          </cell>
          <cell r="L738">
            <v>0</v>
          </cell>
          <cell r="M738">
            <v>0</v>
          </cell>
          <cell r="N738">
            <v>0</v>
          </cell>
        </row>
        <row r="740">
          <cell r="G740">
            <v>0</v>
          </cell>
          <cell r="H740">
            <v>0</v>
          </cell>
          <cell r="I740">
            <v>41303.004000000001</v>
          </cell>
          <cell r="J740">
            <v>51294.93</v>
          </cell>
          <cell r="L740">
            <v>0</v>
          </cell>
          <cell r="M740">
            <v>0</v>
          </cell>
          <cell r="N740">
            <v>0</v>
          </cell>
        </row>
        <row r="742">
          <cell r="G742">
            <v>1996</v>
          </cell>
          <cell r="H742">
            <v>1997</v>
          </cell>
          <cell r="I742">
            <v>1998</v>
          </cell>
          <cell r="J742">
            <v>1999</v>
          </cell>
          <cell r="L742">
            <v>1998</v>
          </cell>
          <cell r="M742">
            <v>1999</v>
          </cell>
          <cell r="N742">
            <v>2000</v>
          </cell>
        </row>
        <row r="745">
          <cell r="G745">
            <v>0</v>
          </cell>
          <cell r="H745">
            <v>0</v>
          </cell>
          <cell r="I745">
            <v>0</v>
          </cell>
          <cell r="J745">
            <v>0</v>
          </cell>
          <cell r="L745">
            <v>0</v>
          </cell>
          <cell r="M745">
            <v>0</v>
          </cell>
          <cell r="N745">
            <v>0</v>
          </cell>
        </row>
        <row r="746">
          <cell r="G746">
            <v>0</v>
          </cell>
          <cell r="H746">
            <v>0</v>
          </cell>
          <cell r="I746">
            <v>0</v>
          </cell>
          <cell r="J746">
            <v>0</v>
          </cell>
          <cell r="L746">
            <v>0</v>
          </cell>
          <cell r="M746">
            <v>0</v>
          </cell>
          <cell r="N746">
            <v>0</v>
          </cell>
        </row>
        <row r="747">
          <cell r="G747">
            <v>0</v>
          </cell>
          <cell r="H747">
            <v>0</v>
          </cell>
          <cell r="I747">
            <v>22753.388999999996</v>
          </cell>
          <cell r="J747">
            <v>23575.857</v>
          </cell>
          <cell r="L747">
            <v>0</v>
          </cell>
          <cell r="M747">
            <v>0</v>
          </cell>
          <cell r="N747">
            <v>0</v>
          </cell>
        </row>
        <row r="748">
          <cell r="G748">
            <v>0</v>
          </cell>
          <cell r="H748">
            <v>0</v>
          </cell>
          <cell r="I748">
            <v>57235.474000000002</v>
          </cell>
          <cell r="J748">
            <v>66367.883000000002</v>
          </cell>
          <cell r="L748">
            <v>0</v>
          </cell>
          <cell r="M748">
            <v>0</v>
          </cell>
          <cell r="N748">
            <v>0</v>
          </cell>
        </row>
        <row r="749">
          <cell r="G749">
            <v>0</v>
          </cell>
          <cell r="H749">
            <v>0</v>
          </cell>
          <cell r="I749">
            <v>0</v>
          </cell>
          <cell r="J749">
            <v>0</v>
          </cell>
          <cell r="L749">
            <v>0</v>
          </cell>
          <cell r="M749">
            <v>0</v>
          </cell>
          <cell r="N749">
            <v>0</v>
          </cell>
        </row>
        <row r="750">
          <cell r="G750">
            <v>0</v>
          </cell>
          <cell r="H750">
            <v>0</v>
          </cell>
          <cell r="I750">
            <v>0</v>
          </cell>
          <cell r="J750">
            <v>0</v>
          </cell>
          <cell r="L750">
            <v>0</v>
          </cell>
          <cell r="M750">
            <v>0</v>
          </cell>
          <cell r="N750">
            <v>0</v>
          </cell>
        </row>
        <row r="751">
          <cell r="G751">
            <v>0</v>
          </cell>
          <cell r="H751">
            <v>0</v>
          </cell>
          <cell r="I751">
            <v>0</v>
          </cell>
          <cell r="J751">
            <v>0</v>
          </cell>
          <cell r="L751">
            <v>0</v>
          </cell>
          <cell r="M751">
            <v>0</v>
          </cell>
          <cell r="N751">
            <v>0</v>
          </cell>
        </row>
        <row r="753">
          <cell r="G753">
            <v>0</v>
          </cell>
          <cell r="H753">
            <v>0</v>
          </cell>
          <cell r="I753">
            <v>79988.862999999998</v>
          </cell>
          <cell r="J753">
            <v>89943.74</v>
          </cell>
          <cell r="L753">
            <v>0</v>
          </cell>
          <cell r="M753">
            <v>0</v>
          </cell>
          <cell r="N753">
            <v>0</v>
          </cell>
        </row>
        <row r="755">
          <cell r="G755">
            <v>0</v>
          </cell>
          <cell r="H755">
            <v>0</v>
          </cell>
          <cell r="I755">
            <v>121291.867</v>
          </cell>
          <cell r="J755">
            <v>141238.67000000001</v>
          </cell>
          <cell r="L755">
            <v>0</v>
          </cell>
          <cell r="M755">
            <v>0</v>
          </cell>
          <cell r="N755">
            <v>0</v>
          </cell>
        </row>
        <row r="757">
          <cell r="G757">
            <v>0</v>
          </cell>
          <cell r="H757">
            <v>0</v>
          </cell>
          <cell r="I757">
            <v>0</v>
          </cell>
          <cell r="J757">
            <v>0</v>
          </cell>
          <cell r="L757">
            <v>0</v>
          </cell>
          <cell r="M757">
            <v>0</v>
          </cell>
          <cell r="N757">
            <v>0</v>
          </cell>
        </row>
        <row r="837">
          <cell r="L837">
            <v>0</v>
          </cell>
          <cell r="M837">
            <v>0</v>
          </cell>
          <cell r="N837">
            <v>0</v>
          </cell>
        </row>
        <row r="838">
          <cell r="L838">
            <v>0</v>
          </cell>
          <cell r="M838">
            <v>0</v>
          </cell>
          <cell r="N838">
            <v>0</v>
          </cell>
        </row>
        <row r="840">
          <cell r="G840">
            <v>0</v>
          </cell>
          <cell r="H840">
            <v>6416.5503355704705</v>
          </cell>
          <cell r="I840">
            <v>4195.1859999999997</v>
          </cell>
          <cell r="J840">
            <v>4860.1379999999999</v>
          </cell>
          <cell r="L840">
            <v>0</v>
          </cell>
          <cell r="M840">
            <v>0</v>
          </cell>
          <cell r="N840">
            <v>0</v>
          </cell>
        </row>
        <row r="1266">
          <cell r="H1266">
            <v>0</v>
          </cell>
          <cell r="I1266">
            <v>0</v>
          </cell>
          <cell r="J1266">
            <v>0</v>
          </cell>
          <cell r="M1266">
            <v>0</v>
          </cell>
          <cell r="N1266">
            <v>0</v>
          </cell>
        </row>
        <row r="1267">
          <cell r="G1267">
            <v>0</v>
          </cell>
          <cell r="H1267">
            <v>0</v>
          </cell>
          <cell r="I1267">
            <v>0</v>
          </cell>
          <cell r="J1267">
            <v>0</v>
          </cell>
        </row>
        <row r="1454">
          <cell r="G1454">
            <v>0</v>
          </cell>
          <cell r="H1454">
            <v>0</v>
          </cell>
          <cell r="I1454">
            <v>0</v>
          </cell>
          <cell r="J1454">
            <v>0</v>
          </cell>
          <cell r="L1454">
            <v>0</v>
          </cell>
          <cell r="M1454">
            <v>0</v>
          </cell>
          <cell r="N1454">
            <v>0</v>
          </cell>
        </row>
        <row r="1455">
          <cell r="G1455">
            <v>0</v>
          </cell>
          <cell r="H1455">
            <v>0</v>
          </cell>
          <cell r="I1455">
            <v>0</v>
          </cell>
          <cell r="J1455">
            <v>0</v>
          </cell>
          <cell r="L1455">
            <v>0</v>
          </cell>
          <cell r="M1455">
            <v>0</v>
          </cell>
          <cell r="N1455">
            <v>0</v>
          </cell>
        </row>
        <row r="1456">
          <cell r="G1456">
            <v>0</v>
          </cell>
          <cell r="H1456">
            <v>0</v>
          </cell>
          <cell r="I1456">
            <v>0</v>
          </cell>
          <cell r="J1456">
            <v>0</v>
          </cell>
          <cell r="L1456">
            <v>0</v>
          </cell>
          <cell r="M1456">
            <v>0</v>
          </cell>
          <cell r="N1456">
            <v>0</v>
          </cell>
        </row>
        <row r="1457">
          <cell r="G1457">
            <v>0</v>
          </cell>
          <cell r="H1457">
            <v>0</v>
          </cell>
          <cell r="I1457">
            <v>0</v>
          </cell>
          <cell r="J1457">
            <v>0</v>
          </cell>
          <cell r="L1457">
            <v>0</v>
          </cell>
          <cell r="M1457">
            <v>0</v>
          </cell>
          <cell r="N1457">
            <v>0</v>
          </cell>
        </row>
        <row r="1458">
          <cell r="G1458">
            <v>0</v>
          </cell>
          <cell r="H1458">
            <v>0</v>
          </cell>
          <cell r="I1458">
            <v>0</v>
          </cell>
          <cell r="J1458">
            <v>0</v>
          </cell>
          <cell r="L1458">
            <v>0</v>
          </cell>
          <cell r="M1458">
            <v>0</v>
          </cell>
          <cell r="N1458">
            <v>0</v>
          </cell>
        </row>
        <row r="1459">
          <cell r="G1459">
            <v>0</v>
          </cell>
          <cell r="H1459">
            <v>0</v>
          </cell>
          <cell r="I1459">
            <v>0</v>
          </cell>
          <cell r="J1459">
            <v>0</v>
          </cell>
        </row>
        <row r="1460">
          <cell r="G1460">
            <v>0</v>
          </cell>
          <cell r="H1460">
            <v>0</v>
          </cell>
          <cell r="I1460">
            <v>0</v>
          </cell>
          <cell r="J1460">
            <v>0</v>
          </cell>
        </row>
        <row r="1461">
          <cell r="G1461">
            <v>0</v>
          </cell>
          <cell r="H1461">
            <v>0</v>
          </cell>
          <cell r="I1461">
            <v>0</v>
          </cell>
          <cell r="J1461">
            <v>0</v>
          </cell>
        </row>
        <row r="1462">
          <cell r="J1462">
            <v>0</v>
          </cell>
        </row>
        <row r="1463">
          <cell r="J1463">
            <v>0</v>
          </cell>
        </row>
        <row r="1464">
          <cell r="J1464">
            <v>0</v>
          </cell>
        </row>
        <row r="1465">
          <cell r="J1465">
            <v>0</v>
          </cell>
        </row>
        <row r="1468">
          <cell r="G1468">
            <v>0</v>
          </cell>
          <cell r="H1468">
            <v>0</v>
          </cell>
          <cell r="I1468">
            <v>0</v>
          </cell>
          <cell r="J1468">
            <v>0</v>
          </cell>
          <cell r="L1468">
            <v>0</v>
          </cell>
          <cell r="M1468">
            <v>0</v>
          </cell>
          <cell r="N1468">
            <v>0</v>
          </cell>
        </row>
        <row r="1469">
          <cell r="G1469">
            <v>0</v>
          </cell>
          <cell r="H1469">
            <v>0</v>
          </cell>
          <cell r="I1469">
            <v>0</v>
          </cell>
          <cell r="J1469">
            <v>0</v>
          </cell>
          <cell r="L1469">
            <v>0</v>
          </cell>
          <cell r="M1469">
            <v>0</v>
          </cell>
          <cell r="N1469">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Consol'd"/>
      <sheetName val="Blank"/>
      <sheetName val="CPI Plan"/>
      <sheetName val="Income Taxes"/>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11 Target R1 (2)"/>
      <sheetName val="SCG Dec 2011 Calculation"/>
    </sheetNames>
    <definedNames>
      <definedName name="Open_Click" refersTo="#REF!"/>
    </definedNames>
    <sheetDataSet>
      <sheetData sheetId="0"/>
      <sheetData sheetId="1"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hysicalFreeze"/>
      <sheetName val="Sheet3"/>
      <sheetName val="Financial Data"/>
      <sheetName val="Sheet4"/>
      <sheetName val="Physical Data"/>
      <sheetName val="Pivots"/>
      <sheetName val="Names"/>
      <sheetName val="FinancialFreeze"/>
      <sheetName val="MTM"/>
      <sheetName val="POSITIO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Key Data"/>
      <sheetName val="Yearly S and U"/>
      <sheetName val="Income Statement - SL"/>
      <sheetName val="Cash Flow - SL"/>
      <sheetName val="Income Statement - PF"/>
      <sheetName val="Cash Flow - PF"/>
      <sheetName val="Balance Sheet - PF"/>
      <sheetName val="Balance Sheet - SL"/>
      <sheetName val="Asset Sale"/>
      <sheetName val="Cash Flow Unlevered"/>
      <sheetName val="Depreciation"/>
      <sheetName val="LLC Levered Returns - PF"/>
      <sheetName val="LLC Levered Returns - SL"/>
      <sheetName val="Construction Draw Schedule"/>
      <sheetName val="Monthly S and U"/>
      <sheetName val="Debt Service - Construction"/>
      <sheetName val="Debt Service - SL"/>
      <sheetName val="Debt Service - PF"/>
      <sheetName val="Income Taxes"/>
      <sheetName val="Project Leveraged Results"/>
      <sheetName val="Cash Sweep"/>
      <sheetName val="SL Average Life Calculations"/>
      <sheetName val="Maj Maint"/>
      <sheetName val="Revenues"/>
      <sheetName val="Technical &amp; Timing"/>
      <sheetName val="Fuel Costs"/>
      <sheetName val="NonFuel Expenses"/>
      <sheetName val="Property &amp; Sales Taxes"/>
      <sheetName val="Working Capital"/>
      <sheetName val="Initial Working Capital"/>
      <sheetName val="Unlevered Returns"/>
      <sheetName val="Corp Fin"/>
      <sheetName val="EPS  - PF"/>
      <sheetName val="EPS - SL"/>
      <sheetName val="OTC-Appendix A-1"/>
      <sheetName val="OTC-Appendix A-2"/>
      <sheetName val="OTC-Appendix A -3"/>
      <sheetName val="OTC-Appendix A -4"/>
      <sheetName val="Appendix B"/>
      <sheetName val="Value Changes"/>
      <sheetName val="Key Data - Comparison"/>
      <sheetName val="Inputs for MA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656">
          <cell r="B656">
            <v>309170.44205052825</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E"/>
      <sheetName val="Consol"/>
      <sheetName val="CL"/>
      <sheetName val="DG"/>
      <sheetName val="TXPILOT"/>
      <sheetName val="W2000"/>
      <sheetName val="W2001"/>
      <sheetName val="W2002"/>
      <sheetName val="W2003"/>
      <sheetName val="W2004"/>
      <sheetName val="OH"/>
      <sheetName val="CR"/>
    </sheetNames>
    <sheetDataSet>
      <sheetData sheetId="0" refreshError="1">
        <row r="4">
          <cell r="B4" t="str">
            <v>Project</v>
          </cell>
        </row>
        <row r="5">
          <cell r="B5" t="str">
            <v>DG</v>
          </cell>
        </row>
        <row r="6">
          <cell r="B6" t="str">
            <v>Wind 2000</v>
          </cell>
        </row>
        <row r="7">
          <cell r="B7" t="str">
            <v>Wind 2001</v>
          </cell>
        </row>
        <row r="8">
          <cell r="B8" t="str">
            <v>Wind 2002</v>
          </cell>
        </row>
        <row r="9">
          <cell r="B9" t="str">
            <v>Wind 2003</v>
          </cell>
        </row>
        <row r="10">
          <cell r="B10" t="str">
            <v>Wind 2004</v>
          </cell>
        </row>
        <row r="11">
          <cell r="B11" t="str">
            <v>Texas Pilot</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okup"/>
      <sheetName val="DO-IA"/>
      <sheetName val="DO-IB"/>
      <sheetName val="DO-IC"/>
      <sheetName val="DO-III"/>
      <sheetName val="DO-IV"/>
      <sheetName val="DO-V"/>
      <sheetName val="Sheet2"/>
      <sheetName val="Buyout"/>
      <sheetName val="FINMODEL"/>
      <sheetName val="BOND"/>
      <sheetName val="ECM Matrix"/>
      <sheetName val="Sheet2 (2)"/>
      <sheetName val="Buyout (2)"/>
      <sheetName val="FINMODEL (2)"/>
      <sheetName val="BOND (2)"/>
      <sheetName val="ECM Matrix (2)"/>
      <sheetName val="sub pricing"/>
      <sheetName val="unit pricing"/>
      <sheetName val="kw kwh"/>
      <sheetName val="Sheet1"/>
      <sheetName val="Sheet3"/>
      <sheetName val="Sheet5"/>
      <sheetName val="XPORT"/>
      <sheetName val="usage type"/>
      <sheetName val="nursing"/>
      <sheetName val="main"/>
      <sheetName val="annex2"/>
      <sheetName val="Ed&amp;Res"/>
      <sheetName val="annex1"/>
      <sheetName val="mvanx1"/>
      <sheetName val="mvanx2"/>
      <sheetName val="mvedres"/>
      <sheetName val="mvmain"/>
      <sheetName val="mvnursing"/>
      <sheetName val="VARunHours"/>
      <sheetName val="Sheet4"/>
    </sheetNames>
    <sheetDataSet>
      <sheetData sheetId="0" refreshError="1">
        <row r="4">
          <cell r="C4" t="str">
            <v>100A</v>
          </cell>
          <cell r="D4">
            <v>64</v>
          </cell>
          <cell r="E4">
            <v>1000</v>
          </cell>
          <cell r="F4">
            <v>1</v>
          </cell>
        </row>
        <row r="5">
          <cell r="C5" t="str">
            <v>135A</v>
          </cell>
          <cell r="D5">
            <v>1</v>
          </cell>
          <cell r="E5">
            <v>2000</v>
          </cell>
          <cell r="F5">
            <v>2</v>
          </cell>
        </row>
        <row r="6">
          <cell r="C6" t="str">
            <v>150A</v>
          </cell>
          <cell r="D6">
            <v>9</v>
          </cell>
          <cell r="E6">
            <v>2000</v>
          </cell>
          <cell r="F6">
            <v>2</v>
          </cell>
        </row>
        <row r="7">
          <cell r="C7" t="str">
            <v>15A</v>
          </cell>
          <cell r="D7">
            <v>6</v>
          </cell>
          <cell r="E7">
            <v>3000</v>
          </cell>
          <cell r="F7">
            <v>1</v>
          </cell>
        </row>
        <row r="8">
          <cell r="C8" t="str">
            <v>15F</v>
          </cell>
          <cell r="D8">
            <v>2</v>
          </cell>
          <cell r="E8">
            <v>10000</v>
          </cell>
          <cell r="F8">
            <v>3</v>
          </cell>
        </row>
        <row r="9">
          <cell r="C9" t="str">
            <v>175MV</v>
          </cell>
          <cell r="D9">
            <v>1</v>
          </cell>
          <cell r="E9">
            <v>24000</v>
          </cell>
          <cell r="F9">
            <v>15</v>
          </cell>
        </row>
        <row r="10">
          <cell r="C10" t="str">
            <v>20T</v>
          </cell>
          <cell r="D10">
            <v>325</v>
          </cell>
          <cell r="E10">
            <v>3000</v>
          </cell>
          <cell r="F10">
            <v>3</v>
          </cell>
        </row>
        <row r="11">
          <cell r="C11" t="str">
            <v>300A</v>
          </cell>
          <cell r="D11">
            <v>2</v>
          </cell>
          <cell r="E11">
            <v>2000</v>
          </cell>
          <cell r="F11">
            <v>3</v>
          </cell>
        </row>
        <row r="12">
          <cell r="C12" t="str">
            <v>40A</v>
          </cell>
          <cell r="D12">
            <v>34</v>
          </cell>
          <cell r="E12">
            <v>1000</v>
          </cell>
          <cell r="F12">
            <v>1</v>
          </cell>
        </row>
        <row r="13">
          <cell r="C13" t="str">
            <v>52A</v>
          </cell>
          <cell r="D13">
            <v>10</v>
          </cell>
          <cell r="E13">
            <v>1000</v>
          </cell>
          <cell r="F13">
            <v>1</v>
          </cell>
        </row>
        <row r="14">
          <cell r="C14" t="str">
            <v>60A</v>
          </cell>
          <cell r="D14">
            <v>33</v>
          </cell>
          <cell r="E14">
            <v>1000</v>
          </cell>
          <cell r="F14">
            <v>1</v>
          </cell>
        </row>
        <row r="15">
          <cell r="C15" t="str">
            <v>75A</v>
          </cell>
          <cell r="D15">
            <v>13</v>
          </cell>
          <cell r="E15">
            <v>1000</v>
          </cell>
          <cell r="F15">
            <v>1</v>
          </cell>
        </row>
        <row r="16">
          <cell r="C16" t="str">
            <v>90A</v>
          </cell>
          <cell r="D16">
            <v>2</v>
          </cell>
          <cell r="E16">
            <v>1000</v>
          </cell>
          <cell r="F16">
            <v>1</v>
          </cell>
        </row>
        <row r="17">
          <cell r="C17" t="str">
            <v>cf15</v>
          </cell>
          <cell r="D17">
            <v>10</v>
          </cell>
          <cell r="E17">
            <v>10000</v>
          </cell>
          <cell r="F17">
            <v>4</v>
          </cell>
        </row>
        <row r="18">
          <cell r="C18" t="str">
            <v>cf7</v>
          </cell>
          <cell r="D18">
            <v>2</v>
          </cell>
          <cell r="E18">
            <v>10000</v>
          </cell>
          <cell r="F18">
            <v>4</v>
          </cell>
        </row>
        <row r="19">
          <cell r="C19" t="str">
            <v>cf9</v>
          </cell>
          <cell r="D19">
            <v>5</v>
          </cell>
          <cell r="E19">
            <v>10000</v>
          </cell>
          <cell r="F19">
            <v>4</v>
          </cell>
        </row>
        <row r="20">
          <cell r="C20" t="str">
            <v>f20</v>
          </cell>
          <cell r="D20">
            <v>734</v>
          </cell>
          <cell r="E20">
            <v>20000</v>
          </cell>
          <cell r="F20">
            <v>3</v>
          </cell>
        </row>
        <row r="21">
          <cell r="C21" t="str">
            <v>f30</v>
          </cell>
          <cell r="D21">
            <v>124</v>
          </cell>
          <cell r="E21">
            <v>20000</v>
          </cell>
          <cell r="F21">
            <v>3</v>
          </cell>
        </row>
        <row r="22">
          <cell r="C22" t="str">
            <v>f32</v>
          </cell>
          <cell r="D22">
            <v>268</v>
          </cell>
          <cell r="E22">
            <v>20000</v>
          </cell>
          <cell r="F22">
            <v>2</v>
          </cell>
        </row>
        <row r="23">
          <cell r="C23" t="str">
            <v>f34</v>
          </cell>
          <cell r="D23">
            <v>1</v>
          </cell>
          <cell r="E23">
            <v>20000</v>
          </cell>
          <cell r="F23">
            <v>1</v>
          </cell>
        </row>
        <row r="24">
          <cell r="C24" t="str">
            <v>f40</v>
          </cell>
          <cell r="D24">
            <v>3050</v>
          </cell>
          <cell r="E24">
            <v>20000</v>
          </cell>
          <cell r="F24">
            <v>1</v>
          </cell>
        </row>
        <row r="25">
          <cell r="C25" t="str">
            <v>f40u</v>
          </cell>
          <cell r="D25">
            <v>66</v>
          </cell>
          <cell r="E25">
            <v>20000</v>
          </cell>
          <cell r="F25">
            <v>6</v>
          </cell>
        </row>
        <row r="26">
          <cell r="C26" t="str">
            <v>f48HO</v>
          </cell>
          <cell r="D26">
            <v>1</v>
          </cell>
          <cell r="E26">
            <v>15000</v>
          </cell>
          <cell r="F26">
            <v>3</v>
          </cell>
        </row>
        <row r="27">
          <cell r="C27" t="str">
            <v>f96</v>
          </cell>
          <cell r="D27">
            <v>9</v>
          </cell>
          <cell r="E27">
            <v>15000</v>
          </cell>
          <cell r="F27">
            <v>4</v>
          </cell>
        </row>
        <row r="28">
          <cell r="C28" t="str">
            <v>led</v>
          </cell>
          <cell r="D28">
            <v>1</v>
          </cell>
          <cell r="E28">
            <v>50000</v>
          </cell>
          <cell r="F28">
            <v>19</v>
          </cell>
        </row>
        <row r="29">
          <cell r="C29" t="str">
            <v>none</v>
          </cell>
          <cell r="E29">
            <v>0</v>
          </cell>
          <cell r="F29">
            <v>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Pricing Inputs"/>
      <sheetName val="Inputs"/>
      <sheetName val="Key Data"/>
      <sheetName val="Cash Flow"/>
      <sheetName val="Yearly S and U"/>
      <sheetName val="Monthly S and U"/>
      <sheetName val="Debt Service"/>
      <sheetName val="Debt Service - LOCs&amp;Bank Fees"/>
      <sheetName val="Technical &amp; Timing"/>
      <sheetName val="Revenues"/>
      <sheetName val="Fuel Costs"/>
      <sheetName val="Maj Maint"/>
      <sheetName val="NonFuel Expenses"/>
      <sheetName val="Working Capital"/>
      <sheetName val="SL Average Life"/>
    </sheetNames>
    <sheetDataSet>
      <sheetData sheetId="0" refreshError="1"/>
      <sheetData sheetId="1" refreshError="1">
        <row r="450">
          <cell r="B450">
            <v>0.4</v>
          </cell>
        </row>
        <row r="451">
          <cell r="B451">
            <v>0.56999999999999995</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lta"/>
      <sheetName val="Inputs"/>
      <sheetName val="Key Data"/>
      <sheetName val="Yearly S and U"/>
      <sheetName val="Cash Flow"/>
      <sheetName val="Income Statement"/>
      <sheetName val="Balance Sheet"/>
      <sheetName val="Monthly S and U"/>
      <sheetName val="Construction Draw Schedule"/>
      <sheetName val="Technical &amp; Timing"/>
      <sheetName val="NonFuel Expenses"/>
      <sheetName val="Debt"/>
      <sheetName val="Cash Sweep"/>
      <sheetName val=" Leveraged Results"/>
      <sheetName val="LLC Leveraged Returns"/>
      <sheetName val="Cash Flow Unlevered"/>
      <sheetName val="Revenues"/>
      <sheetName val="Fuel Costs"/>
      <sheetName val="Maj Maint"/>
      <sheetName val="Net Operating Loss"/>
      <sheetName val="Working Capital"/>
      <sheetName val="Depreciation"/>
      <sheetName val="Income Taxes"/>
      <sheetName val="Tax Iteration"/>
      <sheetName val="Asset Sale"/>
      <sheetName val="Unleveraged Returns"/>
      <sheetName val="EPS"/>
      <sheetName val="Charts"/>
      <sheetName val="Lease Structure"/>
    </sheetNames>
    <sheetDataSet>
      <sheetData sheetId="0" refreshError="1"/>
      <sheetData sheetId="1" refreshError="1">
        <row r="197">
          <cell r="B197">
            <v>2003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tios"/>
      <sheetName val="FreeCashFlow"/>
      <sheetName val="EnterpriseValue"/>
      <sheetName val="Taxes - F$"/>
      <sheetName val="IRR"/>
      <sheetName val="Assumptions"/>
      <sheetName val="Proforma Financials"/>
      <sheetName val="Revenue"/>
      <sheetName val="Customers&amp;Load"/>
      <sheetName val="Expenses"/>
      <sheetName val="CAPEX"/>
      <sheetName val="BookDepreciation"/>
      <sheetName val="TaxDepreciation"/>
      <sheetName val="Financing"/>
      <sheetName val="General Information"/>
      <sheetName val="Inputs"/>
      <sheetName val="High Level - Drivers Control"/>
      <sheetName val="High Level - Projections"/>
      <sheetName val="1.25"/>
      <sheetName val="SIST. FIN."/>
      <sheetName val="A. 2"/>
      <sheetName val="NptSclr"/>
      <sheetName val="NptTb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7">
          <cell r="C7">
            <v>1996</v>
          </cell>
          <cell r="D7">
            <v>1997</v>
          </cell>
          <cell r="E7">
            <v>1998</v>
          </cell>
          <cell r="F7">
            <v>1999</v>
          </cell>
          <cell r="G7">
            <v>2000</v>
          </cell>
          <cell r="H7">
            <v>2001</v>
          </cell>
          <cell r="I7">
            <v>2002</v>
          </cell>
          <cell r="J7">
            <v>2003</v>
          </cell>
          <cell r="K7">
            <v>2004</v>
          </cell>
          <cell r="L7">
            <v>2005</v>
          </cell>
          <cell r="M7">
            <v>2006</v>
          </cell>
          <cell r="N7">
            <v>2007</v>
          </cell>
          <cell r="O7">
            <v>2008</v>
          </cell>
          <cell r="P7">
            <v>2009</v>
          </cell>
          <cell r="Q7">
            <v>2010</v>
          </cell>
          <cell r="R7">
            <v>2011</v>
          </cell>
          <cell r="S7">
            <v>2012</v>
          </cell>
          <cell r="T7">
            <v>2013</v>
          </cell>
          <cell r="U7">
            <v>2014</v>
          </cell>
          <cell r="V7">
            <v>2015</v>
          </cell>
          <cell r="W7">
            <v>2016</v>
          </cell>
          <cell r="X7">
            <v>2017</v>
          </cell>
          <cell r="Y7">
            <v>2018</v>
          </cell>
          <cell r="Z7">
            <v>2019</v>
          </cell>
          <cell r="AA7">
            <v>2020</v>
          </cell>
        </row>
        <row r="10">
          <cell r="C10">
            <v>1996</v>
          </cell>
          <cell r="D10">
            <v>1997</v>
          </cell>
          <cell r="E10">
            <v>1998</v>
          </cell>
          <cell r="F10">
            <v>1999</v>
          </cell>
          <cell r="G10">
            <v>2000</v>
          </cell>
          <cell r="H10">
            <v>2001</v>
          </cell>
          <cell r="I10">
            <v>2002</v>
          </cell>
          <cell r="J10">
            <v>2003</v>
          </cell>
          <cell r="K10">
            <v>2004</v>
          </cell>
          <cell r="L10">
            <v>2005</v>
          </cell>
          <cell r="M10">
            <v>2006</v>
          </cell>
          <cell r="N10">
            <v>2007</v>
          </cell>
          <cell r="O10">
            <v>2008</v>
          </cell>
          <cell r="P10">
            <v>2009</v>
          </cell>
          <cell r="Q10">
            <v>2010</v>
          </cell>
          <cell r="R10">
            <v>2011</v>
          </cell>
          <cell r="S10">
            <v>2012</v>
          </cell>
          <cell r="T10">
            <v>2013</v>
          </cell>
          <cell r="U10">
            <v>2014</v>
          </cell>
          <cell r="V10">
            <v>2015</v>
          </cell>
          <cell r="W10">
            <v>2016</v>
          </cell>
          <cell r="X10">
            <v>2017</v>
          </cell>
          <cell r="Y10">
            <v>2018</v>
          </cell>
          <cell r="Z10">
            <v>2019</v>
          </cell>
          <cell r="AA10">
            <v>2020</v>
          </cell>
        </row>
        <row r="11">
          <cell r="B11" t="str">
            <v>C$ Devaluation</v>
          </cell>
          <cell r="C11">
            <v>1</v>
          </cell>
          <cell r="D11">
            <v>1</v>
          </cell>
          <cell r="E11">
            <v>1</v>
          </cell>
          <cell r="F11">
            <v>1</v>
          </cell>
          <cell r="G11">
            <v>1</v>
          </cell>
          <cell r="H11">
            <v>1</v>
          </cell>
          <cell r="I11">
            <v>1</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row>
        <row r="13">
          <cell r="C13">
            <v>1996</v>
          </cell>
          <cell r="D13">
            <v>1997</v>
          </cell>
          <cell r="E13">
            <v>1998</v>
          </cell>
          <cell r="F13">
            <v>1999</v>
          </cell>
          <cell r="G13">
            <v>2000</v>
          </cell>
          <cell r="H13">
            <v>2001</v>
          </cell>
          <cell r="I13">
            <v>2002</v>
          </cell>
          <cell r="J13">
            <v>2003</v>
          </cell>
          <cell r="K13">
            <v>2004</v>
          </cell>
          <cell r="L13">
            <v>2005</v>
          </cell>
          <cell r="M13">
            <v>2006</v>
          </cell>
          <cell r="N13">
            <v>2007</v>
          </cell>
          <cell r="O13">
            <v>2008</v>
          </cell>
          <cell r="P13">
            <v>2009</v>
          </cell>
          <cell r="Q13">
            <v>2010</v>
          </cell>
          <cell r="R13">
            <v>2011</v>
          </cell>
          <cell r="S13">
            <v>2012</v>
          </cell>
          <cell r="T13">
            <v>2013</v>
          </cell>
          <cell r="U13">
            <v>2014</v>
          </cell>
          <cell r="V13">
            <v>2015</v>
          </cell>
          <cell r="W13">
            <v>2016</v>
          </cell>
          <cell r="X13">
            <v>2017</v>
          </cell>
          <cell r="Y13">
            <v>2018</v>
          </cell>
          <cell r="Z13">
            <v>2019</v>
          </cell>
          <cell r="AA13">
            <v>2020</v>
          </cell>
        </row>
        <row r="14">
          <cell r="B14" t="str">
            <v>C$/US$ Effective Exchange Rate</v>
          </cell>
          <cell r="C14">
            <v>0.6623</v>
          </cell>
          <cell r="D14">
            <v>0.6623</v>
          </cell>
          <cell r="E14">
            <v>0.6623</v>
          </cell>
          <cell r="F14">
            <v>0.6623</v>
          </cell>
          <cell r="G14">
            <v>0.6623</v>
          </cell>
          <cell r="H14">
            <v>0.6623</v>
          </cell>
          <cell r="I14">
            <v>0.6623</v>
          </cell>
          <cell r="J14">
            <v>0.6623</v>
          </cell>
          <cell r="K14">
            <v>0.6623</v>
          </cell>
          <cell r="L14">
            <v>0.6623</v>
          </cell>
          <cell r="M14">
            <v>0.6623</v>
          </cell>
          <cell r="N14">
            <v>0.6623</v>
          </cell>
          <cell r="O14">
            <v>0.6623</v>
          </cell>
          <cell r="P14">
            <v>0.6623</v>
          </cell>
          <cell r="Q14">
            <v>0.6623</v>
          </cell>
          <cell r="R14">
            <v>0.6623</v>
          </cell>
          <cell r="S14">
            <v>0.6623</v>
          </cell>
          <cell r="T14">
            <v>0.6623</v>
          </cell>
          <cell r="U14">
            <v>0.6623</v>
          </cell>
          <cell r="V14">
            <v>0.6623</v>
          </cell>
          <cell r="W14">
            <v>0.6623</v>
          </cell>
          <cell r="X14">
            <v>0.6623</v>
          </cell>
          <cell r="Y14">
            <v>0.6623</v>
          </cell>
          <cell r="Z14">
            <v>0.6623</v>
          </cell>
          <cell r="AA14">
            <v>0.6623</v>
          </cell>
        </row>
        <row r="23">
          <cell r="E23">
            <v>1998</v>
          </cell>
          <cell r="F23">
            <v>1999</v>
          </cell>
          <cell r="G23">
            <v>2000</v>
          </cell>
          <cell r="H23">
            <v>2001</v>
          </cell>
          <cell r="I23">
            <v>2002</v>
          </cell>
          <cell r="J23">
            <v>2003</v>
          </cell>
          <cell r="K23">
            <v>2004</v>
          </cell>
          <cell r="L23">
            <v>2005</v>
          </cell>
          <cell r="M23">
            <v>2006</v>
          </cell>
          <cell r="N23">
            <v>2007</v>
          </cell>
          <cell r="O23">
            <v>2008</v>
          </cell>
          <cell r="P23">
            <v>2009</v>
          </cell>
          <cell r="Q23">
            <v>2010</v>
          </cell>
          <cell r="R23">
            <v>2011</v>
          </cell>
          <cell r="S23">
            <v>2012</v>
          </cell>
          <cell r="T23">
            <v>2013</v>
          </cell>
          <cell r="U23">
            <v>2014</v>
          </cell>
          <cell r="V23">
            <v>2015</v>
          </cell>
          <cell r="W23">
            <v>2016</v>
          </cell>
          <cell r="X23">
            <v>2017</v>
          </cell>
          <cell r="Y23">
            <v>2018</v>
          </cell>
          <cell r="Z23">
            <v>2019</v>
          </cell>
          <cell r="AA23">
            <v>2020</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yout"/>
      <sheetName val="CES Inputs"/>
      <sheetName val="Help"/>
      <sheetName val="YR6"/>
      <sheetName val="YR5"/>
      <sheetName val="YR4"/>
      <sheetName val="YR3"/>
      <sheetName val="YR2"/>
      <sheetName val="YR1"/>
      <sheetName val="MTHSAVCALCS"/>
      <sheetName val="SavingsReport"/>
      <sheetName val="UP Sum"/>
      <sheetName val="Utah Power"/>
      <sheetName val="BC Calcs"/>
      <sheetName val="PSC Output"/>
      <sheetName val="Rev Impacts"/>
      <sheetName val="FY94 570 Ma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ESA Table 2B-PP PD"/>
      <sheetName val="ESA Table 3D 3E"/>
      <sheetName val="ESA Table 4D "/>
      <sheetName val="ESA Table 5D"/>
      <sheetName val="ESA Table 7"/>
      <sheetName val="ESA Table 8"/>
      <sheetName val="Enrolled-Min-Sav_Not"/>
    </sheetNames>
    <sheetDataSet>
      <sheetData sheetId="0" refreshError="1"/>
      <sheetData sheetId="1" refreshError="1"/>
      <sheetData sheetId="2"/>
      <sheetData sheetId="3" refreshError="1"/>
      <sheetData sheetId="4" refreshError="1"/>
      <sheetData sheetId="5" refreshError="1"/>
      <sheetData sheetId="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ey Data"/>
      <sheetName val="Yearly S and U"/>
      <sheetName val="Inputs"/>
      <sheetName val="Construction Draw Schedule"/>
      <sheetName val="Debt"/>
      <sheetName val="Cash Flow"/>
      <sheetName val="New_Cash"/>
      <sheetName val="Cash Sweep"/>
      <sheetName val="PSCo PPA Revenue"/>
      <sheetName val="Wartsila O&amp;M"/>
      <sheetName val="Other Operating Expenses"/>
      <sheetName val="Property Tax"/>
      <sheetName val="Working Capital"/>
      <sheetName val="Depreciation"/>
      <sheetName val="Income Taxes"/>
      <sheetName val="Net Operating Loss"/>
      <sheetName val="Levered Results"/>
      <sheetName val="Unlevered Results"/>
      <sheetName val="Income Statement"/>
    </sheetNames>
    <sheetDataSet>
      <sheetData sheetId="0" refreshError="1"/>
      <sheetData sheetId="1" refreshError="1"/>
      <sheetData sheetId="2" refreshError="1">
        <row r="1">
          <cell r="C1">
            <v>2002</v>
          </cell>
        </row>
        <row r="84">
          <cell r="B84">
            <v>2002</v>
          </cell>
        </row>
        <row r="157">
          <cell r="B157">
            <v>650</v>
          </cell>
        </row>
        <row r="162">
          <cell r="B162">
            <v>2002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Cash flow map"/>
      <sheetName val="Cash flow map chart"/>
      <sheetName val="Analytic VaR"/>
      <sheetName val="Monte Carlo VaR"/>
      <sheetName val="Historical VaR"/>
      <sheetName val="Historical Data"/>
      <sheetName val="Extreme Value Theory"/>
      <sheetName val="Var Compare"/>
      <sheetName val="Stress Test"/>
      <sheetName val="Stress Data"/>
      <sheetName val="VaRdelta"/>
      <sheetName val="VaRdelta chart"/>
      <sheetName val="Component VaR"/>
      <sheetName val="Component VaR chart"/>
      <sheetName val="Incremental VaR"/>
      <sheetName val="Summary"/>
      <sheetName val="VaR history"/>
      <sheetName val="Control Chart"/>
      <sheetName val="VCDATA"/>
      <sheetName val="Module1"/>
    </sheetNames>
    <sheetDataSet>
      <sheetData sheetId="0">
        <row r="3">
          <cell r="H3" t="str">
            <v>DATASET@0</v>
          </cell>
        </row>
        <row r="6">
          <cell r="B6" t="str">
            <v>X:\SEU_Risk_Mgmt\Prices\2010\2010_03\Fleet\corr-fleet-03-26.txt</v>
          </cell>
        </row>
        <row r="7">
          <cell r="B7" t="str">
            <v>X:\SEU_Risk_Mgmt\Prices\2010\2010_03\Fleet\Assets-fleet-03-26.txt</v>
          </cell>
        </row>
        <row r="8">
          <cell r="B8" t="str">
            <v>X:\SEU_Risk_Mgmt\Production\_Daily Portfolio Runs\Liquidity Runs\2010\2010_03\0312610_Fleet_all_Liquidity.txt</v>
          </cell>
        </row>
        <row r="11">
          <cell r="B11">
            <v>10</v>
          </cell>
        </row>
        <row r="12">
          <cell r="B12">
            <v>0.95</v>
          </cell>
        </row>
        <row r="13">
          <cell r="B13" t="str">
            <v>USD</v>
          </cell>
        </row>
        <row r="14">
          <cell r="B14">
            <v>40263</v>
          </cell>
        </row>
        <row r="24">
          <cell r="B24" t="str">
            <v>output_portanl.txt</v>
          </cell>
        </row>
        <row r="25">
          <cell r="B25" t="b">
            <v>1</v>
          </cell>
        </row>
        <row r="26">
          <cell r="B26" t="b">
            <v>1</v>
          </cell>
        </row>
        <row r="27">
          <cell r="B27" t="b">
            <v>1</v>
          </cell>
        </row>
      </sheetData>
      <sheetData sheetId="1"/>
      <sheetData sheetId="2" refreshError="1"/>
      <sheetData sheetId="3"/>
      <sheetData sheetId="4"/>
      <sheetData sheetId="5"/>
      <sheetData sheetId="6"/>
      <sheetData sheetId="7"/>
      <sheetData sheetId="8"/>
      <sheetData sheetId="9"/>
      <sheetData sheetId="10"/>
      <sheetData sheetId="11"/>
      <sheetData sheetId="12" refreshError="1"/>
      <sheetData sheetId="13"/>
      <sheetData sheetId="14" refreshError="1"/>
      <sheetData sheetId="15"/>
      <sheetData sheetId="16"/>
      <sheetData sheetId="17"/>
      <sheetData sheetId="18" refreshError="1"/>
      <sheetData sheetId="19"/>
      <sheetData sheetId="2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sh Flow Statement"/>
      <sheetName val="CFWS-Mgmt"/>
      <sheetName val="Account Balances"/>
      <sheetName val="Non Cash Transactions"/>
      <sheetName val="CC Allocations"/>
      <sheetName val="expense"/>
    </sheetNames>
    <sheetDataSet>
      <sheetData sheetId="0"/>
      <sheetData sheetId="1"/>
      <sheetData sheetId="2" refreshError="1">
        <row r="43">
          <cell r="R43">
            <v>0</v>
          </cell>
        </row>
        <row r="56">
          <cell r="R56">
            <v>0</v>
          </cell>
        </row>
        <row r="57">
          <cell r="R57">
            <v>0</v>
          </cell>
        </row>
      </sheetData>
      <sheetData sheetId="3"/>
      <sheetData sheetId="4" refreshError="1"/>
      <sheetData sheetId="5"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uilding"/>
      <sheetName val="EX"/>
      <sheetName val="Room"/>
      <sheetName val="ECM"/>
      <sheetName val="Information"/>
      <sheetName val="MAIN"/>
      <sheetName val="TU"/>
      <sheetName val="Project Variables"/>
      <sheetName val="Special Equipment"/>
      <sheetName val="Summary"/>
      <sheetName val="Lighting Ancillary Summary"/>
    </sheetNames>
    <sheetDataSet>
      <sheetData sheetId="0" refreshError="1">
        <row r="2">
          <cell r="A2" t="str">
            <v>305-A</v>
          </cell>
          <cell r="B2">
            <v>1</v>
          </cell>
          <cell r="C2">
            <v>2</v>
          </cell>
          <cell r="D2" t="str">
            <v>A</v>
          </cell>
          <cell r="E2">
            <v>1</v>
          </cell>
        </row>
        <row r="3">
          <cell r="A3" t="str">
            <v>702-A</v>
          </cell>
          <cell r="B3">
            <v>1</v>
          </cell>
          <cell r="C3">
            <v>2</v>
          </cell>
          <cell r="D3" t="str">
            <v>A</v>
          </cell>
          <cell r="E3">
            <v>2</v>
          </cell>
        </row>
        <row r="4">
          <cell r="A4" t="str">
            <v>703-44A</v>
          </cell>
          <cell r="B4">
            <v>1</v>
          </cell>
          <cell r="C4">
            <v>2</v>
          </cell>
          <cell r="D4" t="str">
            <v>A</v>
          </cell>
          <cell r="E4">
            <v>3</v>
          </cell>
        </row>
        <row r="5">
          <cell r="A5" t="str">
            <v>708-A</v>
          </cell>
          <cell r="B5">
            <v>1</v>
          </cell>
          <cell r="C5">
            <v>0</v>
          </cell>
          <cell r="D5" t="str">
            <v>A</v>
          </cell>
          <cell r="E5">
            <v>4</v>
          </cell>
        </row>
        <row r="6">
          <cell r="A6" t="str">
            <v>710-A</v>
          </cell>
          <cell r="B6">
            <v>1</v>
          </cell>
          <cell r="C6">
            <v>0</v>
          </cell>
          <cell r="D6" t="str">
            <v>A</v>
          </cell>
          <cell r="E6">
            <v>5</v>
          </cell>
        </row>
        <row r="7">
          <cell r="A7" t="str">
            <v>713-1A</v>
          </cell>
          <cell r="B7">
            <v>1</v>
          </cell>
          <cell r="C7">
            <v>0</v>
          </cell>
          <cell r="D7" t="str">
            <v>A</v>
          </cell>
          <cell r="E7">
            <v>6</v>
          </cell>
        </row>
        <row r="8">
          <cell r="A8" t="str">
            <v>713-A</v>
          </cell>
          <cell r="B8">
            <v>1</v>
          </cell>
          <cell r="C8">
            <v>0</v>
          </cell>
          <cell r="D8" t="str">
            <v>A</v>
          </cell>
          <cell r="E8">
            <v>7</v>
          </cell>
        </row>
        <row r="9">
          <cell r="A9" t="str">
            <v>714-A</v>
          </cell>
          <cell r="B9">
            <v>1</v>
          </cell>
          <cell r="C9">
            <v>0</v>
          </cell>
          <cell r="D9" t="str">
            <v>A</v>
          </cell>
          <cell r="E9">
            <v>8</v>
          </cell>
        </row>
        <row r="10">
          <cell r="A10" t="str">
            <v>716-2A</v>
          </cell>
          <cell r="B10">
            <v>1</v>
          </cell>
          <cell r="C10">
            <v>0</v>
          </cell>
          <cell r="D10" t="str">
            <v>A</v>
          </cell>
          <cell r="E10">
            <v>9</v>
          </cell>
        </row>
        <row r="11">
          <cell r="A11" t="str">
            <v>716-4A</v>
          </cell>
          <cell r="B11">
            <v>1</v>
          </cell>
          <cell r="C11">
            <v>0</v>
          </cell>
          <cell r="D11" t="str">
            <v>A</v>
          </cell>
          <cell r="E11">
            <v>10</v>
          </cell>
        </row>
        <row r="12">
          <cell r="A12" t="str">
            <v>716-A</v>
          </cell>
          <cell r="B12">
            <v>1</v>
          </cell>
          <cell r="C12">
            <v>0</v>
          </cell>
          <cell r="D12" t="str">
            <v>A</v>
          </cell>
          <cell r="E12">
            <v>11</v>
          </cell>
        </row>
        <row r="13">
          <cell r="A13" t="str">
            <v>717-11A</v>
          </cell>
          <cell r="B13">
            <v>1</v>
          </cell>
          <cell r="C13">
            <v>0</v>
          </cell>
          <cell r="D13" t="str">
            <v>A</v>
          </cell>
          <cell r="E13">
            <v>12</v>
          </cell>
        </row>
        <row r="14">
          <cell r="A14" t="str">
            <v>717-A</v>
          </cell>
          <cell r="B14">
            <v>1</v>
          </cell>
          <cell r="C14">
            <v>0</v>
          </cell>
          <cell r="D14" t="str">
            <v>A</v>
          </cell>
          <cell r="E14">
            <v>13</v>
          </cell>
        </row>
        <row r="15">
          <cell r="A15" t="str">
            <v>722-5A</v>
          </cell>
          <cell r="B15">
            <v>1</v>
          </cell>
          <cell r="C15">
            <v>0</v>
          </cell>
          <cell r="D15" t="str">
            <v>A</v>
          </cell>
          <cell r="E15">
            <v>14</v>
          </cell>
        </row>
        <row r="16">
          <cell r="A16" t="str">
            <v>733-1A</v>
          </cell>
          <cell r="B16">
            <v>1</v>
          </cell>
          <cell r="C16">
            <v>0</v>
          </cell>
          <cell r="D16" t="str">
            <v>A</v>
          </cell>
          <cell r="E16">
            <v>15</v>
          </cell>
        </row>
        <row r="17">
          <cell r="A17" t="str">
            <v>735-11A</v>
          </cell>
          <cell r="B17">
            <v>1</v>
          </cell>
          <cell r="C17">
            <v>2</v>
          </cell>
          <cell r="D17" t="str">
            <v>A</v>
          </cell>
          <cell r="E17">
            <v>16</v>
          </cell>
        </row>
        <row r="18">
          <cell r="A18" t="str">
            <v>735-7A</v>
          </cell>
          <cell r="B18">
            <v>1</v>
          </cell>
          <cell r="C18">
            <v>0</v>
          </cell>
          <cell r="D18" t="str">
            <v>A</v>
          </cell>
          <cell r="E18">
            <v>17</v>
          </cell>
        </row>
        <row r="19">
          <cell r="A19" t="str">
            <v>735-A</v>
          </cell>
          <cell r="B19">
            <v>1</v>
          </cell>
          <cell r="C19">
            <v>2</v>
          </cell>
          <cell r="D19" t="str">
            <v>A</v>
          </cell>
          <cell r="E19">
            <v>18</v>
          </cell>
        </row>
        <row r="20">
          <cell r="A20" t="str">
            <v>736-A</v>
          </cell>
          <cell r="B20">
            <v>1</v>
          </cell>
          <cell r="C20">
            <v>2</v>
          </cell>
          <cell r="D20" t="str">
            <v>A</v>
          </cell>
          <cell r="E20">
            <v>19</v>
          </cell>
        </row>
        <row r="21">
          <cell r="A21" t="str">
            <v>737-A</v>
          </cell>
          <cell r="B21">
            <v>1</v>
          </cell>
          <cell r="C21">
            <v>2</v>
          </cell>
          <cell r="D21" t="str">
            <v>A</v>
          </cell>
          <cell r="E21">
            <v>20</v>
          </cell>
        </row>
        <row r="22">
          <cell r="A22" t="str">
            <v>745-A</v>
          </cell>
          <cell r="B22">
            <v>1</v>
          </cell>
          <cell r="C22">
            <v>0</v>
          </cell>
          <cell r="D22" t="str">
            <v>A</v>
          </cell>
          <cell r="E22">
            <v>21</v>
          </cell>
        </row>
        <row r="23">
          <cell r="A23" t="str">
            <v>748-A</v>
          </cell>
          <cell r="B23">
            <v>1</v>
          </cell>
          <cell r="C23">
            <v>2</v>
          </cell>
          <cell r="D23" t="str">
            <v>A</v>
          </cell>
          <cell r="E23">
            <v>22</v>
          </cell>
        </row>
        <row r="24">
          <cell r="A24" t="str">
            <v>749-A</v>
          </cell>
          <cell r="B24">
            <v>1</v>
          </cell>
          <cell r="C24">
            <v>2</v>
          </cell>
          <cell r="D24" t="str">
            <v>A</v>
          </cell>
          <cell r="E24">
            <v>23</v>
          </cell>
        </row>
        <row r="25">
          <cell r="A25" t="str">
            <v>751-A</v>
          </cell>
          <cell r="B25">
            <v>1</v>
          </cell>
          <cell r="C25">
            <v>0</v>
          </cell>
          <cell r="D25" t="str">
            <v>A</v>
          </cell>
          <cell r="E25">
            <v>24</v>
          </cell>
        </row>
        <row r="26">
          <cell r="A26" t="str">
            <v>773-2A</v>
          </cell>
          <cell r="B26">
            <v>1</v>
          </cell>
          <cell r="C26">
            <v>2</v>
          </cell>
          <cell r="D26" t="str">
            <v>A</v>
          </cell>
          <cell r="E26">
            <v>25</v>
          </cell>
        </row>
        <row r="27">
          <cell r="A27" t="str">
            <v>773-41A</v>
          </cell>
          <cell r="B27">
            <v>1</v>
          </cell>
          <cell r="C27">
            <v>2</v>
          </cell>
          <cell r="D27" t="str">
            <v>A</v>
          </cell>
          <cell r="E27">
            <v>26</v>
          </cell>
        </row>
        <row r="28">
          <cell r="A28" t="str">
            <v>773-42A</v>
          </cell>
          <cell r="B28">
            <v>1</v>
          </cell>
          <cell r="C28">
            <v>2</v>
          </cell>
          <cell r="D28" t="str">
            <v>A</v>
          </cell>
          <cell r="E28">
            <v>27</v>
          </cell>
        </row>
        <row r="29">
          <cell r="A29" t="str">
            <v>773-43A</v>
          </cell>
          <cell r="B29">
            <v>1</v>
          </cell>
          <cell r="C29">
            <v>2</v>
          </cell>
          <cell r="D29" t="str">
            <v>A</v>
          </cell>
          <cell r="E29">
            <v>28</v>
          </cell>
        </row>
        <row r="30">
          <cell r="A30" t="str">
            <v>773-50A</v>
          </cell>
          <cell r="B30">
            <v>1</v>
          </cell>
          <cell r="C30">
            <v>2</v>
          </cell>
          <cell r="D30" t="str">
            <v>A</v>
          </cell>
          <cell r="E30">
            <v>29</v>
          </cell>
        </row>
        <row r="31">
          <cell r="A31" t="str">
            <v>773-51A</v>
          </cell>
          <cell r="B31">
            <v>1</v>
          </cell>
          <cell r="C31">
            <v>0</v>
          </cell>
          <cell r="D31" t="str">
            <v>A</v>
          </cell>
          <cell r="E31">
            <v>30</v>
          </cell>
        </row>
        <row r="32">
          <cell r="A32" t="str">
            <v>773-52A</v>
          </cell>
          <cell r="B32">
            <v>1</v>
          </cell>
          <cell r="C32">
            <v>2</v>
          </cell>
          <cell r="D32" t="str">
            <v>A</v>
          </cell>
          <cell r="E32">
            <v>31</v>
          </cell>
        </row>
        <row r="33">
          <cell r="A33" t="str">
            <v>773-A</v>
          </cell>
          <cell r="B33">
            <v>1</v>
          </cell>
          <cell r="C33">
            <v>2</v>
          </cell>
          <cell r="D33" t="str">
            <v>A</v>
          </cell>
          <cell r="E33">
            <v>32</v>
          </cell>
        </row>
        <row r="34">
          <cell r="A34" t="str">
            <v>774-A</v>
          </cell>
          <cell r="B34">
            <v>1</v>
          </cell>
          <cell r="C34">
            <v>2</v>
          </cell>
          <cell r="D34" t="str">
            <v>A</v>
          </cell>
          <cell r="E34">
            <v>33</v>
          </cell>
        </row>
        <row r="35">
          <cell r="A35" t="str">
            <v>775-A</v>
          </cell>
          <cell r="B35">
            <v>1</v>
          </cell>
          <cell r="C35">
            <v>2</v>
          </cell>
          <cell r="D35" t="str">
            <v>A</v>
          </cell>
          <cell r="E35">
            <v>34</v>
          </cell>
        </row>
        <row r="36">
          <cell r="A36" t="str">
            <v>776-1A</v>
          </cell>
          <cell r="B36">
            <v>1</v>
          </cell>
          <cell r="C36">
            <v>2</v>
          </cell>
          <cell r="D36" t="str">
            <v>A</v>
          </cell>
          <cell r="E36">
            <v>35</v>
          </cell>
        </row>
        <row r="37">
          <cell r="A37" t="str">
            <v>776-6A</v>
          </cell>
          <cell r="B37">
            <v>0</v>
          </cell>
          <cell r="C37">
            <v>2</v>
          </cell>
          <cell r="D37" t="str">
            <v>A</v>
          </cell>
          <cell r="E37">
            <v>36</v>
          </cell>
        </row>
        <row r="38">
          <cell r="A38" t="str">
            <v>777-A</v>
          </cell>
          <cell r="B38">
            <v>1</v>
          </cell>
          <cell r="C38">
            <v>2</v>
          </cell>
          <cell r="D38" t="str">
            <v>A</v>
          </cell>
          <cell r="E38">
            <v>37</v>
          </cell>
        </row>
        <row r="39">
          <cell r="A39" t="str">
            <v>781-A</v>
          </cell>
          <cell r="B39">
            <v>1</v>
          </cell>
          <cell r="C39">
            <v>2</v>
          </cell>
          <cell r="D39" t="str">
            <v>A</v>
          </cell>
          <cell r="E39">
            <v>38</v>
          </cell>
        </row>
        <row r="40">
          <cell r="A40" t="str">
            <v>782-3A</v>
          </cell>
          <cell r="B40">
            <v>1</v>
          </cell>
          <cell r="C40">
            <v>0</v>
          </cell>
          <cell r="D40" t="str">
            <v>A</v>
          </cell>
          <cell r="E40">
            <v>39</v>
          </cell>
        </row>
        <row r="41">
          <cell r="A41" t="str">
            <v>784-A</v>
          </cell>
          <cell r="B41">
            <v>1</v>
          </cell>
          <cell r="C41">
            <v>0</v>
          </cell>
          <cell r="D41" t="str">
            <v>A</v>
          </cell>
          <cell r="E41">
            <v>40</v>
          </cell>
        </row>
        <row r="42">
          <cell r="A42" t="str">
            <v>785-6A</v>
          </cell>
          <cell r="B42">
            <v>1</v>
          </cell>
          <cell r="C42">
            <v>0</v>
          </cell>
          <cell r="D42" t="str">
            <v>A</v>
          </cell>
          <cell r="E42">
            <v>41</v>
          </cell>
        </row>
        <row r="43">
          <cell r="A43" t="str">
            <v>786-A</v>
          </cell>
          <cell r="B43">
            <v>1</v>
          </cell>
          <cell r="C43">
            <v>2</v>
          </cell>
          <cell r="D43" t="str">
            <v>A</v>
          </cell>
          <cell r="E43">
            <v>42</v>
          </cell>
        </row>
        <row r="44">
          <cell r="A44" t="str">
            <v>105-C</v>
          </cell>
          <cell r="B44">
            <v>1</v>
          </cell>
          <cell r="C44">
            <v>1</v>
          </cell>
          <cell r="D44" t="str">
            <v>C</v>
          </cell>
          <cell r="E44">
            <v>43</v>
          </cell>
        </row>
        <row r="45">
          <cell r="A45" t="str">
            <v>701-1C</v>
          </cell>
          <cell r="B45">
            <v>1</v>
          </cell>
          <cell r="C45">
            <v>0</v>
          </cell>
          <cell r="D45" t="str">
            <v>C</v>
          </cell>
          <cell r="E45">
            <v>44</v>
          </cell>
        </row>
        <row r="46">
          <cell r="A46" t="str">
            <v>701-2C</v>
          </cell>
          <cell r="B46">
            <v>1</v>
          </cell>
          <cell r="C46">
            <v>0</v>
          </cell>
          <cell r="D46" t="str">
            <v>C</v>
          </cell>
          <cell r="E46">
            <v>45</v>
          </cell>
        </row>
        <row r="47">
          <cell r="A47" t="str">
            <v>702-1C</v>
          </cell>
          <cell r="B47">
            <v>1</v>
          </cell>
          <cell r="C47">
            <v>0</v>
          </cell>
          <cell r="D47" t="str">
            <v>C</v>
          </cell>
          <cell r="E47">
            <v>46</v>
          </cell>
        </row>
        <row r="48">
          <cell r="A48" t="str">
            <v>702-C</v>
          </cell>
          <cell r="B48">
            <v>1</v>
          </cell>
          <cell r="C48">
            <v>0</v>
          </cell>
          <cell r="D48" t="str">
            <v>C</v>
          </cell>
          <cell r="E48">
            <v>47</v>
          </cell>
        </row>
        <row r="49">
          <cell r="A49" t="str">
            <v>706-C</v>
          </cell>
          <cell r="B49">
            <v>1</v>
          </cell>
          <cell r="C49">
            <v>0</v>
          </cell>
          <cell r="D49" t="str">
            <v>C</v>
          </cell>
          <cell r="E49">
            <v>48</v>
          </cell>
        </row>
        <row r="50">
          <cell r="A50" t="str">
            <v>315-M</v>
          </cell>
          <cell r="B50">
            <v>1</v>
          </cell>
          <cell r="C50">
            <v>0</v>
          </cell>
          <cell r="D50" t="str">
            <v>M</v>
          </cell>
          <cell r="E50">
            <v>49</v>
          </cell>
        </row>
        <row r="51">
          <cell r="A51" t="str">
            <v>704-M</v>
          </cell>
          <cell r="B51">
            <v>1</v>
          </cell>
          <cell r="C51">
            <v>0</v>
          </cell>
          <cell r="D51" t="str">
            <v>M</v>
          </cell>
          <cell r="E51">
            <v>50</v>
          </cell>
        </row>
        <row r="52">
          <cell r="A52" t="str">
            <v>645-1N</v>
          </cell>
          <cell r="B52">
            <v>1</v>
          </cell>
          <cell r="C52">
            <v>1</v>
          </cell>
          <cell r="D52" t="str">
            <v>N</v>
          </cell>
          <cell r="E52">
            <v>51</v>
          </cell>
        </row>
        <row r="53">
          <cell r="A53" t="str">
            <v>645-2N</v>
          </cell>
          <cell r="B53">
            <v>1</v>
          </cell>
          <cell r="C53">
            <v>1</v>
          </cell>
          <cell r="D53" t="str">
            <v>N</v>
          </cell>
          <cell r="E53">
            <v>52</v>
          </cell>
        </row>
        <row r="54">
          <cell r="A54" t="str">
            <v>645-4N</v>
          </cell>
          <cell r="B54">
            <v>1</v>
          </cell>
          <cell r="C54">
            <v>1</v>
          </cell>
          <cell r="D54" t="str">
            <v>N</v>
          </cell>
          <cell r="E54">
            <v>53</v>
          </cell>
        </row>
        <row r="55">
          <cell r="A55" t="str">
            <v>645-N</v>
          </cell>
          <cell r="B55">
            <v>1</v>
          </cell>
          <cell r="C55">
            <v>1</v>
          </cell>
          <cell r="D55" t="str">
            <v>N</v>
          </cell>
          <cell r="E55">
            <v>54</v>
          </cell>
        </row>
        <row r="56">
          <cell r="A56" t="str">
            <v>704-4N</v>
          </cell>
          <cell r="B56">
            <v>1</v>
          </cell>
          <cell r="C56">
            <v>0</v>
          </cell>
          <cell r="D56" t="str">
            <v>N</v>
          </cell>
          <cell r="E56">
            <v>55</v>
          </cell>
        </row>
        <row r="57">
          <cell r="A57" t="str">
            <v>705-N</v>
          </cell>
          <cell r="B57">
            <v>1</v>
          </cell>
          <cell r="C57">
            <v>0</v>
          </cell>
          <cell r="D57" t="str">
            <v>N</v>
          </cell>
          <cell r="E57">
            <v>56</v>
          </cell>
        </row>
        <row r="58">
          <cell r="A58" t="str">
            <v>706-N</v>
          </cell>
          <cell r="B58">
            <v>1</v>
          </cell>
          <cell r="C58">
            <v>0</v>
          </cell>
          <cell r="D58" t="str">
            <v>N</v>
          </cell>
          <cell r="E58">
            <v>57</v>
          </cell>
        </row>
        <row r="59">
          <cell r="A59" t="str">
            <v>710-14N</v>
          </cell>
          <cell r="B59">
            <v>1</v>
          </cell>
          <cell r="C59">
            <v>0</v>
          </cell>
          <cell r="D59" t="str">
            <v>N</v>
          </cell>
          <cell r="E59">
            <v>58</v>
          </cell>
        </row>
        <row r="60">
          <cell r="A60" t="str">
            <v>710-17N</v>
          </cell>
          <cell r="B60">
            <v>1</v>
          </cell>
          <cell r="C60">
            <v>0</v>
          </cell>
          <cell r="D60" t="str">
            <v>N</v>
          </cell>
          <cell r="E60">
            <v>59</v>
          </cell>
        </row>
        <row r="61">
          <cell r="A61" t="str">
            <v>710-N</v>
          </cell>
          <cell r="B61">
            <v>1</v>
          </cell>
          <cell r="C61">
            <v>0</v>
          </cell>
          <cell r="D61" t="str">
            <v>N</v>
          </cell>
          <cell r="E61">
            <v>60</v>
          </cell>
        </row>
        <row r="62">
          <cell r="A62" t="str">
            <v>711-1N</v>
          </cell>
          <cell r="B62">
            <v>1</v>
          </cell>
          <cell r="C62">
            <v>0</v>
          </cell>
          <cell r="D62" t="str">
            <v>N</v>
          </cell>
          <cell r="E62">
            <v>61</v>
          </cell>
        </row>
        <row r="63">
          <cell r="A63" t="str">
            <v>711-2N</v>
          </cell>
          <cell r="B63">
            <v>1</v>
          </cell>
          <cell r="C63">
            <v>0</v>
          </cell>
          <cell r="D63" t="str">
            <v>N</v>
          </cell>
          <cell r="E63">
            <v>62</v>
          </cell>
        </row>
        <row r="64">
          <cell r="A64" t="str">
            <v>711-3N</v>
          </cell>
          <cell r="B64">
            <v>1</v>
          </cell>
          <cell r="C64">
            <v>0</v>
          </cell>
          <cell r="D64" t="str">
            <v>N</v>
          </cell>
          <cell r="E64">
            <v>63</v>
          </cell>
        </row>
        <row r="65">
          <cell r="A65" t="str">
            <v>711-9N</v>
          </cell>
          <cell r="B65">
            <v>1</v>
          </cell>
          <cell r="C65">
            <v>0</v>
          </cell>
          <cell r="D65" t="str">
            <v>N</v>
          </cell>
          <cell r="E65">
            <v>64</v>
          </cell>
        </row>
        <row r="66">
          <cell r="A66" t="str">
            <v>711-N</v>
          </cell>
          <cell r="B66">
            <v>1</v>
          </cell>
          <cell r="C66">
            <v>0</v>
          </cell>
          <cell r="D66" t="str">
            <v>N</v>
          </cell>
          <cell r="E66">
            <v>65</v>
          </cell>
        </row>
        <row r="67">
          <cell r="A67" t="str">
            <v>713-1N</v>
          </cell>
          <cell r="B67">
            <v>1</v>
          </cell>
          <cell r="C67">
            <v>0</v>
          </cell>
          <cell r="D67" t="str">
            <v>N</v>
          </cell>
          <cell r="E67">
            <v>66</v>
          </cell>
        </row>
        <row r="68">
          <cell r="A68" t="str">
            <v>713-2N</v>
          </cell>
          <cell r="B68">
            <v>1</v>
          </cell>
          <cell r="C68">
            <v>0</v>
          </cell>
          <cell r="D68" t="str">
            <v>N</v>
          </cell>
          <cell r="E68">
            <v>67</v>
          </cell>
        </row>
        <row r="69">
          <cell r="A69" t="str">
            <v>713-3N</v>
          </cell>
          <cell r="B69">
            <v>1</v>
          </cell>
          <cell r="C69">
            <v>0</v>
          </cell>
          <cell r="D69" t="str">
            <v>N</v>
          </cell>
          <cell r="E69">
            <v>68</v>
          </cell>
        </row>
        <row r="70">
          <cell r="A70" t="str">
            <v>713-N</v>
          </cell>
          <cell r="B70">
            <v>1</v>
          </cell>
          <cell r="C70">
            <v>0</v>
          </cell>
          <cell r="D70" t="str">
            <v>N</v>
          </cell>
          <cell r="E70">
            <v>69</v>
          </cell>
        </row>
        <row r="71">
          <cell r="A71" t="str">
            <v>714-2N</v>
          </cell>
          <cell r="B71">
            <v>1</v>
          </cell>
          <cell r="C71">
            <v>0</v>
          </cell>
          <cell r="D71" t="str">
            <v>N</v>
          </cell>
          <cell r="E71">
            <v>70</v>
          </cell>
        </row>
        <row r="72">
          <cell r="A72" t="str">
            <v>714-5N</v>
          </cell>
          <cell r="B72">
            <v>1</v>
          </cell>
          <cell r="C72">
            <v>0</v>
          </cell>
          <cell r="D72" t="str">
            <v>N</v>
          </cell>
          <cell r="E72">
            <v>71</v>
          </cell>
        </row>
        <row r="73">
          <cell r="A73" t="str">
            <v>714-6N</v>
          </cell>
          <cell r="B73">
            <v>1</v>
          </cell>
          <cell r="C73">
            <v>0</v>
          </cell>
          <cell r="D73" t="str">
            <v>N</v>
          </cell>
          <cell r="E73">
            <v>72</v>
          </cell>
        </row>
        <row r="74">
          <cell r="A74" t="str">
            <v>714-N</v>
          </cell>
          <cell r="B74">
            <v>1</v>
          </cell>
          <cell r="C74">
            <v>0</v>
          </cell>
          <cell r="D74" t="str">
            <v>N</v>
          </cell>
          <cell r="E74">
            <v>73</v>
          </cell>
        </row>
        <row r="75">
          <cell r="A75" t="str">
            <v>716-N</v>
          </cell>
          <cell r="B75">
            <v>1</v>
          </cell>
          <cell r="C75">
            <v>0</v>
          </cell>
          <cell r="D75" t="str">
            <v>N</v>
          </cell>
          <cell r="E75">
            <v>74</v>
          </cell>
        </row>
        <row r="76">
          <cell r="A76" t="str">
            <v>717-10N</v>
          </cell>
          <cell r="B76">
            <v>1</v>
          </cell>
          <cell r="C76">
            <v>0</v>
          </cell>
          <cell r="D76" t="str">
            <v>N</v>
          </cell>
          <cell r="E76">
            <v>75</v>
          </cell>
        </row>
        <row r="77">
          <cell r="A77" t="str">
            <v>717-11N</v>
          </cell>
          <cell r="B77">
            <v>1</v>
          </cell>
          <cell r="C77">
            <v>0</v>
          </cell>
          <cell r="D77" t="str">
            <v>N</v>
          </cell>
          <cell r="E77">
            <v>76</v>
          </cell>
        </row>
        <row r="78">
          <cell r="A78" t="str">
            <v>717-1N</v>
          </cell>
          <cell r="B78">
            <v>1</v>
          </cell>
          <cell r="C78">
            <v>0</v>
          </cell>
          <cell r="D78" t="str">
            <v>N</v>
          </cell>
          <cell r="E78">
            <v>77</v>
          </cell>
        </row>
        <row r="79">
          <cell r="A79" t="str">
            <v>717-3N</v>
          </cell>
          <cell r="B79">
            <v>1</v>
          </cell>
          <cell r="C79">
            <v>0</v>
          </cell>
          <cell r="D79" t="str">
            <v>N</v>
          </cell>
          <cell r="E79">
            <v>78</v>
          </cell>
        </row>
        <row r="80">
          <cell r="A80" t="str">
            <v>717-5N</v>
          </cell>
          <cell r="B80">
            <v>1</v>
          </cell>
          <cell r="C80">
            <v>0</v>
          </cell>
          <cell r="D80" t="str">
            <v>N</v>
          </cell>
          <cell r="E80">
            <v>79</v>
          </cell>
        </row>
        <row r="81">
          <cell r="A81" t="str">
            <v>717-8N</v>
          </cell>
          <cell r="B81">
            <v>1</v>
          </cell>
          <cell r="C81">
            <v>0</v>
          </cell>
          <cell r="D81" t="str">
            <v>N</v>
          </cell>
          <cell r="E81">
            <v>80</v>
          </cell>
        </row>
        <row r="82">
          <cell r="A82" t="str">
            <v>717-9N</v>
          </cell>
          <cell r="B82">
            <v>1</v>
          </cell>
          <cell r="C82">
            <v>0</v>
          </cell>
          <cell r="D82" t="str">
            <v>N</v>
          </cell>
          <cell r="E82">
            <v>81</v>
          </cell>
        </row>
        <row r="83">
          <cell r="A83" t="str">
            <v>717-N</v>
          </cell>
          <cell r="B83">
            <v>1</v>
          </cell>
          <cell r="C83">
            <v>0</v>
          </cell>
          <cell r="D83" t="str">
            <v>N</v>
          </cell>
          <cell r="E83">
            <v>82</v>
          </cell>
        </row>
        <row r="84">
          <cell r="A84" t="str">
            <v>719-5N</v>
          </cell>
          <cell r="B84">
            <v>1</v>
          </cell>
          <cell r="C84">
            <v>0</v>
          </cell>
          <cell r="D84" t="str">
            <v>N</v>
          </cell>
          <cell r="E84">
            <v>83</v>
          </cell>
        </row>
        <row r="85">
          <cell r="A85" t="str">
            <v>719-N</v>
          </cell>
          <cell r="B85">
            <v>1</v>
          </cell>
          <cell r="C85">
            <v>0</v>
          </cell>
          <cell r="D85" t="str">
            <v>N</v>
          </cell>
          <cell r="E85">
            <v>84</v>
          </cell>
        </row>
        <row r="86">
          <cell r="A86" t="str">
            <v>722-N</v>
          </cell>
          <cell r="B86">
            <v>1</v>
          </cell>
          <cell r="C86">
            <v>0</v>
          </cell>
          <cell r="D86" t="str">
            <v>N</v>
          </cell>
          <cell r="E86">
            <v>85</v>
          </cell>
        </row>
        <row r="87">
          <cell r="A87" t="str">
            <v>725-1N</v>
          </cell>
          <cell r="B87">
            <v>1</v>
          </cell>
          <cell r="C87">
            <v>0</v>
          </cell>
          <cell r="D87" t="str">
            <v>N</v>
          </cell>
          <cell r="E87">
            <v>86</v>
          </cell>
        </row>
        <row r="88">
          <cell r="A88" t="str">
            <v>725-2N</v>
          </cell>
          <cell r="B88">
            <v>1</v>
          </cell>
          <cell r="C88">
            <v>0</v>
          </cell>
          <cell r="D88" t="str">
            <v>N</v>
          </cell>
          <cell r="E88">
            <v>87</v>
          </cell>
        </row>
        <row r="89">
          <cell r="A89" t="str">
            <v>725-N</v>
          </cell>
          <cell r="B89">
            <v>1</v>
          </cell>
          <cell r="C89">
            <v>0</v>
          </cell>
          <cell r="D89" t="str">
            <v>N</v>
          </cell>
          <cell r="E89">
            <v>88</v>
          </cell>
        </row>
        <row r="90">
          <cell r="A90" t="str">
            <v>731-1N</v>
          </cell>
          <cell r="B90">
            <v>1</v>
          </cell>
          <cell r="C90">
            <v>0</v>
          </cell>
          <cell r="D90" t="str">
            <v>N</v>
          </cell>
          <cell r="E90">
            <v>89</v>
          </cell>
        </row>
        <row r="91">
          <cell r="A91" t="str">
            <v>731-2N</v>
          </cell>
          <cell r="B91">
            <v>1</v>
          </cell>
          <cell r="C91">
            <v>0</v>
          </cell>
          <cell r="D91" t="str">
            <v>N</v>
          </cell>
          <cell r="E91">
            <v>90</v>
          </cell>
        </row>
        <row r="92">
          <cell r="A92" t="str">
            <v>731-3N</v>
          </cell>
          <cell r="B92">
            <v>1</v>
          </cell>
          <cell r="C92">
            <v>0</v>
          </cell>
          <cell r="D92" t="str">
            <v>N</v>
          </cell>
          <cell r="E92">
            <v>91</v>
          </cell>
        </row>
        <row r="93">
          <cell r="A93" t="str">
            <v>731-4N</v>
          </cell>
          <cell r="B93">
            <v>1</v>
          </cell>
          <cell r="C93">
            <v>0</v>
          </cell>
          <cell r="D93" t="str">
            <v>N</v>
          </cell>
          <cell r="E93">
            <v>92</v>
          </cell>
        </row>
        <row r="94">
          <cell r="A94" t="str">
            <v>731-5N</v>
          </cell>
          <cell r="B94">
            <v>1</v>
          </cell>
          <cell r="C94">
            <v>0</v>
          </cell>
          <cell r="D94" t="str">
            <v>N</v>
          </cell>
          <cell r="E94">
            <v>93</v>
          </cell>
        </row>
        <row r="95">
          <cell r="A95" t="str">
            <v>731-6N</v>
          </cell>
          <cell r="B95">
            <v>1</v>
          </cell>
          <cell r="C95">
            <v>0</v>
          </cell>
          <cell r="D95" t="str">
            <v>N</v>
          </cell>
          <cell r="E95">
            <v>94</v>
          </cell>
        </row>
        <row r="96">
          <cell r="A96" t="str">
            <v>731-N</v>
          </cell>
          <cell r="B96">
            <v>1</v>
          </cell>
          <cell r="C96">
            <v>0</v>
          </cell>
          <cell r="D96" t="str">
            <v>N</v>
          </cell>
          <cell r="E96">
            <v>95</v>
          </cell>
        </row>
        <row r="97">
          <cell r="A97" t="str">
            <v>741-2N</v>
          </cell>
          <cell r="B97">
            <v>1</v>
          </cell>
          <cell r="C97">
            <v>0</v>
          </cell>
          <cell r="D97" t="str">
            <v>N</v>
          </cell>
          <cell r="E97">
            <v>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iew"/>
      <sheetName val="Configuration"/>
      <sheetName val="Input"/>
      <sheetName val="Property Tax"/>
      <sheetName val="A1.0-Calc of RM Inc Taxes"/>
      <sheetName val="D1.0-Ratebase inc. true-ups"/>
      <sheetName val="Output"/>
      <sheetName val="output summary"/>
      <sheetName val="True-up"/>
      <sheetName val="Def Tax Summary"/>
      <sheetName val="BLM Summary"/>
      <sheetName val="ADR Summary"/>
      <sheetName val="1st yr dep 1"/>
      <sheetName val="MACRS &amp; Def Tax 1"/>
      <sheetName val="ADR 1"/>
      <sheetName val="1st yr dep 2"/>
      <sheetName val="MACRS &amp; Def Tax 2"/>
      <sheetName val="ADR 2"/>
      <sheetName val="1st yr dep 3"/>
      <sheetName val="MACRS &amp; Def Tax 3"/>
      <sheetName val="ADR 3"/>
      <sheetName val="1st yr dep 4"/>
      <sheetName val="MACRS &amp; Def Tax 4"/>
      <sheetName val="ADR 4"/>
      <sheetName val="MARCS Table"/>
      <sheetName val="ADR Table"/>
      <sheetName val="misc tables"/>
    </sheetNames>
    <sheetDataSet>
      <sheetData sheetId="0"/>
      <sheetData sheetId="1"/>
      <sheetData sheetId="2"/>
      <sheetData sheetId="3"/>
      <sheetData sheetId="4"/>
      <sheetData sheetId="5">
        <row r="1">
          <cell r="A1" t="str">
            <v>TIMP - 2016 GRC - Post 2015 Activity</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ow r="5">
          <cell r="B5" t="str">
            <v>Null</v>
          </cell>
          <cell r="C5" t="str">
            <v>3-year</v>
          </cell>
          <cell r="D5" t="str">
            <v>5-year</v>
          </cell>
          <cell r="E5" t="str">
            <v>7-year</v>
          </cell>
          <cell r="F5" t="str">
            <v>10-year</v>
          </cell>
          <cell r="G5" t="str">
            <v>15-year</v>
          </cell>
          <cell r="H5" t="str">
            <v>20-year</v>
          </cell>
          <cell r="I5" t="str">
            <v>39-year</v>
          </cell>
        </row>
      </sheetData>
      <sheetData sheetId="25">
        <row r="5">
          <cell r="B5" t="str">
            <v>Null</v>
          </cell>
          <cell r="C5" t="str">
            <v>6-year</v>
          </cell>
          <cell r="D5" t="str">
            <v>10-year</v>
          </cell>
          <cell r="E5" t="str">
            <v>20-year</v>
          </cell>
          <cell r="F5" t="str">
            <v>22-year</v>
          </cell>
          <cell r="G5" t="str">
            <v>28-year</v>
          </cell>
          <cell r="H5" t="str">
            <v>30-year</v>
          </cell>
          <cell r="I5" t="str">
            <v>35-year</v>
          </cell>
          <cell r="J5" t="str">
            <v>45-year</v>
          </cell>
        </row>
      </sheetData>
      <sheetData sheetId="26">
        <row r="2">
          <cell r="B2" t="str">
            <v>Jan</v>
          </cell>
        </row>
        <row r="3">
          <cell r="B3" t="str">
            <v>Feb</v>
          </cell>
        </row>
        <row r="4">
          <cell r="B4" t="str">
            <v>Mar</v>
          </cell>
        </row>
        <row r="5">
          <cell r="B5" t="str">
            <v>Apr</v>
          </cell>
        </row>
        <row r="6">
          <cell r="B6" t="str">
            <v>May</v>
          </cell>
        </row>
        <row r="7">
          <cell r="B7" t="str">
            <v>Jun</v>
          </cell>
        </row>
        <row r="8">
          <cell r="B8" t="str">
            <v>Jul</v>
          </cell>
        </row>
        <row r="9">
          <cell r="B9" t="str">
            <v>Aug</v>
          </cell>
        </row>
        <row r="10">
          <cell r="B10" t="str">
            <v>Sep</v>
          </cell>
        </row>
        <row r="11">
          <cell r="B11" t="str">
            <v>Oct</v>
          </cell>
        </row>
        <row r="12">
          <cell r="B12" t="str">
            <v>Nov</v>
          </cell>
        </row>
        <row r="13">
          <cell r="B13" t="str">
            <v>Dec</v>
          </cell>
        </row>
        <row r="16">
          <cell r="B16" t="str">
            <v>SDG&amp;E</v>
          </cell>
        </row>
        <row r="17">
          <cell r="B17" t="str">
            <v>SoCal Gas</v>
          </cell>
        </row>
        <row r="20">
          <cell r="B20" t="str">
            <v>Yes</v>
          </cell>
        </row>
        <row r="21">
          <cell r="B21" t="str">
            <v>No</v>
          </cell>
        </row>
      </sheetData>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ptions"/>
      <sheetName val="Mkt Share Calculator"/>
      <sheetName val="C&amp;I - Income-OLD Plan"/>
      <sheetName val="Scenario Toggles"/>
      <sheetName val="Proforma"/>
      <sheetName val="Costs-Base Case"/>
      <sheetName val="Costs-Low Case"/>
      <sheetName val="Revenue &amp; Gross Margins-Output"/>
      <sheetName val="Revenues &amp; Gross Margins"/>
      <sheetName val="Mkt Share &amp; Gross Margin Inputs"/>
      <sheetName val="Market Size 1998"/>
      <sheetName val="Base Case vs 5 Year Pla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richData/rdRichValueTypes.xml><?xml version="1.0" encoding="utf-8"?>
<rvTypesInfo xmlns="http://schemas.microsoft.com/office/spreadsheetml/2017/richdata2" xmlns:mc="http://schemas.openxmlformats.org/markup-compatibility/2006" xmlns:x="http://schemas.openxmlformats.org/spreadsheetml/2006/main" mc:Ignorable="x">
  <global>
    <keyFlags>
      <key name="_Self">
        <flag name="ExcludeFromFile" value="1"/>
        <flag name="ExcludeFromCalcComparison" value="1"/>
      </key>
      <key name="_DisplayString">
        <flag name="ExcludeFromCalcComparison" value="1"/>
      </key>
      <key name="_Flags">
        <flag name="ExcludeFromCalcComparison" value="1"/>
      </key>
      <key name="_Format">
        <flag name="ExcludeFromCalcComparison" value="1"/>
      </key>
      <key name="_SubLabel">
        <flag name="ExcludeFromCalcComparison" value="1"/>
      </key>
      <key name="_Attribution">
        <flag name="ExcludeFromCalcComparison" value="1"/>
      </key>
      <key name="_Icon">
        <flag name="ExcludeFromCalcComparison" value="1"/>
      </key>
      <key name="_Display">
        <flag name="ExcludeFromCalcComparison" value="1"/>
      </key>
      <key name="_CanonicalPropertyNames">
        <flag name="ExcludeFromCalcComparison" value="1"/>
      </key>
      <key name="_ClassificationId">
        <flag name="ExcludeFromCalcComparison" value="1"/>
      </key>
    </keyFlags>
  </global>
</rvTypesInfo>
</file>

<file path=xl/richData/rdrichvalue.xml><?xml version="1.0" encoding="utf-8"?>
<rvData xmlns="http://schemas.microsoft.com/office/spreadsheetml/2017/richdata" count="2">
  <rv s="0">
    <v>9</v>
    <v>3</v>
  </rv>
  <rv s="1">
    <v>9</v>
    <v>1</v>
  </rv>
</rvData>
</file>

<file path=xl/richData/rdrichvaluestructure.xml><?xml version="1.0" encoding="utf-8"?>
<rvStructures xmlns="http://schemas.microsoft.com/office/spreadsheetml/2017/richdata" count="2">
  <s t="_error">
    <k n="errorType" t="i"/>
    <k n="subType" t="i"/>
  </s>
  <s t="_error">
    <k n="errorType" t="i"/>
    <k n="propagated" t="b"/>
  </s>
</rvStructure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customProperty" Target="../customProperty8.bin"/><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customProperty" Target="../customProperty9.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customProperty" Target="../customProperty10.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customProperty" Target="../customProperty11.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customProperty" Target="../customProperty12.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3.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customProperty" Target="../customProperty14.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customProperty" Target="../customProperty15.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customProperty" Target="../customProperty16.bin"/><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customProperty" Target="../customProperty17.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23.bin"/></Relationships>
</file>

<file path=xl/worksheets/_rels/sheet3.xml.rels><?xml version="1.0" encoding="UTF-8" standalone="yes"?>
<Relationships xmlns="http://schemas.openxmlformats.org/package/2006/relationships"><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customProperty" Target="../customProperty4.bin"/><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customProperty" Target="../customProperty5.bin"/><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customProperty" Target="../customProperty6.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40541E-6EC7-493A-BC31-682AEED620B7}">
  <dimension ref="A1:M22"/>
  <sheetViews>
    <sheetView zoomScaleNormal="100" workbookViewId="0">
      <selection activeCell="O24" sqref="O24"/>
    </sheetView>
  </sheetViews>
  <sheetFormatPr defaultRowHeight="12.75"/>
  <cols>
    <col min="1" max="1" width="43.5703125" customWidth="1"/>
    <col min="2" max="2" width="7.7109375" bestFit="1" customWidth="1"/>
    <col min="3" max="4" width="13.42578125" bestFit="1" customWidth="1"/>
    <col min="5" max="5" width="7.7109375" bestFit="1" customWidth="1"/>
    <col min="6" max="7" width="12.28515625" bestFit="1" customWidth="1"/>
    <col min="8" max="8" width="7.7109375" bestFit="1" customWidth="1"/>
    <col min="9" max="10" width="12.28515625" bestFit="1" customWidth="1"/>
  </cols>
  <sheetData>
    <row r="1" spans="1:13" ht="15.75">
      <c r="A1" s="1635" t="s">
        <v>0</v>
      </c>
      <c r="B1" s="1635"/>
      <c r="C1" s="1635"/>
      <c r="D1" s="1635"/>
      <c r="E1" s="1635"/>
      <c r="F1" s="1635"/>
      <c r="G1" s="1635"/>
      <c r="H1" s="1635"/>
      <c r="I1" s="1635"/>
      <c r="J1" s="1635"/>
      <c r="K1" s="1635"/>
      <c r="L1" s="1635"/>
      <c r="M1" s="1635"/>
    </row>
    <row r="2" spans="1:13" ht="15.75">
      <c r="A2" s="1635" t="s">
        <v>1</v>
      </c>
      <c r="B2" s="1636"/>
      <c r="C2" s="1636"/>
      <c r="D2" s="1636"/>
      <c r="E2" s="1636"/>
      <c r="F2" s="1636"/>
      <c r="G2" s="1636"/>
      <c r="H2" s="1636"/>
      <c r="I2" s="1636"/>
      <c r="J2" s="1636"/>
      <c r="K2" s="1636"/>
      <c r="L2" s="1636"/>
      <c r="M2" s="1636"/>
    </row>
    <row r="3" spans="1:13" ht="15.75">
      <c r="A3" s="1637" t="s">
        <v>2</v>
      </c>
      <c r="B3" s="1638"/>
      <c r="C3" s="1638"/>
      <c r="D3" s="1638"/>
      <c r="E3" s="1638"/>
      <c r="F3" s="1638"/>
      <c r="G3" s="1638"/>
      <c r="H3" s="1638"/>
      <c r="I3" s="1638"/>
      <c r="J3" s="1638"/>
      <c r="K3" s="1638"/>
      <c r="L3" s="1638"/>
      <c r="M3" s="1638"/>
    </row>
    <row r="4" spans="1:13" ht="16.5" thickBot="1">
      <c r="A4" s="628"/>
      <c r="B4" s="629"/>
      <c r="C4" s="629"/>
      <c r="D4" s="629"/>
      <c r="E4" s="629"/>
      <c r="F4" s="629"/>
      <c r="G4" s="629"/>
      <c r="H4" s="629"/>
      <c r="I4" s="629"/>
      <c r="J4" s="629"/>
      <c r="K4" s="629"/>
      <c r="L4" s="629"/>
      <c r="M4" s="629"/>
    </row>
    <row r="5" spans="1:13" ht="14.25">
      <c r="A5" s="83"/>
      <c r="B5" s="1639" t="s">
        <v>3</v>
      </c>
      <c r="C5" s="1640"/>
      <c r="D5" s="1641"/>
      <c r="E5" s="1639" t="s">
        <v>4</v>
      </c>
      <c r="F5" s="1640"/>
      <c r="G5" s="1641"/>
      <c r="H5" s="1639" t="s">
        <v>5</v>
      </c>
      <c r="I5" s="1640"/>
      <c r="J5" s="1641"/>
      <c r="K5" s="1642" t="s">
        <v>6</v>
      </c>
      <c r="L5" s="1640"/>
      <c r="M5" s="1641"/>
    </row>
    <row r="6" spans="1:13" ht="13.5" thickBot="1">
      <c r="A6" s="810" t="s">
        <v>7</v>
      </c>
      <c r="B6" s="811" t="s">
        <v>8</v>
      </c>
      <c r="C6" s="812" t="s">
        <v>9</v>
      </c>
      <c r="D6" s="813" t="s">
        <v>10</v>
      </c>
      <c r="E6" s="811" t="s">
        <v>8</v>
      </c>
      <c r="F6" s="812" t="s">
        <v>9</v>
      </c>
      <c r="G6" s="813" t="s">
        <v>10</v>
      </c>
      <c r="H6" s="811" t="s">
        <v>8</v>
      </c>
      <c r="I6" s="812" t="s">
        <v>9</v>
      </c>
      <c r="J6" s="813" t="s">
        <v>10</v>
      </c>
      <c r="K6" s="811" t="s">
        <v>8</v>
      </c>
      <c r="L6" s="812" t="s">
        <v>9</v>
      </c>
      <c r="M6" s="813" t="s">
        <v>10</v>
      </c>
    </row>
    <row r="7" spans="1:13" ht="13.5" thickBot="1">
      <c r="A7" s="810"/>
      <c r="B7" s="213"/>
      <c r="C7" s="214"/>
      <c r="D7" s="215"/>
      <c r="E7" s="46"/>
      <c r="F7" s="216"/>
      <c r="G7" s="47"/>
      <c r="H7" s="43"/>
      <c r="I7" s="44"/>
      <c r="J7" s="45"/>
      <c r="K7" s="46"/>
      <c r="L7" s="216"/>
      <c r="M7" s="47"/>
    </row>
    <row r="8" spans="1:13" ht="14.25">
      <c r="A8" s="814" t="s">
        <v>11</v>
      </c>
      <c r="B8" s="239" t="s">
        <v>12</v>
      </c>
      <c r="C8" s="217">
        <v>95466784</v>
      </c>
      <c r="D8" s="218">
        <f>SUM(B8:C8)</f>
        <v>95466784</v>
      </c>
      <c r="E8" s="239" t="s">
        <v>12</v>
      </c>
      <c r="F8" s="428">
        <v>7662462.0699999994</v>
      </c>
      <c r="G8" s="516">
        <v>7662462.0699999994</v>
      </c>
      <c r="H8" s="239" t="s">
        <v>12</v>
      </c>
      <c r="I8" s="217">
        <v>27984130.869999997</v>
      </c>
      <c r="J8" s="218">
        <v>27984130.869999997</v>
      </c>
      <c r="K8" s="239" t="s">
        <v>12</v>
      </c>
      <c r="L8" s="322">
        <f t="shared" ref="L8:M10" si="0">I8/C8</f>
        <v>0.29312950219418721</v>
      </c>
      <c r="M8" s="323">
        <f t="shared" si="0"/>
        <v>0.29312950219418721</v>
      </c>
    </row>
    <row r="9" spans="1:13" ht="14.25">
      <c r="A9" s="814" t="s">
        <v>13</v>
      </c>
      <c r="B9" s="240" t="s">
        <v>12</v>
      </c>
      <c r="C9" s="219">
        <v>20563740</v>
      </c>
      <c r="D9" s="220">
        <f>SUM(B9:C9)</f>
        <v>20563740</v>
      </c>
      <c r="E9" s="240" t="s">
        <v>12</v>
      </c>
      <c r="F9" s="430">
        <v>6644976.7939477172</v>
      </c>
      <c r="G9" s="1554">
        <v>6644976.7939477172</v>
      </c>
      <c r="H9" s="674" t="s">
        <v>12</v>
      </c>
      <c r="I9" s="1555">
        <v>12183897.952796439</v>
      </c>
      <c r="J9" s="1555">
        <v>12183897.952796439</v>
      </c>
      <c r="K9" s="240" t="s">
        <v>12</v>
      </c>
      <c r="L9" s="221">
        <f t="shared" si="0"/>
        <v>0.5924942618802046</v>
      </c>
      <c r="M9" s="222">
        <f t="shared" si="0"/>
        <v>0.5924942618802046</v>
      </c>
    </row>
    <row r="10" spans="1:13" ht="14.25">
      <c r="A10" s="815" t="s">
        <v>14</v>
      </c>
      <c r="B10" s="240" t="s">
        <v>12</v>
      </c>
      <c r="C10" s="219">
        <v>6510545</v>
      </c>
      <c r="D10" s="220">
        <f t="shared" ref="D10:D11" si="1">SUM(B10:C10)</f>
        <v>6510545</v>
      </c>
      <c r="E10" s="240" t="s">
        <v>12</v>
      </c>
      <c r="F10" s="430">
        <v>139431.07</v>
      </c>
      <c r="G10" s="429">
        <v>139431.07</v>
      </c>
      <c r="H10" s="240" t="s">
        <v>12</v>
      </c>
      <c r="I10" s="219">
        <v>620495.83000000007</v>
      </c>
      <c r="J10" s="220">
        <v>620495.83000000007</v>
      </c>
      <c r="K10" s="240" t="s">
        <v>12</v>
      </c>
      <c r="L10" s="221">
        <f t="shared" si="0"/>
        <v>9.530628081059267E-2</v>
      </c>
      <c r="M10" s="222">
        <f t="shared" si="0"/>
        <v>9.530628081059267E-2</v>
      </c>
    </row>
    <row r="11" spans="1:13">
      <c r="A11" s="814" t="s">
        <v>15</v>
      </c>
      <c r="B11" s="240" t="s">
        <v>12</v>
      </c>
      <c r="C11" s="219">
        <v>0</v>
      </c>
      <c r="D11" s="220">
        <f t="shared" si="1"/>
        <v>0</v>
      </c>
      <c r="E11" s="240" t="s">
        <v>12</v>
      </c>
      <c r="F11" s="219">
        <v>0</v>
      </c>
      <c r="G11" s="219">
        <v>0</v>
      </c>
      <c r="H11" s="240" t="s">
        <v>12</v>
      </c>
      <c r="I11" s="219">
        <v>0</v>
      </c>
      <c r="J11" s="220">
        <v>0</v>
      </c>
      <c r="K11" s="240" t="s">
        <v>12</v>
      </c>
      <c r="L11" s="221">
        <v>0</v>
      </c>
      <c r="M11" s="222">
        <v>0</v>
      </c>
    </row>
    <row r="12" spans="1:13">
      <c r="A12" s="816" t="s">
        <v>16</v>
      </c>
      <c r="B12" s="241" t="s">
        <v>12</v>
      </c>
      <c r="C12" s="289" t="s">
        <v>12</v>
      </c>
      <c r="D12" s="290" t="s">
        <v>12</v>
      </c>
      <c r="E12" s="241" t="s">
        <v>12</v>
      </c>
      <c r="F12" s="289" t="s">
        <v>12</v>
      </c>
      <c r="G12" s="290" t="s">
        <v>12</v>
      </c>
      <c r="H12" s="241" t="s">
        <v>12</v>
      </c>
      <c r="I12" s="289" t="s">
        <v>12</v>
      </c>
      <c r="J12" s="290" t="s">
        <v>12</v>
      </c>
      <c r="K12" s="241" t="s">
        <v>12</v>
      </c>
      <c r="L12" s="291" t="s">
        <v>12</v>
      </c>
      <c r="M12" s="292" t="s">
        <v>12</v>
      </c>
    </row>
    <row r="13" spans="1:13">
      <c r="A13" s="238" t="s">
        <v>17</v>
      </c>
      <c r="B13" s="241" t="s">
        <v>12</v>
      </c>
      <c r="C13" s="289" t="s">
        <v>12</v>
      </c>
      <c r="D13" s="290" t="s">
        <v>12</v>
      </c>
      <c r="E13" s="241" t="s">
        <v>12</v>
      </c>
      <c r="F13" s="289" t="s">
        <v>12</v>
      </c>
      <c r="G13" s="290" t="s">
        <v>12</v>
      </c>
      <c r="H13" s="241" t="s">
        <v>12</v>
      </c>
      <c r="I13" s="289" t="s">
        <v>12</v>
      </c>
      <c r="J13" s="290" t="s">
        <v>12</v>
      </c>
      <c r="K13" s="241" t="s">
        <v>12</v>
      </c>
      <c r="L13" s="291" t="s">
        <v>12</v>
      </c>
      <c r="M13" s="292" t="s">
        <v>12</v>
      </c>
    </row>
    <row r="14" spans="1:13">
      <c r="A14" s="814"/>
      <c r="B14" s="240"/>
      <c r="C14" s="219"/>
      <c r="D14" s="220"/>
      <c r="E14" s="240"/>
      <c r="F14" s="219"/>
      <c r="G14" s="220"/>
      <c r="H14" s="240"/>
      <c r="I14" s="219"/>
      <c r="J14" s="220"/>
      <c r="K14" s="240"/>
      <c r="L14" s="221"/>
      <c r="M14" s="222"/>
    </row>
    <row r="15" spans="1:13">
      <c r="A15" s="817"/>
      <c r="B15" s="240"/>
      <c r="C15" s="219"/>
      <c r="D15" s="220"/>
      <c r="E15" s="240"/>
      <c r="F15" s="219"/>
      <c r="G15" s="220"/>
      <c r="H15" s="240"/>
      <c r="I15" s="219"/>
      <c r="J15" s="220"/>
      <c r="K15" s="240"/>
      <c r="L15" s="221"/>
      <c r="M15" s="222"/>
    </row>
    <row r="16" spans="1:13" ht="13.5" thickBot="1">
      <c r="A16" s="818" t="s">
        <v>18</v>
      </c>
      <c r="B16" s="1566" t="s">
        <v>12</v>
      </c>
      <c r="C16" s="1567">
        <f>SUM(C7:C15)</f>
        <v>122541069</v>
      </c>
      <c r="D16" s="1568">
        <f>SUM(B16:C16)</f>
        <v>122541069</v>
      </c>
      <c r="E16" s="1566" t="s">
        <v>12</v>
      </c>
      <c r="F16" s="1569">
        <f t="shared" ref="F16:J16" si="2">SUM(F8:F15)</f>
        <v>14446869.933947716</v>
      </c>
      <c r="G16" s="1568">
        <f t="shared" si="2"/>
        <v>14446869.933947716</v>
      </c>
      <c r="H16" s="1566" t="s">
        <v>12</v>
      </c>
      <c r="I16" s="1567">
        <f>SUM(I8:I15)</f>
        <v>40788524.652796432</v>
      </c>
      <c r="J16" s="1568">
        <f t="shared" si="2"/>
        <v>40788524.652796432</v>
      </c>
      <c r="K16" s="1566" t="s">
        <v>12</v>
      </c>
      <c r="L16" s="1570">
        <f>I16/C16</f>
        <v>0.33285595584935229</v>
      </c>
      <c r="M16" s="1571">
        <f>J16/D16</f>
        <v>0.33285595584935229</v>
      </c>
    </row>
    <row r="17" spans="1:13">
      <c r="A17" s="146"/>
      <c r="B17" s="146"/>
      <c r="C17" s="337"/>
      <c r="D17" s="146"/>
      <c r="E17" s="146"/>
      <c r="F17" s="453" t="s">
        <v>19</v>
      </c>
      <c r="G17" s="146" t="s">
        <v>19</v>
      </c>
      <c r="H17" s="146"/>
      <c r="I17" s="146"/>
      <c r="J17" s="146"/>
      <c r="K17" s="146"/>
      <c r="L17" s="146"/>
      <c r="M17" s="146"/>
    </row>
    <row r="18" spans="1:13" ht="14.25">
      <c r="A18" s="1643" t="s">
        <v>20</v>
      </c>
      <c r="B18" s="1643"/>
      <c r="C18" s="1643"/>
      <c r="D18" s="1643"/>
      <c r="E18" s="1643"/>
      <c r="F18" s="1643"/>
      <c r="G18" s="1643"/>
      <c r="H18" s="1643"/>
      <c r="I18" s="1643"/>
      <c r="J18" s="1643"/>
      <c r="K18" s="1643"/>
      <c r="L18" s="1643"/>
      <c r="M18" s="1643"/>
    </row>
    <row r="19" spans="1:13" ht="14.25">
      <c r="A19" s="1643" t="s">
        <v>21</v>
      </c>
      <c r="B19" s="1643"/>
      <c r="C19" s="1643"/>
      <c r="D19" s="1643"/>
      <c r="E19" s="1643"/>
      <c r="F19" s="1643"/>
      <c r="G19" s="1643"/>
      <c r="H19" s="1643"/>
      <c r="I19" s="1643"/>
      <c r="J19" s="1643"/>
      <c r="K19" s="1643"/>
      <c r="L19" s="1643"/>
      <c r="M19" s="1643"/>
    </row>
    <row r="20" spans="1:13" ht="14.25">
      <c r="A20" s="1643" t="s">
        <v>22</v>
      </c>
      <c r="B20" s="1643"/>
      <c r="C20" s="1643"/>
      <c r="D20" s="1643"/>
      <c r="E20" s="1643"/>
      <c r="F20" s="1643"/>
      <c r="G20" s="1643"/>
      <c r="H20" s="1643"/>
      <c r="I20" s="1643"/>
      <c r="J20" s="1643"/>
      <c r="K20" s="1643"/>
      <c r="L20" s="1643"/>
      <c r="M20" s="1643"/>
    </row>
    <row r="21" spans="1:13" ht="9.75" customHeight="1">
      <c r="A21" s="1643"/>
      <c r="B21" s="1643"/>
      <c r="C21" s="1643"/>
      <c r="D21" s="1643"/>
      <c r="E21" s="1643"/>
      <c r="F21" s="1643"/>
      <c r="G21" s="1643"/>
      <c r="H21" s="1643"/>
      <c r="I21" s="1643"/>
      <c r="J21" s="1643"/>
      <c r="K21" s="1643"/>
      <c r="L21" s="1643"/>
      <c r="M21" s="1643"/>
    </row>
    <row r="22" spans="1:13" ht="12.75" customHeight="1">
      <c r="A22" s="1634" t="s">
        <v>23</v>
      </c>
      <c r="B22" s="1634"/>
      <c r="C22" s="1634"/>
      <c r="D22" s="1634"/>
      <c r="E22" s="1634"/>
      <c r="F22" s="1634"/>
      <c r="G22" s="1634"/>
      <c r="H22" s="1634"/>
      <c r="I22" s="1634"/>
      <c r="J22" s="1634"/>
      <c r="K22" s="1634"/>
      <c r="L22" s="1634"/>
      <c r="M22" s="1634"/>
    </row>
  </sheetData>
  <mergeCells count="12">
    <mergeCell ref="A22:M22"/>
    <mergeCell ref="A1:M1"/>
    <mergeCell ref="A2:M2"/>
    <mergeCell ref="A3:M3"/>
    <mergeCell ref="B5:D5"/>
    <mergeCell ref="E5:G5"/>
    <mergeCell ref="H5:J5"/>
    <mergeCell ref="K5:M5"/>
    <mergeCell ref="A18:M18"/>
    <mergeCell ref="A19:M19"/>
    <mergeCell ref="A20:M20"/>
    <mergeCell ref="A21:M21"/>
  </mergeCells>
  <printOptions horizontalCentered="1" verticalCentered="1"/>
  <pageMargins left="0.25" right="0.25" top="0.25" bottom="0.25" header="0.3" footer="0.3"/>
  <pageSetup paperSize="5" orientation="landscape"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pageSetUpPr fitToPage="1"/>
  </sheetPr>
  <dimension ref="A1:S150"/>
  <sheetViews>
    <sheetView zoomScale="110" zoomScaleNormal="110" workbookViewId="0">
      <selection activeCell="A77" sqref="A77:Q77"/>
    </sheetView>
  </sheetViews>
  <sheetFormatPr defaultColWidth="8.5703125" defaultRowHeight="12.75"/>
  <cols>
    <col min="1" max="1" width="10.5703125" customWidth="1"/>
    <col min="2" max="2" width="11.5703125" customWidth="1"/>
    <col min="3" max="3" width="9.5703125" customWidth="1"/>
    <col min="4" max="4" width="11.5703125" bestFit="1" customWidth="1"/>
    <col min="5" max="5" width="9.7109375" customWidth="1"/>
    <col min="6" max="6" width="11.28515625" customWidth="1"/>
    <col min="7" max="7" width="10.85546875" customWidth="1"/>
    <col min="8" max="8" width="9.28515625" customWidth="1"/>
    <col min="9" max="9" width="6.5703125" customWidth="1"/>
    <col min="10" max="10" width="11.5703125" customWidth="1"/>
    <col min="11" max="11" width="6.5703125" customWidth="1"/>
    <col min="12" max="12" width="10.28515625" customWidth="1"/>
    <col min="13" max="13" width="6.5703125" customWidth="1"/>
    <col min="14" max="15" width="11.5703125" customWidth="1"/>
    <col min="16" max="16" width="11.5703125" bestFit="1" customWidth="1"/>
    <col min="17" max="17" width="9.5703125" customWidth="1"/>
  </cols>
  <sheetData>
    <row r="1" spans="1:17" ht="15.75">
      <c r="A1" s="1655" t="s">
        <v>516</v>
      </c>
      <c r="B1" s="1655"/>
      <c r="C1" s="1655"/>
      <c r="D1" s="1655"/>
      <c r="E1" s="1655"/>
      <c r="F1" s="1655"/>
      <c r="G1" s="1655"/>
      <c r="H1" s="1655"/>
      <c r="I1" s="1655"/>
      <c r="J1" s="1655"/>
      <c r="K1" s="1655"/>
      <c r="L1" s="1655"/>
      <c r="M1" s="1655"/>
      <c r="N1" s="1655"/>
      <c r="O1" s="1655"/>
      <c r="P1" s="1655"/>
      <c r="Q1" s="1655"/>
    </row>
    <row r="2" spans="1:17" ht="15.75">
      <c r="A2" s="1655" t="s">
        <v>1</v>
      </c>
      <c r="B2" s="1741"/>
      <c r="C2" s="1741"/>
      <c r="D2" s="1741"/>
      <c r="E2" s="1741"/>
      <c r="F2" s="1741"/>
      <c r="G2" s="1741"/>
      <c r="H2" s="1741"/>
      <c r="I2" s="1741"/>
      <c r="J2" s="1741"/>
      <c r="K2" s="1741"/>
      <c r="L2" s="1741"/>
      <c r="M2" s="1741"/>
      <c r="N2" s="1741"/>
      <c r="O2" s="1741"/>
      <c r="P2" s="1741"/>
      <c r="Q2" s="1741"/>
    </row>
    <row r="3" spans="1:17" ht="15.75">
      <c r="A3" s="1795" t="s">
        <v>2</v>
      </c>
      <c r="B3" s="1796"/>
      <c r="C3" s="1796"/>
      <c r="D3" s="1796"/>
      <c r="E3" s="1796"/>
      <c r="F3" s="1796"/>
      <c r="G3" s="1796"/>
      <c r="H3" s="1796"/>
      <c r="I3" s="1796"/>
      <c r="J3" s="1796"/>
      <c r="K3" s="1796"/>
      <c r="L3" s="1796"/>
      <c r="M3" s="1796"/>
      <c r="N3" s="1796"/>
      <c r="O3" s="1796"/>
      <c r="P3" s="1796"/>
      <c r="Q3" s="1796"/>
    </row>
    <row r="4" spans="1:17" ht="15.75">
      <c r="A4" s="632"/>
      <c r="B4" s="646"/>
      <c r="C4" s="646"/>
      <c r="D4" s="646"/>
      <c r="E4" s="646"/>
      <c r="F4" s="646"/>
      <c r="G4" s="646"/>
      <c r="H4" s="646"/>
      <c r="I4" s="646"/>
      <c r="J4" s="646"/>
      <c r="K4" s="646"/>
      <c r="L4" s="646"/>
      <c r="M4" s="646"/>
      <c r="N4" s="646"/>
      <c r="O4" s="646"/>
      <c r="P4" s="646"/>
      <c r="Q4" s="646"/>
    </row>
    <row r="5" spans="1:17" ht="15.75">
      <c r="A5" s="1780" t="s">
        <v>517</v>
      </c>
      <c r="B5" s="1781"/>
      <c r="C5" s="1781"/>
      <c r="D5" s="1781"/>
      <c r="E5" s="1781"/>
      <c r="F5" s="1781"/>
      <c r="G5" s="1781"/>
      <c r="H5" s="1781"/>
      <c r="I5" s="1782"/>
      <c r="J5" s="646"/>
      <c r="K5" s="646"/>
      <c r="L5" s="646"/>
      <c r="M5" s="646"/>
      <c r="N5" s="646"/>
      <c r="O5" s="646"/>
      <c r="P5" s="646"/>
      <c r="Q5" s="646"/>
    </row>
    <row r="6" spans="1:17">
      <c r="A6" s="1790" t="s">
        <v>518</v>
      </c>
      <c r="B6" s="1785" t="s">
        <v>519</v>
      </c>
      <c r="C6" s="1785"/>
      <c r="D6" s="1785"/>
      <c r="E6" s="1786"/>
      <c r="F6" s="1785" t="s">
        <v>520</v>
      </c>
      <c r="G6" s="1785"/>
      <c r="H6" s="1785"/>
      <c r="I6" s="1785"/>
      <c r="J6" s="1793" t="s">
        <v>521</v>
      </c>
      <c r="K6" s="1793"/>
      <c r="L6" s="1793"/>
      <c r="M6" s="1793"/>
      <c r="N6" s="1793" t="s">
        <v>10</v>
      </c>
      <c r="O6" s="1793"/>
      <c r="P6" s="1793"/>
      <c r="Q6" s="1793"/>
    </row>
    <row r="7" spans="1:17" ht="36" customHeight="1">
      <c r="A7" s="1791"/>
      <c r="B7" s="1794" t="s">
        <v>522</v>
      </c>
      <c r="C7" s="1793" t="s">
        <v>523</v>
      </c>
      <c r="D7" s="1793"/>
      <c r="E7" s="1793"/>
      <c r="F7" s="1794" t="s">
        <v>522</v>
      </c>
      <c r="G7" s="1793" t="s">
        <v>523</v>
      </c>
      <c r="H7" s="1793"/>
      <c r="I7" s="1793"/>
      <c r="J7" s="1794" t="s">
        <v>522</v>
      </c>
      <c r="K7" s="1793" t="s">
        <v>523</v>
      </c>
      <c r="L7" s="1793"/>
      <c r="M7" s="1793"/>
      <c r="N7" s="1794" t="s">
        <v>522</v>
      </c>
      <c r="O7" s="1797" t="s">
        <v>523</v>
      </c>
      <c r="P7" s="1798"/>
      <c r="Q7" s="1799"/>
    </row>
    <row r="8" spans="1:17" ht="27" customHeight="1">
      <c r="A8" s="1792"/>
      <c r="B8" s="1794"/>
      <c r="C8" s="1041" t="s">
        <v>524</v>
      </c>
      <c r="D8" s="1041" t="s">
        <v>525</v>
      </c>
      <c r="E8" s="1041" t="s">
        <v>526</v>
      </c>
      <c r="F8" s="1794"/>
      <c r="G8" s="1041" t="s">
        <v>527</v>
      </c>
      <c r="H8" s="1041" t="s">
        <v>525</v>
      </c>
      <c r="I8" s="1041" t="s">
        <v>526</v>
      </c>
      <c r="J8" s="1794"/>
      <c r="K8" s="1041" t="s">
        <v>524</v>
      </c>
      <c r="L8" s="1041" t="s">
        <v>525</v>
      </c>
      <c r="M8" s="1041" t="s">
        <v>526</v>
      </c>
      <c r="N8" s="1794"/>
      <c r="O8" s="1041" t="s">
        <v>527</v>
      </c>
      <c r="P8" s="1041" t="s">
        <v>525</v>
      </c>
      <c r="Q8" s="1041" t="s">
        <v>526</v>
      </c>
    </row>
    <row r="9" spans="1:17">
      <c r="A9" s="986" t="s">
        <v>528</v>
      </c>
      <c r="B9" s="1042"/>
      <c r="C9" s="1043"/>
      <c r="D9" s="1044"/>
      <c r="E9" s="1043"/>
      <c r="F9" s="1045">
        <v>706</v>
      </c>
      <c r="G9" s="1045">
        <v>12293</v>
      </c>
      <c r="H9" s="1046" t="s">
        <v>12</v>
      </c>
      <c r="I9" s="1046" t="s">
        <v>12</v>
      </c>
      <c r="J9" s="1042"/>
      <c r="K9" s="1043"/>
      <c r="L9" s="1044"/>
      <c r="M9" s="1043"/>
      <c r="N9" s="1047">
        <f>F9</f>
        <v>706</v>
      </c>
      <c r="O9" s="1048">
        <f>G9</f>
        <v>12293</v>
      </c>
      <c r="P9" s="1046" t="s">
        <v>12</v>
      </c>
      <c r="Q9" s="1046" t="s">
        <v>12</v>
      </c>
    </row>
    <row r="10" spans="1:17">
      <c r="A10" s="986" t="s">
        <v>529</v>
      </c>
      <c r="B10" s="1042"/>
      <c r="C10" s="1043"/>
      <c r="D10" s="1044"/>
      <c r="E10" s="1043"/>
      <c r="F10" s="1045">
        <v>3093</v>
      </c>
      <c r="G10" s="1045">
        <v>58223</v>
      </c>
      <c r="H10" s="1046" t="s">
        <v>12</v>
      </c>
      <c r="I10" s="1046" t="s">
        <v>12</v>
      </c>
      <c r="J10" s="1042"/>
      <c r="K10" s="1043"/>
      <c r="L10" s="1044"/>
      <c r="M10" s="1043"/>
      <c r="N10" s="1047">
        <f t="shared" ref="N10:N20" si="0">F10</f>
        <v>3093</v>
      </c>
      <c r="O10" s="1048">
        <f t="shared" ref="O10:O20" si="1">G10</f>
        <v>58223</v>
      </c>
      <c r="P10" s="1046" t="s">
        <v>12</v>
      </c>
      <c r="Q10" s="1046" t="s">
        <v>12</v>
      </c>
    </row>
    <row r="11" spans="1:17">
      <c r="A11" s="986" t="s">
        <v>530</v>
      </c>
      <c r="B11" s="1049"/>
      <c r="C11" s="1049"/>
      <c r="D11" s="1049"/>
      <c r="E11" s="1049"/>
      <c r="F11" s="1045">
        <v>4214</v>
      </c>
      <c r="G11" s="1045">
        <v>82732</v>
      </c>
      <c r="H11" s="1046" t="s">
        <v>12</v>
      </c>
      <c r="I11" s="1046" t="s">
        <v>12</v>
      </c>
      <c r="J11" s="1049"/>
      <c r="K11" s="1049"/>
      <c r="L11" s="1049"/>
      <c r="M11" s="1049"/>
      <c r="N11" s="1047">
        <f t="shared" si="0"/>
        <v>4214</v>
      </c>
      <c r="O11" s="1048">
        <f t="shared" si="1"/>
        <v>82732</v>
      </c>
      <c r="P11" s="1046" t="s">
        <v>12</v>
      </c>
      <c r="Q11" s="1046" t="s">
        <v>12</v>
      </c>
    </row>
    <row r="12" spans="1:17">
      <c r="A12" s="986" t="s">
        <v>531</v>
      </c>
      <c r="B12" s="1049"/>
      <c r="C12" s="1049"/>
      <c r="D12" s="1049"/>
      <c r="E12" s="1049"/>
      <c r="F12" s="1045">
        <v>4443</v>
      </c>
      <c r="G12" s="1045">
        <v>100843</v>
      </c>
      <c r="H12" s="1046" t="s">
        <v>12</v>
      </c>
      <c r="I12" s="1046" t="s">
        <v>12</v>
      </c>
      <c r="J12" s="1049"/>
      <c r="K12" s="1049"/>
      <c r="L12" s="1049"/>
      <c r="M12" s="1049"/>
      <c r="N12" s="1047">
        <f t="shared" si="0"/>
        <v>4443</v>
      </c>
      <c r="O12" s="1048">
        <f t="shared" si="1"/>
        <v>100843</v>
      </c>
      <c r="P12" s="1046" t="s">
        <v>12</v>
      </c>
      <c r="Q12" s="1046" t="s">
        <v>12</v>
      </c>
    </row>
    <row r="13" spans="1:17">
      <c r="A13" s="986" t="s">
        <v>532</v>
      </c>
      <c r="B13" s="1049"/>
      <c r="C13" s="1049"/>
      <c r="D13" s="1049"/>
      <c r="E13" s="1049"/>
      <c r="F13" s="1045">
        <v>4113</v>
      </c>
      <c r="G13" s="1045">
        <v>98388</v>
      </c>
      <c r="H13" s="1046" t="s">
        <v>12</v>
      </c>
      <c r="I13" s="1046" t="s">
        <v>12</v>
      </c>
      <c r="J13" s="1049"/>
      <c r="K13" s="1049"/>
      <c r="L13" s="1049"/>
      <c r="M13" s="1049"/>
      <c r="N13" s="1047">
        <f t="shared" si="0"/>
        <v>4113</v>
      </c>
      <c r="O13" s="1048">
        <f t="shared" si="1"/>
        <v>98388</v>
      </c>
      <c r="P13" s="1046" t="s">
        <v>12</v>
      </c>
      <c r="Q13" s="1046" t="s">
        <v>12</v>
      </c>
    </row>
    <row r="14" spans="1:17">
      <c r="A14" s="986" t="s">
        <v>533</v>
      </c>
      <c r="B14" s="1049"/>
      <c r="C14" s="1049"/>
      <c r="D14" s="1049"/>
      <c r="E14" s="1049"/>
      <c r="F14" s="1045"/>
      <c r="G14" s="1045"/>
      <c r="H14" s="1046" t="s">
        <v>12</v>
      </c>
      <c r="I14" s="1046" t="s">
        <v>12</v>
      </c>
      <c r="J14" s="1049"/>
      <c r="K14" s="1049"/>
      <c r="L14" s="1049"/>
      <c r="M14" s="1049"/>
      <c r="N14" s="1047">
        <f t="shared" si="0"/>
        <v>0</v>
      </c>
      <c r="O14" s="1048">
        <f t="shared" si="1"/>
        <v>0</v>
      </c>
      <c r="P14" s="1046" t="s">
        <v>12</v>
      </c>
      <c r="Q14" s="1046" t="s">
        <v>12</v>
      </c>
    </row>
    <row r="15" spans="1:17">
      <c r="A15" s="986" t="s">
        <v>534</v>
      </c>
      <c r="B15" s="1049"/>
      <c r="C15" s="1049"/>
      <c r="D15" s="1049"/>
      <c r="E15" s="1049"/>
      <c r="F15" s="1045"/>
      <c r="G15" s="1045"/>
      <c r="H15" s="1046" t="s">
        <v>12</v>
      </c>
      <c r="I15" s="1046" t="s">
        <v>12</v>
      </c>
      <c r="J15" s="1049"/>
      <c r="K15" s="1049"/>
      <c r="L15" s="1049"/>
      <c r="M15" s="1049"/>
      <c r="N15" s="1047">
        <f t="shared" si="0"/>
        <v>0</v>
      </c>
      <c r="O15" s="1048">
        <f t="shared" si="1"/>
        <v>0</v>
      </c>
      <c r="P15" s="1046" t="s">
        <v>12</v>
      </c>
      <c r="Q15" s="1046" t="s">
        <v>12</v>
      </c>
    </row>
    <row r="16" spans="1:17">
      <c r="A16" s="986" t="s">
        <v>535</v>
      </c>
      <c r="B16" s="1049"/>
      <c r="C16" s="1049"/>
      <c r="D16" s="1049"/>
      <c r="E16" s="1049"/>
      <c r="F16" s="1045"/>
      <c r="G16" s="1045"/>
      <c r="H16" s="1046" t="s">
        <v>12</v>
      </c>
      <c r="I16" s="1046" t="s">
        <v>12</v>
      </c>
      <c r="J16" s="1049"/>
      <c r="K16" s="1049"/>
      <c r="L16" s="1049"/>
      <c r="M16" s="1049"/>
      <c r="N16" s="1047">
        <f t="shared" si="0"/>
        <v>0</v>
      </c>
      <c r="O16" s="1048">
        <f t="shared" si="1"/>
        <v>0</v>
      </c>
      <c r="P16" s="1046" t="s">
        <v>12</v>
      </c>
      <c r="Q16" s="1046" t="s">
        <v>12</v>
      </c>
    </row>
    <row r="17" spans="1:19">
      <c r="A17" s="986" t="s">
        <v>536</v>
      </c>
      <c r="B17" s="1049"/>
      <c r="C17" s="1049"/>
      <c r="D17" s="1049"/>
      <c r="E17" s="1049"/>
      <c r="F17" s="1045"/>
      <c r="G17" s="1045"/>
      <c r="H17" s="1046" t="s">
        <v>12</v>
      </c>
      <c r="I17" s="1046" t="s">
        <v>12</v>
      </c>
      <c r="J17" s="1049"/>
      <c r="K17" s="1049"/>
      <c r="L17" s="1049"/>
      <c r="M17" s="1049"/>
      <c r="N17" s="1047">
        <f t="shared" si="0"/>
        <v>0</v>
      </c>
      <c r="O17" s="1048">
        <f t="shared" si="1"/>
        <v>0</v>
      </c>
      <c r="P17" s="1046" t="s">
        <v>12</v>
      </c>
      <c r="Q17" s="1046" t="s">
        <v>12</v>
      </c>
      <c r="R17" t="s">
        <v>19</v>
      </c>
    </row>
    <row r="18" spans="1:19">
      <c r="A18" s="986" t="s">
        <v>537</v>
      </c>
      <c r="B18" s="1050"/>
      <c r="C18" s="1049"/>
      <c r="D18" s="1049"/>
      <c r="E18" s="1049"/>
      <c r="F18" s="1045"/>
      <c r="G18" s="1045"/>
      <c r="H18" s="1046" t="s">
        <v>12</v>
      </c>
      <c r="I18" s="1046" t="s">
        <v>12</v>
      </c>
      <c r="J18" s="1049"/>
      <c r="K18" s="1049"/>
      <c r="L18" s="1049"/>
      <c r="M18" s="1049"/>
      <c r="N18" s="1047">
        <f t="shared" si="0"/>
        <v>0</v>
      </c>
      <c r="O18" s="1048">
        <f t="shared" si="1"/>
        <v>0</v>
      </c>
      <c r="P18" s="1046" t="s">
        <v>12</v>
      </c>
      <c r="Q18" s="1046" t="s">
        <v>12</v>
      </c>
    </row>
    <row r="19" spans="1:19">
      <c r="A19" s="986" t="s">
        <v>538</v>
      </c>
      <c r="B19" s="1051"/>
      <c r="C19" s="1051"/>
      <c r="D19" s="1051"/>
      <c r="E19" s="1051"/>
      <c r="F19" s="1045"/>
      <c r="G19" s="1045"/>
      <c r="H19" s="1046" t="s">
        <v>12</v>
      </c>
      <c r="I19" s="1046" t="s">
        <v>12</v>
      </c>
      <c r="J19" s="1049"/>
      <c r="K19" s="1049"/>
      <c r="L19" s="1051"/>
      <c r="M19" s="1051"/>
      <c r="N19" s="1047">
        <f t="shared" si="0"/>
        <v>0</v>
      </c>
      <c r="O19" s="1048">
        <f t="shared" si="1"/>
        <v>0</v>
      </c>
      <c r="P19" s="1046" t="s">
        <v>12</v>
      </c>
      <c r="Q19" s="1046" t="s">
        <v>12</v>
      </c>
    </row>
    <row r="20" spans="1:19">
      <c r="A20" s="1052" t="s">
        <v>539</v>
      </c>
      <c r="B20" s="1053"/>
      <c r="C20" s="1053"/>
      <c r="D20" s="1053"/>
      <c r="E20" s="1053"/>
      <c r="F20" s="790"/>
      <c r="G20" s="790"/>
      <c r="H20" s="1054" t="s">
        <v>12</v>
      </c>
      <c r="I20" s="1054" t="s">
        <v>12</v>
      </c>
      <c r="J20" s="1055"/>
      <c r="K20" s="1055"/>
      <c r="L20" s="1053"/>
      <c r="M20" s="1053"/>
      <c r="N20" s="1047">
        <f t="shared" si="0"/>
        <v>0</v>
      </c>
      <c r="O20" s="1048">
        <f t="shared" si="1"/>
        <v>0</v>
      </c>
      <c r="P20" s="1054" t="s">
        <v>12</v>
      </c>
      <c r="Q20" s="1054" t="s">
        <v>12</v>
      </c>
    </row>
    <row r="21" spans="1:19">
      <c r="A21" s="9" t="s">
        <v>540</v>
      </c>
      <c r="B21" s="248"/>
      <c r="C21" s="248"/>
      <c r="D21" s="248"/>
      <c r="E21" s="248"/>
      <c r="F21" s="10">
        <f t="shared" ref="F21:O21" si="2">SUM(F9:F20)</f>
        <v>16569</v>
      </c>
      <c r="G21" s="450">
        <f t="shared" si="2"/>
        <v>352479</v>
      </c>
      <c r="H21" s="451" t="s">
        <v>12</v>
      </c>
      <c r="I21" s="451" t="s">
        <v>12</v>
      </c>
      <c r="J21" s="450"/>
      <c r="K21" s="248"/>
      <c r="L21" s="248"/>
      <c r="M21" s="248"/>
      <c r="N21" s="193">
        <f t="shared" si="2"/>
        <v>16569</v>
      </c>
      <c r="O21" s="308">
        <f t="shared" si="2"/>
        <v>352479</v>
      </c>
      <c r="P21" s="400" t="s">
        <v>12</v>
      </c>
      <c r="Q21" s="400" t="s">
        <v>12</v>
      </c>
    </row>
    <row r="22" spans="1:19" ht="15">
      <c r="G22" s="452"/>
    </row>
    <row r="23" spans="1:19" ht="12.75" customHeight="1">
      <c r="A23" s="1770" t="s">
        <v>541</v>
      </c>
      <c r="B23" s="1770"/>
      <c r="C23" s="1770"/>
      <c r="D23" s="1770"/>
      <c r="E23" s="1770"/>
      <c r="F23" s="1770"/>
      <c r="G23" s="1770"/>
      <c r="H23" s="1770"/>
      <c r="I23" s="1770"/>
      <c r="J23" s="1770"/>
      <c r="K23" s="1770"/>
      <c r="L23" s="1770"/>
      <c r="M23" s="1770"/>
      <c r="N23" s="1770"/>
      <c r="O23" s="1770"/>
      <c r="P23" s="1770"/>
      <c r="Q23" s="1770"/>
    </row>
    <row r="24" spans="1:19" ht="12.75" customHeight="1">
      <c r="A24" s="1769" t="s">
        <v>542</v>
      </c>
      <c r="B24" s="1769"/>
      <c r="C24" s="1769"/>
      <c r="D24" s="1769"/>
      <c r="E24" s="1769"/>
      <c r="F24" s="1769"/>
      <c r="G24" s="1769"/>
      <c r="H24" s="1769"/>
      <c r="I24" s="1769"/>
      <c r="J24" s="1769"/>
      <c r="K24" s="1769"/>
      <c r="L24" s="1769"/>
      <c r="M24" s="1769"/>
      <c r="N24" s="1769"/>
      <c r="O24" s="1769"/>
      <c r="P24" s="1769"/>
      <c r="Q24" s="1769"/>
    </row>
    <row r="25" spans="1:19">
      <c r="A25" s="1643"/>
      <c r="B25" s="1643"/>
      <c r="C25" s="1643"/>
      <c r="D25" s="1643"/>
      <c r="E25" s="1643"/>
      <c r="F25" s="1643"/>
      <c r="G25" s="1643"/>
      <c r="H25" s="1643"/>
      <c r="I25" s="1643"/>
      <c r="J25" s="1643"/>
      <c r="K25" s="1643"/>
      <c r="L25" s="1643"/>
      <c r="M25" s="1643"/>
      <c r="N25" s="1643"/>
      <c r="O25" s="1643"/>
      <c r="P25" s="1643"/>
      <c r="Q25" s="1643"/>
    </row>
    <row r="26" spans="1:19">
      <c r="A26" s="1643" t="s">
        <v>161</v>
      </c>
      <c r="B26" s="1643"/>
      <c r="C26" s="1643"/>
      <c r="D26" s="1643"/>
      <c r="E26" s="1643"/>
      <c r="F26" s="1643"/>
      <c r="G26" s="1643"/>
      <c r="H26" s="1643"/>
      <c r="I26" s="1643"/>
      <c r="J26" s="1643"/>
      <c r="K26" s="1643"/>
      <c r="L26" s="1643"/>
      <c r="M26" s="1643"/>
      <c r="N26" s="1643"/>
      <c r="O26" s="1643"/>
      <c r="P26" s="1643"/>
      <c r="Q26" s="1643"/>
    </row>
    <row r="27" spans="1:19" ht="12.75" customHeight="1">
      <c r="A27" s="1770" t="s">
        <v>543</v>
      </c>
      <c r="B27" s="1770"/>
      <c r="C27" s="1770"/>
      <c r="D27" s="1770"/>
      <c r="E27" s="1770"/>
      <c r="F27" s="1770"/>
      <c r="G27" s="1770"/>
      <c r="H27" s="1770"/>
      <c r="I27" s="1770"/>
      <c r="J27" s="1770"/>
      <c r="K27" s="1770"/>
      <c r="L27" s="1770"/>
      <c r="M27" s="1770"/>
      <c r="N27" s="1770"/>
      <c r="O27" s="1770"/>
      <c r="P27" s="1770"/>
      <c r="Q27" s="1770"/>
    </row>
    <row r="28" spans="1:19" ht="12.75" customHeight="1">
      <c r="A28" s="1737" t="s">
        <v>61</v>
      </c>
      <c r="B28" s="1737"/>
      <c r="C28" s="1737"/>
      <c r="D28" s="1737"/>
      <c r="E28" s="1737"/>
      <c r="F28" s="1737"/>
      <c r="G28" s="1737"/>
      <c r="H28" s="1737"/>
      <c r="I28" s="1737"/>
      <c r="J28" s="1737"/>
      <c r="K28" s="1737"/>
      <c r="L28" s="1737"/>
      <c r="M28" s="1737"/>
      <c r="N28" s="1737"/>
      <c r="O28" s="1737"/>
      <c r="P28" s="1737"/>
      <c r="Q28" s="1737"/>
    </row>
    <row r="29" spans="1:19">
      <c r="A29" s="1737"/>
      <c r="B29" s="1659"/>
      <c r="C29" s="1659"/>
      <c r="D29" s="1659"/>
      <c r="E29" s="1659"/>
      <c r="F29" s="1659"/>
      <c r="G29" s="1659"/>
      <c r="H29" s="1659"/>
      <c r="I29" s="1659"/>
      <c r="J29" s="1659"/>
      <c r="K29" s="1659"/>
      <c r="L29" s="1659"/>
      <c r="M29" s="1659"/>
      <c r="N29" s="1659"/>
      <c r="O29" s="1659"/>
      <c r="P29" s="154"/>
      <c r="Q29" s="154"/>
    </row>
    <row r="30" spans="1:19" ht="16.5" customHeight="1"/>
    <row r="31" spans="1:19" ht="15" customHeight="1">
      <c r="A31" s="1780" t="s">
        <v>544</v>
      </c>
      <c r="B31" s="1781"/>
      <c r="C31" s="1781"/>
      <c r="D31" s="1781"/>
      <c r="E31" s="1781"/>
      <c r="F31" s="1781"/>
      <c r="G31" s="1781"/>
      <c r="H31" s="1781"/>
      <c r="I31" s="1782"/>
      <c r="J31" s="646"/>
      <c r="K31" s="646"/>
      <c r="L31" s="646"/>
      <c r="M31" s="646"/>
      <c r="N31" s="646"/>
      <c r="O31" s="646"/>
      <c r="P31" s="646"/>
      <c r="Q31" s="646"/>
      <c r="S31" s="1"/>
    </row>
    <row r="32" spans="1:19">
      <c r="A32" s="758"/>
      <c r="B32" s="1785" t="s">
        <v>519</v>
      </c>
      <c r="C32" s="1785"/>
      <c r="D32" s="1785"/>
      <c r="E32" s="1786"/>
      <c r="F32" s="1785" t="s">
        <v>520</v>
      </c>
      <c r="G32" s="1785"/>
      <c r="H32" s="1785"/>
      <c r="I32" s="1785"/>
      <c r="J32" s="1793" t="s">
        <v>521</v>
      </c>
      <c r="K32" s="1793"/>
      <c r="L32" s="1793"/>
      <c r="M32" s="1793"/>
      <c r="N32" s="1793" t="s">
        <v>10</v>
      </c>
      <c r="O32" s="1793"/>
      <c r="P32" s="1793"/>
      <c r="Q32" s="1793"/>
    </row>
    <row r="33" spans="1:19">
      <c r="A33" s="1787" t="s">
        <v>518</v>
      </c>
      <c r="B33" s="1800" t="s">
        <v>522</v>
      </c>
      <c r="C33" s="759"/>
      <c r="D33" s="760"/>
      <c r="E33" s="761"/>
      <c r="F33" s="1800" t="s">
        <v>545</v>
      </c>
      <c r="G33" s="759"/>
      <c r="H33" s="760"/>
      <c r="I33" s="761"/>
      <c r="J33" s="1800" t="s">
        <v>522</v>
      </c>
      <c r="K33" s="759"/>
      <c r="L33" s="760"/>
      <c r="M33" s="761"/>
      <c r="N33" s="1800" t="s">
        <v>522</v>
      </c>
      <c r="O33" s="759"/>
      <c r="P33" s="760"/>
      <c r="Q33" s="761"/>
    </row>
    <row r="34" spans="1:19" ht="13.5" customHeight="1">
      <c r="A34" s="1788"/>
      <c r="B34" s="1801"/>
      <c r="C34" s="1785" t="s">
        <v>523</v>
      </c>
      <c r="D34" s="1785"/>
      <c r="E34" s="1785"/>
      <c r="F34" s="1801"/>
      <c r="G34" s="1785" t="s">
        <v>523</v>
      </c>
      <c r="H34" s="1785"/>
      <c r="I34" s="1785"/>
      <c r="J34" s="1801"/>
      <c r="K34" s="1785" t="s">
        <v>523</v>
      </c>
      <c r="L34" s="1785"/>
      <c r="M34" s="1785"/>
      <c r="N34" s="1801"/>
      <c r="O34" s="1785" t="s">
        <v>523</v>
      </c>
      <c r="P34" s="1785"/>
      <c r="Q34" s="1785"/>
    </row>
    <row r="35" spans="1:19" ht="25.5" customHeight="1">
      <c r="A35" s="1789"/>
      <c r="B35" s="1802"/>
      <c r="C35" s="1056" t="s">
        <v>524</v>
      </c>
      <c r="D35" s="1041" t="s">
        <v>525</v>
      </c>
      <c r="E35" s="1041" t="s">
        <v>526</v>
      </c>
      <c r="F35" s="1802"/>
      <c r="G35" s="1056" t="s">
        <v>524</v>
      </c>
      <c r="H35" s="1041" t="s">
        <v>525</v>
      </c>
      <c r="I35" s="1041" t="s">
        <v>526</v>
      </c>
      <c r="J35" s="1802"/>
      <c r="K35" s="1056" t="s">
        <v>524</v>
      </c>
      <c r="L35" s="1041" t="s">
        <v>525</v>
      </c>
      <c r="M35" s="1041" t="s">
        <v>526</v>
      </c>
      <c r="N35" s="1802"/>
      <c r="O35" s="1056" t="s">
        <v>524</v>
      </c>
      <c r="P35" s="1041" t="s">
        <v>525</v>
      </c>
      <c r="Q35" s="1041" t="s">
        <v>526</v>
      </c>
    </row>
    <row r="36" spans="1:19">
      <c r="A36" s="986" t="s">
        <v>528</v>
      </c>
      <c r="B36" s="1057"/>
      <c r="C36" s="1058"/>
      <c r="D36" s="1058"/>
      <c r="E36" s="1058"/>
      <c r="F36" s="1059"/>
      <c r="G36" s="1059"/>
      <c r="H36" s="1046" t="s">
        <v>12</v>
      </c>
      <c r="I36" s="1046" t="s">
        <v>12</v>
      </c>
      <c r="J36" s="1058"/>
      <c r="K36" s="1058"/>
      <c r="L36" s="1058"/>
      <c r="M36" s="1058"/>
      <c r="N36" s="1059">
        <f>F36</f>
        <v>0</v>
      </c>
      <c r="O36" s="1059">
        <f>G36</f>
        <v>0</v>
      </c>
      <c r="P36" s="1046" t="s">
        <v>12</v>
      </c>
      <c r="Q36" s="1046" t="s">
        <v>12</v>
      </c>
    </row>
    <row r="37" spans="1:19">
      <c r="A37" s="986" t="s">
        <v>529</v>
      </c>
      <c r="B37" s="1057"/>
      <c r="C37" s="1058"/>
      <c r="D37" s="1058"/>
      <c r="E37" s="1058"/>
      <c r="F37" s="1059"/>
      <c r="G37" s="1059"/>
      <c r="H37" s="1046" t="s">
        <v>12</v>
      </c>
      <c r="I37" s="1046" t="s">
        <v>12</v>
      </c>
      <c r="J37" s="1058"/>
      <c r="K37" s="1058"/>
      <c r="L37" s="1058"/>
      <c r="M37" s="1058"/>
      <c r="N37" s="1059">
        <f t="shared" ref="N37:N47" si="3">F37</f>
        <v>0</v>
      </c>
      <c r="O37" s="1059">
        <f t="shared" ref="O37:O47" si="4">G37</f>
        <v>0</v>
      </c>
      <c r="P37" s="1046" t="s">
        <v>12</v>
      </c>
      <c r="Q37" s="1046" t="s">
        <v>12</v>
      </c>
    </row>
    <row r="38" spans="1:19">
      <c r="A38" s="986" t="s">
        <v>530</v>
      </c>
      <c r="B38" s="1057" t="s">
        <v>19</v>
      </c>
      <c r="C38" s="1058"/>
      <c r="D38" s="1058"/>
      <c r="E38" s="1058"/>
      <c r="F38" s="986">
        <v>897</v>
      </c>
      <c r="G38" s="940">
        <v>14108.805200000001</v>
      </c>
      <c r="H38" s="1046" t="s">
        <v>12</v>
      </c>
      <c r="I38" s="1046" t="s">
        <v>12</v>
      </c>
      <c r="J38" s="1058"/>
      <c r="K38" s="1058"/>
      <c r="L38" s="1058"/>
      <c r="M38" s="1058"/>
      <c r="N38" s="1059">
        <f t="shared" si="3"/>
        <v>897</v>
      </c>
      <c r="O38" s="1059">
        <f t="shared" si="4"/>
        <v>14108.805200000001</v>
      </c>
      <c r="P38" s="1046" t="s">
        <v>12</v>
      </c>
      <c r="Q38" s="1046" t="s">
        <v>12</v>
      </c>
    </row>
    <row r="39" spans="1:19">
      <c r="A39" s="986" t="s">
        <v>531</v>
      </c>
      <c r="B39" s="1057" t="s">
        <v>19</v>
      </c>
      <c r="C39" s="1058"/>
      <c r="D39" s="1058"/>
      <c r="E39" s="1058"/>
      <c r="F39" s="986">
        <v>1087</v>
      </c>
      <c r="G39" s="940">
        <v>16367.0524</v>
      </c>
      <c r="H39" s="1046" t="s">
        <v>12</v>
      </c>
      <c r="I39" s="1046" t="s">
        <v>12</v>
      </c>
      <c r="J39" s="1058"/>
      <c r="K39" s="1058"/>
      <c r="L39" s="1058"/>
      <c r="M39" s="1058"/>
      <c r="N39" s="1059">
        <f t="shared" si="3"/>
        <v>1087</v>
      </c>
      <c r="O39" s="1059">
        <f t="shared" si="4"/>
        <v>16367.0524</v>
      </c>
      <c r="P39" s="1046" t="s">
        <v>12</v>
      </c>
      <c r="Q39" s="1046" t="s">
        <v>12</v>
      </c>
    </row>
    <row r="40" spans="1:19">
      <c r="A40" s="986" t="s">
        <v>532</v>
      </c>
      <c r="B40" s="1057" t="s">
        <v>19</v>
      </c>
      <c r="C40" s="1058"/>
      <c r="D40" s="1058"/>
      <c r="E40" s="1058"/>
      <c r="F40" s="986">
        <v>1283</v>
      </c>
      <c r="G40" s="940">
        <v>15420.7214</v>
      </c>
      <c r="H40" s="1046" t="s">
        <v>12</v>
      </c>
      <c r="I40" s="1046" t="s">
        <v>12</v>
      </c>
      <c r="J40" s="1058"/>
      <c r="K40" s="1058"/>
      <c r="L40" s="1058"/>
      <c r="M40" s="1058"/>
      <c r="N40" s="1059">
        <f t="shared" si="3"/>
        <v>1283</v>
      </c>
      <c r="O40" s="1059">
        <f t="shared" si="4"/>
        <v>15420.7214</v>
      </c>
      <c r="P40" s="1046" t="s">
        <v>12</v>
      </c>
      <c r="Q40" s="1046" t="s">
        <v>12</v>
      </c>
    </row>
    <row r="41" spans="1:19">
      <c r="A41" s="986" t="s">
        <v>533</v>
      </c>
      <c r="B41" s="1057"/>
      <c r="C41" s="1058"/>
      <c r="D41" s="1058"/>
      <c r="E41" s="1058"/>
      <c r="F41" s="986"/>
      <c r="G41" s="940"/>
      <c r="H41" s="1046" t="s">
        <v>12</v>
      </c>
      <c r="I41" s="1046" t="s">
        <v>12</v>
      </c>
      <c r="J41" s="1058"/>
      <c r="K41" s="1058"/>
      <c r="L41" s="1058"/>
      <c r="M41" s="1058"/>
      <c r="N41" s="1059">
        <f t="shared" si="3"/>
        <v>0</v>
      </c>
      <c r="O41" s="1059">
        <f t="shared" si="4"/>
        <v>0</v>
      </c>
      <c r="P41" s="1046" t="s">
        <v>12</v>
      </c>
      <c r="Q41" s="1046" t="s">
        <v>12</v>
      </c>
    </row>
    <row r="42" spans="1:19">
      <c r="A42" s="986" t="s">
        <v>534</v>
      </c>
      <c r="B42" s="1057"/>
      <c r="C42" s="1058"/>
      <c r="D42" s="1058"/>
      <c r="E42" s="1058"/>
      <c r="F42" s="986"/>
      <c r="G42" s="940"/>
      <c r="H42" s="1046" t="s">
        <v>12</v>
      </c>
      <c r="I42" s="1046" t="s">
        <v>12</v>
      </c>
      <c r="J42" s="1058"/>
      <c r="K42" s="1058"/>
      <c r="L42" s="1058"/>
      <c r="M42" s="1058"/>
      <c r="N42" s="1059">
        <f t="shared" si="3"/>
        <v>0</v>
      </c>
      <c r="O42" s="1059">
        <f t="shared" si="4"/>
        <v>0</v>
      </c>
      <c r="P42" s="1046" t="s">
        <v>12</v>
      </c>
      <c r="Q42" s="1046" t="s">
        <v>12</v>
      </c>
    </row>
    <row r="43" spans="1:19">
      <c r="A43" s="986" t="s">
        <v>535</v>
      </c>
      <c r="B43" s="1057"/>
      <c r="C43" s="1058"/>
      <c r="D43" s="1058"/>
      <c r="E43" s="1058"/>
      <c r="F43" s="1059"/>
      <c r="G43" s="940"/>
      <c r="H43" s="1046" t="s">
        <v>12</v>
      </c>
      <c r="I43" s="1046" t="s">
        <v>12</v>
      </c>
      <c r="J43" s="1058"/>
      <c r="K43" s="1058"/>
      <c r="L43" s="1058"/>
      <c r="M43" s="1058"/>
      <c r="N43" s="1059">
        <f t="shared" si="3"/>
        <v>0</v>
      </c>
      <c r="O43" s="1059">
        <f t="shared" si="4"/>
        <v>0</v>
      </c>
      <c r="P43" s="1046" t="s">
        <v>12</v>
      </c>
      <c r="Q43" s="1046" t="s">
        <v>12</v>
      </c>
      <c r="S43" t="s">
        <v>19</v>
      </c>
    </row>
    <row r="44" spans="1:19">
      <c r="A44" s="986" t="s">
        <v>536</v>
      </c>
      <c r="B44" s="1057"/>
      <c r="C44" s="1058"/>
      <c r="D44" s="1058"/>
      <c r="E44" s="1058"/>
      <c r="F44" s="1059"/>
      <c r="G44" s="940"/>
      <c r="H44" s="1046" t="s">
        <v>12</v>
      </c>
      <c r="I44" s="1046" t="s">
        <v>12</v>
      </c>
      <c r="J44" s="1058"/>
      <c r="K44" s="1058"/>
      <c r="L44" s="1058"/>
      <c r="M44" s="1058"/>
      <c r="N44" s="1059">
        <f t="shared" si="3"/>
        <v>0</v>
      </c>
      <c r="O44" s="1059">
        <f t="shared" si="4"/>
        <v>0</v>
      </c>
      <c r="P44" s="1046" t="s">
        <v>12</v>
      </c>
      <c r="Q44" s="1046" t="s">
        <v>12</v>
      </c>
    </row>
    <row r="45" spans="1:19">
      <c r="A45" s="986" t="s">
        <v>537</v>
      </c>
      <c r="B45" s="1058"/>
      <c r="C45" s="1058"/>
      <c r="D45" s="1058"/>
      <c r="E45" s="1058"/>
      <c r="F45" s="934"/>
      <c r="G45" s="940"/>
      <c r="H45" s="1046" t="s">
        <v>12</v>
      </c>
      <c r="I45" s="1046" t="s">
        <v>12</v>
      </c>
      <c r="J45" s="1058"/>
      <c r="K45" s="1058"/>
      <c r="L45" s="1058"/>
      <c r="M45" s="1058"/>
      <c r="N45" s="1059">
        <f t="shared" si="3"/>
        <v>0</v>
      </c>
      <c r="O45" s="1059">
        <f t="shared" si="4"/>
        <v>0</v>
      </c>
      <c r="P45" s="1046" t="s">
        <v>12</v>
      </c>
      <c r="Q45" s="1046" t="s">
        <v>12</v>
      </c>
    </row>
    <row r="46" spans="1:19">
      <c r="A46" s="986" t="s">
        <v>538</v>
      </c>
      <c r="B46" s="1058"/>
      <c r="C46" s="1058"/>
      <c r="D46" s="1058"/>
      <c r="E46" s="1058"/>
      <c r="F46" s="934"/>
      <c r="G46" s="940"/>
      <c r="H46" s="1046" t="s">
        <v>12</v>
      </c>
      <c r="I46" s="1046" t="s">
        <v>12</v>
      </c>
      <c r="J46" s="1058"/>
      <c r="K46" s="1058"/>
      <c r="L46" s="1058"/>
      <c r="M46" s="1058"/>
      <c r="N46" s="1059">
        <f t="shared" si="3"/>
        <v>0</v>
      </c>
      <c r="O46" s="1059">
        <f t="shared" si="4"/>
        <v>0</v>
      </c>
      <c r="P46" s="1046" t="s">
        <v>12</v>
      </c>
      <c r="Q46" s="1046" t="s">
        <v>12</v>
      </c>
    </row>
    <row r="47" spans="1:19" ht="13.5" thickBot="1">
      <c r="A47" s="1052" t="s">
        <v>539</v>
      </c>
      <c r="B47" s="1060"/>
      <c r="C47" s="1060"/>
      <c r="D47" s="1060"/>
      <c r="E47" s="1060"/>
      <c r="F47" s="1061"/>
      <c r="G47" s="1062"/>
      <c r="H47" s="1054" t="s">
        <v>12</v>
      </c>
      <c r="I47" s="1054" t="s">
        <v>12</v>
      </c>
      <c r="J47" s="1060"/>
      <c r="K47" s="1060"/>
      <c r="L47" s="1060"/>
      <c r="M47" s="1060"/>
      <c r="N47" s="1061">
        <f t="shared" si="3"/>
        <v>0</v>
      </c>
      <c r="O47" s="1061">
        <f t="shared" si="4"/>
        <v>0</v>
      </c>
      <c r="P47" s="1054" t="s">
        <v>12</v>
      </c>
      <c r="Q47" s="1054" t="s">
        <v>12</v>
      </c>
    </row>
    <row r="48" spans="1:19">
      <c r="A48" s="9" t="s">
        <v>540</v>
      </c>
      <c r="B48" s="248">
        <f>SUM(B36:B47)</f>
        <v>0</v>
      </c>
      <c r="C48" s="248">
        <f t="shared" ref="C48:O48" si="5">SUM(C36:C47)</f>
        <v>0</v>
      </c>
      <c r="D48" s="248">
        <f t="shared" si="5"/>
        <v>0</v>
      </c>
      <c r="E48" s="248">
        <f t="shared" si="5"/>
        <v>0</v>
      </c>
      <c r="F48" s="10">
        <f t="shared" si="5"/>
        <v>3267</v>
      </c>
      <c r="G48" s="10">
        <f t="shared" si="5"/>
        <v>45896.579000000005</v>
      </c>
      <c r="H48" s="400" t="s">
        <v>12</v>
      </c>
      <c r="I48" s="400" t="s">
        <v>12</v>
      </c>
      <c r="J48" s="248">
        <f t="shared" si="5"/>
        <v>0</v>
      </c>
      <c r="K48" s="248">
        <f t="shared" si="5"/>
        <v>0</v>
      </c>
      <c r="L48" s="248">
        <f t="shared" si="5"/>
        <v>0</v>
      </c>
      <c r="M48" s="248">
        <f t="shared" si="5"/>
        <v>0</v>
      </c>
      <c r="N48" s="10">
        <f t="shared" si="5"/>
        <v>3267</v>
      </c>
      <c r="O48" s="10">
        <f t="shared" si="5"/>
        <v>45896.579000000005</v>
      </c>
      <c r="P48" s="400" t="s">
        <v>12</v>
      </c>
      <c r="Q48" s="400" t="s">
        <v>12</v>
      </c>
    </row>
    <row r="49" spans="1:19">
      <c r="A49" s="8"/>
      <c r="B49" s="20"/>
      <c r="C49" s="20"/>
      <c r="D49" s="20"/>
      <c r="E49" s="20"/>
      <c r="F49" s="20"/>
      <c r="G49" s="20"/>
      <c r="H49" s="20"/>
      <c r="I49" s="20"/>
      <c r="J49" s="20"/>
      <c r="K49" s="20"/>
      <c r="L49" s="20"/>
      <c r="M49" s="20"/>
      <c r="N49" s="20"/>
      <c r="O49" s="20"/>
      <c r="P49" s="20"/>
      <c r="Q49" s="21"/>
    </row>
    <row r="50" spans="1:19">
      <c r="A50" s="1803" t="s">
        <v>546</v>
      </c>
      <c r="B50" s="1803"/>
      <c r="C50" s="1803"/>
      <c r="D50" s="1803"/>
      <c r="E50" s="1803"/>
      <c r="F50" s="1803"/>
      <c r="G50" s="1803"/>
      <c r="H50" s="1803"/>
      <c r="I50" s="1803"/>
      <c r="J50" s="1803"/>
      <c r="K50" s="1803"/>
      <c r="L50" s="1803"/>
      <c r="M50" s="1803"/>
      <c r="N50" s="1803"/>
      <c r="O50" s="1803"/>
      <c r="P50" s="1803"/>
      <c r="Q50" s="1803"/>
    </row>
    <row r="51" spans="1:19">
      <c r="A51" s="1643" t="s">
        <v>161</v>
      </c>
      <c r="B51" s="1643"/>
      <c r="C51" s="1643"/>
      <c r="D51" s="1643"/>
      <c r="E51" s="1643"/>
      <c r="F51" s="1643"/>
      <c r="G51" s="1643"/>
      <c r="H51" s="1643"/>
      <c r="I51" s="1643"/>
      <c r="J51" s="1643"/>
      <c r="K51" s="1643"/>
      <c r="L51" s="1643"/>
      <c r="M51" s="1643"/>
      <c r="N51" s="1643"/>
      <c r="O51" s="1643"/>
      <c r="P51" s="1643"/>
      <c r="Q51" s="1643"/>
    </row>
    <row r="52" spans="1:19" ht="12.75" customHeight="1">
      <c r="A52" s="1770" t="s">
        <v>547</v>
      </c>
      <c r="B52" s="1770"/>
      <c r="C52" s="1770"/>
      <c r="D52" s="1770"/>
      <c r="E52" s="1770"/>
      <c r="F52" s="1770"/>
      <c r="G52" s="1770"/>
      <c r="H52" s="1770"/>
      <c r="I52" s="1770"/>
      <c r="J52" s="1770"/>
      <c r="K52" s="1770"/>
      <c r="L52" s="1770"/>
      <c r="M52" s="1770"/>
      <c r="N52" s="1770"/>
      <c r="O52" s="1770"/>
      <c r="P52" s="1770"/>
      <c r="Q52" s="1770"/>
    </row>
    <row r="53" spans="1:19" ht="12.75" customHeight="1">
      <c r="A53" s="1737" t="s">
        <v>61</v>
      </c>
      <c r="B53" s="1737"/>
      <c r="C53" s="1737"/>
      <c r="D53" s="1737"/>
      <c r="E53" s="1737"/>
      <c r="F53" s="1737"/>
      <c r="G53" s="1737"/>
      <c r="H53" s="1737"/>
      <c r="I53" s="1737"/>
      <c r="J53" s="1737"/>
      <c r="K53" s="1737"/>
      <c r="L53" s="1737"/>
      <c r="M53" s="1737"/>
      <c r="N53" s="1737"/>
      <c r="O53" s="1737"/>
      <c r="P53" s="1737"/>
      <c r="Q53" s="1737"/>
    </row>
    <row r="54" spans="1:19">
      <c r="A54" s="637"/>
      <c r="B54" s="637"/>
      <c r="C54" s="637"/>
      <c r="D54" s="637"/>
      <c r="E54" s="637"/>
      <c r="F54" s="637"/>
      <c r="G54" s="637"/>
      <c r="H54" s="637"/>
      <c r="I54" s="637"/>
      <c r="J54" s="637"/>
      <c r="K54" s="637"/>
      <c r="L54" s="637"/>
      <c r="M54" s="637"/>
      <c r="N54" s="637"/>
      <c r="O54" s="637"/>
    </row>
    <row r="55" spans="1:19" ht="15.75">
      <c r="A55" s="1780" t="s">
        <v>548</v>
      </c>
      <c r="B55" s="1781"/>
      <c r="C55" s="1781"/>
      <c r="D55" s="1781"/>
      <c r="E55" s="1781"/>
      <c r="F55" s="1781"/>
      <c r="G55" s="1781"/>
      <c r="H55" s="1781"/>
      <c r="I55" s="1782"/>
      <c r="J55" s="646"/>
      <c r="K55" s="646"/>
      <c r="L55" s="646"/>
      <c r="M55" s="646"/>
      <c r="N55" s="646"/>
      <c r="O55" s="646"/>
      <c r="P55" s="646"/>
      <c r="Q55" s="646"/>
      <c r="S55" s="1"/>
    </row>
    <row r="56" spans="1:19">
      <c r="A56" s="1790" t="s">
        <v>518</v>
      </c>
      <c r="B56" s="1785" t="s">
        <v>519</v>
      </c>
      <c r="C56" s="1785"/>
      <c r="D56" s="1785"/>
      <c r="E56" s="1786"/>
      <c r="F56" s="1785" t="s">
        <v>520</v>
      </c>
      <c r="G56" s="1785"/>
      <c r="H56" s="1785"/>
      <c r="I56" s="1785"/>
      <c r="J56" s="1793" t="s">
        <v>521</v>
      </c>
      <c r="K56" s="1793"/>
      <c r="L56" s="1793"/>
      <c r="M56" s="1793"/>
      <c r="N56" s="1793" t="s">
        <v>10</v>
      </c>
      <c r="O56" s="1793"/>
      <c r="P56" s="1793"/>
      <c r="Q56" s="1793"/>
    </row>
    <row r="57" spans="1:19" ht="13.5" customHeight="1">
      <c r="A57" s="1791"/>
      <c r="B57" s="1794" t="s">
        <v>545</v>
      </c>
      <c r="C57" s="1793" t="s">
        <v>523</v>
      </c>
      <c r="D57" s="1793"/>
      <c r="E57" s="1793"/>
      <c r="F57" s="1794" t="s">
        <v>545</v>
      </c>
      <c r="G57" s="1793" t="s">
        <v>523</v>
      </c>
      <c r="H57" s="1793"/>
      <c r="I57" s="1793"/>
      <c r="J57" s="1794" t="s">
        <v>545</v>
      </c>
      <c r="K57" s="1793" t="s">
        <v>523</v>
      </c>
      <c r="L57" s="1793"/>
      <c r="M57" s="1793"/>
      <c r="N57" s="1794" t="s">
        <v>545</v>
      </c>
      <c r="O57" s="1793" t="s">
        <v>523</v>
      </c>
      <c r="P57" s="1793"/>
      <c r="Q57" s="1793"/>
    </row>
    <row r="58" spans="1:19" ht="39.75" customHeight="1">
      <c r="A58" s="1792"/>
      <c r="B58" s="1794"/>
      <c r="C58" s="1041" t="s">
        <v>524</v>
      </c>
      <c r="D58" s="1041" t="s">
        <v>525</v>
      </c>
      <c r="E58" s="1041" t="s">
        <v>526</v>
      </c>
      <c r="F58" s="1794"/>
      <c r="G58" s="1041" t="s">
        <v>524</v>
      </c>
      <c r="H58" s="1041" t="s">
        <v>525</v>
      </c>
      <c r="I58" s="1041" t="s">
        <v>526</v>
      </c>
      <c r="J58" s="1794"/>
      <c r="K58" s="1041" t="s">
        <v>524</v>
      </c>
      <c r="L58" s="1041" t="s">
        <v>525</v>
      </c>
      <c r="M58" s="1041" t="s">
        <v>526</v>
      </c>
      <c r="N58" s="1794"/>
      <c r="O58" s="1041" t="s">
        <v>524</v>
      </c>
      <c r="P58" s="1041" t="s">
        <v>525</v>
      </c>
      <c r="Q58" s="1041" t="s">
        <v>526</v>
      </c>
    </row>
    <row r="59" spans="1:19">
      <c r="A59" s="986" t="s">
        <v>528</v>
      </c>
      <c r="B59" s="1063"/>
      <c r="C59" s="1058"/>
      <c r="D59" s="1058"/>
      <c r="E59" s="1058"/>
      <c r="F59" s="1059">
        <v>0</v>
      </c>
      <c r="G59" s="1059">
        <v>0</v>
      </c>
      <c r="H59" s="1046" t="s">
        <v>12</v>
      </c>
      <c r="I59" s="1046" t="s">
        <v>12</v>
      </c>
      <c r="J59" s="1058"/>
      <c r="K59" s="1058"/>
      <c r="L59" s="1058"/>
      <c r="M59" s="1058"/>
      <c r="N59" s="1059">
        <f>F59</f>
        <v>0</v>
      </c>
      <c r="O59" s="1059">
        <f>G59</f>
        <v>0</v>
      </c>
      <c r="P59" s="1046">
        <v>0</v>
      </c>
      <c r="Q59" s="1046">
        <v>0</v>
      </c>
    </row>
    <row r="60" spans="1:19">
      <c r="A60" s="986" t="s">
        <v>529</v>
      </c>
      <c r="B60" s="1063"/>
      <c r="C60" s="1058"/>
      <c r="D60" s="1058"/>
      <c r="E60" s="1058"/>
      <c r="F60" s="1059">
        <v>0</v>
      </c>
      <c r="G60" s="1059">
        <v>0</v>
      </c>
      <c r="H60" s="1046" t="s">
        <v>12</v>
      </c>
      <c r="I60" s="1046" t="s">
        <v>12</v>
      </c>
      <c r="J60" s="1058"/>
      <c r="K60" s="1058"/>
      <c r="L60" s="1058"/>
      <c r="M60" s="1058"/>
      <c r="N60" s="1059">
        <f t="shared" ref="N60:N69" si="6">F60</f>
        <v>0</v>
      </c>
      <c r="O60" s="1059">
        <f t="shared" ref="O60:O69" si="7">G60</f>
        <v>0</v>
      </c>
      <c r="P60" s="1046">
        <v>0</v>
      </c>
      <c r="Q60" s="1046">
        <v>0</v>
      </c>
    </row>
    <row r="61" spans="1:19">
      <c r="A61" s="986" t="s">
        <v>530</v>
      </c>
      <c r="B61" s="1063"/>
      <c r="C61" s="1058"/>
      <c r="D61" s="1058"/>
      <c r="E61" s="1058">
        <v>0</v>
      </c>
      <c r="F61" s="1059">
        <v>0</v>
      </c>
      <c r="G61" s="1059">
        <v>0</v>
      </c>
      <c r="H61" s="1046" t="s">
        <v>12</v>
      </c>
      <c r="I61" s="1046" t="s">
        <v>12</v>
      </c>
      <c r="J61" s="1058"/>
      <c r="K61" s="1064"/>
      <c r="L61" s="1065"/>
      <c r="M61" s="1065"/>
      <c r="N61" s="1059"/>
      <c r="O61" s="1059"/>
      <c r="P61" s="1046"/>
      <c r="Q61" s="1046">
        <v>0</v>
      </c>
    </row>
    <row r="62" spans="1:19">
      <c r="A62" s="986" t="s">
        <v>531</v>
      </c>
      <c r="B62" s="1063"/>
      <c r="C62" s="1058"/>
      <c r="D62" s="1058"/>
      <c r="E62" s="1058"/>
      <c r="F62" s="1059">
        <v>1</v>
      </c>
      <c r="G62" s="1059">
        <v>441</v>
      </c>
      <c r="H62" s="1046" t="s">
        <v>12</v>
      </c>
      <c r="I62" s="1046" t="s">
        <v>12</v>
      </c>
      <c r="J62" s="1058"/>
      <c r="K62" s="1064"/>
      <c r="L62" s="1064"/>
      <c r="M62" s="1064"/>
      <c r="N62" s="1059">
        <f t="shared" si="6"/>
        <v>1</v>
      </c>
      <c r="O62" s="1059">
        <f t="shared" si="7"/>
        <v>441</v>
      </c>
      <c r="P62" s="1046"/>
      <c r="Q62" s="1046"/>
    </row>
    <row r="63" spans="1:19">
      <c r="A63" s="986" t="s">
        <v>532</v>
      </c>
      <c r="B63" s="1063"/>
      <c r="C63" s="1058"/>
      <c r="D63" s="1058"/>
      <c r="E63" s="1058"/>
      <c r="F63" s="1059">
        <v>13</v>
      </c>
      <c r="G63" s="1059">
        <v>28136.346000000001</v>
      </c>
      <c r="H63" s="1046" t="s">
        <v>12</v>
      </c>
      <c r="I63" s="1046" t="s">
        <v>12</v>
      </c>
      <c r="J63" s="1063"/>
      <c r="K63" s="1066"/>
      <c r="L63" s="1066"/>
      <c r="M63" s="1066"/>
      <c r="N63" s="1059">
        <f t="shared" si="6"/>
        <v>13</v>
      </c>
      <c r="O63" s="1059">
        <f t="shared" si="7"/>
        <v>28136.346000000001</v>
      </c>
      <c r="P63" s="1046"/>
      <c r="Q63" s="1046"/>
    </row>
    <row r="64" spans="1:19">
      <c r="A64" s="986" t="s">
        <v>533</v>
      </c>
      <c r="B64" s="1063"/>
      <c r="C64" s="1058"/>
      <c r="D64" s="1058"/>
      <c r="E64" s="1058"/>
      <c r="F64" s="1059"/>
      <c r="G64" s="1059"/>
      <c r="H64" s="1046" t="s">
        <v>12</v>
      </c>
      <c r="I64" s="1046" t="s">
        <v>12</v>
      </c>
      <c r="J64" s="1058"/>
      <c r="K64" s="1064"/>
      <c r="L64" s="1064"/>
      <c r="M64" s="1064"/>
      <c r="N64" s="1059">
        <f t="shared" si="6"/>
        <v>0</v>
      </c>
      <c r="O64" s="1059">
        <f t="shared" si="7"/>
        <v>0</v>
      </c>
      <c r="P64" s="1046"/>
      <c r="Q64" s="1046"/>
    </row>
    <row r="65" spans="1:19">
      <c r="A65" s="986" t="s">
        <v>534</v>
      </c>
      <c r="B65" s="1063"/>
      <c r="C65" s="1058"/>
      <c r="D65" s="1058"/>
      <c r="E65" s="1058"/>
      <c r="F65" s="1059"/>
      <c r="G65" s="1059"/>
      <c r="H65" s="1046" t="s">
        <v>12</v>
      </c>
      <c r="I65" s="1046" t="s">
        <v>12</v>
      </c>
      <c r="J65" s="1058"/>
      <c r="K65" s="1058"/>
      <c r="L65" s="1058"/>
      <c r="M65" s="1058"/>
      <c r="N65" s="1059">
        <f t="shared" si="6"/>
        <v>0</v>
      </c>
      <c r="O65" s="1059">
        <f t="shared" si="7"/>
        <v>0</v>
      </c>
      <c r="P65" s="1046"/>
      <c r="Q65" s="1046"/>
    </row>
    <row r="66" spans="1:19">
      <c r="A66" s="986" t="s">
        <v>535</v>
      </c>
      <c r="B66" s="1063"/>
      <c r="C66" s="1058"/>
      <c r="D66" s="1058"/>
      <c r="E66" s="1058"/>
      <c r="F66" s="1059"/>
      <c r="G66" s="1059"/>
      <c r="H66" s="1046" t="s">
        <v>12</v>
      </c>
      <c r="I66" s="1046" t="s">
        <v>12</v>
      </c>
      <c r="J66" s="1058"/>
      <c r="K66" s="1058"/>
      <c r="L66" s="1058"/>
      <c r="M66" s="1058"/>
      <c r="N66" s="1059">
        <f t="shared" si="6"/>
        <v>0</v>
      </c>
      <c r="O66" s="1059">
        <f t="shared" si="7"/>
        <v>0</v>
      </c>
      <c r="P66" s="1046"/>
      <c r="Q66" s="1046"/>
    </row>
    <row r="67" spans="1:19">
      <c r="A67" s="986" t="s">
        <v>536</v>
      </c>
      <c r="B67" s="1063"/>
      <c r="C67" s="1058"/>
      <c r="D67" s="1058"/>
      <c r="E67" s="1058"/>
      <c r="F67" s="1059"/>
      <c r="G67" s="1059"/>
      <c r="H67" s="1046" t="s">
        <v>12</v>
      </c>
      <c r="I67" s="1046" t="s">
        <v>12</v>
      </c>
      <c r="J67" s="1058"/>
      <c r="K67" s="1058"/>
      <c r="L67" s="1058"/>
      <c r="M67" s="1058"/>
      <c r="N67" s="1059">
        <f t="shared" si="6"/>
        <v>0</v>
      </c>
      <c r="O67" s="1059">
        <f t="shared" si="7"/>
        <v>0</v>
      </c>
      <c r="P67" s="1046"/>
      <c r="Q67" s="1046"/>
    </row>
    <row r="68" spans="1:19">
      <c r="A68" s="986" t="s">
        <v>537</v>
      </c>
      <c r="B68" s="1058"/>
      <c r="C68" s="1058"/>
      <c r="D68" s="1058"/>
      <c r="E68" s="1058"/>
      <c r="F68" s="1067"/>
      <c r="G68" s="1067"/>
      <c r="H68" s="1046" t="s">
        <v>12</v>
      </c>
      <c r="I68" s="1046" t="s">
        <v>12</v>
      </c>
      <c r="J68" s="1058"/>
      <c r="K68" s="1058"/>
      <c r="L68" s="1058"/>
      <c r="M68" s="1058"/>
      <c r="N68" s="1059">
        <f t="shared" si="6"/>
        <v>0</v>
      </c>
      <c r="O68" s="1059">
        <f t="shared" si="7"/>
        <v>0</v>
      </c>
      <c r="P68" s="1046"/>
      <c r="Q68" s="1046"/>
    </row>
    <row r="69" spans="1:19">
      <c r="A69" s="986" t="s">
        <v>538</v>
      </c>
      <c r="B69" s="1058"/>
      <c r="C69" s="1058"/>
      <c r="D69" s="1058"/>
      <c r="E69" s="1058"/>
      <c r="F69" s="1067"/>
      <c r="G69" s="1067"/>
      <c r="H69" s="1046" t="s">
        <v>12</v>
      </c>
      <c r="I69" s="1046" t="s">
        <v>12</v>
      </c>
      <c r="J69" s="1058"/>
      <c r="K69" s="1058"/>
      <c r="L69" s="1058"/>
      <c r="M69" s="1058"/>
      <c r="N69" s="1059">
        <f t="shared" si="6"/>
        <v>0</v>
      </c>
      <c r="O69" s="1059">
        <f t="shared" si="7"/>
        <v>0</v>
      </c>
      <c r="P69" s="1046"/>
      <c r="Q69" s="1046"/>
    </row>
    <row r="70" spans="1:19" ht="13.5" thickBot="1">
      <c r="A70" s="1052" t="s">
        <v>539</v>
      </c>
      <c r="B70" s="1060"/>
      <c r="C70" s="1060"/>
      <c r="D70" s="1060"/>
      <c r="E70" s="1060"/>
      <c r="F70" s="1068"/>
      <c r="G70" s="1068"/>
      <c r="H70" s="1054" t="s">
        <v>12</v>
      </c>
      <c r="I70" s="1054" t="s">
        <v>12</v>
      </c>
      <c r="J70" s="1060"/>
      <c r="K70" s="1060"/>
      <c r="L70" s="1060"/>
      <c r="M70" s="1355"/>
      <c r="N70" s="1356"/>
      <c r="O70" s="1356"/>
      <c r="P70" s="1054"/>
      <c r="Q70" s="1054"/>
    </row>
    <row r="71" spans="1:19">
      <c r="A71" s="9" t="s">
        <v>540</v>
      </c>
      <c r="B71" s="248">
        <f>SUM(B59:B70)</f>
        <v>0</v>
      </c>
      <c r="C71" s="248">
        <f t="shared" ref="C71:O71" si="8">SUM(C59:C70)</f>
        <v>0</v>
      </c>
      <c r="D71" s="248">
        <f t="shared" si="8"/>
        <v>0</v>
      </c>
      <c r="E71" s="248">
        <f t="shared" si="8"/>
        <v>0</v>
      </c>
      <c r="F71" s="10">
        <f t="shared" si="8"/>
        <v>14</v>
      </c>
      <c r="G71" s="10">
        <f t="shared" si="8"/>
        <v>28577.346000000001</v>
      </c>
      <c r="H71" s="400" t="s">
        <v>12</v>
      </c>
      <c r="I71" s="400" t="s">
        <v>12</v>
      </c>
      <c r="J71" s="248">
        <f t="shared" si="8"/>
        <v>0</v>
      </c>
      <c r="K71" s="248">
        <f t="shared" si="8"/>
        <v>0</v>
      </c>
      <c r="L71" s="248">
        <f t="shared" si="8"/>
        <v>0</v>
      </c>
      <c r="M71" s="249">
        <f t="shared" si="8"/>
        <v>0</v>
      </c>
      <c r="N71" s="193">
        <f>SUM(N59:N70)</f>
        <v>14</v>
      </c>
      <c r="O71" s="193">
        <f t="shared" si="8"/>
        <v>28577.346000000001</v>
      </c>
      <c r="P71" s="400">
        <f>SUM(P59:P70)</f>
        <v>0</v>
      </c>
      <c r="Q71" s="400">
        <f>SUM(Q59:Q70)</f>
        <v>0</v>
      </c>
    </row>
    <row r="72" spans="1:19">
      <c r="A72" s="8"/>
      <c r="B72" s="20"/>
      <c r="C72" s="20"/>
      <c r="D72" s="20"/>
      <c r="E72" s="20"/>
      <c r="F72" s="20"/>
      <c r="G72" s="20"/>
      <c r="H72" s="20"/>
      <c r="I72" s="20"/>
      <c r="J72" s="20"/>
      <c r="K72" s="20"/>
      <c r="L72" s="20"/>
      <c r="M72" s="20"/>
      <c r="N72" s="20"/>
      <c r="O72" s="20"/>
      <c r="P72" s="20"/>
      <c r="Q72" s="21"/>
    </row>
    <row r="73" spans="1:19">
      <c r="A73" s="1803" t="s">
        <v>546</v>
      </c>
      <c r="B73" s="1803"/>
      <c r="C73" s="1803"/>
      <c r="D73" s="1803"/>
      <c r="E73" s="1803"/>
      <c r="F73" s="1803"/>
      <c r="G73" s="1803"/>
      <c r="H73" s="1803"/>
      <c r="I73" s="1803"/>
      <c r="J73" s="1803"/>
      <c r="K73" s="1803"/>
      <c r="L73" s="1803"/>
      <c r="M73" s="1803"/>
      <c r="N73" s="1803"/>
      <c r="O73" s="1803"/>
      <c r="P73" s="1803"/>
      <c r="Q73" s="1803"/>
    </row>
    <row r="74" spans="1:19">
      <c r="A74" s="1643" t="s">
        <v>161</v>
      </c>
      <c r="B74" s="1643"/>
      <c r="C74" s="1643"/>
      <c r="D74" s="1643"/>
      <c r="E74" s="1643"/>
      <c r="F74" s="1643"/>
      <c r="G74" s="1643"/>
      <c r="H74" s="1643"/>
      <c r="I74" s="1643"/>
      <c r="J74" s="1643"/>
      <c r="K74" s="1643"/>
      <c r="L74" s="1643"/>
      <c r="M74" s="1643"/>
      <c r="N74" s="1643"/>
      <c r="O74" s="1643"/>
      <c r="P74" s="1643"/>
      <c r="Q74" s="1643"/>
    </row>
    <row r="75" spans="1:19">
      <c r="A75" s="1643" t="s">
        <v>549</v>
      </c>
      <c r="B75" s="1643"/>
      <c r="C75" s="1643"/>
      <c r="D75" s="1643"/>
      <c r="E75" s="1643"/>
      <c r="F75" s="1643"/>
      <c r="G75" s="1643"/>
      <c r="H75" s="1643"/>
      <c r="I75" s="1643"/>
      <c r="J75" s="1643"/>
      <c r="K75" s="1643"/>
      <c r="L75" s="1643"/>
      <c r="M75" s="1643"/>
      <c r="N75" s="1643"/>
      <c r="O75" s="1643"/>
      <c r="P75" s="1643"/>
      <c r="Q75" s="1643"/>
    </row>
    <row r="76" spans="1:19" ht="12.75" customHeight="1">
      <c r="A76" s="1770" t="s">
        <v>550</v>
      </c>
      <c r="B76" s="1770"/>
      <c r="C76" s="1770"/>
      <c r="D76" s="1770"/>
      <c r="E76" s="1770"/>
      <c r="F76" s="1770"/>
      <c r="G76" s="1770"/>
      <c r="H76" s="1770"/>
      <c r="I76" s="1770"/>
      <c r="J76" s="1770"/>
      <c r="K76" s="1770"/>
      <c r="L76" s="1770"/>
      <c r="M76" s="1770"/>
      <c r="N76" s="1770"/>
      <c r="O76" s="1770"/>
      <c r="P76" s="1770"/>
      <c r="Q76" s="1770"/>
    </row>
    <row r="77" spans="1:19" ht="12.75" customHeight="1">
      <c r="A77" s="1737" t="s">
        <v>61</v>
      </c>
      <c r="B77" s="1737"/>
      <c r="C77" s="1737"/>
      <c r="D77" s="1737"/>
      <c r="E77" s="1737"/>
      <c r="F77" s="1737"/>
      <c r="G77" s="1737"/>
      <c r="H77" s="1737"/>
      <c r="I77" s="1737"/>
      <c r="J77" s="1737"/>
      <c r="K77" s="1737"/>
      <c r="L77" s="1737"/>
      <c r="M77" s="1737"/>
      <c r="N77" s="1737"/>
      <c r="O77" s="1737"/>
      <c r="P77" s="1737"/>
      <c r="Q77" s="1737"/>
    </row>
    <row r="78" spans="1:19">
      <c r="A78" s="8"/>
      <c r="B78" s="20"/>
      <c r="C78" s="20"/>
      <c r="D78" s="20"/>
      <c r="E78" s="20"/>
      <c r="F78" s="20"/>
      <c r="G78" s="20"/>
      <c r="H78" s="20"/>
      <c r="I78" s="20"/>
      <c r="J78" s="20"/>
      <c r="K78" s="20"/>
      <c r="L78" s="20"/>
      <c r="M78" s="20"/>
      <c r="N78" s="20"/>
      <c r="O78" s="20"/>
      <c r="P78" s="20"/>
      <c r="Q78" s="21"/>
    </row>
    <row r="79" spans="1:19">
      <c r="A79" s="8"/>
      <c r="B79" s="20"/>
      <c r="C79" s="20"/>
      <c r="D79" s="20"/>
      <c r="E79" s="20"/>
      <c r="F79" s="20"/>
      <c r="G79" s="20"/>
      <c r="H79" s="20"/>
      <c r="I79" s="20"/>
      <c r="J79" s="20"/>
      <c r="K79" s="20"/>
      <c r="L79" s="20"/>
      <c r="M79" s="20"/>
      <c r="N79" s="20"/>
      <c r="O79" s="20"/>
      <c r="P79" s="20"/>
      <c r="Q79" s="21"/>
    </row>
    <row r="80" spans="1:19" ht="15.75">
      <c r="A80" s="1780" t="s">
        <v>551</v>
      </c>
      <c r="B80" s="1781"/>
      <c r="C80" s="1781"/>
      <c r="D80" s="1781"/>
      <c r="E80" s="1781"/>
      <c r="F80" s="1781"/>
      <c r="G80" s="1781"/>
      <c r="H80" s="1781"/>
      <c r="I80" s="1782"/>
      <c r="J80" s="646"/>
      <c r="K80" s="646"/>
      <c r="L80" s="646"/>
      <c r="M80" s="646"/>
      <c r="N80" s="646"/>
      <c r="O80" s="646"/>
      <c r="P80" s="646"/>
      <c r="Q80" s="646"/>
      <c r="S80" s="1"/>
    </row>
    <row r="81" spans="1:17">
      <c r="A81" s="644"/>
      <c r="B81" s="1773" t="s">
        <v>519</v>
      </c>
      <c r="C81" s="1773"/>
      <c r="D81" s="1773"/>
      <c r="E81" s="1783"/>
      <c r="F81" s="1773" t="s">
        <v>520</v>
      </c>
      <c r="G81" s="1773"/>
      <c r="H81" s="1773"/>
      <c r="I81" s="1773"/>
      <c r="J81" s="1784" t="s">
        <v>521</v>
      </c>
      <c r="K81" s="1784"/>
      <c r="L81" s="1784"/>
      <c r="M81" s="1784"/>
      <c r="N81" s="1784" t="s">
        <v>10</v>
      </c>
      <c r="O81" s="1784"/>
      <c r="P81" s="1784"/>
      <c r="Q81" s="1784"/>
    </row>
    <row r="82" spans="1:17">
      <c r="A82" s="1774" t="s">
        <v>518</v>
      </c>
      <c r="B82" s="1777" t="s">
        <v>522</v>
      </c>
      <c r="C82" s="17"/>
      <c r="D82" s="18"/>
      <c r="E82" s="19"/>
      <c r="F82" s="1777" t="s">
        <v>522</v>
      </c>
      <c r="G82" s="17"/>
      <c r="H82" s="18"/>
      <c r="I82" s="19"/>
      <c r="J82" s="1777" t="s">
        <v>522</v>
      </c>
      <c r="K82" s="17"/>
      <c r="L82" s="18"/>
      <c r="M82" s="19"/>
      <c r="N82" s="1777" t="s">
        <v>522</v>
      </c>
      <c r="O82" s="17"/>
      <c r="P82" s="18"/>
      <c r="Q82" s="19"/>
    </row>
    <row r="83" spans="1:17">
      <c r="A83" s="1775"/>
      <c r="B83" s="1778"/>
      <c r="C83" s="1773" t="s">
        <v>523</v>
      </c>
      <c r="D83" s="1773"/>
      <c r="E83" s="1773"/>
      <c r="F83" s="1778"/>
      <c r="G83" s="1773" t="s">
        <v>523</v>
      </c>
      <c r="H83" s="1773"/>
      <c r="I83" s="1773"/>
      <c r="J83" s="1778"/>
      <c r="K83" s="1773" t="s">
        <v>523</v>
      </c>
      <c r="L83" s="1773"/>
      <c r="M83" s="1773"/>
      <c r="N83" s="1778"/>
      <c r="O83" s="1773" t="s">
        <v>523</v>
      </c>
      <c r="P83" s="1773"/>
      <c r="Q83" s="1773"/>
    </row>
    <row r="84" spans="1:17">
      <c r="A84" s="1776"/>
      <c r="B84" s="1779"/>
      <c r="C84" s="1070" t="s">
        <v>524</v>
      </c>
      <c r="D84" s="1069" t="s">
        <v>525</v>
      </c>
      <c r="E84" s="1069" t="s">
        <v>526</v>
      </c>
      <c r="F84" s="1779"/>
      <c r="G84" s="1070" t="s">
        <v>524</v>
      </c>
      <c r="H84" s="1069" t="s">
        <v>525</v>
      </c>
      <c r="I84" s="1069" t="s">
        <v>526</v>
      </c>
      <c r="J84" s="1779"/>
      <c r="K84" s="1070" t="s">
        <v>524</v>
      </c>
      <c r="L84" s="1069" t="s">
        <v>525</v>
      </c>
      <c r="M84" s="1069" t="s">
        <v>526</v>
      </c>
      <c r="N84" s="1779"/>
      <c r="O84" s="1070" t="s">
        <v>524</v>
      </c>
      <c r="P84" s="1069" t="s">
        <v>525</v>
      </c>
      <c r="Q84" s="1069" t="s">
        <v>526</v>
      </c>
    </row>
    <row r="85" spans="1:17">
      <c r="A85" s="986" t="s">
        <v>528</v>
      </c>
      <c r="B85" s="808">
        <v>15</v>
      </c>
      <c r="C85" s="809">
        <v>1361</v>
      </c>
      <c r="D85" s="809">
        <v>41568</v>
      </c>
      <c r="E85" s="1563">
        <v>5.5789999999999997</v>
      </c>
      <c r="F85" s="1058">
        <v>0</v>
      </c>
      <c r="G85" s="1058">
        <v>0</v>
      </c>
      <c r="H85" s="1071" t="s">
        <v>12</v>
      </c>
      <c r="I85" s="1071" t="s">
        <v>12</v>
      </c>
      <c r="J85" s="1058"/>
      <c r="K85" s="1058"/>
      <c r="L85" s="1058"/>
      <c r="M85" s="1058"/>
      <c r="N85" s="1059">
        <f>B85</f>
        <v>15</v>
      </c>
      <c r="O85" s="1059">
        <f t="shared" ref="O85:P96" si="9">C85</f>
        <v>1361</v>
      </c>
      <c r="P85" s="1059">
        <f t="shared" si="9"/>
        <v>41568</v>
      </c>
      <c r="Q85" s="1059">
        <f t="shared" ref="Q85:Q96" si="10">E85</f>
        <v>5.5789999999999997</v>
      </c>
    </row>
    <row r="86" spans="1:17">
      <c r="A86" s="986" t="s">
        <v>529</v>
      </c>
      <c r="B86" s="1417">
        <v>18</v>
      </c>
      <c r="C86" s="1417">
        <v>2172.66</v>
      </c>
      <c r="D86" s="1417">
        <v>67362.281790922003</v>
      </c>
      <c r="E86" s="1418">
        <v>6.8625036930013703</v>
      </c>
      <c r="F86" s="1058">
        <v>0</v>
      </c>
      <c r="G86" s="1058">
        <v>0</v>
      </c>
      <c r="H86" s="1071" t="s">
        <v>12</v>
      </c>
      <c r="I86" s="1071" t="s">
        <v>12</v>
      </c>
      <c r="J86" s="1058"/>
      <c r="K86" s="1058"/>
      <c r="L86" s="1058"/>
      <c r="M86" s="1058"/>
      <c r="N86" s="1047">
        <v>17</v>
      </c>
      <c r="O86" s="1059">
        <f t="shared" si="9"/>
        <v>2172.66</v>
      </c>
      <c r="P86" s="1059">
        <f t="shared" si="9"/>
        <v>67362.281790922003</v>
      </c>
      <c r="Q86" s="1059">
        <f t="shared" si="10"/>
        <v>6.8625036930013703</v>
      </c>
    </row>
    <row r="87" spans="1:17">
      <c r="A87" s="986" t="s">
        <v>530</v>
      </c>
      <c r="B87" s="1417">
        <v>20</v>
      </c>
      <c r="C87" s="1417">
        <v>1398.12</v>
      </c>
      <c r="D87" s="1417">
        <v>80922.34</v>
      </c>
      <c r="E87" s="1417">
        <v>4.2699999999999996</v>
      </c>
      <c r="F87" s="1058">
        <v>0</v>
      </c>
      <c r="G87" s="1058">
        <v>0</v>
      </c>
      <c r="H87" s="1071" t="s">
        <v>12</v>
      </c>
      <c r="I87" s="1071" t="s">
        <v>12</v>
      </c>
      <c r="J87" s="1058"/>
      <c r="K87" s="1058"/>
      <c r="L87" s="1058"/>
      <c r="M87" s="1058"/>
      <c r="N87" s="1073">
        <f t="shared" ref="N87:N96" si="11">B87</f>
        <v>20</v>
      </c>
      <c r="O87" s="1059">
        <f t="shared" si="9"/>
        <v>1398.12</v>
      </c>
      <c r="P87" s="1059">
        <f t="shared" si="9"/>
        <v>80922.34</v>
      </c>
      <c r="Q87" s="1059">
        <f t="shared" si="10"/>
        <v>4.2699999999999996</v>
      </c>
    </row>
    <row r="88" spans="1:17">
      <c r="A88" s="986" t="s">
        <v>531</v>
      </c>
      <c r="B88" s="1417">
        <v>20</v>
      </c>
      <c r="C88" s="1417">
        <v>2217.5698063596224</v>
      </c>
      <c r="D88" s="1417">
        <v>53352.501514302523</v>
      </c>
      <c r="E88" s="1417">
        <v>4.5344839480061676</v>
      </c>
      <c r="F88" s="1058">
        <v>0</v>
      </c>
      <c r="G88" s="1058">
        <v>0</v>
      </c>
      <c r="H88" s="1071" t="s">
        <v>12</v>
      </c>
      <c r="I88" s="1071" t="s">
        <v>12</v>
      </c>
      <c r="J88" s="1058"/>
      <c r="K88" s="1058"/>
      <c r="L88" s="1058"/>
      <c r="M88" s="1058"/>
      <c r="N88" s="1073">
        <f t="shared" si="11"/>
        <v>20</v>
      </c>
      <c r="O88" s="1059">
        <f t="shared" si="9"/>
        <v>2217.5698063596224</v>
      </c>
      <c r="P88" s="1059">
        <f t="shared" si="9"/>
        <v>53352.501514302523</v>
      </c>
      <c r="Q88" s="1059">
        <f t="shared" si="10"/>
        <v>4.5344839480061676</v>
      </c>
    </row>
    <row r="89" spans="1:17">
      <c r="A89" s="986" t="s">
        <v>532</v>
      </c>
      <c r="B89" s="706">
        <v>46</v>
      </c>
      <c r="C89" s="707">
        <v>5699</v>
      </c>
      <c r="D89" s="708">
        <v>130716</v>
      </c>
      <c r="E89" s="1562">
        <v>17.175000000000001</v>
      </c>
      <c r="F89" s="1058">
        <v>0</v>
      </c>
      <c r="G89" s="1058">
        <v>0</v>
      </c>
      <c r="H89" s="1071" t="s">
        <v>12</v>
      </c>
      <c r="I89" s="1071" t="s">
        <v>12</v>
      </c>
      <c r="J89" s="1058"/>
      <c r="K89" s="1058"/>
      <c r="L89" s="1058"/>
      <c r="M89" s="1058"/>
      <c r="N89" s="1073">
        <f t="shared" si="11"/>
        <v>46</v>
      </c>
      <c r="O89" s="1059">
        <f t="shared" si="9"/>
        <v>5699</v>
      </c>
      <c r="P89" s="1059">
        <f t="shared" si="9"/>
        <v>130716</v>
      </c>
      <c r="Q89" s="1059">
        <f t="shared" si="10"/>
        <v>17.175000000000001</v>
      </c>
    </row>
    <row r="90" spans="1:17">
      <c r="A90" s="986" t="s">
        <v>533</v>
      </c>
      <c r="B90" s="706"/>
      <c r="C90" s="707"/>
      <c r="D90" s="708"/>
      <c r="E90" s="707"/>
      <c r="F90" s="1058">
        <v>0</v>
      </c>
      <c r="G90" s="1058">
        <v>0</v>
      </c>
      <c r="H90" s="1071" t="s">
        <v>12</v>
      </c>
      <c r="I90" s="1071" t="s">
        <v>12</v>
      </c>
      <c r="J90" s="1058"/>
      <c r="K90" s="1058"/>
      <c r="L90" s="1058"/>
      <c r="M90" s="1058"/>
      <c r="N90" s="1073">
        <f t="shared" si="11"/>
        <v>0</v>
      </c>
      <c r="O90" s="1059">
        <f t="shared" si="9"/>
        <v>0</v>
      </c>
      <c r="P90" s="1059">
        <f t="shared" si="9"/>
        <v>0</v>
      </c>
      <c r="Q90" s="1072">
        <f t="shared" si="10"/>
        <v>0</v>
      </c>
    </row>
    <row r="91" spans="1:17">
      <c r="A91" s="986" t="s">
        <v>534</v>
      </c>
      <c r="B91" s="706"/>
      <c r="C91" s="708"/>
      <c r="D91" s="708"/>
      <c r="E91" s="707"/>
      <c r="F91" s="1058">
        <v>0</v>
      </c>
      <c r="G91" s="1058">
        <v>0</v>
      </c>
      <c r="H91" s="1071" t="s">
        <v>12</v>
      </c>
      <c r="I91" s="1071" t="s">
        <v>12</v>
      </c>
      <c r="J91" s="1058"/>
      <c r="K91" s="1058"/>
      <c r="L91" s="1058"/>
      <c r="M91" s="1058"/>
      <c r="N91" s="1073">
        <f t="shared" si="11"/>
        <v>0</v>
      </c>
      <c r="O91" s="1059">
        <f t="shared" si="9"/>
        <v>0</v>
      </c>
      <c r="P91" s="1059">
        <f t="shared" si="9"/>
        <v>0</v>
      </c>
      <c r="Q91" s="1072">
        <f t="shared" si="10"/>
        <v>0</v>
      </c>
    </row>
    <row r="92" spans="1:17">
      <c r="A92" s="986" t="s">
        <v>535</v>
      </c>
      <c r="B92" s="706"/>
      <c r="C92" s="708"/>
      <c r="D92" s="708"/>
      <c r="E92" s="707"/>
      <c r="F92" s="1058">
        <v>0</v>
      </c>
      <c r="G92" s="1058">
        <v>0</v>
      </c>
      <c r="H92" s="1071" t="s">
        <v>12</v>
      </c>
      <c r="I92" s="1071" t="s">
        <v>12</v>
      </c>
      <c r="J92" s="1058"/>
      <c r="K92" s="1058"/>
      <c r="L92" s="1058"/>
      <c r="M92" s="1058"/>
      <c r="N92" s="1073">
        <f t="shared" si="11"/>
        <v>0</v>
      </c>
      <c r="O92" s="1059">
        <f t="shared" si="9"/>
        <v>0</v>
      </c>
      <c r="P92" s="1059">
        <f t="shared" si="9"/>
        <v>0</v>
      </c>
      <c r="Q92" s="1072">
        <f t="shared" si="10"/>
        <v>0</v>
      </c>
    </row>
    <row r="93" spans="1:17">
      <c r="A93" s="986" t="s">
        <v>536</v>
      </c>
      <c r="B93" s="709"/>
      <c r="C93" s="707"/>
      <c r="D93" s="708"/>
      <c r="E93" s="707"/>
      <c r="F93" s="1058">
        <v>0</v>
      </c>
      <c r="G93" s="1058">
        <v>0</v>
      </c>
      <c r="H93" s="1071" t="s">
        <v>12</v>
      </c>
      <c r="I93" s="1071" t="s">
        <v>12</v>
      </c>
      <c r="J93" s="1058"/>
      <c r="K93" s="1058"/>
      <c r="L93" s="1058"/>
      <c r="M93" s="1058"/>
      <c r="N93" s="1073">
        <f t="shared" si="11"/>
        <v>0</v>
      </c>
      <c r="O93" s="1059">
        <f t="shared" si="9"/>
        <v>0</v>
      </c>
      <c r="P93" s="1059">
        <f t="shared" si="9"/>
        <v>0</v>
      </c>
      <c r="Q93" s="1072">
        <f t="shared" si="10"/>
        <v>0</v>
      </c>
    </row>
    <row r="94" spans="1:17">
      <c r="A94" s="986" t="s">
        <v>537</v>
      </c>
      <c r="B94" s="710"/>
      <c r="C94" s="707"/>
      <c r="D94" s="708"/>
      <c r="E94" s="707"/>
      <c r="F94" s="1058">
        <v>0</v>
      </c>
      <c r="G94" s="1058">
        <v>0</v>
      </c>
      <c r="H94" s="1071" t="s">
        <v>12</v>
      </c>
      <c r="I94" s="1071" t="s">
        <v>12</v>
      </c>
      <c r="J94" s="1058"/>
      <c r="K94" s="1058"/>
      <c r="L94" s="1058"/>
      <c r="M94" s="1058"/>
      <c r="N94" s="1073">
        <f t="shared" si="11"/>
        <v>0</v>
      </c>
      <c r="O94" s="1059">
        <f t="shared" si="9"/>
        <v>0</v>
      </c>
      <c r="P94" s="1059">
        <f t="shared" si="9"/>
        <v>0</v>
      </c>
      <c r="Q94" s="1072">
        <f t="shared" si="10"/>
        <v>0</v>
      </c>
    </row>
    <row r="95" spans="1:17">
      <c r="A95" s="986" t="s">
        <v>538</v>
      </c>
      <c r="B95" s="710"/>
      <c r="C95" s="711"/>
      <c r="D95" s="708"/>
      <c r="E95" s="707"/>
      <c r="F95" s="1058"/>
      <c r="G95" s="1058"/>
      <c r="H95" s="1071" t="s">
        <v>12</v>
      </c>
      <c r="I95" s="1071" t="s">
        <v>12</v>
      </c>
      <c r="J95" s="1058"/>
      <c r="K95" s="1058"/>
      <c r="L95" s="1058"/>
      <c r="M95" s="1058"/>
      <c r="N95" s="1073">
        <f t="shared" si="11"/>
        <v>0</v>
      </c>
      <c r="O95" s="1059">
        <f t="shared" si="9"/>
        <v>0</v>
      </c>
      <c r="P95" s="1059">
        <f t="shared" si="9"/>
        <v>0</v>
      </c>
      <c r="Q95" s="1072">
        <f t="shared" si="10"/>
        <v>0</v>
      </c>
    </row>
    <row r="96" spans="1:17">
      <c r="A96" s="1052" t="s">
        <v>539</v>
      </c>
      <c r="B96" s="712"/>
      <c r="C96" s="1074"/>
      <c r="D96" s="1074"/>
      <c r="E96" s="1074"/>
      <c r="F96" s="1060"/>
      <c r="G96" s="1060"/>
      <c r="H96" s="1075" t="s">
        <v>12</v>
      </c>
      <c r="I96" s="1075" t="s">
        <v>12</v>
      </c>
      <c r="J96" s="1060"/>
      <c r="K96" s="1060"/>
      <c r="L96" s="1060"/>
      <c r="M96" s="1060"/>
      <c r="N96" s="1076">
        <f t="shared" si="11"/>
        <v>0</v>
      </c>
      <c r="O96" s="1061">
        <f t="shared" si="9"/>
        <v>0</v>
      </c>
      <c r="P96" s="1061">
        <f t="shared" si="9"/>
        <v>0</v>
      </c>
      <c r="Q96" s="1077">
        <f t="shared" si="10"/>
        <v>0</v>
      </c>
    </row>
    <row r="97" spans="1:17">
      <c r="A97" s="9" t="s">
        <v>540</v>
      </c>
      <c r="B97" s="713">
        <f>SUM(B85:B96)</f>
        <v>119</v>
      </c>
      <c r="C97" s="714">
        <f>SUM(C85:C96)</f>
        <v>12848.349806359622</v>
      </c>
      <c r="D97" s="714">
        <f>SUM(D85:D96)</f>
        <v>373921.12330522452</v>
      </c>
      <c r="E97" s="1564">
        <f>SUM(E85:E96)</f>
        <v>38.420987641007542</v>
      </c>
      <c r="F97" s="248">
        <f t="shared" ref="F97:O97" si="12">SUM(F85:F96)</f>
        <v>0</v>
      </c>
      <c r="G97" s="248">
        <f t="shared" si="12"/>
        <v>0</v>
      </c>
      <c r="H97" s="408" t="s">
        <v>12</v>
      </c>
      <c r="I97" s="408" t="s">
        <v>12</v>
      </c>
      <c r="J97" s="248">
        <f t="shared" si="12"/>
        <v>0</v>
      </c>
      <c r="K97" s="248">
        <f t="shared" si="12"/>
        <v>0</v>
      </c>
      <c r="L97" s="248">
        <f t="shared" si="12"/>
        <v>0</v>
      </c>
      <c r="M97" s="248">
        <f t="shared" si="12"/>
        <v>0</v>
      </c>
      <c r="N97" s="10">
        <f t="shared" si="12"/>
        <v>118</v>
      </c>
      <c r="O97" s="10">
        <f t="shared" si="12"/>
        <v>12848.349806359622</v>
      </c>
      <c r="P97" s="400">
        <f>SUM(P85:P96)</f>
        <v>373921.12330522452</v>
      </c>
      <c r="Q97" s="1565">
        <f>SUM(Q85:Q96)</f>
        <v>38.420987641007542</v>
      </c>
    </row>
    <row r="98" spans="1:17">
      <c r="A98" s="8"/>
      <c r="B98" s="370"/>
      <c r="C98" s="370"/>
      <c r="D98" s="370"/>
      <c r="E98" s="370"/>
      <c r="F98" s="370"/>
      <c r="G98" s="370"/>
      <c r="H98" s="370"/>
      <c r="I98" s="370"/>
      <c r="J98" s="370"/>
      <c r="K98" s="370"/>
      <c r="L98" s="370"/>
      <c r="M98" s="370"/>
      <c r="N98" s="20"/>
      <c r="O98" s="20"/>
      <c r="P98" s="20"/>
      <c r="Q98" s="20"/>
    </row>
    <row r="99" spans="1:17">
      <c r="A99" s="1643" t="s">
        <v>161</v>
      </c>
      <c r="B99" s="1643"/>
      <c r="C99" s="1643"/>
      <c r="D99" s="1643"/>
      <c r="E99" s="1643"/>
      <c r="F99" s="1643"/>
      <c r="G99" s="1643"/>
      <c r="H99" s="1643"/>
      <c r="I99" s="1643"/>
      <c r="J99" s="1643"/>
      <c r="K99" s="1643"/>
      <c r="L99" s="1643"/>
      <c r="M99" s="1643"/>
      <c r="N99" s="1643"/>
      <c r="O99" s="1643"/>
      <c r="P99" s="1643"/>
      <c r="Q99" s="1643"/>
    </row>
    <row r="100" spans="1:17">
      <c r="A100" s="1643" t="s">
        <v>552</v>
      </c>
      <c r="B100" s="1643"/>
      <c r="C100" s="1643"/>
      <c r="D100" s="1643"/>
      <c r="E100" s="1643"/>
      <c r="F100" s="1643"/>
      <c r="G100" s="1643"/>
      <c r="H100" s="1643"/>
      <c r="I100" s="1643"/>
      <c r="J100" s="1643"/>
      <c r="K100" s="1643"/>
      <c r="L100" s="1643"/>
      <c r="M100" s="1643"/>
      <c r="N100" s="1643"/>
      <c r="O100" s="1643"/>
      <c r="P100" s="1643"/>
      <c r="Q100" s="1643"/>
    </row>
    <row r="101" spans="1:17" ht="12.75" customHeight="1">
      <c r="A101" s="1770" t="s">
        <v>553</v>
      </c>
      <c r="B101" s="1770"/>
      <c r="C101" s="1770"/>
      <c r="D101" s="1770"/>
      <c r="E101" s="1770"/>
      <c r="F101" s="1770"/>
      <c r="G101" s="1770"/>
      <c r="H101" s="1770"/>
      <c r="I101" s="1770"/>
      <c r="J101" s="1770"/>
      <c r="K101" s="1770"/>
      <c r="L101" s="1770"/>
      <c r="M101" s="1770"/>
      <c r="N101" s="1770"/>
      <c r="O101" s="1770"/>
      <c r="P101" s="1770"/>
      <c r="Q101" s="1770"/>
    </row>
    <row r="102" spans="1:17" ht="12.75" customHeight="1">
      <c r="A102" s="1737" t="s">
        <v>61</v>
      </c>
      <c r="B102" s="1737"/>
      <c r="C102" s="1737"/>
      <c r="D102" s="1737"/>
      <c r="E102" s="1737"/>
      <c r="F102" s="1737"/>
      <c r="G102" s="1737"/>
      <c r="H102" s="1737"/>
      <c r="I102" s="1737"/>
      <c r="J102" s="1737"/>
      <c r="K102" s="1737"/>
      <c r="L102" s="1737"/>
      <c r="M102" s="1737"/>
      <c r="N102" s="1737"/>
      <c r="O102" s="1737"/>
      <c r="P102" s="1737"/>
      <c r="Q102" s="1737"/>
    </row>
    <row r="103" spans="1:17">
      <c r="A103" s="8"/>
      <c r="B103" s="370"/>
      <c r="C103" s="370"/>
      <c r="D103" s="370"/>
      <c r="E103" s="370"/>
      <c r="F103" s="370"/>
      <c r="G103" s="370"/>
      <c r="H103" s="370"/>
      <c r="I103" s="370"/>
      <c r="J103" s="370"/>
      <c r="K103" s="370"/>
      <c r="L103" s="370"/>
      <c r="M103" s="370"/>
      <c r="N103" s="20"/>
      <c r="O103" s="20"/>
      <c r="P103" s="20"/>
      <c r="Q103" s="20"/>
    </row>
    <row r="104" spans="1:17" ht="15.75">
      <c r="A104" s="402" t="s">
        <v>554</v>
      </c>
      <c r="B104" s="20"/>
      <c r="C104" s="20"/>
      <c r="D104" s="20"/>
      <c r="E104" s="20"/>
      <c r="F104" s="20"/>
      <c r="G104" s="20"/>
      <c r="H104" s="20"/>
      <c r="I104" s="20"/>
      <c r="J104" s="20"/>
      <c r="K104" s="20"/>
      <c r="L104" s="20"/>
      <c r="M104" s="20"/>
      <c r="N104" s="20"/>
      <c r="O104" s="20"/>
      <c r="P104" s="20"/>
      <c r="Q104" s="21"/>
    </row>
    <row r="105" spans="1:17" ht="15" customHeight="1">
      <c r="A105" s="1780" t="s">
        <v>555</v>
      </c>
      <c r="B105" s="1781"/>
      <c r="C105" s="1781"/>
      <c r="D105" s="1781"/>
      <c r="E105" s="1781"/>
      <c r="F105" s="1781"/>
      <c r="G105" s="1781"/>
      <c r="H105" s="1781"/>
      <c r="I105" s="1782"/>
      <c r="J105" s="646"/>
      <c r="K105" s="646"/>
      <c r="L105" s="646"/>
      <c r="M105" s="646"/>
      <c r="N105" s="646"/>
      <c r="O105" s="646"/>
      <c r="P105" s="646"/>
      <c r="Q105" s="646"/>
    </row>
    <row r="106" spans="1:17">
      <c r="A106" s="644"/>
      <c r="B106" s="1773" t="s">
        <v>519</v>
      </c>
      <c r="C106" s="1773"/>
      <c r="D106" s="1773"/>
      <c r="E106" s="1783"/>
      <c r="F106" s="1773" t="s">
        <v>520</v>
      </c>
      <c r="G106" s="1773"/>
      <c r="H106" s="1773"/>
      <c r="I106" s="1773"/>
      <c r="J106" s="1784" t="s">
        <v>521</v>
      </c>
      <c r="K106" s="1784"/>
      <c r="L106" s="1784"/>
      <c r="M106" s="1784"/>
      <c r="N106" s="1784" t="s">
        <v>10</v>
      </c>
      <c r="O106" s="1784"/>
      <c r="P106" s="1784"/>
      <c r="Q106" s="1784"/>
    </row>
    <row r="107" spans="1:17">
      <c r="A107" s="1774" t="s">
        <v>518</v>
      </c>
      <c r="B107" s="1777" t="s">
        <v>522</v>
      </c>
      <c r="C107" s="17"/>
      <c r="D107" s="18"/>
      <c r="E107" s="19"/>
      <c r="F107" s="1777" t="s">
        <v>522</v>
      </c>
      <c r="G107" s="17"/>
      <c r="H107" s="18"/>
      <c r="I107" s="19"/>
      <c r="J107" s="1777" t="s">
        <v>522</v>
      </c>
      <c r="K107" s="17"/>
      <c r="L107" s="18"/>
      <c r="M107" s="19"/>
      <c r="N107" s="1777" t="s">
        <v>522</v>
      </c>
      <c r="O107" s="17"/>
      <c r="P107" s="18"/>
      <c r="Q107" s="19"/>
    </row>
    <row r="108" spans="1:17" ht="13.5" customHeight="1">
      <c r="A108" s="1775"/>
      <c r="B108" s="1778"/>
      <c r="C108" s="1773" t="s">
        <v>523</v>
      </c>
      <c r="D108" s="1773"/>
      <c r="E108" s="1773"/>
      <c r="F108" s="1778"/>
      <c r="G108" s="1773" t="s">
        <v>523</v>
      </c>
      <c r="H108" s="1773"/>
      <c r="I108" s="1773"/>
      <c r="J108" s="1778"/>
      <c r="K108" s="1773" t="s">
        <v>523</v>
      </c>
      <c r="L108" s="1773"/>
      <c r="M108" s="1773"/>
      <c r="N108" s="1778"/>
      <c r="O108" s="1773" t="s">
        <v>523</v>
      </c>
      <c r="P108" s="1773"/>
      <c r="Q108" s="1773"/>
    </row>
    <row r="109" spans="1:17" ht="25.5" customHeight="1">
      <c r="A109" s="1776"/>
      <c r="B109" s="1779"/>
      <c r="C109" s="1070" t="s">
        <v>524</v>
      </c>
      <c r="D109" s="1069" t="s">
        <v>525</v>
      </c>
      <c r="E109" s="1069" t="s">
        <v>526</v>
      </c>
      <c r="F109" s="1779"/>
      <c r="G109" s="1070" t="s">
        <v>524</v>
      </c>
      <c r="H109" s="1069" t="s">
        <v>525</v>
      </c>
      <c r="I109" s="1069" t="s">
        <v>526</v>
      </c>
      <c r="J109" s="1779"/>
      <c r="K109" s="1070" t="s">
        <v>524</v>
      </c>
      <c r="L109" s="1069" t="s">
        <v>525</v>
      </c>
      <c r="M109" s="1069" t="s">
        <v>526</v>
      </c>
      <c r="N109" s="1779"/>
      <c r="O109" s="1070" t="s">
        <v>524</v>
      </c>
      <c r="P109" s="1069" t="s">
        <v>525</v>
      </c>
      <c r="Q109" s="1069" t="s">
        <v>526</v>
      </c>
    </row>
    <row r="110" spans="1:17">
      <c r="A110" s="986" t="s">
        <v>528</v>
      </c>
      <c r="B110" s="1057"/>
      <c r="C110" s="1058"/>
      <c r="D110" s="1058"/>
      <c r="E110" s="1058"/>
      <c r="F110" s="1059"/>
      <c r="G110" s="1059"/>
      <c r="H110" s="1059"/>
      <c r="I110" s="1059"/>
      <c r="J110" s="1058"/>
      <c r="K110" s="1058"/>
      <c r="L110" s="1058"/>
      <c r="M110" s="1058"/>
      <c r="N110" s="1059"/>
      <c r="O110" s="1059"/>
      <c r="P110" s="1059"/>
      <c r="Q110" s="1059"/>
    </row>
    <row r="111" spans="1:17">
      <c r="A111" s="986" t="s">
        <v>529</v>
      </c>
      <c r="B111" s="1057"/>
      <c r="C111" s="1058"/>
      <c r="D111" s="1058"/>
      <c r="E111" s="1058"/>
      <c r="F111" s="1059"/>
      <c r="G111" s="1059"/>
      <c r="H111" s="1059"/>
      <c r="I111" s="1059"/>
      <c r="J111" s="1058"/>
      <c r="K111" s="1058"/>
      <c r="L111" s="1058"/>
      <c r="M111" s="1058"/>
      <c r="N111" s="1059"/>
      <c r="O111" s="1059"/>
      <c r="P111" s="1059"/>
      <c r="Q111" s="1059"/>
    </row>
    <row r="112" spans="1:17">
      <c r="A112" s="986" t="s">
        <v>530</v>
      </c>
      <c r="B112" s="1057"/>
      <c r="C112" s="1058"/>
      <c r="D112" s="1058"/>
      <c r="E112" s="1058"/>
      <c r="F112" s="1059"/>
      <c r="G112" s="1059"/>
      <c r="H112" s="1059"/>
      <c r="I112" s="1059"/>
      <c r="J112" s="1058"/>
      <c r="K112" s="1058"/>
      <c r="L112" s="1058"/>
      <c r="M112" s="1058"/>
      <c r="N112" s="1059"/>
      <c r="O112" s="1059"/>
      <c r="P112" s="1059"/>
      <c r="Q112" s="1059"/>
    </row>
    <row r="113" spans="1:17">
      <c r="A113" s="986" t="s">
        <v>531</v>
      </c>
      <c r="B113" s="1057"/>
      <c r="C113" s="1058"/>
      <c r="D113" s="1058"/>
      <c r="E113" s="1058"/>
      <c r="F113" s="1059"/>
      <c r="G113" s="1059"/>
      <c r="H113" s="1059"/>
      <c r="I113" s="1059"/>
      <c r="J113" s="1058"/>
      <c r="K113" s="1058"/>
      <c r="L113" s="1058"/>
      <c r="M113" s="1058"/>
      <c r="N113" s="1059"/>
      <c r="O113" s="1059"/>
      <c r="P113" s="1059"/>
      <c r="Q113" s="1059"/>
    </row>
    <row r="114" spans="1:17">
      <c r="A114" s="986" t="s">
        <v>532</v>
      </c>
      <c r="B114" s="1057"/>
      <c r="C114" s="1058"/>
      <c r="D114" s="1058"/>
      <c r="E114" s="1058"/>
      <c r="F114" s="1059"/>
      <c r="G114" s="1059"/>
      <c r="H114" s="1059"/>
      <c r="I114" s="1059"/>
      <c r="J114" s="1058"/>
      <c r="K114" s="1058"/>
      <c r="L114" s="1058"/>
      <c r="M114" s="1058"/>
      <c r="N114" s="1059"/>
      <c r="O114" s="1059"/>
      <c r="P114" s="1059"/>
      <c r="Q114" s="1059"/>
    </row>
    <row r="115" spans="1:17">
      <c r="A115" s="986" t="s">
        <v>533</v>
      </c>
      <c r="B115" s="1057"/>
      <c r="C115" s="1058"/>
      <c r="D115" s="1058"/>
      <c r="E115" s="1058"/>
      <c r="F115" s="1059"/>
      <c r="G115" s="1059"/>
      <c r="H115" s="1059"/>
      <c r="I115" s="1059"/>
      <c r="J115" s="1058"/>
      <c r="K115" s="1058"/>
      <c r="L115" s="1058"/>
      <c r="M115" s="1058"/>
      <c r="N115" s="1059"/>
      <c r="O115" s="1059"/>
      <c r="P115" s="1059"/>
      <c r="Q115" s="1059"/>
    </row>
    <row r="116" spans="1:17">
      <c r="A116" s="986" t="s">
        <v>534</v>
      </c>
      <c r="B116" s="1057"/>
      <c r="C116" s="1058"/>
      <c r="D116" s="1058"/>
      <c r="E116" s="1058"/>
      <c r="F116" s="1059"/>
      <c r="G116" s="1059"/>
      <c r="H116" s="1059"/>
      <c r="I116" s="1059"/>
      <c r="J116" s="1058"/>
      <c r="K116" s="1058"/>
      <c r="L116" s="1058"/>
      <c r="M116" s="1058"/>
      <c r="N116" s="1059"/>
      <c r="O116" s="1059"/>
      <c r="P116" s="1059"/>
      <c r="Q116" s="1059"/>
    </row>
    <row r="117" spans="1:17">
      <c r="A117" s="986" t="s">
        <v>535</v>
      </c>
      <c r="B117" s="1057"/>
      <c r="C117" s="1058"/>
      <c r="D117" s="1058"/>
      <c r="E117" s="1058"/>
      <c r="F117" s="1059"/>
      <c r="G117" s="1059"/>
      <c r="H117" s="1059"/>
      <c r="I117" s="1059"/>
      <c r="J117" s="1058"/>
      <c r="K117" s="1058"/>
      <c r="L117" s="1058"/>
      <c r="M117" s="1058"/>
      <c r="N117" s="1059"/>
      <c r="O117" s="1059"/>
      <c r="P117" s="1059"/>
      <c r="Q117" s="1059"/>
    </row>
    <row r="118" spans="1:17">
      <c r="A118" s="986" t="s">
        <v>536</v>
      </c>
      <c r="B118" s="1057"/>
      <c r="C118" s="1058"/>
      <c r="D118" s="1058"/>
      <c r="E118" s="1058"/>
      <c r="F118" s="1059"/>
      <c r="G118" s="1059"/>
      <c r="H118" s="1059"/>
      <c r="I118" s="1059"/>
      <c r="J118" s="1058"/>
      <c r="K118" s="1058"/>
      <c r="L118" s="1058"/>
      <c r="M118" s="1058"/>
      <c r="N118" s="1059"/>
      <c r="O118" s="1059"/>
      <c r="P118" s="1059"/>
      <c r="Q118" s="1059"/>
    </row>
    <row r="119" spans="1:17">
      <c r="A119" s="986" t="s">
        <v>537</v>
      </c>
      <c r="B119" s="1058"/>
      <c r="C119" s="1058"/>
      <c r="D119" s="1058"/>
      <c r="E119" s="1058"/>
      <c r="F119" s="1059"/>
      <c r="G119" s="1059"/>
      <c r="H119" s="1059"/>
      <c r="I119" s="1059"/>
      <c r="J119" s="1058"/>
      <c r="K119" s="1058"/>
      <c r="L119" s="1058"/>
      <c r="M119" s="1058"/>
      <c r="N119" s="1059"/>
      <c r="O119" s="1059"/>
      <c r="P119" s="1059"/>
      <c r="Q119" s="1059"/>
    </row>
    <row r="120" spans="1:17">
      <c r="A120" s="986" t="s">
        <v>538</v>
      </c>
      <c r="B120" s="1058"/>
      <c r="C120" s="1058"/>
      <c r="D120" s="1058"/>
      <c r="E120" s="1058"/>
      <c r="F120" s="1059"/>
      <c r="G120" s="1059"/>
      <c r="H120" s="1059"/>
      <c r="I120" s="1059"/>
      <c r="J120" s="1058"/>
      <c r="K120" s="1058"/>
      <c r="L120" s="1058"/>
      <c r="M120" s="1058"/>
      <c r="N120" s="1059"/>
      <c r="O120" s="1059"/>
      <c r="P120" s="1059"/>
      <c r="Q120" s="1059"/>
    </row>
    <row r="121" spans="1:17" ht="13.5" thickBot="1">
      <c r="A121" s="1052" t="s">
        <v>539</v>
      </c>
      <c r="B121" s="1060"/>
      <c r="C121" s="1060"/>
      <c r="D121" s="1060"/>
      <c r="E121" s="1060"/>
      <c r="F121" s="1061"/>
      <c r="G121" s="1061"/>
      <c r="H121" s="1061"/>
      <c r="I121" s="1061"/>
      <c r="J121" s="1060"/>
      <c r="K121" s="1060"/>
      <c r="L121" s="1060"/>
      <c r="M121" s="1060"/>
      <c r="N121" s="1061"/>
      <c r="O121" s="1061"/>
      <c r="P121" s="1061"/>
      <c r="Q121" s="1061"/>
    </row>
    <row r="122" spans="1:17">
      <c r="A122" s="9" t="s">
        <v>540</v>
      </c>
      <c r="B122" s="248">
        <f>SUM(B110:B121)</f>
        <v>0</v>
      </c>
      <c r="C122" s="248">
        <f t="shared" ref="C122:Q122" si="13">SUM(C110:C121)</f>
        <v>0</v>
      </c>
      <c r="D122" s="248">
        <f t="shared" si="13"/>
        <v>0</v>
      </c>
      <c r="E122" s="248">
        <f t="shared" si="13"/>
        <v>0</v>
      </c>
      <c r="F122" s="10">
        <f t="shared" si="13"/>
        <v>0</v>
      </c>
      <c r="G122" s="10">
        <f t="shared" si="13"/>
        <v>0</v>
      </c>
      <c r="H122" s="10">
        <f t="shared" si="13"/>
        <v>0</v>
      </c>
      <c r="I122" s="10">
        <f t="shared" si="13"/>
        <v>0</v>
      </c>
      <c r="J122" s="248">
        <f t="shared" si="13"/>
        <v>0</v>
      </c>
      <c r="K122" s="248">
        <f t="shared" si="13"/>
        <v>0</v>
      </c>
      <c r="L122" s="248">
        <f t="shared" si="13"/>
        <v>0</v>
      </c>
      <c r="M122" s="248">
        <f t="shared" si="13"/>
        <v>0</v>
      </c>
      <c r="N122" s="10">
        <f t="shared" si="13"/>
        <v>0</v>
      </c>
      <c r="O122" s="10">
        <f t="shared" si="13"/>
        <v>0</v>
      </c>
      <c r="P122" s="10">
        <f t="shared" si="13"/>
        <v>0</v>
      </c>
      <c r="Q122" s="10">
        <f t="shared" si="13"/>
        <v>0</v>
      </c>
    </row>
    <row r="123" spans="1:17">
      <c r="A123" s="8"/>
      <c r="B123" s="20"/>
      <c r="C123" s="20"/>
      <c r="D123" s="20"/>
      <c r="E123" s="20"/>
      <c r="F123" s="20"/>
      <c r="G123" s="20"/>
      <c r="H123" s="20"/>
      <c r="I123" s="20"/>
      <c r="J123" s="20"/>
      <c r="K123" s="20"/>
      <c r="L123" s="20"/>
      <c r="M123" s="20"/>
      <c r="N123" s="20"/>
      <c r="O123" s="20"/>
      <c r="P123" s="20"/>
      <c r="Q123" s="21"/>
    </row>
    <row r="124" spans="1:17">
      <c r="A124" t="s">
        <v>556</v>
      </c>
      <c r="B124" s="398"/>
      <c r="C124" s="398"/>
      <c r="D124" s="398"/>
      <c r="E124" s="398"/>
      <c r="F124" s="398"/>
      <c r="G124" s="398"/>
      <c r="H124" s="398"/>
      <c r="I124" s="398"/>
      <c r="J124" s="398"/>
      <c r="K124" s="398"/>
      <c r="L124" s="398"/>
      <c r="M124" s="398"/>
      <c r="N124" s="398"/>
      <c r="O124" s="398"/>
      <c r="P124" s="398"/>
      <c r="Q124" s="399"/>
    </row>
    <row r="125" spans="1:17">
      <c r="A125" s="1770" t="s">
        <v>557</v>
      </c>
      <c r="B125" s="1771"/>
      <c r="C125" s="1771"/>
      <c r="D125" s="1771"/>
      <c r="E125" s="1771"/>
      <c r="F125" s="1771"/>
      <c r="G125" s="1771"/>
      <c r="H125" s="1771"/>
      <c r="I125" s="1771"/>
      <c r="J125" s="1771"/>
      <c r="K125" s="1771"/>
      <c r="L125" s="1771"/>
      <c r="M125" s="1771"/>
      <c r="N125" s="1771"/>
      <c r="O125" s="1771"/>
      <c r="P125" s="1771"/>
      <c r="Q125" s="1772"/>
    </row>
    <row r="126" spans="1:17">
      <c r="A126" s="1737" t="s">
        <v>61</v>
      </c>
      <c r="B126" s="1737"/>
      <c r="C126" s="1737"/>
      <c r="D126" s="1737"/>
      <c r="E126" s="1737"/>
      <c r="F126" s="1737"/>
      <c r="G126" s="1737"/>
      <c r="H126" s="1737"/>
      <c r="I126" s="1737"/>
      <c r="J126" s="1737"/>
      <c r="K126" s="1737"/>
      <c r="L126" s="1737"/>
      <c r="M126" s="1737"/>
      <c r="N126" s="1737"/>
      <c r="O126" s="1737"/>
    </row>
    <row r="127" spans="1:17">
      <c r="A127" s="8"/>
      <c r="B127" s="20"/>
      <c r="C127" s="20"/>
      <c r="D127" s="20"/>
      <c r="E127" s="20"/>
      <c r="F127" s="20"/>
      <c r="G127" s="20"/>
      <c r="H127" s="20"/>
      <c r="I127" s="20"/>
      <c r="J127" s="20"/>
      <c r="K127" s="20"/>
      <c r="L127" s="20"/>
      <c r="M127" s="20"/>
      <c r="N127" s="20"/>
      <c r="O127" s="20"/>
      <c r="P127" s="20"/>
      <c r="Q127" s="21"/>
    </row>
    <row r="128" spans="1:17" ht="15" customHeight="1">
      <c r="A128" s="1780" t="s">
        <v>558</v>
      </c>
      <c r="B128" s="1781"/>
      <c r="C128" s="1781"/>
      <c r="D128" s="1781"/>
      <c r="E128" s="1781"/>
      <c r="F128" s="1781"/>
      <c r="G128" s="1781"/>
      <c r="H128" s="1781"/>
      <c r="I128" s="1782"/>
      <c r="J128" s="646"/>
      <c r="K128" s="646"/>
      <c r="L128" s="646"/>
      <c r="M128" s="646"/>
      <c r="N128" s="646"/>
      <c r="O128" s="646"/>
      <c r="P128" s="646"/>
      <c r="Q128" s="646"/>
    </row>
    <row r="129" spans="1:17">
      <c r="A129" s="644"/>
      <c r="B129" s="1773" t="s">
        <v>519</v>
      </c>
      <c r="C129" s="1773"/>
      <c r="D129" s="1773"/>
      <c r="E129" s="1783"/>
      <c r="F129" s="1773" t="s">
        <v>520</v>
      </c>
      <c r="G129" s="1773"/>
      <c r="H129" s="1773"/>
      <c r="I129" s="1773"/>
      <c r="J129" s="1784" t="s">
        <v>521</v>
      </c>
      <c r="K129" s="1784"/>
      <c r="L129" s="1784"/>
      <c r="M129" s="1784"/>
      <c r="N129" s="1784" t="s">
        <v>10</v>
      </c>
      <c r="O129" s="1784"/>
      <c r="P129" s="1784"/>
      <c r="Q129" s="1784"/>
    </row>
    <row r="130" spans="1:17">
      <c r="A130" s="1774" t="s">
        <v>518</v>
      </c>
      <c r="B130" s="1777" t="s">
        <v>522</v>
      </c>
      <c r="C130" s="17"/>
      <c r="D130" s="18"/>
      <c r="E130" s="19"/>
      <c r="F130" s="1777" t="s">
        <v>522</v>
      </c>
      <c r="G130" s="17"/>
      <c r="H130" s="18"/>
      <c r="I130" s="19"/>
      <c r="J130" s="1777" t="s">
        <v>522</v>
      </c>
      <c r="K130" s="17"/>
      <c r="L130" s="18"/>
      <c r="M130" s="19"/>
      <c r="N130" s="1777" t="s">
        <v>522</v>
      </c>
      <c r="O130" s="17"/>
      <c r="P130" s="18"/>
      <c r="Q130" s="19"/>
    </row>
    <row r="131" spans="1:17" ht="13.5" customHeight="1">
      <c r="A131" s="1775"/>
      <c r="B131" s="1778"/>
      <c r="C131" s="1773" t="s">
        <v>523</v>
      </c>
      <c r="D131" s="1773"/>
      <c r="E131" s="1773"/>
      <c r="F131" s="1778"/>
      <c r="G131" s="1773" t="s">
        <v>523</v>
      </c>
      <c r="H131" s="1773"/>
      <c r="I131" s="1773"/>
      <c r="J131" s="1778"/>
      <c r="K131" s="1773" t="s">
        <v>523</v>
      </c>
      <c r="L131" s="1773"/>
      <c r="M131" s="1773"/>
      <c r="N131" s="1778"/>
      <c r="O131" s="1773" t="s">
        <v>523</v>
      </c>
      <c r="P131" s="1773"/>
      <c r="Q131" s="1773"/>
    </row>
    <row r="132" spans="1:17" ht="25.5" customHeight="1">
      <c r="A132" s="1776"/>
      <c r="B132" s="1779"/>
      <c r="C132" s="1070" t="s">
        <v>524</v>
      </c>
      <c r="D132" s="1069" t="s">
        <v>525</v>
      </c>
      <c r="E132" s="1069" t="s">
        <v>526</v>
      </c>
      <c r="F132" s="1779"/>
      <c r="G132" s="1070" t="s">
        <v>524</v>
      </c>
      <c r="H132" s="1069" t="s">
        <v>525</v>
      </c>
      <c r="I132" s="1069" t="s">
        <v>526</v>
      </c>
      <c r="J132" s="1779"/>
      <c r="K132" s="1070" t="s">
        <v>524</v>
      </c>
      <c r="L132" s="1069" t="s">
        <v>525</v>
      </c>
      <c r="M132" s="1069" t="s">
        <v>526</v>
      </c>
      <c r="N132" s="1779"/>
      <c r="O132" s="1070" t="s">
        <v>524</v>
      </c>
      <c r="P132" s="1069" t="s">
        <v>525</v>
      </c>
      <c r="Q132" s="1069" t="s">
        <v>526</v>
      </c>
    </row>
    <row r="133" spans="1:17">
      <c r="A133" s="986" t="s">
        <v>528</v>
      </c>
      <c r="B133" s="1057"/>
      <c r="C133" s="1058"/>
      <c r="D133" s="1058"/>
      <c r="E133" s="1058"/>
      <c r="F133" s="1059">
        <v>0</v>
      </c>
      <c r="G133" s="1059">
        <v>0</v>
      </c>
      <c r="H133" s="1046" t="s">
        <v>12</v>
      </c>
      <c r="I133" s="1046" t="s">
        <v>12</v>
      </c>
      <c r="J133" s="1058"/>
      <c r="K133" s="1058"/>
      <c r="L133" s="1058"/>
      <c r="M133" s="1058"/>
      <c r="N133" s="1059">
        <f>F133</f>
        <v>0</v>
      </c>
      <c r="O133" s="1046">
        <f>G133</f>
        <v>0</v>
      </c>
      <c r="P133" s="1046" t="s">
        <v>12</v>
      </c>
      <c r="Q133" s="1046" t="s">
        <v>12</v>
      </c>
    </row>
    <row r="134" spans="1:17">
      <c r="A134" s="986" t="s">
        <v>529</v>
      </c>
      <c r="B134" s="1057"/>
      <c r="C134" s="1058"/>
      <c r="D134" s="1058"/>
      <c r="E134" s="1058"/>
      <c r="F134" s="1059">
        <v>0</v>
      </c>
      <c r="G134" s="1059">
        <v>0</v>
      </c>
      <c r="H134" s="1046" t="s">
        <v>12</v>
      </c>
      <c r="I134" s="1046" t="s">
        <v>12</v>
      </c>
      <c r="J134" s="1058"/>
      <c r="K134" s="1058"/>
      <c r="L134" s="1058"/>
      <c r="M134" s="1058"/>
      <c r="N134" s="1059">
        <f t="shared" ref="N134:N144" si="14">F134</f>
        <v>0</v>
      </c>
      <c r="O134" s="1046">
        <f t="shared" ref="O134:O144" si="15">G134</f>
        <v>0</v>
      </c>
      <c r="P134" s="1046" t="s">
        <v>12</v>
      </c>
      <c r="Q134" s="1046" t="s">
        <v>12</v>
      </c>
    </row>
    <row r="135" spans="1:17">
      <c r="A135" s="986" t="s">
        <v>530</v>
      </c>
      <c r="B135" s="1057"/>
      <c r="C135" s="1058"/>
      <c r="D135" s="1058"/>
      <c r="E135" s="1058"/>
      <c r="F135" s="1059">
        <v>0</v>
      </c>
      <c r="G135" s="1059">
        <v>0</v>
      </c>
      <c r="H135" s="1046" t="s">
        <v>12</v>
      </c>
      <c r="I135" s="1046" t="s">
        <v>12</v>
      </c>
      <c r="J135" s="1058"/>
      <c r="K135" s="1058"/>
      <c r="L135" s="1058"/>
      <c r="M135" s="1058"/>
      <c r="N135" s="1059">
        <f t="shared" si="14"/>
        <v>0</v>
      </c>
      <c r="O135" s="1046">
        <f t="shared" si="15"/>
        <v>0</v>
      </c>
      <c r="P135" s="1046" t="s">
        <v>12</v>
      </c>
      <c r="Q135" s="1046" t="s">
        <v>12</v>
      </c>
    </row>
    <row r="136" spans="1:17">
      <c r="A136" s="986" t="s">
        <v>531</v>
      </c>
      <c r="B136" s="1057"/>
      <c r="C136" s="1058"/>
      <c r="D136" s="1058"/>
      <c r="E136" s="1058"/>
      <c r="F136" s="1059">
        <v>0</v>
      </c>
      <c r="G136" s="1059">
        <v>0</v>
      </c>
      <c r="H136" s="1046" t="s">
        <v>12</v>
      </c>
      <c r="I136" s="1046" t="s">
        <v>12</v>
      </c>
      <c r="J136" s="1058"/>
      <c r="K136" s="1058"/>
      <c r="L136" s="1058"/>
      <c r="M136" s="1058"/>
      <c r="N136" s="1059">
        <f t="shared" si="14"/>
        <v>0</v>
      </c>
      <c r="O136" s="1046">
        <f t="shared" si="15"/>
        <v>0</v>
      </c>
      <c r="P136" s="1046" t="s">
        <v>12</v>
      </c>
      <c r="Q136" s="1046" t="s">
        <v>12</v>
      </c>
    </row>
    <row r="137" spans="1:17">
      <c r="A137" s="986" t="s">
        <v>532</v>
      </c>
      <c r="B137" s="1057"/>
      <c r="C137" s="1058"/>
      <c r="D137" s="1058"/>
      <c r="E137" s="1058"/>
      <c r="F137" s="1059">
        <v>0</v>
      </c>
      <c r="G137" s="1059">
        <v>0</v>
      </c>
      <c r="H137" s="1046" t="s">
        <v>12</v>
      </c>
      <c r="I137" s="1046" t="s">
        <v>12</v>
      </c>
      <c r="J137" s="1058"/>
      <c r="K137" s="1058"/>
      <c r="L137" s="1058"/>
      <c r="M137" s="1058"/>
      <c r="N137" s="1059">
        <f t="shared" si="14"/>
        <v>0</v>
      </c>
      <c r="O137" s="1046">
        <f t="shared" si="15"/>
        <v>0</v>
      </c>
      <c r="P137" s="1046" t="s">
        <v>12</v>
      </c>
      <c r="Q137" s="1046" t="s">
        <v>12</v>
      </c>
    </row>
    <row r="138" spans="1:17">
      <c r="A138" s="986" t="s">
        <v>533</v>
      </c>
      <c r="B138" s="1057"/>
      <c r="C138" s="1058"/>
      <c r="D138" s="1058"/>
      <c r="E138" s="1058"/>
      <c r="F138" s="1059">
        <v>0</v>
      </c>
      <c r="G138" s="1059">
        <v>0</v>
      </c>
      <c r="H138" s="1046" t="s">
        <v>12</v>
      </c>
      <c r="I138" s="1046" t="s">
        <v>12</v>
      </c>
      <c r="J138" s="1058"/>
      <c r="K138" s="1058"/>
      <c r="L138" s="1058"/>
      <c r="M138" s="1058"/>
      <c r="N138" s="1059">
        <f t="shared" si="14"/>
        <v>0</v>
      </c>
      <c r="O138" s="1046">
        <f t="shared" si="15"/>
        <v>0</v>
      </c>
      <c r="P138" s="1046" t="s">
        <v>12</v>
      </c>
      <c r="Q138" s="1046" t="s">
        <v>12</v>
      </c>
    </row>
    <row r="139" spans="1:17">
      <c r="A139" s="986" t="s">
        <v>534</v>
      </c>
      <c r="B139" s="1057"/>
      <c r="C139" s="1058"/>
      <c r="D139" s="1058"/>
      <c r="E139" s="1058"/>
      <c r="F139" s="1059">
        <v>0</v>
      </c>
      <c r="G139" s="1059">
        <v>0</v>
      </c>
      <c r="H139" s="1046" t="s">
        <v>12</v>
      </c>
      <c r="I139" s="1046" t="s">
        <v>12</v>
      </c>
      <c r="J139" s="1058"/>
      <c r="K139" s="1058"/>
      <c r="L139" s="1058"/>
      <c r="M139" s="1058"/>
      <c r="N139" s="1059">
        <f t="shared" si="14"/>
        <v>0</v>
      </c>
      <c r="O139" s="1046">
        <f t="shared" si="15"/>
        <v>0</v>
      </c>
      <c r="P139" s="1046" t="s">
        <v>12</v>
      </c>
      <c r="Q139" s="1046" t="s">
        <v>12</v>
      </c>
    </row>
    <row r="140" spans="1:17">
      <c r="A140" s="986" t="s">
        <v>535</v>
      </c>
      <c r="B140" s="1057"/>
      <c r="C140" s="1058"/>
      <c r="D140" s="1058"/>
      <c r="E140" s="1058"/>
      <c r="F140" s="1059">
        <v>0</v>
      </c>
      <c r="G140" s="1059">
        <v>0</v>
      </c>
      <c r="H140" s="1046" t="s">
        <v>12</v>
      </c>
      <c r="I140" s="1046" t="s">
        <v>12</v>
      </c>
      <c r="J140" s="1058"/>
      <c r="K140" s="1058"/>
      <c r="L140" s="1058"/>
      <c r="M140" s="1058"/>
      <c r="N140" s="1059">
        <f t="shared" si="14"/>
        <v>0</v>
      </c>
      <c r="O140" s="1046">
        <f t="shared" si="15"/>
        <v>0</v>
      </c>
      <c r="P140" s="1046" t="s">
        <v>12</v>
      </c>
      <c r="Q140" s="1046" t="s">
        <v>12</v>
      </c>
    </row>
    <row r="141" spans="1:17">
      <c r="A141" s="986" t="s">
        <v>536</v>
      </c>
      <c r="B141" s="1057"/>
      <c r="C141" s="1058"/>
      <c r="D141" s="1058"/>
      <c r="E141" s="1058"/>
      <c r="F141" s="1059">
        <v>0</v>
      </c>
      <c r="G141" s="1059">
        <v>0</v>
      </c>
      <c r="H141" s="1046" t="s">
        <v>12</v>
      </c>
      <c r="I141" s="1046" t="s">
        <v>12</v>
      </c>
      <c r="J141" s="1058"/>
      <c r="K141" s="1058"/>
      <c r="L141" s="1058"/>
      <c r="M141" s="1058"/>
      <c r="N141" s="1059">
        <f t="shared" si="14"/>
        <v>0</v>
      </c>
      <c r="O141" s="1046">
        <f t="shared" si="15"/>
        <v>0</v>
      </c>
      <c r="P141" s="1046" t="s">
        <v>12</v>
      </c>
      <c r="Q141" s="1046" t="s">
        <v>12</v>
      </c>
    </row>
    <row r="142" spans="1:17">
      <c r="A142" s="986" t="s">
        <v>537</v>
      </c>
      <c r="B142" s="1058"/>
      <c r="C142" s="1058"/>
      <c r="D142" s="1058"/>
      <c r="E142" s="1058"/>
      <c r="F142" s="1059">
        <v>0</v>
      </c>
      <c r="G142" s="1059">
        <v>0</v>
      </c>
      <c r="H142" s="1046" t="s">
        <v>12</v>
      </c>
      <c r="I142" s="1046" t="s">
        <v>12</v>
      </c>
      <c r="J142" s="1058"/>
      <c r="K142" s="1058"/>
      <c r="L142" s="1058"/>
      <c r="M142" s="1058"/>
      <c r="N142" s="1059">
        <f t="shared" si="14"/>
        <v>0</v>
      </c>
      <c r="O142" s="1046">
        <f t="shared" si="15"/>
        <v>0</v>
      </c>
      <c r="P142" s="1046" t="s">
        <v>12</v>
      </c>
      <c r="Q142" s="1046" t="s">
        <v>12</v>
      </c>
    </row>
    <row r="143" spans="1:17">
      <c r="A143" s="986" t="s">
        <v>538</v>
      </c>
      <c r="B143" s="1058"/>
      <c r="C143" s="1058"/>
      <c r="D143" s="1058"/>
      <c r="E143" s="1058"/>
      <c r="F143" s="1059"/>
      <c r="G143" s="1059"/>
      <c r="H143" s="1046" t="s">
        <v>12</v>
      </c>
      <c r="I143" s="1046" t="s">
        <v>12</v>
      </c>
      <c r="J143" s="1058"/>
      <c r="K143" s="1058"/>
      <c r="L143" s="1058"/>
      <c r="M143" s="1058"/>
      <c r="N143" s="1059">
        <f t="shared" si="14"/>
        <v>0</v>
      </c>
      <c r="O143" s="1046">
        <f t="shared" si="15"/>
        <v>0</v>
      </c>
      <c r="P143" s="1046" t="s">
        <v>12</v>
      </c>
      <c r="Q143" s="1046" t="s">
        <v>12</v>
      </c>
    </row>
    <row r="144" spans="1:17" ht="13.5" thickBot="1">
      <c r="A144" s="1052" t="s">
        <v>539</v>
      </c>
      <c r="B144" s="1060"/>
      <c r="C144" s="1060"/>
      <c r="D144" s="1060"/>
      <c r="E144" s="1060"/>
      <c r="F144" s="1061"/>
      <c r="G144" s="1061"/>
      <c r="H144" s="1054" t="s">
        <v>12</v>
      </c>
      <c r="I144" s="1054" t="s">
        <v>12</v>
      </c>
      <c r="J144" s="1060"/>
      <c r="K144" s="1060"/>
      <c r="L144" s="1060"/>
      <c r="M144" s="1060"/>
      <c r="N144" s="1061">
        <f t="shared" si="14"/>
        <v>0</v>
      </c>
      <c r="O144" s="1078">
        <f t="shared" si="15"/>
        <v>0</v>
      </c>
      <c r="P144" s="1054" t="s">
        <v>12</v>
      </c>
      <c r="Q144" s="1054" t="s">
        <v>12</v>
      </c>
    </row>
    <row r="145" spans="1:17">
      <c r="A145" s="9" t="s">
        <v>540</v>
      </c>
      <c r="B145" s="248">
        <f>SUM(B133:B144)</f>
        <v>0</v>
      </c>
      <c r="C145" s="248">
        <f t="shared" ref="C145:O145" si="16">SUM(C133:C144)</f>
        <v>0</v>
      </c>
      <c r="D145" s="248">
        <f t="shared" si="16"/>
        <v>0</v>
      </c>
      <c r="E145" s="248">
        <f t="shared" si="16"/>
        <v>0</v>
      </c>
      <c r="F145" s="10">
        <f t="shared" si="16"/>
        <v>0</v>
      </c>
      <c r="G145" s="10">
        <f t="shared" si="16"/>
        <v>0</v>
      </c>
      <c r="H145" s="400" t="s">
        <v>12</v>
      </c>
      <c r="I145" s="400" t="s">
        <v>12</v>
      </c>
      <c r="J145" s="248">
        <f t="shared" si="16"/>
        <v>0</v>
      </c>
      <c r="K145" s="248">
        <f t="shared" si="16"/>
        <v>0</v>
      </c>
      <c r="L145" s="248">
        <f t="shared" si="16"/>
        <v>0</v>
      </c>
      <c r="M145" s="248">
        <f t="shared" si="16"/>
        <v>0</v>
      </c>
      <c r="N145" s="10">
        <f t="shared" si="16"/>
        <v>0</v>
      </c>
      <c r="O145" s="10">
        <f t="shared" si="16"/>
        <v>0</v>
      </c>
      <c r="P145" s="400" t="s">
        <v>12</v>
      </c>
      <c r="Q145" s="400" t="s">
        <v>12</v>
      </c>
    </row>
    <row r="146" spans="1:17">
      <c r="A146" s="38"/>
      <c r="B146" s="20"/>
      <c r="C146" s="20"/>
      <c r="D146" s="20"/>
      <c r="E146" s="20"/>
      <c r="F146" s="20"/>
      <c r="G146" s="20"/>
      <c r="H146" s="20"/>
      <c r="I146" s="20"/>
      <c r="J146" s="20"/>
      <c r="K146" s="20"/>
      <c r="L146" s="20"/>
      <c r="M146" s="20"/>
      <c r="N146" s="20"/>
      <c r="O146" s="20"/>
      <c r="P146" s="20"/>
      <c r="Q146" s="21"/>
    </row>
    <row r="147" spans="1:17">
      <c r="A147" s="38" t="s">
        <v>161</v>
      </c>
      <c r="B147" s="20"/>
      <c r="C147" s="20"/>
      <c r="D147" s="20"/>
      <c r="E147" s="20"/>
      <c r="F147" s="20"/>
      <c r="G147" s="20"/>
      <c r="H147" s="20"/>
      <c r="I147" s="20"/>
      <c r="J147" s="20"/>
      <c r="K147" s="20"/>
      <c r="L147" s="20"/>
      <c r="M147" s="20"/>
      <c r="N147" s="20"/>
      <c r="O147" s="20"/>
      <c r="P147" s="20"/>
      <c r="Q147" s="21"/>
    </row>
    <row r="148" spans="1:17">
      <c r="A148" s="38" t="s">
        <v>559</v>
      </c>
      <c r="B148" s="20"/>
      <c r="C148" s="20"/>
      <c r="D148" s="20"/>
      <c r="E148" s="20"/>
      <c r="F148" s="20"/>
      <c r="G148" s="20"/>
      <c r="H148" s="20"/>
      <c r="I148" s="20"/>
      <c r="J148" s="20"/>
      <c r="K148" s="20"/>
      <c r="L148" s="20"/>
      <c r="M148" s="20"/>
      <c r="N148" s="20"/>
      <c r="O148" s="20"/>
      <c r="P148" s="20"/>
      <c r="Q148" s="21"/>
    </row>
    <row r="149" spans="1:17">
      <c r="A149" s="1770" t="s">
        <v>560</v>
      </c>
      <c r="B149" s="1771"/>
      <c r="C149" s="1771"/>
      <c r="D149" s="1771"/>
      <c r="E149" s="1771"/>
      <c r="F149" s="1771"/>
      <c r="G149" s="1771"/>
      <c r="H149" s="1771"/>
      <c r="I149" s="1771"/>
      <c r="J149" s="1771"/>
      <c r="K149" s="1771"/>
      <c r="L149" s="1771"/>
      <c r="M149" s="1771"/>
      <c r="N149" s="1771"/>
      <c r="O149" s="1771"/>
      <c r="P149" s="1771"/>
      <c r="Q149" s="1772"/>
    </row>
    <row r="150" spans="1:17">
      <c r="A150" s="1737" t="s">
        <v>61</v>
      </c>
      <c r="B150" s="1737"/>
      <c r="C150" s="1737"/>
      <c r="D150" s="1737"/>
      <c r="E150" s="1737"/>
      <c r="F150" s="1737"/>
      <c r="G150" s="1737"/>
      <c r="H150" s="1737"/>
      <c r="I150" s="1737"/>
      <c r="J150" s="1737"/>
      <c r="K150" s="1737"/>
      <c r="L150" s="1737"/>
      <c r="M150" s="1737"/>
      <c r="N150" s="1737"/>
      <c r="O150" s="1737"/>
    </row>
  </sheetData>
  <mergeCells count="111">
    <mergeCell ref="O131:Q131"/>
    <mergeCell ref="A130:A132"/>
    <mergeCell ref="B130:B132"/>
    <mergeCell ref="F130:F132"/>
    <mergeCell ref="J130:J132"/>
    <mergeCell ref="N130:N132"/>
    <mergeCell ref="C131:E131"/>
    <mergeCell ref="G131:I131"/>
    <mergeCell ref="K131:M131"/>
    <mergeCell ref="O108:Q108"/>
    <mergeCell ref="A128:I128"/>
    <mergeCell ref="B129:E129"/>
    <mergeCell ref="F129:I129"/>
    <mergeCell ref="J129:M129"/>
    <mergeCell ref="N129:Q129"/>
    <mergeCell ref="A107:A109"/>
    <mergeCell ref="B107:B109"/>
    <mergeCell ref="F107:F109"/>
    <mergeCell ref="J107:J109"/>
    <mergeCell ref="N107:N109"/>
    <mergeCell ref="C108:E108"/>
    <mergeCell ref="G108:I108"/>
    <mergeCell ref="K108:M108"/>
    <mergeCell ref="A126:O126"/>
    <mergeCell ref="N32:Q32"/>
    <mergeCell ref="A105:I105"/>
    <mergeCell ref="B106:E106"/>
    <mergeCell ref="F106:I106"/>
    <mergeCell ref="J106:M106"/>
    <mergeCell ref="N106:Q106"/>
    <mergeCell ref="F32:I32"/>
    <mergeCell ref="J32:M32"/>
    <mergeCell ref="J33:J35"/>
    <mergeCell ref="N33:N35"/>
    <mergeCell ref="F33:F35"/>
    <mergeCell ref="B33:B35"/>
    <mergeCell ref="A73:Q73"/>
    <mergeCell ref="A74:Q74"/>
    <mergeCell ref="A75:Q75"/>
    <mergeCell ref="A77:Q77"/>
    <mergeCell ref="A99:Q99"/>
    <mergeCell ref="A100:Q100"/>
    <mergeCell ref="A102:Q102"/>
    <mergeCell ref="A50:Q50"/>
    <mergeCell ref="A51:Q51"/>
    <mergeCell ref="A53:Q53"/>
    <mergeCell ref="A1:Q1"/>
    <mergeCell ref="A6:A8"/>
    <mergeCell ref="J7:J8"/>
    <mergeCell ref="N7:N8"/>
    <mergeCell ref="G7:I7"/>
    <mergeCell ref="K7:M7"/>
    <mergeCell ref="C7:E7"/>
    <mergeCell ref="F7:F8"/>
    <mergeCell ref="B6:E6"/>
    <mergeCell ref="J6:M6"/>
    <mergeCell ref="F6:I6"/>
    <mergeCell ref="A2:Q2"/>
    <mergeCell ref="A3:Q3"/>
    <mergeCell ref="N6:Q6"/>
    <mergeCell ref="B7:B8"/>
    <mergeCell ref="O7:Q7"/>
    <mergeCell ref="A5:I5"/>
    <mergeCell ref="A27:Q27"/>
    <mergeCell ref="B32:E32"/>
    <mergeCell ref="A150:O150"/>
    <mergeCell ref="A149:Q149"/>
    <mergeCell ref="C34:E34"/>
    <mergeCell ref="G34:I34"/>
    <mergeCell ref="K34:M34"/>
    <mergeCell ref="O34:Q34"/>
    <mergeCell ref="A33:A35"/>
    <mergeCell ref="A52:Q52"/>
    <mergeCell ref="A56:A58"/>
    <mergeCell ref="B56:E56"/>
    <mergeCell ref="F56:I56"/>
    <mergeCell ref="J56:M56"/>
    <mergeCell ref="N56:Q56"/>
    <mergeCell ref="B57:B58"/>
    <mergeCell ref="N57:N58"/>
    <mergeCell ref="A55:I55"/>
    <mergeCell ref="F57:F58"/>
    <mergeCell ref="G57:I57"/>
    <mergeCell ref="J57:J58"/>
    <mergeCell ref="K57:M57"/>
    <mergeCell ref="C57:E57"/>
    <mergeCell ref="O57:Q57"/>
    <mergeCell ref="A24:Q24"/>
    <mergeCell ref="A25:Q25"/>
    <mergeCell ref="A26:Q26"/>
    <mergeCell ref="A28:Q28"/>
    <mergeCell ref="A23:Q23"/>
    <mergeCell ref="A76:Q76"/>
    <mergeCell ref="A101:Q101"/>
    <mergeCell ref="A125:Q125"/>
    <mergeCell ref="O83:Q83"/>
    <mergeCell ref="A82:A84"/>
    <mergeCell ref="B82:B84"/>
    <mergeCell ref="F82:F84"/>
    <mergeCell ref="J82:J84"/>
    <mergeCell ref="N82:N84"/>
    <mergeCell ref="C83:E83"/>
    <mergeCell ref="G83:I83"/>
    <mergeCell ref="K83:M83"/>
    <mergeCell ref="A80:I80"/>
    <mergeCell ref="B81:E81"/>
    <mergeCell ref="F81:I81"/>
    <mergeCell ref="J81:M81"/>
    <mergeCell ref="N81:Q81"/>
    <mergeCell ref="A29:O29"/>
    <mergeCell ref="A31:I31"/>
  </mergeCells>
  <printOptions horizontalCentered="1" verticalCentered="1"/>
  <pageMargins left="0.25" right="0.25" top="0.25" bottom="0.25" header="0.3" footer="0.3"/>
  <pageSetup paperSize="17" scale="58" orientation="portrait" r:id="rId1"/>
  <customProperties>
    <customPr name="_pios_id" r:id="rId2"/>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T41"/>
  <sheetViews>
    <sheetView tabSelected="1" zoomScale="90" zoomScaleNormal="90" workbookViewId="0">
      <selection activeCell="U12" sqref="U12"/>
    </sheetView>
  </sheetViews>
  <sheetFormatPr defaultColWidth="9.28515625" defaultRowHeight="12.75"/>
  <cols>
    <col min="1" max="1" width="56.28515625" customWidth="1"/>
    <col min="2" max="2" width="7.85546875" bestFit="1" customWidth="1"/>
    <col min="3" max="4" width="13.28515625" bestFit="1" customWidth="1"/>
    <col min="5" max="5" width="7.85546875" bestFit="1" customWidth="1"/>
    <col min="6" max="6" width="10.28515625" bestFit="1" customWidth="1"/>
    <col min="7" max="7" width="10.5703125" bestFit="1" customWidth="1"/>
    <col min="8" max="8" width="7.85546875" bestFit="1" customWidth="1"/>
    <col min="9" max="10" width="10.5703125" bestFit="1" customWidth="1"/>
    <col min="11" max="11" width="7.85546875" bestFit="1" customWidth="1"/>
    <col min="12" max="13" width="12.140625" customWidth="1"/>
    <col min="14" max="16" width="9.7109375" customWidth="1"/>
  </cols>
  <sheetData>
    <row r="1" spans="1:16" ht="15.75">
      <c r="A1" s="1655" t="s">
        <v>561</v>
      </c>
      <c r="B1" s="1655"/>
      <c r="C1" s="1655"/>
      <c r="D1" s="1655"/>
      <c r="E1" s="1655"/>
      <c r="F1" s="1655"/>
      <c r="G1" s="1655"/>
      <c r="H1" s="1655"/>
      <c r="I1" s="1655"/>
      <c r="J1" s="1655"/>
      <c r="K1" s="1655"/>
      <c r="L1" s="1655"/>
      <c r="M1" s="1655"/>
      <c r="N1" s="1655"/>
      <c r="O1" s="1655"/>
      <c r="P1" s="1655"/>
    </row>
    <row r="2" spans="1:16" ht="15.75">
      <c r="A2" s="1655" t="s">
        <v>1</v>
      </c>
      <c r="B2" s="1810"/>
      <c r="C2" s="1810"/>
      <c r="D2" s="1810"/>
      <c r="E2" s="1810"/>
      <c r="F2" s="1810"/>
      <c r="G2" s="1810"/>
      <c r="H2" s="1810"/>
      <c r="I2" s="1810"/>
      <c r="J2" s="1810"/>
      <c r="K2" s="1810"/>
      <c r="L2" s="1810"/>
      <c r="M2" s="1810"/>
      <c r="N2" s="1810"/>
      <c r="O2" s="1810"/>
      <c r="P2" s="1810"/>
    </row>
    <row r="3" spans="1:16" ht="15.75">
      <c r="A3" s="1675" t="s">
        <v>2</v>
      </c>
      <c r="B3" s="1809"/>
      <c r="C3" s="1809"/>
      <c r="D3" s="1809"/>
      <c r="E3" s="1809"/>
      <c r="F3" s="1809"/>
      <c r="G3" s="1809"/>
      <c r="H3" s="1809"/>
      <c r="I3" s="1809"/>
      <c r="J3" s="1809"/>
      <c r="K3" s="1809"/>
      <c r="L3" s="1809"/>
      <c r="M3" s="1809"/>
      <c r="N3" s="1809"/>
      <c r="O3" s="1809"/>
      <c r="P3" s="1809"/>
    </row>
    <row r="4" spans="1:16" ht="13.5" thickBot="1">
      <c r="A4" s="201"/>
      <c r="B4" s="646"/>
      <c r="C4" s="646"/>
      <c r="D4" s="646"/>
      <c r="E4" s="646"/>
      <c r="F4" s="646"/>
      <c r="G4" s="646"/>
      <c r="H4" s="646"/>
      <c r="I4" s="646"/>
      <c r="J4" s="646"/>
      <c r="K4" s="646"/>
      <c r="L4" s="646"/>
      <c r="M4" s="646"/>
      <c r="N4" s="646"/>
      <c r="O4" s="646"/>
      <c r="P4" s="646"/>
    </row>
    <row r="5" spans="1:16">
      <c r="A5" s="88"/>
      <c r="B5" s="1811" t="s">
        <v>562</v>
      </c>
      <c r="C5" s="1735"/>
      <c r="D5" s="1736"/>
      <c r="E5" s="1734" t="s">
        <v>4</v>
      </c>
      <c r="F5" s="1735"/>
      <c r="G5" s="1736"/>
      <c r="H5" s="1639" t="s">
        <v>27</v>
      </c>
      <c r="I5" s="1640"/>
      <c r="J5" s="1641"/>
      <c r="K5" s="1806" t="s">
        <v>563</v>
      </c>
      <c r="L5" s="1807"/>
      <c r="M5" s="1808"/>
      <c r="N5" s="1812" t="s">
        <v>564</v>
      </c>
      <c r="O5" s="1813"/>
      <c r="P5" s="1814"/>
    </row>
    <row r="6" spans="1:16">
      <c r="A6" s="7"/>
      <c r="B6" s="1079" t="s">
        <v>8</v>
      </c>
      <c r="C6" s="1069" t="s">
        <v>9</v>
      </c>
      <c r="D6" s="1080" t="s">
        <v>10</v>
      </c>
      <c r="E6" s="1079" t="s">
        <v>8</v>
      </c>
      <c r="F6" s="1069" t="s">
        <v>9</v>
      </c>
      <c r="G6" s="1080" t="s">
        <v>10</v>
      </c>
      <c r="H6" s="1079" t="s">
        <v>8</v>
      </c>
      <c r="I6" s="1069" t="s">
        <v>9</v>
      </c>
      <c r="J6" s="1080" t="s">
        <v>10</v>
      </c>
      <c r="K6" s="1079" t="s">
        <v>8</v>
      </c>
      <c r="L6" s="1069" t="s">
        <v>9</v>
      </c>
      <c r="M6" s="1080" t="s">
        <v>10</v>
      </c>
      <c r="N6" s="1079" t="s">
        <v>8</v>
      </c>
      <c r="O6" s="1069" t="s">
        <v>9</v>
      </c>
      <c r="P6" s="1080" t="s">
        <v>10</v>
      </c>
    </row>
    <row r="7" spans="1:16">
      <c r="A7" s="883" t="s">
        <v>127</v>
      </c>
      <c r="B7" s="884"/>
      <c r="C7" s="885"/>
      <c r="D7" s="889"/>
      <c r="E7" s="884"/>
      <c r="F7" s="885"/>
      <c r="G7" s="889"/>
      <c r="H7" s="884"/>
      <c r="I7" s="885"/>
      <c r="J7" s="889"/>
      <c r="K7" s="1614"/>
      <c r="L7" s="1614"/>
      <c r="M7" s="1614"/>
      <c r="N7" s="884"/>
      <c r="O7" s="885"/>
      <c r="P7" s="889"/>
    </row>
    <row r="8" spans="1:16">
      <c r="A8" s="906" t="s">
        <v>565</v>
      </c>
      <c r="B8" s="1081" t="s">
        <v>12</v>
      </c>
      <c r="C8" s="943">
        <v>32552726</v>
      </c>
      <c r="D8" s="63">
        <f>SUM(B8:C8)</f>
        <v>32552726</v>
      </c>
      <c r="E8" s="270" t="s">
        <v>12</v>
      </c>
      <c r="F8" s="57">
        <v>139431.07</v>
      </c>
      <c r="G8" s="1082">
        <v>113844.1</v>
      </c>
      <c r="H8" s="1083" t="s">
        <v>12</v>
      </c>
      <c r="I8" s="939">
        <v>620495.83000000007</v>
      </c>
      <c r="J8" s="1084">
        <v>620495.83000000007</v>
      </c>
      <c r="K8" s="1615" t="s">
        <v>12</v>
      </c>
      <c r="L8" s="1616">
        <v>3224518.07</v>
      </c>
      <c r="M8" s="1616">
        <v>3224518.07</v>
      </c>
      <c r="N8" s="1085" t="s">
        <v>12</v>
      </c>
      <c r="O8" s="1086">
        <f>I8/C8</f>
        <v>1.9061255576568306E-2</v>
      </c>
      <c r="P8" s="1087">
        <f>J8/D8</f>
        <v>1.9061255576568306E-2</v>
      </c>
    </row>
    <row r="9" spans="1:16">
      <c r="A9" s="212"/>
      <c r="B9" s="270"/>
      <c r="C9" s="57"/>
      <c r="D9" s="63"/>
      <c r="E9" s="270"/>
      <c r="F9" s="57"/>
      <c r="G9" s="63"/>
      <c r="H9" s="270"/>
      <c r="I9" s="57"/>
      <c r="J9" s="63"/>
      <c r="K9" s="309"/>
      <c r="L9" s="56"/>
      <c r="M9" s="56"/>
      <c r="N9" s="1085"/>
      <c r="O9" s="1086"/>
      <c r="P9" s="1087"/>
    </row>
    <row r="10" spans="1:16" ht="13.5" thickBot="1">
      <c r="A10" s="1357"/>
      <c r="B10" s="271"/>
      <c r="C10" s="64"/>
      <c r="D10" s="65"/>
      <c r="E10" s="271"/>
      <c r="F10" s="64"/>
      <c r="G10" s="65"/>
      <c r="H10" s="271"/>
      <c r="I10" s="64"/>
      <c r="J10" s="65"/>
      <c r="K10" s="310"/>
      <c r="L10" s="202"/>
      <c r="M10" s="202"/>
      <c r="N10" s="1358"/>
      <c r="O10" s="1359"/>
      <c r="P10" s="1360"/>
    </row>
    <row r="11" spans="1:16" ht="13.5" thickBot="1">
      <c r="A11" s="200" t="s">
        <v>566</v>
      </c>
      <c r="B11" s="272" t="s">
        <v>12</v>
      </c>
      <c r="C11" s="75">
        <f t="shared" ref="C11:D11" si="0">SUM(C8:C10)</f>
        <v>32552726</v>
      </c>
      <c r="D11" s="76">
        <f t="shared" si="0"/>
        <v>32552726</v>
      </c>
      <c r="E11" s="272" t="s">
        <v>12</v>
      </c>
      <c r="F11" s="76">
        <f t="shared" ref="F11:I11" si="1">SUM(F8:F10)</f>
        <v>139431.07</v>
      </c>
      <c r="G11" s="76">
        <f t="shared" si="1"/>
        <v>113844.1</v>
      </c>
      <c r="H11" s="272" t="s">
        <v>12</v>
      </c>
      <c r="I11" s="76">
        <f t="shared" si="1"/>
        <v>620495.83000000007</v>
      </c>
      <c r="J11" s="76">
        <f t="shared" ref="J11" si="2">SUM(J8:J10)</f>
        <v>620495.83000000007</v>
      </c>
      <c r="K11" s="311" t="s">
        <v>12</v>
      </c>
      <c r="L11" s="203">
        <f>SUM(L8:L10)</f>
        <v>3224518.07</v>
      </c>
      <c r="M11" s="203">
        <f>SUM(K11:L11)</f>
        <v>3224518.07</v>
      </c>
      <c r="N11" s="278" t="s">
        <v>12</v>
      </c>
      <c r="O11" s="77">
        <v>0</v>
      </c>
      <c r="P11" s="78">
        <v>0</v>
      </c>
    </row>
    <row r="12" spans="1:16">
      <c r="A12" s="1088"/>
      <c r="B12" s="1089"/>
      <c r="C12" s="920"/>
      <c r="D12" s="1090"/>
      <c r="E12" s="1089"/>
      <c r="F12" s="920"/>
      <c r="G12" s="1090"/>
      <c r="H12" s="1089"/>
      <c r="I12" s="920"/>
      <c r="J12" s="1090"/>
      <c r="K12" s="1617"/>
      <c r="L12" s="1617"/>
      <c r="M12" s="1617"/>
      <c r="N12" s="1091"/>
      <c r="O12" s="1086"/>
      <c r="P12" s="1087"/>
    </row>
    <row r="13" spans="1:16">
      <c r="A13" s="1092"/>
      <c r="B13" s="1089"/>
      <c r="C13" s="920"/>
      <c r="D13" s="1090"/>
      <c r="E13" s="1089"/>
      <c r="F13" s="920"/>
      <c r="G13" s="1090"/>
      <c r="H13" s="1089"/>
      <c r="I13" s="920"/>
      <c r="J13" s="1090"/>
      <c r="K13" s="1617"/>
      <c r="L13" s="1617"/>
      <c r="M13" s="1617"/>
      <c r="N13" s="1091"/>
      <c r="O13" s="1086"/>
      <c r="P13" s="1087"/>
    </row>
    <row r="14" spans="1:16" ht="18" customHeight="1">
      <c r="A14" s="883" t="s">
        <v>567</v>
      </c>
      <c r="B14" s="1093"/>
      <c r="C14" s="1094"/>
      <c r="D14" s="1095"/>
      <c r="E14" s="1096"/>
      <c r="F14" s="1094"/>
      <c r="G14" s="1095"/>
      <c r="H14" s="1093"/>
      <c r="I14" s="1094"/>
      <c r="J14" s="1095"/>
      <c r="K14" s="1618"/>
      <c r="L14" s="1618"/>
      <c r="M14" s="1618"/>
      <c r="N14" s="1097"/>
      <c r="O14" s="1098"/>
      <c r="P14" s="1099"/>
    </row>
    <row r="15" spans="1:16" s="4" customFormat="1" ht="14.25">
      <c r="A15" s="353" t="s">
        <v>568</v>
      </c>
      <c r="B15" s="1081" t="s">
        <v>12</v>
      </c>
      <c r="C15" s="1100">
        <f>125000/2</f>
        <v>62500</v>
      </c>
      <c r="D15" s="352">
        <f>SUM(B15:C15)</f>
        <v>62500</v>
      </c>
      <c r="E15" s="1101" t="s">
        <v>12</v>
      </c>
      <c r="F15" s="1100">
        <v>0</v>
      </c>
      <c r="G15" s="198">
        <v>0</v>
      </c>
      <c r="H15" s="1081" t="s">
        <v>12</v>
      </c>
      <c r="I15" s="57">
        <v>0</v>
      </c>
      <c r="J15" s="199">
        <v>0</v>
      </c>
      <c r="K15" s="312" t="s">
        <v>12</v>
      </c>
      <c r="L15" s="204">
        <v>124834.48</v>
      </c>
      <c r="M15" s="198">
        <v>124834.48</v>
      </c>
      <c r="N15" s="1085" t="s">
        <v>12</v>
      </c>
      <c r="O15" s="1102">
        <f>L15/C15</f>
        <v>1.99735168</v>
      </c>
      <c r="P15" s="1103">
        <f>M15/D15</f>
        <v>1.99735168</v>
      </c>
    </row>
    <row r="16" spans="1:16" s="4" customFormat="1" ht="14.25">
      <c r="A16" s="354" t="s">
        <v>569</v>
      </c>
      <c r="B16" s="1081" t="s">
        <v>12</v>
      </c>
      <c r="C16" s="943">
        <v>75000</v>
      </c>
      <c r="D16" s="352">
        <f t="shared" ref="D16:D17" si="3">SUM(B16:C16)</f>
        <v>75000</v>
      </c>
      <c r="E16" s="1104" t="s">
        <v>12</v>
      </c>
      <c r="F16" s="939">
        <v>0</v>
      </c>
      <c r="G16" s="198">
        <v>0</v>
      </c>
      <c r="H16" s="1081" t="s">
        <v>12</v>
      </c>
      <c r="I16" s="57">
        <v>0</v>
      </c>
      <c r="J16" s="199">
        <v>0</v>
      </c>
      <c r="K16" s="312" t="s">
        <v>12</v>
      </c>
      <c r="L16" s="204">
        <v>67020.47</v>
      </c>
      <c r="M16" s="198">
        <v>67020.47</v>
      </c>
      <c r="N16" s="1085" t="s">
        <v>12</v>
      </c>
      <c r="O16" s="1086">
        <v>0</v>
      </c>
      <c r="P16" s="1087">
        <v>0</v>
      </c>
    </row>
    <row r="17" spans="1:20" s="4" customFormat="1">
      <c r="A17" s="355" t="s">
        <v>570</v>
      </c>
      <c r="B17" s="1081" t="s">
        <v>12</v>
      </c>
      <c r="C17" s="943"/>
      <c r="D17" s="352">
        <f t="shared" si="3"/>
        <v>0</v>
      </c>
      <c r="E17" s="1101" t="s">
        <v>12</v>
      </c>
      <c r="F17" s="943">
        <v>0</v>
      </c>
      <c r="G17" s="198">
        <v>0</v>
      </c>
      <c r="H17" s="1081" t="s">
        <v>12</v>
      </c>
      <c r="I17" s="57">
        <v>0</v>
      </c>
      <c r="J17" s="199">
        <v>0</v>
      </c>
      <c r="K17" s="312" t="s">
        <v>12</v>
      </c>
      <c r="L17" s="204">
        <v>1337.87</v>
      </c>
      <c r="M17" s="198">
        <v>1337.87</v>
      </c>
      <c r="N17" s="1085" t="s">
        <v>12</v>
      </c>
      <c r="O17" s="1086">
        <v>0</v>
      </c>
      <c r="P17" s="1087">
        <v>0</v>
      </c>
    </row>
    <row r="18" spans="1:20" s="4" customFormat="1">
      <c r="A18" s="297"/>
      <c r="B18" s="1105"/>
      <c r="C18" s="1106"/>
      <c r="D18" s="298"/>
      <c r="E18" s="1107"/>
      <c r="F18" s="1106"/>
      <c r="G18" s="298"/>
      <c r="H18" s="1105"/>
      <c r="I18" s="299"/>
      <c r="J18" s="300"/>
      <c r="K18" s="313"/>
      <c r="L18" s="301"/>
      <c r="M18" s="298"/>
      <c r="N18" s="1108"/>
      <c r="O18" s="1109"/>
      <c r="P18" s="1110"/>
    </row>
    <row r="19" spans="1:20">
      <c r="A19" s="356" t="s">
        <v>571</v>
      </c>
      <c r="B19" s="1081" t="s">
        <v>12</v>
      </c>
      <c r="C19" s="1100">
        <v>62500</v>
      </c>
      <c r="D19" s="352">
        <f>SUM(B19:C19)</f>
        <v>62500</v>
      </c>
      <c r="E19" s="1101" t="s">
        <v>12</v>
      </c>
      <c r="F19" s="1100">
        <v>0</v>
      </c>
      <c r="G19" s="198">
        <v>0</v>
      </c>
      <c r="H19" s="1081" t="s">
        <v>12</v>
      </c>
      <c r="I19" s="57">
        <v>0</v>
      </c>
      <c r="J19" s="199">
        <v>0</v>
      </c>
      <c r="K19" s="312" t="s">
        <v>12</v>
      </c>
      <c r="L19" s="1111">
        <v>0</v>
      </c>
      <c r="M19" s="198">
        <v>0</v>
      </c>
      <c r="N19" s="1085" t="s">
        <v>12</v>
      </c>
      <c r="O19" s="1102">
        <f>L19/C19</f>
        <v>0</v>
      </c>
      <c r="P19" s="1103">
        <f>M19/D19</f>
        <v>0</v>
      </c>
    </row>
    <row r="20" spans="1:20">
      <c r="A20" s="357" t="s">
        <v>572</v>
      </c>
      <c r="B20" s="1081" t="s">
        <v>12</v>
      </c>
      <c r="C20" s="943">
        <v>62500</v>
      </c>
      <c r="D20" s="352">
        <f t="shared" ref="D20:D27" si="4">SUM(B20:C20)</f>
        <v>62500</v>
      </c>
      <c r="E20" s="1104" t="s">
        <v>12</v>
      </c>
      <c r="F20" s="939">
        <v>0</v>
      </c>
      <c r="G20" s="198">
        <v>0</v>
      </c>
      <c r="H20" s="1081" t="s">
        <v>12</v>
      </c>
      <c r="I20" s="57">
        <v>0</v>
      </c>
      <c r="J20" s="199">
        <v>0</v>
      </c>
      <c r="K20" s="312" t="s">
        <v>12</v>
      </c>
      <c r="L20" s="441">
        <v>58036.91</v>
      </c>
      <c r="M20" s="198">
        <v>58036.91</v>
      </c>
      <c r="N20" s="1085" t="s">
        <v>12</v>
      </c>
      <c r="O20" s="1086">
        <v>0</v>
      </c>
      <c r="P20" s="1087">
        <v>0</v>
      </c>
    </row>
    <row r="21" spans="1:20">
      <c r="A21" s="357" t="s">
        <v>573</v>
      </c>
      <c r="B21" s="1081" t="s">
        <v>12</v>
      </c>
      <c r="C21" s="943">
        <v>0</v>
      </c>
      <c r="D21" s="352">
        <f t="shared" si="4"/>
        <v>0</v>
      </c>
      <c r="E21" s="1104" t="s">
        <v>12</v>
      </c>
      <c r="F21" s="939">
        <v>0</v>
      </c>
      <c r="G21" s="198">
        <v>0</v>
      </c>
      <c r="H21" s="1081" t="s">
        <v>12</v>
      </c>
      <c r="I21" s="57">
        <v>0</v>
      </c>
      <c r="J21" s="199">
        <v>0</v>
      </c>
      <c r="K21" s="312" t="s">
        <v>12</v>
      </c>
      <c r="L21" s="441">
        <v>0</v>
      </c>
      <c r="M21" s="198">
        <v>0</v>
      </c>
      <c r="N21" s="1085" t="s">
        <v>12</v>
      </c>
      <c r="O21" s="1086">
        <v>0</v>
      </c>
      <c r="P21" s="1087">
        <v>0</v>
      </c>
    </row>
    <row r="22" spans="1:20">
      <c r="A22" s="1112" t="s">
        <v>574</v>
      </c>
      <c r="B22" s="1081" t="s">
        <v>12</v>
      </c>
      <c r="C22" s="943">
        <v>18750</v>
      </c>
      <c r="D22" s="352">
        <f t="shared" si="4"/>
        <v>18750</v>
      </c>
      <c r="E22" s="1104" t="s">
        <v>12</v>
      </c>
      <c r="F22" s="939">
        <v>0</v>
      </c>
      <c r="G22" s="198">
        <v>0</v>
      </c>
      <c r="H22" s="1081" t="s">
        <v>12</v>
      </c>
      <c r="I22" s="57">
        <v>0</v>
      </c>
      <c r="J22" s="199">
        <v>0</v>
      </c>
      <c r="K22" s="312" t="s">
        <v>12</v>
      </c>
      <c r="L22" s="441">
        <v>18844.63</v>
      </c>
      <c r="M22" s="198">
        <v>18844.63</v>
      </c>
      <c r="N22" s="1085" t="s">
        <v>12</v>
      </c>
      <c r="O22" s="1086">
        <f>I22/C22</f>
        <v>0</v>
      </c>
      <c r="P22" s="1087">
        <f>J22/D22</f>
        <v>0</v>
      </c>
    </row>
    <row r="23" spans="1:20">
      <c r="A23" s="355" t="s">
        <v>575</v>
      </c>
      <c r="B23" s="1081" t="s">
        <v>12</v>
      </c>
      <c r="C23" s="943">
        <v>375000</v>
      </c>
      <c r="D23" s="352">
        <f t="shared" si="4"/>
        <v>375000</v>
      </c>
      <c r="E23" s="1101" t="s">
        <v>12</v>
      </c>
      <c r="F23" s="943">
        <v>7168.28</v>
      </c>
      <c r="G23" s="198">
        <v>7168.28</v>
      </c>
      <c r="H23" s="1081" t="s">
        <v>12</v>
      </c>
      <c r="I23" s="57">
        <v>7168.28</v>
      </c>
      <c r="J23" s="199">
        <v>7168.28</v>
      </c>
      <c r="K23" s="312" t="s">
        <v>12</v>
      </c>
      <c r="L23" s="441">
        <v>7168.28</v>
      </c>
      <c r="M23" s="198">
        <v>7168.28</v>
      </c>
      <c r="N23" s="1085" t="s">
        <v>12</v>
      </c>
      <c r="O23" s="1086">
        <v>0</v>
      </c>
      <c r="P23" s="1087">
        <v>0</v>
      </c>
    </row>
    <row r="24" spans="1:20">
      <c r="A24" s="358" t="s">
        <v>576</v>
      </c>
      <c r="B24" s="1081" t="s">
        <v>12</v>
      </c>
      <c r="C24" s="943">
        <v>125000</v>
      </c>
      <c r="D24" s="352">
        <f t="shared" si="4"/>
        <v>125000</v>
      </c>
      <c r="E24" s="1104" t="s">
        <v>12</v>
      </c>
      <c r="F24" s="939">
        <v>0</v>
      </c>
      <c r="G24" s="198">
        <v>0</v>
      </c>
      <c r="H24" s="1081" t="s">
        <v>12</v>
      </c>
      <c r="I24" s="57">
        <v>0</v>
      </c>
      <c r="J24" s="199">
        <v>0</v>
      </c>
      <c r="K24" s="312" t="s">
        <v>12</v>
      </c>
      <c r="L24" s="441">
        <v>0</v>
      </c>
      <c r="M24" s="198">
        <v>0</v>
      </c>
      <c r="N24" s="1085" t="s">
        <v>12</v>
      </c>
      <c r="O24" s="1086">
        <f>L24/C24</f>
        <v>0</v>
      </c>
      <c r="P24" s="1087">
        <f>M24/D24</f>
        <v>0</v>
      </c>
    </row>
    <row r="25" spans="1:20">
      <c r="A25" s="358" t="s">
        <v>577</v>
      </c>
      <c r="B25" s="1081" t="s">
        <v>12</v>
      </c>
      <c r="C25" s="943">
        <v>0</v>
      </c>
      <c r="D25" s="352">
        <f t="shared" si="4"/>
        <v>0</v>
      </c>
      <c r="E25" s="1104" t="s">
        <v>12</v>
      </c>
      <c r="F25" s="939">
        <v>0</v>
      </c>
      <c r="G25" s="198">
        <v>0</v>
      </c>
      <c r="H25" s="1081" t="s">
        <v>12</v>
      </c>
      <c r="I25" s="57">
        <v>0</v>
      </c>
      <c r="J25" s="199">
        <v>0</v>
      </c>
      <c r="K25" s="312" t="s">
        <v>12</v>
      </c>
      <c r="L25" s="441">
        <v>0</v>
      </c>
      <c r="M25" s="198">
        <v>0</v>
      </c>
      <c r="N25" s="1085" t="s">
        <v>12</v>
      </c>
      <c r="O25" s="1086">
        <v>0</v>
      </c>
      <c r="P25" s="1087">
        <v>0</v>
      </c>
    </row>
    <row r="26" spans="1:20">
      <c r="A26" s="354" t="s">
        <v>578</v>
      </c>
      <c r="B26" s="273" t="s">
        <v>12</v>
      </c>
      <c r="C26" s="943">
        <v>125000</v>
      </c>
      <c r="D26" s="352">
        <f t="shared" si="4"/>
        <v>125000</v>
      </c>
      <c r="E26" s="1101" t="s">
        <v>12</v>
      </c>
      <c r="F26" s="943">
        <v>0</v>
      </c>
      <c r="G26" s="198">
        <v>0</v>
      </c>
      <c r="H26" s="1081" t="s">
        <v>12</v>
      </c>
      <c r="I26" s="57">
        <v>0</v>
      </c>
      <c r="J26" s="199">
        <v>0</v>
      </c>
      <c r="K26" s="312" t="s">
        <v>12</v>
      </c>
      <c r="L26" s="441">
        <v>0</v>
      </c>
      <c r="M26" s="198">
        <v>0</v>
      </c>
      <c r="N26" s="1085" t="s">
        <v>12</v>
      </c>
      <c r="O26" s="1086">
        <v>0</v>
      </c>
      <c r="P26" s="1087">
        <v>0</v>
      </c>
    </row>
    <row r="27" spans="1:20">
      <c r="A27" s="22" t="s">
        <v>579</v>
      </c>
      <c r="B27" s="273" t="s">
        <v>12</v>
      </c>
      <c r="C27" s="943">
        <v>300000</v>
      </c>
      <c r="D27" s="352">
        <f t="shared" si="4"/>
        <v>300000</v>
      </c>
      <c r="E27" s="1104" t="s">
        <v>12</v>
      </c>
      <c r="F27" s="939">
        <v>0</v>
      </c>
      <c r="G27" s="198">
        <v>0</v>
      </c>
      <c r="H27" s="1081" t="s">
        <v>12</v>
      </c>
      <c r="I27" s="57">
        <v>114131.07</v>
      </c>
      <c r="J27" s="199">
        <v>114131.07</v>
      </c>
      <c r="K27" s="312" t="s">
        <v>12</v>
      </c>
      <c r="L27" s="441">
        <v>148141.07</v>
      </c>
      <c r="M27" s="198">
        <v>148141.07</v>
      </c>
      <c r="N27" s="1085" t="s">
        <v>12</v>
      </c>
      <c r="O27" s="1086">
        <v>0</v>
      </c>
      <c r="P27" s="1087">
        <v>0</v>
      </c>
    </row>
    <row r="28" spans="1:20" ht="13.5" thickBot="1">
      <c r="A28" s="22"/>
      <c r="B28" s="274"/>
      <c r="C28" s="66"/>
      <c r="D28" s="67"/>
      <c r="E28" s="276"/>
      <c r="F28" s="66"/>
      <c r="G28" s="67"/>
      <c r="H28" s="277"/>
      <c r="I28" s="1361"/>
      <c r="J28" s="1362"/>
      <c r="K28" s="25"/>
      <c r="L28" s="25"/>
      <c r="M28" s="25"/>
      <c r="N28" s="1358"/>
      <c r="O28" s="1359"/>
      <c r="P28" s="1360"/>
    </row>
    <row r="29" spans="1:20" ht="15" thickBot="1">
      <c r="A29" s="79" t="s">
        <v>580</v>
      </c>
      <c r="B29" s="275" t="s">
        <v>12</v>
      </c>
      <c r="C29" s="80">
        <f>SUM(C19:C28)</f>
        <v>1068750</v>
      </c>
      <c r="D29" s="81">
        <f>SUM(D19:D28)</f>
        <v>1068750</v>
      </c>
      <c r="E29" s="275" t="s">
        <v>12</v>
      </c>
      <c r="F29" s="80">
        <f t="shared" ref="F29:G29" si="5">SUM(F19:F28)</f>
        <v>7168.28</v>
      </c>
      <c r="G29" s="81">
        <f t="shared" si="5"/>
        <v>7168.28</v>
      </c>
      <c r="H29" s="275" t="s">
        <v>12</v>
      </c>
      <c r="I29" s="80">
        <f t="shared" ref="I29:J29" si="6">SUM(I19:I28)</f>
        <v>121299.35</v>
      </c>
      <c r="J29" s="81">
        <f t="shared" si="6"/>
        <v>121299.35</v>
      </c>
      <c r="K29" s="302" t="s">
        <v>12</v>
      </c>
      <c r="L29" s="205">
        <f t="shared" ref="L29:M29" si="7">SUM(L19:L28)</f>
        <v>232190.89</v>
      </c>
      <c r="M29" s="205">
        <f t="shared" si="7"/>
        <v>232190.89</v>
      </c>
      <c r="N29" s="279" t="s">
        <v>12</v>
      </c>
      <c r="O29" s="70">
        <f>L29/C29</f>
        <v>0.21725463391812866</v>
      </c>
      <c r="P29" s="71">
        <f>M29/D29</f>
        <v>0.21725463391812866</v>
      </c>
    </row>
    <row r="30" spans="1:20">
      <c r="A30" s="8"/>
    </row>
    <row r="31" spans="1:20" ht="14.25" customHeight="1">
      <c r="A31" s="1804"/>
      <c r="B31" s="1805"/>
      <c r="C31" s="1805"/>
      <c r="D31" s="1805"/>
      <c r="E31" s="1805"/>
      <c r="F31" s="1805"/>
      <c r="G31" s="1805"/>
      <c r="H31" s="1805"/>
      <c r="I31" s="1805"/>
      <c r="J31" s="1805"/>
      <c r="K31" s="1805"/>
      <c r="L31" s="1805"/>
      <c r="M31" s="1805"/>
      <c r="N31" s="1805"/>
      <c r="O31" s="1805"/>
      <c r="P31" s="1805"/>
      <c r="Q31" s="28"/>
      <c r="R31" s="28"/>
      <c r="S31" s="28"/>
      <c r="T31" s="28"/>
    </row>
    <row r="32" spans="1:20" ht="14.25">
      <c r="A32" s="1643" t="s">
        <v>581</v>
      </c>
      <c r="B32" s="1643"/>
      <c r="C32" s="1643"/>
      <c r="D32" s="1643"/>
      <c r="E32" s="1643"/>
      <c r="F32" s="1643"/>
      <c r="G32" s="1643"/>
      <c r="H32" s="1643"/>
      <c r="I32" s="1643"/>
      <c r="J32" s="1643"/>
      <c r="K32" s="1643"/>
      <c r="L32" s="1643"/>
      <c r="M32" s="1643"/>
      <c r="N32" s="1643"/>
      <c r="O32" s="1643"/>
      <c r="P32" s="1643"/>
    </row>
    <row r="33" spans="1:17" ht="14.25" customHeight="1">
      <c r="A33" s="1643" t="s">
        <v>582</v>
      </c>
      <c r="B33" s="1643"/>
      <c r="C33" s="1643"/>
      <c r="D33" s="1643"/>
      <c r="E33" s="1643"/>
      <c r="F33" s="1643"/>
      <c r="G33" s="1643"/>
      <c r="H33" s="1643"/>
      <c r="I33" s="1643"/>
      <c r="J33" s="1643"/>
      <c r="K33" s="1643"/>
      <c r="L33" s="1643"/>
      <c r="M33" s="1643"/>
      <c r="N33" s="1643"/>
      <c r="O33" s="1643"/>
      <c r="P33" s="1643"/>
    </row>
    <row r="34" spans="1:17" ht="14.25">
      <c r="A34" s="1643" t="s">
        <v>583</v>
      </c>
      <c r="B34" s="1643"/>
      <c r="C34" s="1643"/>
      <c r="D34" s="1643"/>
      <c r="E34" s="1643"/>
      <c r="F34" s="1643"/>
      <c r="G34" s="1643"/>
      <c r="H34" s="1643"/>
      <c r="I34" s="1643"/>
      <c r="J34" s="1643"/>
      <c r="K34" s="1643"/>
      <c r="L34" s="1643"/>
      <c r="M34" s="1643"/>
      <c r="N34" s="1643"/>
      <c r="O34" s="1643"/>
      <c r="P34" s="1643"/>
    </row>
    <row r="35" spans="1:17" ht="14.25">
      <c r="A35" s="1643" t="s">
        <v>584</v>
      </c>
      <c r="B35" s="1643"/>
      <c r="C35" s="1643"/>
      <c r="D35" s="1643"/>
      <c r="E35" s="1643"/>
      <c r="F35" s="1643"/>
      <c r="G35" s="1643"/>
      <c r="H35" s="1643"/>
      <c r="I35" s="1643"/>
      <c r="J35" s="1643"/>
      <c r="K35" s="1643"/>
      <c r="L35" s="1643"/>
      <c r="M35" s="1643"/>
      <c r="N35" s="1643"/>
      <c r="O35" s="1643"/>
      <c r="P35" s="1643"/>
    </row>
    <row r="36" spans="1:17" ht="12.75" customHeight="1">
      <c r="A36" s="1816" t="s">
        <v>942</v>
      </c>
      <c r="B36" s="1817"/>
      <c r="C36" s="1817"/>
      <c r="D36" s="1817"/>
      <c r="E36" s="1817"/>
      <c r="F36" s="1817"/>
      <c r="G36" s="1817"/>
      <c r="H36" s="1817"/>
      <c r="I36" s="1817"/>
      <c r="J36" s="1817"/>
      <c r="K36" s="1817"/>
      <c r="L36" s="1817"/>
      <c r="M36" s="1817"/>
      <c r="N36" s="1817"/>
      <c r="O36" s="1817"/>
      <c r="P36" s="1817"/>
    </row>
    <row r="37" spans="1:17">
      <c r="A37" s="1815" t="s">
        <v>515</v>
      </c>
      <c r="B37" s="1815"/>
      <c r="C37" s="1815"/>
      <c r="D37" s="1815"/>
      <c r="E37" s="1815"/>
      <c r="F37" s="1815"/>
      <c r="G37" s="1815"/>
      <c r="H37" s="1815"/>
      <c r="I37" s="1815"/>
      <c r="J37" s="1815"/>
      <c r="K37" s="1815"/>
      <c r="L37" s="1815"/>
      <c r="M37" s="1815"/>
      <c r="N37" s="1815"/>
      <c r="O37" s="1815"/>
      <c r="P37" s="1815"/>
      <c r="Q37" s="2"/>
    </row>
    <row r="38" spans="1:17">
      <c r="B38" s="29"/>
      <c r="C38" s="29"/>
      <c r="D38" s="29"/>
      <c r="E38" s="29"/>
      <c r="F38" s="29"/>
      <c r="G38" s="29"/>
      <c r="H38" s="29"/>
      <c r="I38" s="29"/>
      <c r="J38" s="29"/>
      <c r="K38" s="29"/>
      <c r="L38" s="29"/>
      <c r="M38" s="29"/>
      <c r="N38" s="29"/>
      <c r="O38" s="29"/>
      <c r="P38" s="29"/>
      <c r="Q38" s="2"/>
    </row>
    <row r="39" spans="1:17">
      <c r="B39" s="2"/>
      <c r="C39" s="2"/>
      <c r="D39" s="2"/>
      <c r="E39" s="2"/>
      <c r="F39" s="2"/>
      <c r="G39" s="2"/>
      <c r="H39" s="2"/>
      <c r="I39" s="2"/>
      <c r="J39" s="2"/>
      <c r="K39" s="2"/>
      <c r="L39" s="2"/>
      <c r="M39" s="2"/>
      <c r="N39" s="2"/>
      <c r="O39" s="2"/>
      <c r="P39" s="2"/>
    </row>
    <row r="40" spans="1:17">
      <c r="B40" s="2"/>
      <c r="C40" s="2"/>
      <c r="D40" s="2"/>
      <c r="E40" s="2"/>
      <c r="F40" s="2"/>
      <c r="G40" s="2"/>
      <c r="H40" s="2"/>
      <c r="I40" s="2"/>
      <c r="J40" s="2"/>
      <c r="K40" s="2"/>
      <c r="L40" s="2"/>
      <c r="M40" s="2"/>
      <c r="N40" s="2"/>
      <c r="O40" s="2"/>
      <c r="P40" s="2"/>
    </row>
    <row r="41" spans="1:17">
      <c r="A41" s="2"/>
    </row>
  </sheetData>
  <mergeCells count="15">
    <mergeCell ref="A32:P32"/>
    <mergeCell ref="A33:P33"/>
    <mergeCell ref="A34:P34"/>
    <mergeCell ref="A35:P35"/>
    <mergeCell ref="A37:P37"/>
    <mergeCell ref="A36:P36"/>
    <mergeCell ref="A31:P31"/>
    <mergeCell ref="K5:M5"/>
    <mergeCell ref="A1:P1"/>
    <mergeCell ref="A3:P3"/>
    <mergeCell ref="A2:P2"/>
    <mergeCell ref="B5:D5"/>
    <mergeCell ref="E5:G5"/>
    <mergeCell ref="H5:J5"/>
    <mergeCell ref="N5:P5"/>
  </mergeCells>
  <printOptions horizontalCentered="1" verticalCentered="1"/>
  <pageMargins left="0.25" right="0.25" top="0.25" bottom="0.25" header="0.3" footer="0.3"/>
  <pageSetup scale="65" orientation="landscape" r:id="rId1"/>
  <customProperties>
    <customPr name="_pios_id" r:id="rId2"/>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35BDB-F415-41D8-804F-38711E2BE1D4}">
  <dimension ref="A1:L265"/>
  <sheetViews>
    <sheetView topLeftCell="A233" zoomScale="60" zoomScaleNormal="60" workbookViewId="0">
      <selection activeCell="I270" sqref="I270"/>
    </sheetView>
  </sheetViews>
  <sheetFormatPr defaultRowHeight="12.75" customHeight="1"/>
  <cols>
    <col min="1" max="1" width="22.28515625" customWidth="1"/>
    <col min="2" max="2" width="15.28515625" customWidth="1"/>
    <col min="3" max="5" width="14.5703125" customWidth="1"/>
    <col min="6" max="6" width="12.5703125" customWidth="1"/>
    <col min="7" max="7" width="20.28515625" customWidth="1"/>
    <col min="8" max="8" width="19.85546875" customWidth="1"/>
    <col min="9" max="9" width="18.28515625" customWidth="1"/>
    <col min="10" max="10" width="22.28515625" customWidth="1"/>
    <col min="11" max="11" width="21.85546875" customWidth="1"/>
    <col min="12" max="12" width="18.28515625" customWidth="1"/>
    <col min="13" max="13" width="13" customWidth="1"/>
    <col min="14" max="14" width="15.28515625" customWidth="1"/>
    <col min="15" max="15" width="12.5703125" customWidth="1"/>
    <col min="16" max="16" width="10" customWidth="1"/>
  </cols>
  <sheetData>
    <row r="1" spans="1:12" ht="23.25" customHeight="1">
      <c r="A1" s="1821" t="s">
        <v>585</v>
      </c>
      <c r="B1" s="1821"/>
      <c r="C1" s="1821"/>
      <c r="D1" s="1821"/>
      <c r="E1" s="1821"/>
      <c r="F1" s="1821"/>
      <c r="G1" s="1821"/>
      <c r="H1" s="1821"/>
      <c r="I1" s="1821"/>
      <c r="J1" s="1821"/>
      <c r="K1" s="1821"/>
      <c r="L1" s="1821"/>
    </row>
    <row r="2" spans="1:12" ht="15.75">
      <c r="A2" s="1822" t="s">
        <v>1</v>
      </c>
      <c r="B2" s="1822"/>
      <c r="C2" s="1822"/>
      <c r="D2" s="1822"/>
      <c r="E2" s="1822"/>
      <c r="F2" s="1822"/>
      <c r="G2" s="1822"/>
      <c r="H2" s="1822"/>
      <c r="I2" s="1822"/>
      <c r="J2" s="1822"/>
      <c r="K2" s="1822"/>
      <c r="L2" s="1822"/>
    </row>
    <row r="3" spans="1:12" ht="15.75">
      <c r="A3" s="1823" t="s">
        <v>2</v>
      </c>
      <c r="B3" s="1824"/>
      <c r="C3" s="1824"/>
      <c r="D3" s="1824"/>
      <c r="E3" s="1824"/>
      <c r="F3" s="1824"/>
      <c r="G3" s="1824"/>
      <c r="H3" s="1824"/>
      <c r="I3" s="1824"/>
      <c r="J3" s="1824"/>
      <c r="K3" s="1824"/>
      <c r="L3" s="1824"/>
    </row>
    <row r="5" spans="1:12">
      <c r="A5" s="8" t="s">
        <v>586</v>
      </c>
    </row>
    <row r="6" spans="1:12" ht="102" customHeight="1">
      <c r="A6" s="228" t="s">
        <v>587</v>
      </c>
      <c r="B6" s="458" t="s">
        <v>588</v>
      </c>
      <c r="C6" s="458" t="s">
        <v>589</v>
      </c>
      <c r="D6" s="458" t="s">
        <v>590</v>
      </c>
      <c r="E6" s="458" t="s">
        <v>591</v>
      </c>
      <c r="F6" s="458" t="s">
        <v>592</v>
      </c>
      <c r="G6" s="458" t="s">
        <v>593</v>
      </c>
      <c r="H6" s="458" t="s">
        <v>594</v>
      </c>
      <c r="I6" s="458" t="s">
        <v>595</v>
      </c>
      <c r="J6" s="458" t="s">
        <v>596</v>
      </c>
      <c r="K6" s="458" t="s">
        <v>597</v>
      </c>
      <c r="L6" s="458" t="s">
        <v>598</v>
      </c>
    </row>
    <row r="7" spans="1:12">
      <c r="A7" s="1113" t="s">
        <v>599</v>
      </c>
      <c r="B7" s="636"/>
      <c r="C7" s="636"/>
      <c r="D7" s="636"/>
      <c r="E7" s="636"/>
      <c r="F7" s="636"/>
      <c r="G7" s="636"/>
      <c r="H7" s="636"/>
      <c r="I7" s="636"/>
      <c r="J7" s="316"/>
      <c r="K7" s="316"/>
      <c r="L7" s="636"/>
    </row>
    <row r="8" spans="1:12">
      <c r="A8" s="500" t="s">
        <v>600</v>
      </c>
      <c r="B8" s="906"/>
      <c r="C8" s="1114"/>
      <c r="D8" s="1115"/>
      <c r="E8" s="832"/>
      <c r="F8" s="1115"/>
      <c r="G8" s="268"/>
      <c r="H8" s="268"/>
      <c r="I8" s="268"/>
      <c r="J8" s="317"/>
      <c r="K8" s="317"/>
      <c r="L8" s="456"/>
    </row>
    <row r="9" spans="1:12">
      <c r="A9" s="500" t="s">
        <v>601</v>
      </c>
      <c r="B9" s="320">
        <v>1012401.921722235</v>
      </c>
      <c r="C9" s="1114">
        <v>13509</v>
      </c>
      <c r="D9" s="1116">
        <f>C9/B9</f>
        <v>1.3343514774270017E-2</v>
      </c>
      <c r="E9" s="1114">
        <v>68071</v>
      </c>
      <c r="F9" s="1117">
        <v>0.17336532693461307</v>
      </c>
      <c r="G9" s="268"/>
      <c r="H9" s="268"/>
      <c r="I9" s="268"/>
      <c r="J9" s="329">
        <v>22.08</v>
      </c>
      <c r="K9" s="329">
        <v>22.26</v>
      </c>
      <c r="L9" s="329">
        <v>1061.8900000000001</v>
      </c>
    </row>
    <row r="10" spans="1:12">
      <c r="A10" s="500" t="s">
        <v>602</v>
      </c>
      <c r="B10" s="320">
        <v>112901.1006823128</v>
      </c>
      <c r="C10" s="295">
        <v>3060</v>
      </c>
      <c r="D10" s="1116">
        <f t="shared" ref="D10:D21" si="0">C10/B10</f>
        <v>2.710336729674933E-2</v>
      </c>
      <c r="E10" s="295">
        <v>353</v>
      </c>
      <c r="F10" s="1117">
        <v>7.5032051282051286</v>
      </c>
      <c r="G10" s="268"/>
      <c r="H10" s="268"/>
      <c r="I10" s="268"/>
      <c r="J10" s="329">
        <v>17.690000000000001</v>
      </c>
      <c r="K10" s="329">
        <v>17.850000000000001</v>
      </c>
      <c r="L10" s="329">
        <v>852.63</v>
      </c>
    </row>
    <row r="11" spans="1:12">
      <c r="A11" s="500" t="s">
        <v>603</v>
      </c>
      <c r="B11" s="320"/>
      <c r="C11" s="295"/>
      <c r="D11" s="1116"/>
      <c r="E11" s="332"/>
      <c r="F11" s="1117"/>
      <c r="G11" s="268"/>
      <c r="H11" s="268"/>
      <c r="I11" s="268"/>
      <c r="J11" s="329"/>
      <c r="K11" s="329"/>
      <c r="L11" s="329"/>
    </row>
    <row r="12" spans="1:12">
      <c r="A12" s="500" t="s">
        <v>604</v>
      </c>
      <c r="B12" s="320">
        <v>767990.78605941124</v>
      </c>
      <c r="C12" s="295">
        <v>12568</v>
      </c>
      <c r="D12" s="1116">
        <f t="shared" si="0"/>
        <v>1.6364779666806769E-2</v>
      </c>
      <c r="E12" s="332"/>
      <c r="F12" s="1117"/>
      <c r="G12" s="268"/>
      <c r="H12" s="268"/>
      <c r="I12" s="268"/>
      <c r="J12" s="329">
        <v>24.66</v>
      </c>
      <c r="K12" s="329">
        <v>24.91</v>
      </c>
      <c r="L12" s="329">
        <v>1218.97</v>
      </c>
    </row>
    <row r="13" spans="1:12">
      <c r="A13" s="500" t="s">
        <v>605</v>
      </c>
      <c r="B13" s="320">
        <v>1284698.588593574</v>
      </c>
      <c r="C13" s="295">
        <v>4002</v>
      </c>
      <c r="D13" s="1116">
        <f t="shared" si="0"/>
        <v>3.1151275758629082E-3</v>
      </c>
      <c r="E13" s="332"/>
      <c r="F13" s="1117"/>
      <c r="G13" s="268"/>
      <c r="H13" s="268"/>
      <c r="I13" s="268"/>
      <c r="J13" s="329">
        <v>10.63</v>
      </c>
      <c r="K13" s="329">
        <v>10.56</v>
      </c>
      <c r="L13" s="329">
        <v>408.65</v>
      </c>
    </row>
    <row r="14" spans="1:12" s="305" customFormat="1">
      <c r="A14" s="501" t="s">
        <v>606</v>
      </c>
      <c r="B14" s="320"/>
      <c r="C14" s="295"/>
      <c r="D14" s="1116"/>
      <c r="E14" s="333"/>
      <c r="F14" s="1117"/>
      <c r="G14" s="304"/>
      <c r="H14" s="304"/>
      <c r="I14" s="304"/>
      <c r="J14" s="329"/>
      <c r="K14" s="329"/>
      <c r="L14" s="329"/>
    </row>
    <row r="15" spans="1:12" ht="25.5">
      <c r="A15" s="500" t="s">
        <v>607</v>
      </c>
      <c r="B15" s="320"/>
      <c r="C15" s="295"/>
      <c r="D15" s="1116"/>
      <c r="E15" s="332"/>
      <c r="F15" s="1117"/>
      <c r="G15" s="268"/>
      <c r="H15" s="268"/>
      <c r="I15" s="268"/>
      <c r="J15" s="329"/>
      <c r="K15" s="329"/>
      <c r="L15" s="329"/>
    </row>
    <row r="16" spans="1:12">
      <c r="A16" s="501" t="s">
        <v>608</v>
      </c>
      <c r="B16" s="320"/>
      <c r="C16" s="295">
        <v>4789</v>
      </c>
      <c r="D16" s="1116"/>
      <c r="E16" s="832">
        <v>35081</v>
      </c>
      <c r="F16" s="1117">
        <v>0.12252088996275043</v>
      </c>
      <c r="G16" s="268"/>
      <c r="H16" s="268"/>
      <c r="I16" s="268"/>
      <c r="J16" s="329">
        <v>21.05</v>
      </c>
      <c r="K16" s="329">
        <v>21.26</v>
      </c>
      <c r="L16" s="329">
        <v>1014.86</v>
      </c>
    </row>
    <row r="17" spans="1:12">
      <c r="A17" s="501" t="s">
        <v>609</v>
      </c>
      <c r="B17" s="320"/>
      <c r="C17" s="295">
        <v>11781</v>
      </c>
      <c r="D17" s="1116"/>
      <c r="E17" s="331">
        <v>33343</v>
      </c>
      <c r="F17" s="1117">
        <v>0.30514935199944554</v>
      </c>
      <c r="G17" s="268"/>
      <c r="H17" s="268"/>
      <c r="I17" s="268"/>
      <c r="J17" s="329">
        <v>21.36</v>
      </c>
      <c r="K17" s="329">
        <v>21.51</v>
      </c>
      <c r="L17" s="329">
        <v>1026.67</v>
      </c>
    </row>
    <row r="18" spans="1:12">
      <c r="A18" s="500" t="s">
        <v>610</v>
      </c>
      <c r="B18" s="320">
        <v>846203.5172472453</v>
      </c>
      <c r="C18" s="295">
        <v>5715</v>
      </c>
      <c r="D18" s="1116">
        <f t="shared" si="0"/>
        <v>6.7536944523597158E-3</v>
      </c>
      <c r="E18" s="331"/>
      <c r="F18" s="1117"/>
      <c r="G18" s="268"/>
      <c r="H18" s="268"/>
      <c r="I18" s="268"/>
      <c r="J18" s="329">
        <v>21.53</v>
      </c>
      <c r="K18" s="329">
        <v>21.63</v>
      </c>
      <c r="L18" s="329">
        <v>1076.24</v>
      </c>
    </row>
    <row r="19" spans="1:12">
      <c r="A19" s="500" t="s">
        <v>611</v>
      </c>
      <c r="B19" s="320">
        <v>131807.3104848357</v>
      </c>
      <c r="C19" s="295">
        <v>154</v>
      </c>
      <c r="D19" s="1116">
        <f t="shared" si="0"/>
        <v>1.1683722202777025E-3</v>
      </c>
      <c r="E19" s="832"/>
      <c r="F19" s="1117"/>
      <c r="G19" s="268"/>
      <c r="H19" s="268"/>
      <c r="I19" s="268"/>
      <c r="J19" s="329">
        <v>22</v>
      </c>
      <c r="K19" s="329">
        <v>21.97</v>
      </c>
      <c r="L19" s="329">
        <v>917.52</v>
      </c>
    </row>
    <row r="20" spans="1:12">
      <c r="A20" s="500" t="s">
        <v>612</v>
      </c>
      <c r="B20" s="320">
        <v>761325.08412426186</v>
      </c>
      <c r="C20" s="295">
        <v>6229</v>
      </c>
      <c r="D20" s="1116">
        <f t="shared" si="0"/>
        <v>8.1817874254926249E-3</v>
      </c>
      <c r="E20" s="331">
        <v>14761</v>
      </c>
      <c r="F20" s="1117">
        <v>0.37573030159482079</v>
      </c>
      <c r="G20" s="268"/>
      <c r="H20" s="268"/>
      <c r="I20" s="268"/>
      <c r="J20" s="329">
        <v>18.25</v>
      </c>
      <c r="K20" s="329">
        <v>18.350000000000001</v>
      </c>
      <c r="L20" s="329">
        <v>898.43</v>
      </c>
    </row>
    <row r="21" spans="1:12">
      <c r="A21" s="500" t="s">
        <v>613</v>
      </c>
      <c r="B21" s="320">
        <v>1311663.9800427679</v>
      </c>
      <c r="C21" s="295">
        <v>14283</v>
      </c>
      <c r="D21" s="1116">
        <f t="shared" si="0"/>
        <v>1.0889221795611319E-2</v>
      </c>
      <c r="E21" s="331">
        <v>61381</v>
      </c>
      <c r="F21" s="1117">
        <v>0.2075181612022908</v>
      </c>
      <c r="G21" s="268"/>
      <c r="H21" s="268"/>
      <c r="I21" s="268"/>
      <c r="J21" s="329">
        <v>20.53</v>
      </c>
      <c r="K21" s="329">
        <v>20.66</v>
      </c>
      <c r="L21" s="329">
        <v>976.75</v>
      </c>
    </row>
    <row r="22" spans="1:12">
      <c r="A22" s="502" t="s">
        <v>614</v>
      </c>
      <c r="B22" s="231"/>
      <c r="C22" s="231"/>
      <c r="D22" s="231"/>
      <c r="E22" s="334"/>
      <c r="F22" s="335"/>
      <c r="G22" s="231"/>
      <c r="H22" s="231"/>
      <c r="I22" s="231"/>
      <c r="J22" s="330"/>
      <c r="K22" s="330"/>
      <c r="L22" s="1327"/>
    </row>
    <row r="23" spans="1:12">
      <c r="A23" s="318" t="s">
        <v>615</v>
      </c>
      <c r="B23" s="320">
        <v>1272458.0802393791</v>
      </c>
      <c r="C23" s="295">
        <v>13599</v>
      </c>
      <c r="D23" s="1116">
        <f>C23/B23</f>
        <v>1.068718900149678E-2</v>
      </c>
      <c r="E23" s="331">
        <v>59933</v>
      </c>
      <c r="F23" s="1117">
        <v>0.20171252381232938</v>
      </c>
      <c r="G23" s="269"/>
      <c r="H23" s="269"/>
      <c r="I23" s="269"/>
      <c r="J23" s="329">
        <v>20.39</v>
      </c>
      <c r="K23" s="329">
        <v>20.5</v>
      </c>
      <c r="L23" s="329">
        <v>972.57</v>
      </c>
    </row>
    <row r="24" spans="1:12">
      <c r="A24" s="1118" t="s">
        <v>490</v>
      </c>
      <c r="B24" s="320">
        <v>276523.99937898456</v>
      </c>
      <c r="C24" s="1120">
        <v>3697</v>
      </c>
      <c r="D24" s="1116">
        <f t="shared" ref="D24:D39" si="1">C24/B24</f>
        <v>1.3369544807332072E-2</v>
      </c>
      <c r="E24" s="832">
        <v>16861</v>
      </c>
      <c r="F24" s="1117">
        <v>0.19068008278027546</v>
      </c>
      <c r="G24" s="1121"/>
      <c r="H24" s="1121"/>
      <c r="I24" s="1121"/>
      <c r="J24" s="329">
        <v>27.63</v>
      </c>
      <c r="K24" s="329">
        <v>28.07</v>
      </c>
      <c r="L24" s="329">
        <v>1244.5999999999999</v>
      </c>
    </row>
    <row r="25" spans="1:12">
      <c r="A25" s="1118" t="s">
        <v>616</v>
      </c>
      <c r="B25" s="320">
        <v>4328.1940359372002</v>
      </c>
      <c r="C25" s="1114">
        <v>6</v>
      </c>
      <c r="D25" s="1116">
        <f t="shared" si="1"/>
        <v>1.3862594768584116E-3</v>
      </c>
      <c r="E25" s="832">
        <v>39</v>
      </c>
      <c r="F25" s="1117">
        <v>0.21052631578947367</v>
      </c>
      <c r="G25" s="1121"/>
      <c r="H25" s="1121"/>
      <c r="I25" s="1121"/>
      <c r="J25" s="329">
        <v>25</v>
      </c>
      <c r="K25" s="329">
        <v>25.21</v>
      </c>
      <c r="L25" s="329">
        <v>524.39</v>
      </c>
    </row>
    <row r="26" spans="1:12">
      <c r="A26" s="1118" t="s">
        <v>617</v>
      </c>
      <c r="B26" s="1122" t="s">
        <v>12</v>
      </c>
      <c r="C26" s="1122" t="s">
        <v>12</v>
      </c>
      <c r="D26" s="1122" t="s">
        <v>12</v>
      </c>
      <c r="E26" s="1122" t="s">
        <v>12</v>
      </c>
      <c r="F26" s="1122" t="s">
        <v>12</v>
      </c>
      <c r="G26" s="1121"/>
      <c r="H26" s="1121"/>
      <c r="I26" s="1121"/>
      <c r="J26" s="329"/>
      <c r="K26" s="329"/>
      <c r="L26" s="329"/>
    </row>
    <row r="27" spans="1:12">
      <c r="A27" s="1118" t="s">
        <v>618</v>
      </c>
      <c r="B27" s="320">
        <v>891288.57687179314</v>
      </c>
      <c r="C27" s="1114">
        <v>7627</v>
      </c>
      <c r="D27" s="1116">
        <f t="shared" si="1"/>
        <v>8.5572733656801951E-3</v>
      </c>
      <c r="E27" s="832">
        <v>34074</v>
      </c>
      <c r="F27" s="1117">
        <v>0.19513031550068588</v>
      </c>
      <c r="G27" s="1121"/>
      <c r="H27" s="1121"/>
      <c r="I27" s="1121"/>
      <c r="J27" s="329">
        <v>23.45</v>
      </c>
      <c r="K27" s="329">
        <v>23.68</v>
      </c>
      <c r="L27" s="329">
        <v>1112.94</v>
      </c>
    </row>
    <row r="28" spans="1:12">
      <c r="A28" s="1118" t="s">
        <v>619</v>
      </c>
      <c r="B28" s="320"/>
      <c r="C28" s="1114"/>
      <c r="D28" s="1116"/>
      <c r="E28" s="832"/>
      <c r="F28" s="1117"/>
      <c r="G28" s="1121"/>
      <c r="H28" s="1121"/>
      <c r="I28" s="1121"/>
      <c r="J28" s="329"/>
      <c r="K28" s="329"/>
      <c r="L28" s="329"/>
    </row>
    <row r="29" spans="1:12">
      <c r="A29" s="1123">
        <v>4</v>
      </c>
      <c r="B29" s="320">
        <v>10900.112535312001</v>
      </c>
      <c r="C29" s="1114">
        <v>50</v>
      </c>
      <c r="D29" s="1116">
        <f t="shared" si="1"/>
        <v>4.5871086044313777E-3</v>
      </c>
      <c r="E29" s="832">
        <v>296</v>
      </c>
      <c r="F29" s="1117">
        <v>0.11808118081180811</v>
      </c>
      <c r="G29" s="1121"/>
      <c r="H29" s="1121"/>
      <c r="I29" s="1121"/>
      <c r="J29" s="329">
        <v>13.43</v>
      </c>
      <c r="K29" s="329">
        <v>13.51</v>
      </c>
      <c r="L29" s="329">
        <v>887.71</v>
      </c>
    </row>
    <row r="30" spans="1:12">
      <c r="A30" s="1123">
        <v>5</v>
      </c>
      <c r="B30" s="320">
        <v>39019.217778598198</v>
      </c>
      <c r="C30" s="1114">
        <v>445</v>
      </c>
      <c r="D30" s="1116">
        <f t="shared" si="1"/>
        <v>1.1404636620985256E-2</v>
      </c>
      <c r="E30" s="832">
        <v>1470</v>
      </c>
      <c r="F30" s="1117">
        <v>0.18935643564356436</v>
      </c>
      <c r="G30" s="1121"/>
      <c r="H30" s="1121"/>
      <c r="I30" s="1121"/>
      <c r="J30" s="329">
        <v>20.170000000000002</v>
      </c>
      <c r="K30" s="329">
        <v>21.03</v>
      </c>
      <c r="L30" s="329">
        <v>1462.39</v>
      </c>
    </row>
    <row r="31" spans="1:12">
      <c r="A31" s="1123">
        <v>6</v>
      </c>
      <c r="B31" s="320">
        <v>185279.7943654515</v>
      </c>
      <c r="C31" s="1114">
        <v>825</v>
      </c>
      <c r="D31" s="1116">
        <f t="shared" si="1"/>
        <v>4.4527251491479148E-3</v>
      </c>
      <c r="E31" s="832">
        <v>916</v>
      </c>
      <c r="F31" s="1117">
        <v>0.77049180327868849</v>
      </c>
      <c r="G31" s="1121"/>
      <c r="H31" s="1121"/>
      <c r="I31" s="1121"/>
      <c r="J31" s="329">
        <v>14.06</v>
      </c>
      <c r="K31" s="329">
        <v>14.2</v>
      </c>
      <c r="L31" s="329">
        <v>700.21</v>
      </c>
    </row>
    <row r="32" spans="1:12">
      <c r="A32" s="1123">
        <v>8</v>
      </c>
      <c r="B32" s="320">
        <v>421015.07717763784</v>
      </c>
      <c r="C32" s="1114">
        <v>3631</v>
      </c>
      <c r="D32" s="1116">
        <f t="shared" si="1"/>
        <v>8.6243942244091688E-3</v>
      </c>
      <c r="E32" s="832">
        <v>13456</v>
      </c>
      <c r="F32" s="1117">
        <v>0.2185017026106697</v>
      </c>
      <c r="G32" s="1121"/>
      <c r="H32" s="1121"/>
      <c r="I32" s="1121"/>
      <c r="J32" s="329">
        <v>13.08</v>
      </c>
      <c r="K32" s="329">
        <v>13.27</v>
      </c>
      <c r="L32" s="329">
        <v>766.64</v>
      </c>
    </row>
    <row r="33" spans="1:12">
      <c r="A33" s="1123">
        <v>9</v>
      </c>
      <c r="B33" s="320">
        <v>566723.57014257263</v>
      </c>
      <c r="C33" s="1114">
        <v>1938</v>
      </c>
      <c r="D33" s="1116">
        <f t="shared" si="1"/>
        <v>3.4196566052695685E-3</v>
      </c>
      <c r="E33" s="832">
        <v>11245</v>
      </c>
      <c r="F33" s="1117">
        <v>0.19651434060655962</v>
      </c>
      <c r="G33" s="1121"/>
      <c r="H33" s="1121"/>
      <c r="I33" s="1121"/>
      <c r="J33" s="329">
        <v>17.98</v>
      </c>
      <c r="K33" s="329">
        <v>16.45</v>
      </c>
      <c r="L33" s="329">
        <v>952.48</v>
      </c>
    </row>
    <row r="34" spans="1:12">
      <c r="A34" s="1123">
        <v>10</v>
      </c>
      <c r="B34" s="320">
        <v>320756.16058761993</v>
      </c>
      <c r="C34" s="1114">
        <v>4399</v>
      </c>
      <c r="D34" s="1116">
        <f t="shared" si="1"/>
        <v>1.371446768766999E-2</v>
      </c>
      <c r="E34" s="832">
        <v>17023</v>
      </c>
      <c r="F34" s="1117">
        <v>0.20435337751565635</v>
      </c>
      <c r="G34" s="1121"/>
      <c r="H34" s="1121"/>
      <c r="I34" s="1121"/>
      <c r="J34" s="329">
        <v>23.46</v>
      </c>
      <c r="K34" s="329">
        <v>24.03</v>
      </c>
      <c r="L34" s="329">
        <v>1072.42</v>
      </c>
    </row>
    <row r="35" spans="1:12">
      <c r="A35" s="1124">
        <v>13</v>
      </c>
      <c r="B35" s="320">
        <v>127086.28771791811</v>
      </c>
      <c r="C35" s="1114">
        <v>3014</v>
      </c>
      <c r="D35" s="1116">
        <f t="shared" si="1"/>
        <v>2.3716169967053426E-2</v>
      </c>
      <c r="E35" s="832">
        <v>14998</v>
      </c>
      <c r="F35" s="1117">
        <v>0.16704476709013913</v>
      </c>
      <c r="G35" s="1121"/>
      <c r="H35" s="1121"/>
      <c r="I35" s="1121"/>
      <c r="J35" s="329">
        <v>31.37</v>
      </c>
      <c r="K35" s="329">
        <v>31.67</v>
      </c>
      <c r="L35" s="329">
        <v>1243.75</v>
      </c>
    </row>
    <row r="36" spans="1:12">
      <c r="A36" s="1124">
        <v>14</v>
      </c>
      <c r="B36" s="320">
        <v>58159.886170557606</v>
      </c>
      <c r="C36" s="1114">
        <v>852</v>
      </c>
      <c r="D36" s="1116">
        <f t="shared" si="1"/>
        <v>1.4649272137525428E-2</v>
      </c>
      <c r="E36" s="832">
        <v>3127</v>
      </c>
      <c r="F36" s="1117">
        <v>0.27746417716022581</v>
      </c>
      <c r="G36" s="1121"/>
      <c r="H36" s="1121"/>
      <c r="I36" s="1121"/>
      <c r="J36" s="329">
        <v>25.8</v>
      </c>
      <c r="K36" s="329">
        <v>26.48</v>
      </c>
      <c r="L36" s="329">
        <v>1344.39</v>
      </c>
    </row>
    <row r="37" spans="1:12">
      <c r="A37" s="1124">
        <v>15</v>
      </c>
      <c r="B37" s="320">
        <v>90585.951464322614</v>
      </c>
      <c r="C37" s="1114">
        <v>1059</v>
      </c>
      <c r="D37" s="1116">
        <f t="shared" si="1"/>
        <v>1.16905544720926E-2</v>
      </c>
      <c r="E37" s="832">
        <v>3751</v>
      </c>
      <c r="F37" s="1117">
        <v>0.34782608695652173</v>
      </c>
      <c r="G37" s="1121"/>
      <c r="H37" s="1121"/>
      <c r="I37" s="1121"/>
      <c r="J37" s="329">
        <v>20.73</v>
      </c>
      <c r="K37" s="329">
        <v>21.11</v>
      </c>
      <c r="L37" s="329">
        <v>1023.59</v>
      </c>
    </row>
    <row r="38" spans="1:12">
      <c r="A38" s="1124">
        <v>16</v>
      </c>
      <c r="B38" s="320">
        <v>28388.069059092602</v>
      </c>
      <c r="C38" s="1114">
        <v>357</v>
      </c>
      <c r="D38" s="1116">
        <f t="shared" si="1"/>
        <v>1.2575705633830495E-2</v>
      </c>
      <c r="E38" s="832">
        <v>2142</v>
      </c>
      <c r="F38" s="1117">
        <v>0.14207947740881874</v>
      </c>
      <c r="G38" s="1121"/>
      <c r="H38" s="1121"/>
      <c r="I38" s="1121"/>
      <c r="J38" s="329">
        <v>20.170000000000002</v>
      </c>
      <c r="K38" s="329">
        <v>20.83</v>
      </c>
      <c r="L38" s="329">
        <v>1001.06</v>
      </c>
    </row>
    <row r="39" spans="1:12">
      <c r="A39" s="1125" t="s">
        <v>620</v>
      </c>
      <c r="B39" s="320">
        <v>239093.7915121899</v>
      </c>
      <c r="C39" s="1114">
        <v>3289</v>
      </c>
      <c r="D39" s="1116">
        <f t="shared" si="1"/>
        <v>1.3756107923999835E-2</v>
      </c>
      <c r="E39" s="832">
        <v>12609</v>
      </c>
      <c r="F39" s="1117">
        <v>0.24317346837454076</v>
      </c>
      <c r="G39" s="1121"/>
      <c r="H39" s="1121"/>
      <c r="I39" s="1121"/>
      <c r="J39" s="329">
        <v>12.92</v>
      </c>
      <c r="K39" s="329">
        <v>13.02</v>
      </c>
      <c r="L39" s="329">
        <v>687.72</v>
      </c>
    </row>
    <row r="40" spans="1:12">
      <c r="A40" s="1113" t="s">
        <v>621</v>
      </c>
      <c r="B40" s="1126"/>
      <c r="C40" s="1127"/>
      <c r="D40" s="1127"/>
      <c r="E40" s="1128"/>
      <c r="F40" s="1129"/>
      <c r="G40" s="1127"/>
      <c r="H40" s="1127"/>
      <c r="I40" s="1127"/>
      <c r="J40" s="1130"/>
      <c r="K40" s="1130"/>
      <c r="L40" s="1328"/>
    </row>
    <row r="41" spans="1:12">
      <c r="A41" s="1118" t="s">
        <v>622</v>
      </c>
      <c r="B41" s="320">
        <v>1420169.6457351921</v>
      </c>
      <c r="C41" s="1114">
        <v>11739</v>
      </c>
      <c r="D41" s="1116">
        <f>C41/B41</f>
        <v>8.2659138894092925E-3</v>
      </c>
      <c r="E41" s="832">
        <v>43721</v>
      </c>
      <c r="F41" s="1117">
        <v>0.23010993591413537</v>
      </c>
      <c r="G41" s="1121"/>
      <c r="H41" s="1121"/>
      <c r="I41" s="1121"/>
      <c r="J41" s="329">
        <v>22.23</v>
      </c>
      <c r="K41" s="329">
        <v>22.41</v>
      </c>
      <c r="L41" s="329">
        <v>1073.92</v>
      </c>
    </row>
    <row r="42" spans="1:12">
      <c r="A42" s="1118" t="s">
        <v>623</v>
      </c>
      <c r="B42" s="320"/>
      <c r="C42" s="1114">
        <v>3</v>
      </c>
      <c r="D42" s="1116"/>
      <c r="E42" s="832">
        <v>5</v>
      </c>
      <c r="F42" s="1117">
        <v>0.14285714285714285</v>
      </c>
      <c r="G42" s="1121"/>
      <c r="H42" s="1121"/>
      <c r="I42" s="1121"/>
      <c r="J42" s="329">
        <v>8.49</v>
      </c>
      <c r="K42" s="329">
        <v>8.49</v>
      </c>
      <c r="L42" s="329">
        <v>563.13</v>
      </c>
    </row>
    <row r="43" spans="1:12">
      <c r="A43" s="1118" t="s">
        <v>624</v>
      </c>
      <c r="B43" s="320">
        <v>673161.57650098507</v>
      </c>
      <c r="C43" s="1114">
        <v>6856</v>
      </c>
      <c r="D43" s="1116">
        <f t="shared" ref="D43:D55" si="2">C43/B43</f>
        <v>1.0184776195392322E-2</v>
      </c>
      <c r="E43" s="832">
        <v>29686</v>
      </c>
      <c r="F43" s="1117">
        <v>0.20143403065043533</v>
      </c>
      <c r="G43" s="1121"/>
      <c r="H43" s="1121"/>
      <c r="I43" s="1121"/>
      <c r="J43" s="329">
        <v>19.809999999999999</v>
      </c>
      <c r="K43" s="329">
        <v>20.05</v>
      </c>
      <c r="L43" s="329">
        <v>962.9</v>
      </c>
    </row>
    <row r="44" spans="1:12">
      <c r="A44" s="1118" t="s">
        <v>625</v>
      </c>
      <c r="B44" s="320">
        <v>611452.07576129818</v>
      </c>
      <c r="C44" s="1114">
        <v>4485</v>
      </c>
      <c r="D44" s="1116">
        <f t="shared" si="2"/>
        <v>7.334998404275395E-3</v>
      </c>
      <c r="E44" s="832">
        <v>21330</v>
      </c>
      <c r="F44" s="1117">
        <v>0.18441759946802616</v>
      </c>
      <c r="G44" s="1121"/>
      <c r="H44" s="1121"/>
      <c r="I44" s="1121"/>
      <c r="J44" s="329">
        <v>21.02</v>
      </c>
      <c r="K44" s="329">
        <v>21.16</v>
      </c>
      <c r="L44" s="329">
        <v>1057.02</v>
      </c>
    </row>
    <row r="45" spans="1:12">
      <c r="A45" s="1118" t="s">
        <v>626</v>
      </c>
      <c r="B45" s="320"/>
      <c r="C45" s="1114">
        <v>1515</v>
      </c>
      <c r="D45" s="1116"/>
      <c r="E45" s="832"/>
      <c r="F45" s="1117"/>
      <c r="G45" s="1121"/>
      <c r="H45" s="1121"/>
      <c r="I45" s="1121"/>
      <c r="J45" s="329">
        <v>19.88</v>
      </c>
      <c r="K45" s="329">
        <v>20.11</v>
      </c>
      <c r="L45" s="329">
        <v>971.48</v>
      </c>
    </row>
    <row r="46" spans="1:12">
      <c r="A46" s="1118" t="s">
        <v>627</v>
      </c>
      <c r="B46" s="320"/>
      <c r="C46" s="1114"/>
      <c r="D46" s="1116"/>
      <c r="E46" s="832"/>
      <c r="F46" s="1117"/>
      <c r="G46" s="1121"/>
      <c r="H46" s="1121"/>
      <c r="I46" s="1121"/>
      <c r="J46" s="329"/>
      <c r="K46" s="329"/>
      <c r="L46" s="329"/>
    </row>
    <row r="47" spans="1:12">
      <c r="A47" s="1131" t="s">
        <v>628</v>
      </c>
      <c r="B47" s="320">
        <v>505.19190403110002</v>
      </c>
      <c r="C47" s="1114"/>
      <c r="D47" s="1116">
        <f t="shared" si="2"/>
        <v>0</v>
      </c>
      <c r="E47" s="832"/>
      <c r="F47" s="1117"/>
      <c r="G47" s="1121"/>
      <c r="H47" s="1121"/>
      <c r="I47" s="1121"/>
      <c r="J47" s="329"/>
      <c r="K47" s="329"/>
      <c r="L47" s="329"/>
    </row>
    <row r="48" spans="1:12">
      <c r="A48" s="1131" t="s">
        <v>629</v>
      </c>
      <c r="B48" s="320"/>
      <c r="C48" s="1114"/>
      <c r="D48" s="1116"/>
      <c r="E48" s="832"/>
      <c r="F48" s="1117"/>
      <c r="G48" s="1121"/>
      <c r="H48" s="1121"/>
      <c r="I48" s="1121"/>
      <c r="J48" s="329"/>
      <c r="K48" s="329"/>
      <c r="L48" s="329"/>
    </row>
    <row r="49" spans="1:12">
      <c r="A49" s="1131" t="s">
        <v>630</v>
      </c>
      <c r="B49" s="320">
        <v>1045326.1008275141</v>
      </c>
      <c r="C49" s="1114">
        <v>7072</v>
      </c>
      <c r="D49" s="1116">
        <f t="shared" si="2"/>
        <v>6.765352930919428E-3</v>
      </c>
      <c r="E49" s="832">
        <v>30819</v>
      </c>
      <c r="F49" s="1117">
        <v>0.19976413299855436</v>
      </c>
      <c r="G49" s="1121"/>
      <c r="H49" s="1121"/>
      <c r="I49" s="1121"/>
      <c r="J49" s="329">
        <v>23.38</v>
      </c>
      <c r="K49" s="329">
        <v>23.51</v>
      </c>
      <c r="L49" s="329">
        <v>1151.83</v>
      </c>
    </row>
    <row r="50" spans="1:12">
      <c r="A50" s="1131" t="s">
        <v>631</v>
      </c>
      <c r="B50" s="320">
        <v>412070.26080328686</v>
      </c>
      <c r="C50" s="1114">
        <v>5620</v>
      </c>
      <c r="D50" s="1116">
        <f t="shared" si="2"/>
        <v>1.363845085312493E-2</v>
      </c>
      <c r="E50" s="832">
        <v>21482</v>
      </c>
      <c r="F50" s="1117">
        <v>0.23830262423227247</v>
      </c>
      <c r="G50" s="1121"/>
      <c r="H50" s="1121"/>
      <c r="I50" s="1121"/>
      <c r="J50" s="329">
        <v>17.329999999999998</v>
      </c>
      <c r="K50" s="329">
        <v>17.46</v>
      </c>
      <c r="L50" s="329">
        <v>831.93</v>
      </c>
    </row>
    <row r="51" spans="1:12">
      <c r="A51" s="1118" t="s">
        <v>632</v>
      </c>
      <c r="B51" s="320"/>
      <c r="C51" s="906"/>
      <c r="D51" s="1116"/>
      <c r="E51" s="832"/>
      <c r="F51" s="1117"/>
      <c r="G51" s="1121"/>
      <c r="H51" s="1121"/>
      <c r="I51" s="1121"/>
      <c r="J51" s="329"/>
      <c r="K51" s="329"/>
      <c r="L51" s="329"/>
    </row>
    <row r="52" spans="1:12">
      <c r="A52" s="1132" t="s">
        <v>628</v>
      </c>
      <c r="B52" s="320">
        <v>1360867.547999487</v>
      </c>
      <c r="C52" s="1114">
        <v>12326</v>
      </c>
      <c r="D52" s="1116">
        <f t="shared" si="2"/>
        <v>9.0574575153324517E-3</v>
      </c>
      <c r="E52" s="832">
        <v>49820</v>
      </c>
      <c r="F52" s="1117">
        <v>0.21937768903468111</v>
      </c>
      <c r="G52" s="1121"/>
      <c r="H52" s="1121"/>
      <c r="I52" s="1121"/>
      <c r="J52" s="329">
        <v>20.98</v>
      </c>
      <c r="K52" s="329">
        <v>21.11</v>
      </c>
      <c r="L52" s="329">
        <v>1018.16</v>
      </c>
    </row>
    <row r="53" spans="1:12">
      <c r="A53" s="1132" t="s">
        <v>629</v>
      </c>
      <c r="B53" s="320">
        <v>14633.754978413999</v>
      </c>
      <c r="C53" s="1114">
        <v>58</v>
      </c>
      <c r="D53" s="1116">
        <f t="shared" si="2"/>
        <v>3.9634393281529449E-3</v>
      </c>
      <c r="E53" s="832">
        <v>171</v>
      </c>
      <c r="F53" s="1117">
        <v>0.20792079207920791</v>
      </c>
      <c r="G53" s="1121"/>
      <c r="H53" s="1121"/>
      <c r="I53" s="1121"/>
      <c r="J53" s="329">
        <v>12.4</v>
      </c>
      <c r="K53" s="329">
        <v>12.45</v>
      </c>
      <c r="L53" s="329">
        <v>810.5</v>
      </c>
    </row>
    <row r="54" spans="1:12">
      <c r="A54" s="1132" t="s">
        <v>630</v>
      </c>
      <c r="B54" s="320">
        <v>1234.2254047695001</v>
      </c>
      <c r="C54" s="1114">
        <v>8</v>
      </c>
      <c r="D54" s="1116">
        <f t="shared" si="2"/>
        <v>6.4817981943047541E-3</v>
      </c>
      <c r="E54" s="832">
        <v>9</v>
      </c>
      <c r="F54" s="1117">
        <v>2</v>
      </c>
      <c r="G54" s="1121"/>
      <c r="H54" s="1121"/>
      <c r="I54" s="1121"/>
      <c r="J54" s="329">
        <v>7</v>
      </c>
      <c r="K54" s="329">
        <v>4.58</v>
      </c>
      <c r="L54" s="329">
        <v>462.12</v>
      </c>
    </row>
    <row r="55" spans="1:12">
      <c r="A55" s="1132" t="s">
        <v>631</v>
      </c>
      <c r="B55" s="320">
        <v>81164.255166551709</v>
      </c>
      <c r="C55" s="1114">
        <v>300</v>
      </c>
      <c r="D55" s="1116">
        <f t="shared" si="2"/>
        <v>3.6962083787301465E-3</v>
      </c>
      <c r="E55" s="832">
        <v>2301</v>
      </c>
      <c r="F55" s="1117">
        <v>0.12493492972410203</v>
      </c>
      <c r="G55" s="1121"/>
      <c r="H55" s="1121"/>
      <c r="I55" s="1121"/>
      <c r="J55" s="329">
        <v>11.28</v>
      </c>
      <c r="K55" s="329">
        <v>11.25</v>
      </c>
      <c r="L55" s="329">
        <v>735.24</v>
      </c>
    </row>
    <row r="56" spans="1:12">
      <c r="A56" s="1113" t="s">
        <v>633</v>
      </c>
      <c r="B56" s="1126"/>
      <c r="C56" s="1127"/>
      <c r="D56" s="1127"/>
      <c r="E56" s="1128"/>
      <c r="F56" s="1129"/>
      <c r="G56" s="1127"/>
      <c r="H56" s="1127"/>
      <c r="I56" s="1127"/>
      <c r="J56" s="1130"/>
      <c r="K56" s="1130"/>
      <c r="L56" s="1328"/>
    </row>
    <row r="57" spans="1:12">
      <c r="A57" s="1118" t="s">
        <v>634</v>
      </c>
      <c r="B57" s="320">
        <v>8482.0924412367003</v>
      </c>
      <c r="C57" s="1114">
        <v>595</v>
      </c>
      <c r="D57" s="1116">
        <f>C57/B57</f>
        <v>7.0147785363354073E-2</v>
      </c>
      <c r="E57" s="832">
        <v>558</v>
      </c>
      <c r="F57" s="1117">
        <v>1.0250481695568401</v>
      </c>
      <c r="G57" s="1121"/>
      <c r="H57" s="1121"/>
      <c r="I57" s="1121"/>
      <c r="J57" s="329">
        <v>21.57</v>
      </c>
      <c r="K57" s="329">
        <v>22.07</v>
      </c>
      <c r="L57" s="329">
        <v>976.4</v>
      </c>
    </row>
    <row r="58" spans="1:12">
      <c r="A58" s="1118" t="s">
        <v>635</v>
      </c>
      <c r="B58" s="320"/>
      <c r="C58" s="1114"/>
      <c r="D58" s="1116"/>
      <c r="E58" s="832"/>
      <c r="F58" s="1117"/>
      <c r="G58" s="1121"/>
      <c r="H58" s="1121"/>
      <c r="I58" s="1121"/>
      <c r="J58" s="329"/>
      <c r="K58" s="329"/>
      <c r="L58" s="329"/>
    </row>
    <row r="59" spans="1:12">
      <c r="A59" s="1363" t="s">
        <v>628</v>
      </c>
      <c r="B59" s="320">
        <v>241191.532325601</v>
      </c>
      <c r="C59" s="1364">
        <v>525</v>
      </c>
      <c r="D59" s="1116">
        <f t="shared" ref="D59:D63" si="3">C59/B59</f>
        <v>2.1766933313863875E-3</v>
      </c>
      <c r="E59" s="1365">
        <v>1430</v>
      </c>
      <c r="F59" s="1117">
        <v>0.29521674140508219</v>
      </c>
      <c r="G59" s="1366"/>
      <c r="H59" s="1366"/>
      <c r="I59" s="1366"/>
      <c r="J59" s="329">
        <v>22.7</v>
      </c>
      <c r="K59" s="329">
        <v>22.37</v>
      </c>
      <c r="L59" s="329">
        <v>1132.6500000000001</v>
      </c>
    </row>
    <row r="60" spans="1:12">
      <c r="A60" s="1363" t="s">
        <v>629</v>
      </c>
      <c r="B60" s="320">
        <v>383316.79024443089</v>
      </c>
      <c r="C60" s="1364">
        <v>2526</v>
      </c>
      <c r="D60" s="1116">
        <f t="shared" si="3"/>
        <v>6.5898496081771875E-3</v>
      </c>
      <c r="E60" s="1365">
        <v>7033</v>
      </c>
      <c r="F60" s="1117">
        <v>0.24749772520473157</v>
      </c>
      <c r="G60" s="1366"/>
      <c r="H60" s="1366"/>
      <c r="I60" s="1366"/>
      <c r="J60" s="329">
        <v>21.57</v>
      </c>
      <c r="K60" s="329">
        <v>21.72</v>
      </c>
      <c r="L60" s="329">
        <v>1068.3</v>
      </c>
    </row>
    <row r="61" spans="1:12">
      <c r="A61" s="1363" t="s">
        <v>630</v>
      </c>
      <c r="B61" s="320">
        <v>447321.33091241313</v>
      </c>
      <c r="C61" s="1364">
        <v>4616</v>
      </c>
      <c r="D61" s="1116">
        <f t="shared" si="3"/>
        <v>1.0319203849690385E-2</v>
      </c>
      <c r="E61" s="1365">
        <v>20841</v>
      </c>
      <c r="F61" s="1117">
        <v>0.20827161225336258</v>
      </c>
      <c r="G61" s="1366"/>
      <c r="H61" s="1366"/>
      <c r="I61" s="1366"/>
      <c r="J61" s="329">
        <v>20.55</v>
      </c>
      <c r="K61" s="329">
        <v>20.68</v>
      </c>
      <c r="L61" s="329">
        <v>1010.44</v>
      </c>
    </row>
    <row r="62" spans="1:12">
      <c r="A62" s="1363" t="s">
        <v>631</v>
      </c>
      <c r="B62" s="320">
        <v>386070.13035887014</v>
      </c>
      <c r="C62" s="1364">
        <v>5025</v>
      </c>
      <c r="D62" s="1116">
        <f t="shared" si="3"/>
        <v>1.3015769946587241E-2</v>
      </c>
      <c r="E62" s="1365">
        <v>22997</v>
      </c>
      <c r="F62" s="1117">
        <v>0.20259186351706038</v>
      </c>
      <c r="G62" s="1366"/>
      <c r="H62" s="1366"/>
      <c r="I62" s="1366"/>
      <c r="J62" s="329">
        <v>20.190000000000001</v>
      </c>
      <c r="K62" s="329">
        <v>20.36</v>
      </c>
      <c r="L62" s="329">
        <v>967.92</v>
      </c>
    </row>
    <row r="63" spans="1:12">
      <c r="A63" s="1133" t="s">
        <v>636</v>
      </c>
      <c r="B63" s="320">
        <v>605867.53758573893</v>
      </c>
      <c r="C63" s="1134">
        <v>2454</v>
      </c>
      <c r="D63" s="1116">
        <f t="shared" si="3"/>
        <v>4.0503903044198401E-3</v>
      </c>
      <c r="E63" s="860"/>
      <c r="F63" s="860"/>
      <c r="G63" s="1135"/>
      <c r="H63" s="1135"/>
      <c r="I63" s="1135"/>
      <c r="J63" s="329">
        <v>24.52</v>
      </c>
      <c r="K63" s="329">
        <v>24.51</v>
      </c>
      <c r="L63" s="329">
        <v>1175.73</v>
      </c>
    </row>
    <row r="64" spans="1:12">
      <c r="A64" s="319"/>
    </row>
    <row r="65" spans="1:12" ht="25.5" customHeight="1">
      <c r="A65" s="1825" t="s">
        <v>637</v>
      </c>
      <c r="B65" s="1825"/>
      <c r="C65" s="1825"/>
      <c r="D65" s="1825"/>
      <c r="E65" s="1825"/>
      <c r="F65" s="1825"/>
      <c r="G65" s="1825"/>
      <c r="H65" s="1825"/>
      <c r="I65" s="1825"/>
      <c r="J65" s="1825"/>
    </row>
    <row r="66" spans="1:12">
      <c r="A66" s="319"/>
    </row>
    <row r="67" spans="1:12">
      <c r="A67" s="8" t="s">
        <v>638</v>
      </c>
    </row>
    <row r="68" spans="1:12" ht="101.25" customHeight="1">
      <c r="A68" s="228" t="s">
        <v>587</v>
      </c>
      <c r="B68" s="458" t="s">
        <v>639</v>
      </c>
      <c r="C68" s="458" t="s">
        <v>640</v>
      </c>
      <c r="D68" s="458" t="s">
        <v>590</v>
      </c>
      <c r="E68" s="458" t="s">
        <v>641</v>
      </c>
      <c r="F68" s="458" t="s">
        <v>592</v>
      </c>
      <c r="G68" s="458" t="s">
        <v>642</v>
      </c>
      <c r="H68" s="458" t="s">
        <v>643</v>
      </c>
      <c r="I68" s="458" t="s">
        <v>644</v>
      </c>
      <c r="J68" s="458" t="s">
        <v>645</v>
      </c>
      <c r="K68" s="458" t="s">
        <v>646</v>
      </c>
      <c r="L68" s="458" t="s">
        <v>647</v>
      </c>
    </row>
    <row r="69" spans="1:12">
      <c r="A69" s="1136" t="s">
        <v>599</v>
      </c>
      <c r="B69" s="636"/>
      <c r="C69" s="636"/>
      <c r="D69" s="636"/>
      <c r="E69" s="636"/>
      <c r="F69" s="636"/>
      <c r="G69" s="636"/>
      <c r="H69" s="636"/>
      <c r="I69" s="636"/>
      <c r="J69" s="316"/>
      <c r="K69" s="316"/>
      <c r="L69" s="636"/>
    </row>
    <row r="70" spans="1:12">
      <c r="A70" s="229" t="s">
        <v>600</v>
      </c>
      <c r="B70" s="906"/>
      <c r="C70" s="1114"/>
      <c r="D70" s="1115"/>
      <c r="E70" s="832"/>
      <c r="F70" s="1115"/>
      <c r="G70" s="268"/>
      <c r="H70" s="268"/>
      <c r="I70" s="268"/>
      <c r="J70" s="326"/>
      <c r="K70" s="317"/>
      <c r="L70" s="327"/>
    </row>
    <row r="71" spans="1:12">
      <c r="A71" s="229" t="s">
        <v>648</v>
      </c>
      <c r="B71" s="320"/>
      <c r="C71" s="295">
        <v>14</v>
      </c>
      <c r="D71" s="1116" t="e">
        <f t="shared" ref="D71" si="4">C71/B71</f>
        <v>#DIV/0!</v>
      </c>
      <c r="E71" s="331"/>
      <c r="F71" s="1117">
        <f t="shared" ref="F71" si="5">IFERROR(C71/E71,0)</f>
        <v>0</v>
      </c>
      <c r="G71" s="268"/>
      <c r="H71" s="268"/>
      <c r="I71" s="268"/>
      <c r="J71" s="329">
        <v>35.57</v>
      </c>
      <c r="K71" s="329">
        <v>35.57</v>
      </c>
      <c r="L71" s="329">
        <v>50355.05</v>
      </c>
    </row>
    <row r="72" spans="1:12">
      <c r="A72" s="229" t="s">
        <v>603</v>
      </c>
      <c r="B72" s="232"/>
      <c r="C72" s="295"/>
      <c r="D72" s="1116"/>
      <c r="E72" s="332"/>
      <c r="F72" s="1117"/>
      <c r="G72" s="268"/>
      <c r="H72" s="268"/>
      <c r="I72" s="268"/>
      <c r="J72" s="329"/>
      <c r="K72" s="329"/>
      <c r="L72" s="329"/>
    </row>
    <row r="73" spans="1:12">
      <c r="A73" s="229" t="s">
        <v>604</v>
      </c>
      <c r="B73" s="320"/>
      <c r="C73" s="295">
        <v>14</v>
      </c>
      <c r="D73" s="1116" t="e">
        <f t="shared" ref="D73:D74" si="6">C73/B73</f>
        <v>#DIV/0!</v>
      </c>
      <c r="E73" s="332"/>
      <c r="F73" s="1117">
        <f t="shared" ref="F73:F75" si="7">IFERROR(C73/E73,0)</f>
        <v>0</v>
      </c>
      <c r="G73" s="268"/>
      <c r="H73" s="268"/>
      <c r="I73" s="268"/>
      <c r="J73" s="329">
        <v>35.57</v>
      </c>
      <c r="K73" s="329">
        <v>35.57</v>
      </c>
      <c r="L73" s="329">
        <v>50355.05</v>
      </c>
    </row>
    <row r="74" spans="1:12">
      <c r="A74" s="229" t="s">
        <v>605</v>
      </c>
      <c r="B74" s="320"/>
      <c r="C74" s="295">
        <v>0</v>
      </c>
      <c r="D74" s="1116" t="e">
        <f t="shared" si="6"/>
        <v>#DIV/0!</v>
      </c>
      <c r="E74" s="332"/>
      <c r="F74" s="1117">
        <f t="shared" si="7"/>
        <v>0</v>
      </c>
      <c r="G74" s="268"/>
      <c r="H74" s="268"/>
      <c r="I74" s="268"/>
      <c r="J74" s="329"/>
      <c r="K74" s="329"/>
      <c r="L74" s="329"/>
    </row>
    <row r="75" spans="1:12" s="305" customFormat="1">
      <c r="A75" s="303" t="s">
        <v>606</v>
      </c>
      <c r="B75" s="232"/>
      <c r="C75" s="295">
        <v>0</v>
      </c>
      <c r="D75" s="1116"/>
      <c r="E75" s="333"/>
      <c r="F75" s="1117">
        <f t="shared" si="7"/>
        <v>0</v>
      </c>
      <c r="G75" s="304"/>
      <c r="H75" s="304"/>
      <c r="I75" s="304"/>
      <c r="J75" s="329"/>
      <c r="K75" s="329"/>
      <c r="L75" s="329"/>
    </row>
    <row r="76" spans="1:12" ht="25.5">
      <c r="A76" s="229" t="s">
        <v>607</v>
      </c>
      <c r="B76" s="232"/>
      <c r="C76" s="295"/>
      <c r="D76" s="1116"/>
      <c r="E76" s="332"/>
      <c r="F76" s="1117"/>
      <c r="G76" s="268"/>
      <c r="H76" s="268"/>
      <c r="I76" s="268"/>
      <c r="J76" s="329"/>
      <c r="K76" s="329"/>
      <c r="L76" s="329"/>
    </row>
    <row r="77" spans="1:12">
      <c r="A77" s="303" t="s">
        <v>608</v>
      </c>
      <c r="B77" s="232"/>
      <c r="C77" s="295"/>
      <c r="D77" s="1137"/>
      <c r="E77" s="832"/>
      <c r="F77" s="1117">
        <f t="shared" ref="F77:F82" si="8">IFERROR(C77/E77,0)</f>
        <v>0</v>
      </c>
      <c r="G77" s="268"/>
      <c r="H77" s="268"/>
      <c r="I77" s="268"/>
      <c r="J77" s="329"/>
      <c r="K77" s="329"/>
      <c r="L77" s="329"/>
    </row>
    <row r="78" spans="1:12">
      <c r="A78" s="303" t="s">
        <v>609</v>
      </c>
      <c r="B78" s="232"/>
      <c r="C78" s="295"/>
      <c r="D78" s="1137"/>
      <c r="E78" s="331"/>
      <c r="F78" s="1117">
        <f t="shared" si="8"/>
        <v>0</v>
      </c>
      <c r="G78" s="268"/>
      <c r="H78" s="268"/>
      <c r="I78" s="268"/>
      <c r="J78" s="329"/>
      <c r="K78" s="329"/>
      <c r="L78" s="329"/>
    </row>
    <row r="79" spans="1:12">
      <c r="A79" s="229" t="s">
        <v>610</v>
      </c>
      <c r="B79" s="320"/>
      <c r="C79" s="295">
        <v>0</v>
      </c>
      <c r="D79" s="1115" t="e">
        <f t="shared" ref="D79:D82" si="9">C79/B79</f>
        <v>#DIV/0!</v>
      </c>
      <c r="E79" s="331"/>
      <c r="F79" s="1117">
        <f t="shared" si="8"/>
        <v>0</v>
      </c>
      <c r="G79" s="268"/>
      <c r="H79" s="268"/>
      <c r="I79" s="268"/>
      <c r="J79" s="329"/>
      <c r="K79" s="329"/>
      <c r="L79" s="329"/>
    </row>
    <row r="80" spans="1:12">
      <c r="A80" s="229" t="s">
        <v>611</v>
      </c>
      <c r="B80" s="320"/>
      <c r="C80" s="295">
        <v>0</v>
      </c>
      <c r="D80" s="1115" t="e">
        <f t="shared" si="9"/>
        <v>#DIV/0!</v>
      </c>
      <c r="E80" s="832"/>
      <c r="F80" s="1117">
        <f t="shared" si="8"/>
        <v>0</v>
      </c>
      <c r="G80" s="268"/>
      <c r="H80" s="268"/>
      <c r="I80" s="268"/>
      <c r="J80" s="329"/>
      <c r="K80" s="329"/>
      <c r="L80" s="329"/>
    </row>
    <row r="81" spans="1:12">
      <c r="A81" s="229" t="s">
        <v>612</v>
      </c>
      <c r="B81" s="320"/>
      <c r="C81" s="295">
        <v>12</v>
      </c>
      <c r="D81" s="1115" t="e">
        <f t="shared" si="9"/>
        <v>#DIV/0!</v>
      </c>
      <c r="E81" s="331"/>
      <c r="F81" s="1117">
        <f t="shared" si="8"/>
        <v>0</v>
      </c>
      <c r="G81" s="268"/>
      <c r="H81" s="268"/>
      <c r="I81" s="268"/>
      <c r="J81" s="329">
        <v>32.619999999999997</v>
      </c>
      <c r="K81" s="329">
        <v>32.619999999999997</v>
      </c>
      <c r="L81" s="329">
        <v>45179.91</v>
      </c>
    </row>
    <row r="82" spans="1:12">
      <c r="A82" s="229" t="s">
        <v>613</v>
      </c>
      <c r="B82" s="320"/>
      <c r="C82" s="295">
        <v>2</v>
      </c>
      <c r="D82" s="1115" t="e">
        <f t="shared" si="9"/>
        <v>#DIV/0!</v>
      </c>
      <c r="E82" s="331"/>
      <c r="F82" s="1117">
        <f t="shared" si="8"/>
        <v>0</v>
      </c>
      <c r="G82" s="268"/>
      <c r="H82" s="268"/>
      <c r="I82" s="268"/>
      <c r="J82" s="329">
        <v>46.99</v>
      </c>
      <c r="K82" s="329">
        <v>46.99</v>
      </c>
      <c r="L82" s="329">
        <v>19883.02</v>
      </c>
    </row>
    <row r="83" spans="1:12">
      <c r="A83" s="230" t="s">
        <v>614</v>
      </c>
      <c r="B83" s="231"/>
      <c r="C83" s="231"/>
      <c r="D83" s="231"/>
      <c r="E83" s="334"/>
      <c r="F83" s="335"/>
      <c r="G83" s="231"/>
      <c r="H83" s="231"/>
      <c r="I83" s="231"/>
      <c r="J83" s="330"/>
      <c r="K83" s="330"/>
      <c r="L83" s="328"/>
    </row>
    <row r="84" spans="1:12">
      <c r="A84" s="318" t="s">
        <v>615</v>
      </c>
      <c r="B84" s="295"/>
      <c r="C84" s="295">
        <v>2</v>
      </c>
      <c r="D84" s="1115" t="e">
        <f t="shared" ref="D84" si="10">C84/B84</f>
        <v>#DIV/0!</v>
      </c>
      <c r="E84" s="331"/>
      <c r="F84" s="1117">
        <f t="shared" ref="F84:F86" si="11">IFERROR(C84/E84,0)</f>
        <v>0</v>
      </c>
      <c r="G84" s="269"/>
      <c r="H84" s="269"/>
      <c r="I84" s="269"/>
      <c r="J84" s="329">
        <v>46.99</v>
      </c>
      <c r="K84" s="329">
        <v>46.99</v>
      </c>
      <c r="L84" s="329">
        <v>19883.02</v>
      </c>
    </row>
    <row r="85" spans="1:12">
      <c r="A85" s="1118" t="s">
        <v>490</v>
      </c>
      <c r="B85" s="1119"/>
      <c r="C85" s="1120">
        <v>4</v>
      </c>
      <c r="D85" s="1115" t="e">
        <f>C85/B85</f>
        <v>#DIV/0!</v>
      </c>
      <c r="E85" s="832"/>
      <c r="F85" s="1117">
        <f t="shared" si="11"/>
        <v>0</v>
      </c>
      <c r="G85" s="1121"/>
      <c r="H85" s="1121"/>
      <c r="I85" s="1121"/>
      <c r="J85" s="329">
        <v>26.53</v>
      </c>
      <c r="K85" s="329">
        <v>26.53</v>
      </c>
      <c r="L85" s="329">
        <v>28113.43</v>
      </c>
    </row>
    <row r="86" spans="1:12">
      <c r="A86" s="1118" t="s">
        <v>616</v>
      </c>
      <c r="B86" s="1119"/>
      <c r="C86" s="1114">
        <v>0</v>
      </c>
      <c r="D86" s="1115" t="e">
        <f t="shared" ref="D86" si="12">C86/B86</f>
        <v>#DIV/0!</v>
      </c>
      <c r="E86" s="832"/>
      <c r="F86" s="1117">
        <f t="shared" si="11"/>
        <v>0</v>
      </c>
      <c r="G86" s="1121"/>
      <c r="H86" s="1121"/>
      <c r="I86" s="1121"/>
      <c r="J86" s="329"/>
      <c r="K86" s="329"/>
      <c r="L86" s="329"/>
    </row>
    <row r="87" spans="1:12">
      <c r="A87" s="1118" t="s">
        <v>617</v>
      </c>
      <c r="B87" s="1122"/>
      <c r="C87" s="1122" t="s">
        <v>649</v>
      </c>
      <c r="D87" s="1122" t="s">
        <v>12</v>
      </c>
      <c r="E87" s="1122"/>
      <c r="F87" s="1122" t="s">
        <v>12</v>
      </c>
      <c r="G87" s="1121"/>
      <c r="H87" s="1121"/>
      <c r="I87" s="1121"/>
      <c r="J87" s="329"/>
      <c r="K87" s="329"/>
      <c r="L87" s="329"/>
    </row>
    <row r="88" spans="1:12">
      <c r="A88" s="1118" t="s">
        <v>618</v>
      </c>
      <c r="B88" s="1119"/>
      <c r="C88" s="1114">
        <v>1</v>
      </c>
      <c r="D88" s="1115" t="e">
        <f t="shared" ref="D88" si="13">C88/B88</f>
        <v>#DIV/0!</v>
      </c>
      <c r="E88" s="832"/>
      <c r="F88" s="1117">
        <f t="shared" ref="F88" si="14">IFERROR(C88/E88,0)</f>
        <v>0</v>
      </c>
      <c r="G88" s="1121"/>
      <c r="H88" s="1121"/>
      <c r="I88" s="1121"/>
      <c r="J88" s="329">
        <v>12.6</v>
      </c>
      <c r="K88" s="329">
        <v>12.6</v>
      </c>
      <c r="L88" s="329">
        <v>2650.85</v>
      </c>
    </row>
    <row r="89" spans="1:12">
      <c r="A89" s="1118" t="s">
        <v>619</v>
      </c>
      <c r="B89" s="906"/>
      <c r="C89" s="1114"/>
      <c r="D89" s="906"/>
      <c r="E89" s="832"/>
      <c r="F89" s="1117"/>
      <c r="G89" s="1121"/>
      <c r="H89" s="1121"/>
      <c r="I89" s="1121"/>
      <c r="J89" s="329"/>
      <c r="K89" s="329"/>
      <c r="L89" s="329"/>
    </row>
    <row r="90" spans="1:12">
      <c r="A90" s="1123">
        <v>4</v>
      </c>
      <c r="B90" s="1119"/>
      <c r="C90" s="1114"/>
      <c r="D90" s="1115" t="e">
        <f t="shared" ref="D90:D100" si="15">C90/B90</f>
        <v>#DIV/0!</v>
      </c>
      <c r="E90" s="832"/>
      <c r="F90" s="1117">
        <f t="shared" ref="F90:F100" si="16">IFERROR(C90/E90,0)</f>
        <v>0</v>
      </c>
      <c r="G90" s="1121"/>
      <c r="H90" s="1121"/>
      <c r="I90" s="1121"/>
      <c r="J90" s="329"/>
      <c r="K90" s="329"/>
      <c r="L90" s="329"/>
    </row>
    <row r="91" spans="1:12">
      <c r="A91" s="1123">
        <v>5</v>
      </c>
      <c r="B91" s="1119"/>
      <c r="C91" s="1114"/>
      <c r="D91" s="1115" t="e">
        <f t="shared" si="15"/>
        <v>#DIV/0!</v>
      </c>
      <c r="E91" s="832"/>
      <c r="F91" s="1117">
        <f t="shared" si="16"/>
        <v>0</v>
      </c>
      <c r="G91" s="1121"/>
      <c r="H91" s="1121"/>
      <c r="I91" s="1121"/>
      <c r="J91" s="329"/>
      <c r="K91" s="329"/>
      <c r="L91" s="329"/>
    </row>
    <row r="92" spans="1:12">
      <c r="A92" s="1123">
        <v>6</v>
      </c>
      <c r="B92" s="1119"/>
      <c r="C92" s="1114"/>
      <c r="D92" s="1115" t="e">
        <f t="shared" si="15"/>
        <v>#DIV/0!</v>
      </c>
      <c r="E92" s="832"/>
      <c r="F92" s="1117">
        <f t="shared" si="16"/>
        <v>0</v>
      </c>
      <c r="G92" s="1121"/>
      <c r="H92" s="1121"/>
      <c r="I92" s="1121"/>
      <c r="J92" s="329"/>
      <c r="K92" s="329"/>
      <c r="L92" s="329"/>
    </row>
    <row r="93" spans="1:12">
      <c r="A93" s="1123">
        <v>8</v>
      </c>
      <c r="B93" s="1119"/>
      <c r="C93" s="1114">
        <v>1</v>
      </c>
      <c r="D93" s="1115" t="e">
        <f t="shared" si="15"/>
        <v>#DIV/0!</v>
      </c>
      <c r="E93" s="832"/>
      <c r="F93" s="1117">
        <f t="shared" si="16"/>
        <v>0</v>
      </c>
      <c r="G93" s="1121"/>
      <c r="H93" s="1121"/>
      <c r="I93" s="1121"/>
      <c r="J93" s="329">
        <v>86.79</v>
      </c>
      <c r="K93" s="329">
        <v>86.79</v>
      </c>
      <c r="L93" s="329">
        <v>45841.71</v>
      </c>
    </row>
    <row r="94" spans="1:12">
      <c r="A94" s="1123">
        <v>9</v>
      </c>
      <c r="B94" s="1119"/>
      <c r="C94" s="1114">
        <v>4</v>
      </c>
      <c r="D94" s="1115" t="e">
        <f t="shared" si="15"/>
        <v>#DIV/0!</v>
      </c>
      <c r="E94" s="832"/>
      <c r="F94" s="1117">
        <f t="shared" si="16"/>
        <v>0</v>
      </c>
      <c r="G94" s="1121"/>
      <c r="H94" s="1121"/>
      <c r="I94" s="1121"/>
      <c r="J94" s="329">
        <v>4929.91</v>
      </c>
      <c r="K94" s="329">
        <v>4929.91</v>
      </c>
      <c r="L94" s="329">
        <v>95096.81</v>
      </c>
    </row>
    <row r="95" spans="1:12">
      <c r="A95" s="1123">
        <v>10</v>
      </c>
      <c r="B95" s="1119"/>
      <c r="C95" s="1114">
        <v>5</v>
      </c>
      <c r="D95" s="1115" t="e">
        <f t="shared" si="15"/>
        <v>#DIV/0!</v>
      </c>
      <c r="E95" s="832"/>
      <c r="F95" s="1117">
        <f t="shared" si="16"/>
        <v>0</v>
      </c>
      <c r="G95" s="1121"/>
      <c r="H95" s="1121"/>
      <c r="I95" s="1121"/>
      <c r="J95" s="329">
        <v>527</v>
      </c>
      <c r="K95" s="329">
        <v>527</v>
      </c>
      <c r="L95" s="329">
        <v>19904.53</v>
      </c>
    </row>
    <row r="96" spans="1:12">
      <c r="A96" s="1124">
        <v>13</v>
      </c>
      <c r="B96" s="1119"/>
      <c r="C96" s="1114">
        <v>3</v>
      </c>
      <c r="D96" s="1115" t="e">
        <f t="shared" si="15"/>
        <v>#DIV/0!</v>
      </c>
      <c r="E96" s="832"/>
      <c r="F96" s="1117">
        <f t="shared" si="16"/>
        <v>0</v>
      </c>
      <c r="G96" s="1121"/>
      <c r="H96" s="1121"/>
      <c r="I96" s="1121"/>
      <c r="J96" s="329">
        <v>563.88</v>
      </c>
      <c r="K96" s="329">
        <v>563.88</v>
      </c>
      <c r="L96" s="329">
        <v>33267.760000000002</v>
      </c>
    </row>
    <row r="97" spans="1:12">
      <c r="A97" s="1124">
        <v>14</v>
      </c>
      <c r="B97" s="1119"/>
      <c r="C97" s="1114"/>
      <c r="D97" s="1115" t="e">
        <f t="shared" si="15"/>
        <v>#DIV/0!</v>
      </c>
      <c r="E97" s="832"/>
      <c r="F97" s="1117">
        <f t="shared" si="16"/>
        <v>0</v>
      </c>
      <c r="G97" s="1121"/>
      <c r="H97" s="1121"/>
      <c r="I97" s="1121"/>
      <c r="J97" s="329"/>
      <c r="K97" s="329"/>
      <c r="L97" s="329"/>
    </row>
    <row r="98" spans="1:12">
      <c r="A98" s="1124">
        <v>15</v>
      </c>
      <c r="B98" s="1119"/>
      <c r="C98" s="1114"/>
      <c r="D98" s="1115" t="e">
        <f t="shared" si="15"/>
        <v>#DIV/0!</v>
      </c>
      <c r="E98" s="832"/>
      <c r="F98" s="1117">
        <f t="shared" si="16"/>
        <v>0</v>
      </c>
      <c r="G98" s="1121"/>
      <c r="H98" s="1121"/>
      <c r="I98" s="1121"/>
      <c r="J98" s="329"/>
      <c r="K98" s="329"/>
      <c r="L98" s="329"/>
    </row>
    <row r="99" spans="1:12">
      <c r="A99" s="1124">
        <v>16</v>
      </c>
      <c r="B99" s="1119"/>
      <c r="C99" s="1114">
        <v>1</v>
      </c>
      <c r="D99" s="1115" t="e">
        <f t="shared" si="15"/>
        <v>#DIV/0!</v>
      </c>
      <c r="E99" s="832"/>
      <c r="F99" s="1117">
        <f t="shared" si="16"/>
        <v>0</v>
      </c>
      <c r="G99" s="1121"/>
      <c r="H99" s="1121"/>
      <c r="I99" s="1121"/>
      <c r="J99" s="329">
        <v>4444.3</v>
      </c>
      <c r="K99" s="329">
        <v>4444.3</v>
      </c>
      <c r="L99" s="329">
        <v>79415.81</v>
      </c>
    </row>
    <row r="100" spans="1:12">
      <c r="A100" s="1125" t="s">
        <v>620</v>
      </c>
      <c r="B100" s="1119"/>
      <c r="C100" s="1114">
        <v>0</v>
      </c>
      <c r="D100" s="1115" t="e">
        <f t="shared" si="15"/>
        <v>#DIV/0!</v>
      </c>
      <c r="E100" s="832"/>
      <c r="F100" s="1117">
        <f t="shared" si="16"/>
        <v>0</v>
      </c>
      <c r="G100" s="1121"/>
      <c r="H100" s="1121"/>
      <c r="I100" s="1121"/>
      <c r="J100" s="329"/>
      <c r="K100" s="329"/>
      <c r="L100" s="329"/>
    </row>
    <row r="101" spans="1:12">
      <c r="A101" s="1136" t="s">
        <v>621</v>
      </c>
      <c r="B101" s="1126"/>
      <c r="C101" s="1127"/>
      <c r="D101" s="1127"/>
      <c r="E101" s="1128"/>
      <c r="F101" s="1129"/>
      <c r="G101" s="1127"/>
      <c r="H101" s="1127"/>
      <c r="I101" s="1127"/>
      <c r="J101" s="1130"/>
      <c r="K101" s="1130"/>
      <c r="L101" s="1138"/>
    </row>
    <row r="102" spans="1:12">
      <c r="A102" s="1118" t="s">
        <v>622</v>
      </c>
      <c r="B102" s="1114"/>
      <c r="C102" s="1114">
        <v>0</v>
      </c>
      <c r="D102" s="1115" t="e">
        <f t="shared" ref="D102" si="17">C102/B102</f>
        <v>#DIV/0!</v>
      </c>
      <c r="E102" s="832"/>
      <c r="F102" s="1117">
        <f t="shared" ref="F102:F106" si="18">IFERROR(C102/E102,0)</f>
        <v>0</v>
      </c>
      <c r="G102" s="1121"/>
      <c r="H102" s="1121"/>
      <c r="I102" s="1121"/>
      <c r="J102" s="329"/>
      <c r="K102" s="329"/>
      <c r="L102" s="329"/>
    </row>
    <row r="103" spans="1:12">
      <c r="A103" s="1118" t="s">
        <v>623</v>
      </c>
      <c r="B103" s="1114"/>
      <c r="C103" s="1114">
        <v>0</v>
      </c>
      <c r="D103" s="906"/>
      <c r="E103" s="832"/>
      <c r="F103" s="1117">
        <f t="shared" si="18"/>
        <v>0</v>
      </c>
      <c r="G103" s="1121"/>
      <c r="H103" s="1121"/>
      <c r="I103" s="1121"/>
      <c r="J103" s="329"/>
      <c r="K103" s="329"/>
      <c r="L103" s="329"/>
    </row>
    <row r="104" spans="1:12">
      <c r="A104" s="1118" t="s">
        <v>624</v>
      </c>
      <c r="B104" s="1114"/>
      <c r="C104" s="1114">
        <v>5</v>
      </c>
      <c r="D104" s="1115" t="e">
        <f t="shared" ref="D104:D105" si="19">C104/B104</f>
        <v>#DIV/0!</v>
      </c>
      <c r="E104" s="832"/>
      <c r="F104" s="1117">
        <f t="shared" si="18"/>
        <v>0</v>
      </c>
      <c r="G104" s="1121"/>
      <c r="H104" s="1121"/>
      <c r="I104" s="1121"/>
      <c r="J104" s="329">
        <v>51.92</v>
      </c>
      <c r="K104" s="329">
        <v>51.92</v>
      </c>
      <c r="L104" s="329">
        <v>40696.65</v>
      </c>
    </row>
    <row r="105" spans="1:12">
      <c r="A105" s="1118" t="s">
        <v>625</v>
      </c>
      <c r="B105" s="1114"/>
      <c r="C105" s="1114">
        <v>2</v>
      </c>
      <c r="D105" s="1137" t="e">
        <f t="shared" si="19"/>
        <v>#DIV/0!</v>
      </c>
      <c r="E105" s="832"/>
      <c r="F105" s="1117">
        <f t="shared" si="18"/>
        <v>0</v>
      </c>
      <c r="G105" s="1121"/>
      <c r="H105" s="1121"/>
      <c r="I105" s="1121"/>
      <c r="J105" s="329">
        <v>64.180000000000007</v>
      </c>
      <c r="K105" s="329">
        <v>64.180000000000007</v>
      </c>
      <c r="L105" s="329">
        <v>53113.5</v>
      </c>
    </row>
    <row r="106" spans="1:12">
      <c r="A106" s="1118" t="s">
        <v>626</v>
      </c>
      <c r="B106" s="1120"/>
      <c r="C106" s="1114">
        <v>0</v>
      </c>
      <c r="D106" s="1137"/>
      <c r="E106" s="832"/>
      <c r="F106" s="1117">
        <f t="shared" si="18"/>
        <v>0</v>
      </c>
      <c r="G106" s="1121"/>
      <c r="H106" s="1121"/>
      <c r="I106" s="1121"/>
      <c r="J106" s="329"/>
      <c r="K106" s="329"/>
      <c r="L106" s="329"/>
    </row>
    <row r="107" spans="1:12">
      <c r="A107" s="1118" t="s">
        <v>627</v>
      </c>
      <c r="B107" s="1114"/>
      <c r="C107" s="1114"/>
      <c r="D107" s="906"/>
      <c r="E107" s="832"/>
      <c r="F107" s="1117"/>
      <c r="G107" s="1121"/>
      <c r="H107" s="1121"/>
      <c r="I107" s="1121"/>
      <c r="J107" s="329"/>
      <c r="K107" s="329"/>
      <c r="L107" s="329"/>
    </row>
    <row r="108" spans="1:12">
      <c r="A108" s="1131" t="s">
        <v>628</v>
      </c>
      <c r="B108" s="1114"/>
      <c r="C108" s="1114"/>
      <c r="D108" s="1115" t="e">
        <f t="shared" ref="D108" si="20">C108/B108</f>
        <v>#DIV/0!</v>
      </c>
      <c r="E108" s="832"/>
      <c r="F108" s="1117">
        <f t="shared" ref="F108:F111" si="21">IFERROR(C108/E108,0)</f>
        <v>0</v>
      </c>
      <c r="G108" s="1121"/>
      <c r="H108" s="1121"/>
      <c r="I108" s="1121"/>
      <c r="J108" s="329"/>
      <c r="K108" s="329"/>
      <c r="L108" s="329"/>
    </row>
    <row r="109" spans="1:12">
      <c r="A109" s="1131" t="s">
        <v>629</v>
      </c>
      <c r="B109" s="1114"/>
      <c r="C109" s="1114"/>
      <c r="D109" s="906"/>
      <c r="E109" s="832"/>
      <c r="F109" s="1117">
        <f t="shared" si="21"/>
        <v>0</v>
      </c>
      <c r="G109" s="1121"/>
      <c r="H109" s="1121"/>
      <c r="I109" s="1121"/>
      <c r="J109" s="329"/>
      <c r="K109" s="329"/>
      <c r="L109" s="329"/>
    </row>
    <row r="110" spans="1:12">
      <c r="A110" s="1131" t="s">
        <v>630</v>
      </c>
      <c r="B110" s="1114"/>
      <c r="C110" s="1114"/>
      <c r="D110" s="1115" t="e">
        <f t="shared" ref="D110:D111" si="22">C110/B110</f>
        <v>#DIV/0!</v>
      </c>
      <c r="E110" s="832"/>
      <c r="F110" s="1117">
        <f t="shared" si="21"/>
        <v>0</v>
      </c>
      <c r="G110" s="1121"/>
      <c r="H110" s="1121"/>
      <c r="I110" s="1121"/>
      <c r="J110" s="329"/>
      <c r="K110" s="329"/>
      <c r="L110" s="329"/>
    </row>
    <row r="111" spans="1:12">
      <c r="A111" s="1131" t="s">
        <v>631</v>
      </c>
      <c r="B111" s="1114"/>
      <c r="C111" s="1114">
        <v>1</v>
      </c>
      <c r="D111" s="1115" t="e">
        <f t="shared" si="22"/>
        <v>#DIV/0!</v>
      </c>
      <c r="E111" s="832"/>
      <c r="F111" s="1117">
        <f t="shared" si="21"/>
        <v>0</v>
      </c>
      <c r="G111" s="1121"/>
      <c r="H111" s="1121"/>
      <c r="I111" s="1121"/>
      <c r="J111" s="329">
        <v>81.37</v>
      </c>
      <c r="K111" s="329">
        <v>81.37</v>
      </c>
      <c r="L111" s="329">
        <v>37115.18</v>
      </c>
    </row>
    <row r="112" spans="1:12">
      <c r="A112" s="1118" t="s">
        <v>632</v>
      </c>
      <c r="B112" s="1114"/>
      <c r="C112" s="906"/>
      <c r="D112" s="906"/>
      <c r="E112" s="832"/>
      <c r="F112" s="1117"/>
      <c r="G112" s="1121"/>
      <c r="H112" s="1121"/>
      <c r="I112" s="1121"/>
      <c r="J112" s="329"/>
      <c r="K112" s="329"/>
      <c r="L112" s="329"/>
    </row>
    <row r="113" spans="1:12">
      <c r="A113" s="1619" t="s">
        <v>628</v>
      </c>
      <c r="B113" s="1114"/>
      <c r="C113" s="1114">
        <v>1</v>
      </c>
      <c r="D113" s="1115" t="e">
        <f t="shared" ref="D113:D116" si="23">C113/B113</f>
        <v>#DIV/0!</v>
      </c>
      <c r="E113" s="832"/>
      <c r="F113" s="1117">
        <f t="shared" ref="F113:F116" si="24">IFERROR(C113/E113,0)</f>
        <v>0</v>
      </c>
      <c r="G113" s="1121"/>
      <c r="H113" s="1121"/>
      <c r="I113" s="1121"/>
      <c r="J113" s="329">
        <v>81.37</v>
      </c>
      <c r="K113" s="329">
        <v>81.37</v>
      </c>
      <c r="L113" s="329">
        <v>37115.18</v>
      </c>
    </row>
    <row r="114" spans="1:12">
      <c r="A114" s="1619" t="s">
        <v>629</v>
      </c>
      <c r="B114" s="1114"/>
      <c r="C114" s="1114"/>
      <c r="D114" s="1115" t="e">
        <f t="shared" si="23"/>
        <v>#DIV/0!</v>
      </c>
      <c r="E114" s="832"/>
      <c r="F114" s="1117">
        <f t="shared" si="24"/>
        <v>0</v>
      </c>
      <c r="G114" s="1121"/>
      <c r="H114" s="1121"/>
      <c r="I114" s="1121"/>
      <c r="J114" s="329"/>
      <c r="K114" s="329"/>
      <c r="L114" s="329"/>
    </row>
    <row r="115" spans="1:12">
      <c r="A115" s="1619" t="s">
        <v>630</v>
      </c>
      <c r="B115" s="1114"/>
      <c r="C115" s="1114"/>
      <c r="D115" s="1115" t="e">
        <f t="shared" si="23"/>
        <v>#DIV/0!</v>
      </c>
      <c r="E115" s="832"/>
      <c r="F115" s="1117">
        <f t="shared" si="24"/>
        <v>0</v>
      </c>
      <c r="G115" s="1121"/>
      <c r="H115" s="1121"/>
      <c r="I115" s="1121"/>
      <c r="J115" s="329"/>
      <c r="K115" s="329"/>
      <c r="L115" s="329"/>
    </row>
    <row r="116" spans="1:12">
      <c r="A116" s="1619" t="s">
        <v>631</v>
      </c>
      <c r="B116" s="1114"/>
      <c r="C116" s="1114"/>
      <c r="D116" s="1115" t="e">
        <f t="shared" si="23"/>
        <v>#DIV/0!</v>
      </c>
      <c r="E116" s="832"/>
      <c r="F116" s="1117">
        <f t="shared" si="24"/>
        <v>0</v>
      </c>
      <c r="G116" s="1121"/>
      <c r="H116" s="1121"/>
      <c r="I116" s="1121"/>
      <c r="J116" s="329"/>
      <c r="K116" s="329"/>
      <c r="L116" s="329"/>
    </row>
    <row r="117" spans="1:12">
      <c r="A117" s="1136" t="s">
        <v>633</v>
      </c>
      <c r="B117" s="1126"/>
      <c r="C117" s="1127"/>
      <c r="D117" s="1127"/>
      <c r="E117" s="1128"/>
      <c r="F117" s="1129"/>
      <c r="G117" s="1127"/>
      <c r="H117" s="1127"/>
      <c r="I117" s="1127"/>
      <c r="J117" s="1130"/>
      <c r="K117" s="1130"/>
      <c r="L117" s="1138"/>
    </row>
    <row r="118" spans="1:12">
      <c r="A118" s="1118" t="s">
        <v>634</v>
      </c>
      <c r="B118" s="1114"/>
      <c r="C118" s="1114">
        <v>0</v>
      </c>
      <c r="D118" s="1115" t="e">
        <f t="shared" ref="D118" si="25">C118/B118</f>
        <v>#DIV/0!</v>
      </c>
      <c r="E118" s="832"/>
      <c r="F118" s="1117">
        <f t="shared" ref="F118" si="26">IFERROR(C118/E118,0)</f>
        <v>0</v>
      </c>
      <c r="G118" s="1121"/>
      <c r="H118" s="1121"/>
      <c r="I118" s="1121"/>
      <c r="J118" s="329"/>
      <c r="K118" s="329"/>
      <c r="L118" s="329"/>
    </row>
    <row r="119" spans="1:12">
      <c r="A119" s="1118" t="s">
        <v>635</v>
      </c>
      <c r="B119" s="1114"/>
      <c r="C119" s="1114"/>
      <c r="D119" s="906"/>
      <c r="E119" s="832"/>
      <c r="F119" s="1117"/>
      <c r="G119" s="1121"/>
      <c r="H119" s="1121"/>
      <c r="I119" s="1121"/>
      <c r="J119" s="329"/>
      <c r="K119" s="329"/>
      <c r="L119" s="329"/>
    </row>
    <row r="120" spans="1:12">
      <c r="A120" s="1363" t="s">
        <v>628</v>
      </c>
      <c r="B120" s="1114"/>
      <c r="C120" s="1364"/>
      <c r="D120" s="1115" t="e">
        <f t="shared" ref="D120:D123" si="27">C120/B120</f>
        <v>#DIV/0!</v>
      </c>
      <c r="E120" s="1365"/>
      <c r="F120" s="1117">
        <f t="shared" ref="F120:F124" si="28">IFERROR(C120/E120,0)</f>
        <v>0</v>
      </c>
      <c r="G120" s="1366"/>
      <c r="H120" s="1366"/>
      <c r="I120" s="1366"/>
      <c r="J120" s="329"/>
      <c r="K120" s="329"/>
      <c r="L120" s="329"/>
    </row>
    <row r="121" spans="1:12">
      <c r="A121" s="1363" t="s">
        <v>629</v>
      </c>
      <c r="B121" s="1114"/>
      <c r="C121" s="1364"/>
      <c r="D121" s="1115" t="e">
        <f t="shared" si="27"/>
        <v>#DIV/0!</v>
      </c>
      <c r="E121" s="1365"/>
      <c r="F121" s="1117">
        <f t="shared" si="28"/>
        <v>0</v>
      </c>
      <c r="G121" s="1366"/>
      <c r="H121" s="1366"/>
      <c r="I121" s="1366"/>
      <c r="J121" s="329"/>
      <c r="K121" s="329"/>
      <c r="L121" s="329"/>
    </row>
    <row r="122" spans="1:12">
      <c r="A122" s="1363" t="s">
        <v>630</v>
      </c>
      <c r="B122" s="1114"/>
      <c r="C122" s="1364"/>
      <c r="D122" s="1115" t="e">
        <f t="shared" si="27"/>
        <v>#DIV/0!</v>
      </c>
      <c r="E122" s="1365"/>
      <c r="F122" s="1117">
        <f t="shared" si="28"/>
        <v>0</v>
      </c>
      <c r="G122" s="1366"/>
      <c r="H122" s="1366"/>
      <c r="I122" s="1366"/>
      <c r="J122" s="329"/>
      <c r="K122" s="329"/>
      <c r="L122" s="329"/>
    </row>
    <row r="123" spans="1:12">
      <c r="A123" s="1363" t="s">
        <v>631</v>
      </c>
      <c r="B123" s="1114"/>
      <c r="C123" s="1364">
        <v>1</v>
      </c>
      <c r="D123" s="1115" t="e">
        <f t="shared" si="27"/>
        <v>#DIV/0!</v>
      </c>
      <c r="E123" s="1365"/>
      <c r="F123" s="1117">
        <f t="shared" si="28"/>
        <v>0</v>
      </c>
      <c r="G123" s="1366"/>
      <c r="H123" s="1366"/>
      <c r="I123" s="1366"/>
      <c r="J123" s="329">
        <v>81.37</v>
      </c>
      <c r="K123" s="329">
        <v>81.37</v>
      </c>
      <c r="L123" s="329">
        <v>37115.18</v>
      </c>
    </row>
    <row r="124" spans="1:12">
      <c r="A124" s="1133" t="s">
        <v>636</v>
      </c>
      <c r="B124" s="791"/>
      <c r="C124" s="1134"/>
      <c r="D124" s="1139" t="e">
        <f>C124/B124</f>
        <v>#DIV/0!</v>
      </c>
      <c r="E124" s="860"/>
      <c r="F124" s="792">
        <f t="shared" si="28"/>
        <v>0</v>
      </c>
      <c r="G124" s="1135"/>
      <c r="H124" s="1135"/>
      <c r="I124" s="1135"/>
      <c r="J124" s="329"/>
      <c r="K124" s="329"/>
      <c r="L124" s="329"/>
    </row>
    <row r="125" spans="1:12">
      <c r="A125" s="319"/>
    </row>
    <row r="126" spans="1:12">
      <c r="A126" s="319"/>
    </row>
    <row r="127" spans="1:12">
      <c r="A127" s="8" t="s">
        <v>650</v>
      </c>
    </row>
    <row r="128" spans="1:12" ht="89.25" customHeight="1">
      <c r="A128" s="228" t="s">
        <v>587</v>
      </c>
      <c r="B128" s="458" t="s">
        <v>651</v>
      </c>
      <c r="C128" s="458" t="s">
        <v>652</v>
      </c>
      <c r="D128" s="458" t="s">
        <v>590</v>
      </c>
      <c r="E128" s="458" t="s">
        <v>653</v>
      </c>
      <c r="F128" s="458" t="s">
        <v>592</v>
      </c>
      <c r="G128" s="458" t="s">
        <v>654</v>
      </c>
      <c r="H128" s="458" t="s">
        <v>655</v>
      </c>
      <c r="I128" s="458" t="s">
        <v>656</v>
      </c>
      <c r="J128" s="458" t="s">
        <v>657</v>
      </c>
      <c r="K128" s="458" t="s">
        <v>658</v>
      </c>
      <c r="L128" s="458" t="s">
        <v>659</v>
      </c>
    </row>
    <row r="129" spans="1:12">
      <c r="A129" s="1136" t="s">
        <v>599</v>
      </c>
      <c r="B129" s="342"/>
      <c r="C129" s="636"/>
      <c r="D129" s="342"/>
      <c r="E129" s="342"/>
      <c r="F129" s="342"/>
      <c r="G129" s="636"/>
      <c r="H129" s="636"/>
      <c r="I129" s="636"/>
      <c r="J129" s="316"/>
      <c r="K129" s="316"/>
      <c r="L129" s="636"/>
    </row>
    <row r="130" spans="1:12">
      <c r="A130" s="229" t="s">
        <v>600</v>
      </c>
      <c r="B130" s="1140"/>
      <c r="C130" s="1114"/>
      <c r="D130" s="1141"/>
      <c r="E130" s="1142"/>
      <c r="F130" s="1141"/>
      <c r="G130" s="268"/>
      <c r="H130" s="268"/>
      <c r="I130" s="268"/>
      <c r="J130" s="326"/>
      <c r="K130" s="317"/>
      <c r="L130" s="327"/>
    </row>
    <row r="131" spans="1:12">
      <c r="A131" s="229" t="s">
        <v>660</v>
      </c>
      <c r="B131" s="343"/>
      <c r="C131" s="295">
        <v>3267</v>
      </c>
      <c r="D131" s="1143" t="e">
        <f t="shared" ref="D131" si="29">C131/B131</f>
        <v>#DIV/0!</v>
      </c>
      <c r="E131" s="347"/>
      <c r="F131" s="1144">
        <f t="shared" ref="F131" si="30">IFERROR(C131/E131,0)</f>
        <v>0</v>
      </c>
      <c r="G131" s="268"/>
      <c r="H131" s="268"/>
      <c r="I131" s="268"/>
      <c r="J131" s="329">
        <v>12.75</v>
      </c>
      <c r="K131" s="329">
        <v>12.75</v>
      </c>
      <c r="L131" s="329">
        <v>477.47</v>
      </c>
    </row>
    <row r="132" spans="1:12">
      <c r="A132" s="229" t="s">
        <v>603</v>
      </c>
      <c r="B132" s="344"/>
      <c r="C132" s="295"/>
      <c r="D132" s="1143"/>
      <c r="E132" s="348"/>
      <c r="F132" s="1144"/>
      <c r="G132" s="268"/>
      <c r="H132" s="268"/>
      <c r="I132" s="268"/>
      <c r="J132" s="329"/>
      <c r="K132" s="329"/>
      <c r="L132" s="329"/>
    </row>
    <row r="133" spans="1:12">
      <c r="A133" s="229" t="s">
        <v>604</v>
      </c>
      <c r="B133" s="343"/>
      <c r="C133" s="295">
        <v>10</v>
      </c>
      <c r="D133" s="1143" t="e">
        <f t="shared" ref="D133:D134" si="31">C133/B133</f>
        <v>#DIV/0!</v>
      </c>
      <c r="E133" s="348"/>
      <c r="F133" s="1144">
        <f t="shared" ref="F133:F135" si="32">IFERROR(C133/E133,0)</f>
        <v>0</v>
      </c>
      <c r="G133" s="268"/>
      <c r="H133" s="268"/>
      <c r="I133" s="268"/>
      <c r="J133" s="329">
        <v>8.6</v>
      </c>
      <c r="K133" s="329">
        <v>8.6</v>
      </c>
      <c r="L133" s="329">
        <v>803.36</v>
      </c>
    </row>
    <row r="134" spans="1:12">
      <c r="A134" s="229" t="s">
        <v>605</v>
      </c>
      <c r="B134" s="343"/>
      <c r="C134" s="295">
        <v>3257</v>
      </c>
      <c r="D134" s="1143" t="e">
        <f t="shared" si="31"/>
        <v>#DIV/0!</v>
      </c>
      <c r="E134" s="348"/>
      <c r="F134" s="1144">
        <f t="shared" si="32"/>
        <v>0</v>
      </c>
      <c r="G134" s="268"/>
      <c r="H134" s="268"/>
      <c r="I134" s="268"/>
      <c r="J134" s="329">
        <v>12.76</v>
      </c>
      <c r="K134" s="329">
        <v>12.76</v>
      </c>
      <c r="L134" s="329">
        <v>476.47</v>
      </c>
    </row>
    <row r="135" spans="1:12" s="305" customFormat="1">
      <c r="A135" s="303" t="s">
        <v>606</v>
      </c>
      <c r="B135" s="344"/>
      <c r="C135" s="295"/>
      <c r="D135" s="1143"/>
      <c r="E135" s="349"/>
      <c r="F135" s="1144">
        <f t="shared" si="32"/>
        <v>0</v>
      </c>
      <c r="G135" s="304"/>
      <c r="H135" s="304"/>
      <c r="I135" s="304"/>
      <c r="J135" s="329"/>
      <c r="K135" s="329"/>
      <c r="L135" s="329"/>
    </row>
    <row r="136" spans="1:12" ht="25.5">
      <c r="A136" s="229" t="s">
        <v>607</v>
      </c>
      <c r="B136" s="344"/>
      <c r="C136" s="295"/>
      <c r="D136" s="1143"/>
      <c r="E136" s="348"/>
      <c r="F136" s="1144"/>
      <c r="G136" s="268"/>
      <c r="H136" s="268"/>
      <c r="I136" s="268"/>
      <c r="J136" s="329"/>
      <c r="K136" s="329"/>
      <c r="L136" s="329"/>
    </row>
    <row r="137" spans="1:12">
      <c r="A137" s="303" t="s">
        <v>608</v>
      </c>
      <c r="B137" s="344"/>
      <c r="C137" s="295"/>
      <c r="D137" s="1141"/>
      <c r="E137" s="1142"/>
      <c r="F137" s="1144">
        <f t="shared" ref="F137:F142" si="33">IFERROR(C137/E137,0)</f>
        <v>0</v>
      </c>
      <c r="G137" s="268"/>
      <c r="H137" s="268"/>
      <c r="I137" s="268"/>
      <c r="J137" s="329"/>
      <c r="K137" s="329"/>
      <c r="L137" s="329"/>
    </row>
    <row r="138" spans="1:12">
      <c r="A138" s="303" t="s">
        <v>609</v>
      </c>
      <c r="B138" s="344"/>
      <c r="C138" s="295"/>
      <c r="D138" s="1141"/>
      <c r="E138" s="347"/>
      <c r="F138" s="1144">
        <f t="shared" si="33"/>
        <v>0</v>
      </c>
      <c r="G138" s="268"/>
      <c r="H138" s="268"/>
      <c r="I138" s="268"/>
      <c r="J138" s="329"/>
      <c r="K138" s="329"/>
      <c r="L138" s="329"/>
    </row>
    <row r="139" spans="1:12">
      <c r="A139" s="229" t="s">
        <v>610</v>
      </c>
      <c r="B139" s="343"/>
      <c r="C139" s="295">
        <v>2016</v>
      </c>
      <c r="D139" s="1141" t="e">
        <f t="shared" ref="D139:D142" si="34">C139/B139</f>
        <v>#DIV/0!</v>
      </c>
      <c r="E139" s="347"/>
      <c r="F139" s="1144">
        <f t="shared" si="33"/>
        <v>0</v>
      </c>
      <c r="G139" s="268"/>
      <c r="H139" s="268"/>
      <c r="I139" s="268"/>
      <c r="J139" s="329">
        <v>12.42</v>
      </c>
      <c r="K139" s="329">
        <v>12.42</v>
      </c>
      <c r="L139" s="329">
        <v>365.45</v>
      </c>
    </row>
    <row r="140" spans="1:12">
      <c r="A140" s="229" t="s">
        <v>611</v>
      </c>
      <c r="B140" s="343"/>
      <c r="C140" s="295">
        <v>72</v>
      </c>
      <c r="D140" s="1141" t="e">
        <f t="shared" si="34"/>
        <v>#DIV/0!</v>
      </c>
      <c r="E140" s="1142"/>
      <c r="F140" s="1144">
        <f t="shared" si="33"/>
        <v>0</v>
      </c>
      <c r="G140" s="268"/>
      <c r="H140" s="268"/>
      <c r="I140" s="268"/>
      <c r="J140" s="329">
        <v>14.13</v>
      </c>
      <c r="K140" s="329">
        <v>14.13</v>
      </c>
      <c r="L140" s="329">
        <v>367.43</v>
      </c>
    </row>
    <row r="141" spans="1:12">
      <c r="A141" s="229" t="s">
        <v>612</v>
      </c>
      <c r="B141" s="343"/>
      <c r="C141" s="295">
        <v>2184</v>
      </c>
      <c r="D141" s="1141" t="e">
        <f t="shared" si="34"/>
        <v>#DIV/0!</v>
      </c>
      <c r="E141" s="347"/>
      <c r="F141" s="1144">
        <f t="shared" si="33"/>
        <v>0</v>
      </c>
      <c r="G141" s="268"/>
      <c r="H141" s="268"/>
      <c r="I141" s="268"/>
      <c r="J141" s="329">
        <v>12.98</v>
      </c>
      <c r="K141" s="329">
        <v>12.98</v>
      </c>
      <c r="L141" s="329">
        <v>540.69000000000005</v>
      </c>
    </row>
    <row r="142" spans="1:12">
      <c r="A142" s="229" t="s">
        <v>613</v>
      </c>
      <c r="B142" s="343"/>
      <c r="C142" s="295">
        <v>2246</v>
      </c>
      <c r="D142" s="1141" t="e">
        <f t="shared" si="34"/>
        <v>#DIV/0!</v>
      </c>
      <c r="E142" s="347"/>
      <c r="F142" s="1144">
        <f t="shared" si="33"/>
        <v>0</v>
      </c>
      <c r="G142" s="268"/>
      <c r="H142" s="268"/>
      <c r="I142" s="268"/>
      <c r="J142" s="329">
        <v>13.35</v>
      </c>
      <c r="K142" s="329">
        <v>13.35</v>
      </c>
      <c r="L142" s="329">
        <v>363.03</v>
      </c>
    </row>
    <row r="143" spans="1:12">
      <c r="A143" s="230" t="s">
        <v>614</v>
      </c>
      <c r="B143" s="345"/>
      <c r="C143" s="231"/>
      <c r="D143" s="345"/>
      <c r="E143" s="348"/>
      <c r="F143" s="350"/>
      <c r="G143" s="231"/>
      <c r="H143" s="231"/>
      <c r="I143" s="231"/>
      <c r="J143" s="330"/>
      <c r="K143" s="330"/>
      <c r="L143" s="328"/>
    </row>
    <row r="144" spans="1:12">
      <c r="A144" s="318" t="s">
        <v>615</v>
      </c>
      <c r="B144" s="346"/>
      <c r="C144" s="295">
        <v>2134</v>
      </c>
      <c r="D144" s="1141" t="e">
        <f t="shared" ref="D144" si="35">C144/B144</f>
        <v>#DIV/0!</v>
      </c>
      <c r="E144" s="347"/>
      <c r="F144" s="1144">
        <f t="shared" ref="F144:F146" si="36">IFERROR(C144/E144,0)</f>
        <v>0</v>
      </c>
      <c r="G144" s="269"/>
      <c r="H144" s="269"/>
      <c r="I144" s="269"/>
      <c r="J144" s="329">
        <v>13.85</v>
      </c>
      <c r="K144" s="329">
        <v>13.85</v>
      </c>
      <c r="L144" s="329">
        <v>362.48</v>
      </c>
    </row>
    <row r="145" spans="1:12">
      <c r="A145" s="1118" t="s">
        <v>490</v>
      </c>
      <c r="B145" s="1145"/>
      <c r="C145" s="1120">
        <v>320</v>
      </c>
      <c r="D145" s="1141" t="e">
        <f>C145/B145</f>
        <v>#DIV/0!</v>
      </c>
      <c r="E145" s="1142"/>
      <c r="F145" s="1144">
        <f t="shared" si="36"/>
        <v>0</v>
      </c>
      <c r="G145" s="1121"/>
      <c r="H145" s="1121"/>
      <c r="I145" s="1121"/>
      <c r="J145" s="329">
        <v>11.91</v>
      </c>
      <c r="K145" s="329">
        <v>11.91</v>
      </c>
      <c r="L145" s="329">
        <v>597.54</v>
      </c>
    </row>
    <row r="146" spans="1:12">
      <c r="A146" s="1118" t="s">
        <v>616</v>
      </c>
      <c r="B146" s="1145"/>
      <c r="C146" s="1114">
        <v>0</v>
      </c>
      <c r="D146" s="1141" t="e">
        <f t="shared" ref="D146" si="37">C146/B146</f>
        <v>#DIV/0!</v>
      </c>
      <c r="E146" s="1142"/>
      <c r="F146" s="1144">
        <f t="shared" si="36"/>
        <v>0</v>
      </c>
      <c r="G146" s="1121"/>
      <c r="H146" s="1121"/>
      <c r="I146" s="1121"/>
      <c r="J146" s="329"/>
      <c r="K146" s="329"/>
      <c r="L146" s="329"/>
    </row>
    <row r="147" spans="1:12">
      <c r="A147" s="1118" t="s">
        <v>617</v>
      </c>
      <c r="B147" s="1146"/>
      <c r="C147" s="1122"/>
      <c r="D147" s="1146" t="s">
        <v>12</v>
      </c>
      <c r="E147" s="1146"/>
      <c r="F147" s="1146" t="s">
        <v>12</v>
      </c>
      <c r="G147" s="1121"/>
      <c r="H147" s="1121"/>
      <c r="I147" s="1121"/>
      <c r="J147" s="329"/>
      <c r="K147" s="329"/>
      <c r="L147" s="329"/>
    </row>
    <row r="148" spans="1:12">
      <c r="A148" s="1118" t="s">
        <v>618</v>
      </c>
      <c r="B148" s="1145"/>
      <c r="C148" s="1114">
        <v>1622</v>
      </c>
      <c r="D148" s="1141" t="e">
        <f t="shared" ref="D148" si="38">C148/B148</f>
        <v>#DIV/0!</v>
      </c>
      <c r="E148" s="1142"/>
      <c r="F148" s="1144">
        <f t="shared" ref="F148" si="39">IFERROR(C148/E148,0)</f>
        <v>0</v>
      </c>
      <c r="G148" s="1121"/>
      <c r="H148" s="1121"/>
      <c r="I148" s="1121"/>
      <c r="J148" s="329">
        <v>12.12</v>
      </c>
      <c r="K148" s="329">
        <v>12.12</v>
      </c>
      <c r="L148" s="329">
        <v>387.12</v>
      </c>
    </row>
    <row r="149" spans="1:12">
      <c r="A149" s="1118" t="s">
        <v>619</v>
      </c>
      <c r="B149" s="1140"/>
      <c r="C149" s="1114"/>
      <c r="D149" s="1140"/>
      <c r="E149" s="1142"/>
      <c r="F149" s="1144"/>
      <c r="G149" s="1121"/>
      <c r="H149" s="1121"/>
      <c r="I149" s="1121"/>
      <c r="J149" s="329"/>
      <c r="K149" s="329"/>
      <c r="L149" s="329"/>
    </row>
    <row r="150" spans="1:12">
      <c r="A150" s="1123">
        <v>4</v>
      </c>
      <c r="B150" s="1145"/>
      <c r="C150" s="1114"/>
      <c r="D150" s="1141" t="e">
        <f t="shared" ref="D150:D160" si="40">C150/B150</f>
        <v>#DIV/0!</v>
      </c>
      <c r="E150" s="1142"/>
      <c r="F150" s="1144">
        <f t="shared" ref="F150:F160" si="41">IFERROR(C150/E150,0)</f>
        <v>0</v>
      </c>
      <c r="G150" s="1121"/>
      <c r="H150" s="1121"/>
      <c r="I150" s="1121"/>
      <c r="J150" s="329"/>
      <c r="K150" s="329"/>
      <c r="L150" s="329"/>
    </row>
    <row r="151" spans="1:12">
      <c r="A151" s="1123">
        <v>5</v>
      </c>
      <c r="B151" s="1145"/>
      <c r="C151" s="1114"/>
      <c r="D151" s="1141" t="e">
        <f t="shared" si="40"/>
        <v>#DIV/0!</v>
      </c>
      <c r="E151" s="1142"/>
      <c r="F151" s="1144">
        <f t="shared" si="41"/>
        <v>0</v>
      </c>
      <c r="G151" s="1121"/>
      <c r="H151" s="1121"/>
      <c r="I151" s="1121"/>
      <c r="J151" s="329"/>
      <c r="K151" s="329"/>
      <c r="L151" s="329"/>
    </row>
    <row r="152" spans="1:12">
      <c r="A152" s="1123">
        <v>6</v>
      </c>
      <c r="B152" s="1145"/>
      <c r="C152" s="1114">
        <v>238</v>
      </c>
      <c r="D152" s="1141" t="e">
        <f t="shared" si="40"/>
        <v>#DIV/0!</v>
      </c>
      <c r="E152" s="1142"/>
      <c r="F152" s="1144">
        <f t="shared" si="41"/>
        <v>0</v>
      </c>
      <c r="G152" s="1121"/>
      <c r="H152" s="1121"/>
      <c r="I152" s="1121"/>
      <c r="J152" s="329">
        <v>13.58</v>
      </c>
      <c r="K152" s="329">
        <v>13.58</v>
      </c>
      <c r="L152" s="329">
        <v>340.16</v>
      </c>
    </row>
    <row r="153" spans="1:12">
      <c r="A153" s="1123">
        <v>8</v>
      </c>
      <c r="B153" s="1145"/>
      <c r="C153" s="1114">
        <v>389</v>
      </c>
      <c r="D153" s="1141" t="e">
        <f t="shared" si="40"/>
        <v>#DIV/0!</v>
      </c>
      <c r="E153" s="1142"/>
      <c r="F153" s="1144">
        <f t="shared" si="41"/>
        <v>0</v>
      </c>
      <c r="G153" s="1121"/>
      <c r="H153" s="1121"/>
      <c r="I153" s="1121"/>
      <c r="J153" s="329">
        <v>18.690000000000001</v>
      </c>
      <c r="K153" s="329">
        <v>18.690000000000001</v>
      </c>
      <c r="L153" s="329">
        <v>1283.98</v>
      </c>
    </row>
    <row r="154" spans="1:12">
      <c r="A154" s="1123">
        <v>9</v>
      </c>
      <c r="B154" s="1145"/>
      <c r="C154" s="1114">
        <v>1111</v>
      </c>
      <c r="D154" s="1141" t="e">
        <f t="shared" si="40"/>
        <v>#DIV/0!</v>
      </c>
      <c r="E154" s="1142"/>
      <c r="F154" s="1144">
        <f t="shared" si="41"/>
        <v>0</v>
      </c>
      <c r="G154" s="1121"/>
      <c r="H154" s="1121"/>
      <c r="I154" s="1121"/>
      <c r="J154" s="329">
        <v>14.11</v>
      </c>
      <c r="K154" s="329">
        <v>14.11</v>
      </c>
      <c r="L154" s="329">
        <v>378.34</v>
      </c>
    </row>
    <row r="155" spans="1:12">
      <c r="A155" s="1123">
        <v>10</v>
      </c>
      <c r="B155" s="1145"/>
      <c r="C155" s="1114">
        <v>1021</v>
      </c>
      <c r="D155" s="1141" t="e">
        <f t="shared" si="40"/>
        <v>#DIV/0!</v>
      </c>
      <c r="E155" s="1142"/>
      <c r="F155" s="1144">
        <f t="shared" si="41"/>
        <v>0</v>
      </c>
      <c r="G155" s="1121"/>
      <c r="H155" s="1121"/>
      <c r="I155" s="1121"/>
      <c r="J155" s="329">
        <v>13.98</v>
      </c>
      <c r="K155" s="329">
        <v>13.98</v>
      </c>
      <c r="L155" s="329">
        <v>319.3</v>
      </c>
    </row>
    <row r="156" spans="1:12">
      <c r="A156" s="1124">
        <v>13</v>
      </c>
      <c r="B156" s="1145"/>
      <c r="C156" s="1114">
        <v>108</v>
      </c>
      <c r="D156" s="1141" t="e">
        <f t="shared" si="40"/>
        <v>#DIV/0!</v>
      </c>
      <c r="E156" s="1142"/>
      <c r="F156" s="1144">
        <f t="shared" si="41"/>
        <v>0</v>
      </c>
      <c r="G156" s="1121"/>
      <c r="H156" s="1121"/>
      <c r="I156" s="1121"/>
      <c r="J156" s="329">
        <v>15.75</v>
      </c>
      <c r="K156" s="329">
        <v>15.75</v>
      </c>
      <c r="L156" s="329">
        <v>689.26</v>
      </c>
    </row>
    <row r="157" spans="1:12">
      <c r="A157" s="1124">
        <v>14</v>
      </c>
      <c r="B157" s="1145"/>
      <c r="C157" s="1114">
        <v>149</v>
      </c>
      <c r="D157" s="1141" t="e">
        <f t="shared" si="40"/>
        <v>#DIV/0!</v>
      </c>
      <c r="E157" s="1142"/>
      <c r="F157" s="1144">
        <f t="shared" si="41"/>
        <v>0</v>
      </c>
      <c r="G157" s="1121"/>
      <c r="H157" s="1121"/>
      <c r="I157" s="1121"/>
      <c r="J157" s="329">
        <v>18.5</v>
      </c>
      <c r="K157" s="329">
        <v>18.5</v>
      </c>
      <c r="L157" s="329">
        <v>396.85</v>
      </c>
    </row>
    <row r="158" spans="1:12">
      <c r="A158" s="1124">
        <v>15</v>
      </c>
      <c r="B158" s="1145"/>
      <c r="C158" s="1114">
        <v>251</v>
      </c>
      <c r="D158" s="1141" t="e">
        <f t="shared" si="40"/>
        <v>#DIV/0!</v>
      </c>
      <c r="E158" s="1142"/>
      <c r="F158" s="1144">
        <f t="shared" si="41"/>
        <v>0</v>
      </c>
      <c r="G158" s="1121"/>
      <c r="H158" s="1121"/>
      <c r="I158" s="1121"/>
      <c r="J158" s="329">
        <v>3.92</v>
      </c>
      <c r="K158" s="329">
        <v>3.92</v>
      </c>
      <c r="L158" s="329">
        <v>396.71</v>
      </c>
    </row>
    <row r="159" spans="1:12">
      <c r="A159" s="1124">
        <v>16</v>
      </c>
      <c r="B159" s="1145"/>
      <c r="C159" s="1114"/>
      <c r="D159" s="1141" t="e">
        <f t="shared" si="40"/>
        <v>#DIV/0!</v>
      </c>
      <c r="E159" s="1142"/>
      <c r="F159" s="1144">
        <f t="shared" si="41"/>
        <v>0</v>
      </c>
      <c r="G159" s="1121"/>
      <c r="H159" s="1121"/>
      <c r="I159" s="1121"/>
      <c r="J159" s="329"/>
      <c r="K159" s="329"/>
      <c r="L159" s="329"/>
    </row>
    <row r="160" spans="1:12">
      <c r="A160" s="1125" t="s">
        <v>620</v>
      </c>
      <c r="B160" s="1145"/>
      <c r="C160" s="1114">
        <v>571</v>
      </c>
      <c r="D160" s="1141" t="e">
        <f t="shared" si="40"/>
        <v>#DIV/0!</v>
      </c>
      <c r="E160" s="1142"/>
      <c r="F160" s="1144">
        <f t="shared" si="41"/>
        <v>0</v>
      </c>
      <c r="G160" s="1121"/>
      <c r="H160" s="1121"/>
      <c r="I160" s="1121"/>
      <c r="J160" s="329">
        <v>14.13</v>
      </c>
      <c r="K160" s="329">
        <v>14.13</v>
      </c>
      <c r="L160" s="329">
        <v>375.02</v>
      </c>
    </row>
    <row r="161" spans="1:12">
      <c r="A161" s="1136" t="s">
        <v>621</v>
      </c>
      <c r="B161" s="1147"/>
      <c r="C161" s="1127"/>
      <c r="D161" s="1148"/>
      <c r="E161" s="1149"/>
      <c r="F161" s="1150"/>
      <c r="G161" s="1127"/>
      <c r="H161" s="1127"/>
      <c r="I161" s="1127"/>
      <c r="J161" s="1130"/>
      <c r="K161" s="1130"/>
      <c r="L161" s="1138"/>
    </row>
    <row r="162" spans="1:12">
      <c r="A162" s="1118" t="s">
        <v>622</v>
      </c>
      <c r="B162" s="1151"/>
      <c r="C162" s="1114">
        <v>1257</v>
      </c>
      <c r="D162" s="1141" t="e">
        <f t="shared" ref="D162" si="42">C162/B162</f>
        <v>#DIV/0!</v>
      </c>
      <c r="E162" s="1142"/>
      <c r="F162" s="1144">
        <f t="shared" ref="F162:F166" si="43">IFERROR(C162/E162,0)</f>
        <v>0</v>
      </c>
      <c r="G162" s="1121"/>
      <c r="H162" s="1121"/>
      <c r="I162" s="1121"/>
      <c r="J162" s="329">
        <v>12.94</v>
      </c>
      <c r="K162" s="329">
        <v>12.94</v>
      </c>
      <c r="L162" s="329">
        <v>450.15</v>
      </c>
    </row>
    <row r="163" spans="1:12">
      <c r="A163" s="1118" t="s">
        <v>623</v>
      </c>
      <c r="B163" s="1151"/>
      <c r="C163" s="1114">
        <v>0</v>
      </c>
      <c r="D163" s="1140"/>
      <c r="E163" s="1142"/>
      <c r="F163" s="1144">
        <f t="shared" si="43"/>
        <v>0</v>
      </c>
      <c r="G163" s="1121"/>
      <c r="H163" s="1121"/>
      <c r="I163" s="1121"/>
      <c r="J163" s="329"/>
      <c r="K163" s="329"/>
      <c r="L163" s="329"/>
    </row>
    <row r="164" spans="1:12">
      <c r="A164" s="1118" t="s">
        <v>624</v>
      </c>
      <c r="B164" s="1151"/>
      <c r="C164" s="1114">
        <v>821</v>
      </c>
      <c r="D164" s="1141" t="e">
        <f t="shared" ref="D164:D165" si="44">C164/B164</f>
        <v>#DIV/0!</v>
      </c>
      <c r="E164" s="1142"/>
      <c r="F164" s="1144">
        <f t="shared" si="43"/>
        <v>0</v>
      </c>
      <c r="G164" s="1121"/>
      <c r="H164" s="1121"/>
      <c r="I164" s="1121"/>
      <c r="J164" s="329">
        <v>12.69</v>
      </c>
      <c r="K164" s="329">
        <v>12.69</v>
      </c>
      <c r="L164" s="329">
        <v>431.05</v>
      </c>
    </row>
    <row r="165" spans="1:12">
      <c r="A165" s="1118" t="s">
        <v>625</v>
      </c>
      <c r="B165" s="1151"/>
      <c r="C165" s="1114">
        <v>307</v>
      </c>
      <c r="D165" s="1141" t="e">
        <f t="shared" si="44"/>
        <v>#DIV/0!</v>
      </c>
      <c r="E165" s="1142"/>
      <c r="F165" s="1144">
        <f t="shared" si="43"/>
        <v>0</v>
      </c>
      <c r="G165" s="1121"/>
      <c r="H165" s="1121"/>
      <c r="I165" s="1121"/>
      <c r="J165" s="329">
        <v>12.97</v>
      </c>
      <c r="K165" s="329">
        <v>12.97</v>
      </c>
      <c r="L165" s="329">
        <v>436.59</v>
      </c>
    </row>
    <row r="166" spans="1:12">
      <c r="A166" s="1118" t="s">
        <v>626</v>
      </c>
      <c r="B166" s="1151"/>
      <c r="C166" s="1114">
        <v>0</v>
      </c>
      <c r="D166" s="1141"/>
      <c r="E166" s="1142"/>
      <c r="F166" s="1144">
        <f t="shared" si="43"/>
        <v>0</v>
      </c>
      <c r="G166" s="1121"/>
      <c r="H166" s="1121"/>
      <c r="I166" s="1121"/>
      <c r="J166" s="329"/>
      <c r="K166" s="329"/>
      <c r="L166" s="329"/>
    </row>
    <row r="167" spans="1:12">
      <c r="A167" s="1118" t="s">
        <v>627</v>
      </c>
      <c r="B167" s="1151"/>
      <c r="C167" s="1114"/>
      <c r="D167" s="1140"/>
      <c r="E167" s="1142"/>
      <c r="F167" s="1144"/>
      <c r="G167" s="1121"/>
      <c r="H167" s="1121"/>
      <c r="I167" s="1121"/>
      <c r="J167" s="329"/>
      <c r="K167" s="329"/>
      <c r="L167" s="329"/>
    </row>
    <row r="168" spans="1:12">
      <c r="A168" s="1131" t="s">
        <v>628</v>
      </c>
      <c r="B168" s="1151"/>
      <c r="C168" s="1114"/>
      <c r="D168" s="1141" t="e">
        <f t="shared" ref="D168" si="45">C168/B168</f>
        <v>#DIV/0!</v>
      </c>
      <c r="E168" s="1142"/>
      <c r="F168" s="1144">
        <f t="shared" ref="F168:F171" si="46">IFERROR(C168/E168,0)</f>
        <v>0</v>
      </c>
      <c r="G168" s="1121"/>
      <c r="H168" s="1121"/>
      <c r="I168" s="1121"/>
      <c r="J168" s="329"/>
      <c r="K168" s="329"/>
      <c r="L168" s="329"/>
    </row>
    <row r="169" spans="1:12">
      <c r="A169" s="1131" t="s">
        <v>629</v>
      </c>
      <c r="B169" s="1151"/>
      <c r="C169" s="1114"/>
      <c r="D169" s="1140"/>
      <c r="E169" s="1142"/>
      <c r="F169" s="1144">
        <f t="shared" si="46"/>
        <v>0</v>
      </c>
      <c r="G169" s="1121"/>
      <c r="H169" s="1121"/>
      <c r="I169" s="1121"/>
      <c r="J169" s="329"/>
      <c r="K169" s="329"/>
      <c r="L169" s="329"/>
    </row>
    <row r="170" spans="1:12">
      <c r="A170" s="1131" t="s">
        <v>630</v>
      </c>
      <c r="B170" s="1151"/>
      <c r="C170" s="1114">
        <v>1450</v>
      </c>
      <c r="D170" s="1141" t="e">
        <f t="shared" ref="D170:D171" si="47">C170/B170</f>
        <v>#DIV/0!</v>
      </c>
      <c r="E170" s="1142"/>
      <c r="F170" s="1144">
        <f t="shared" si="46"/>
        <v>0</v>
      </c>
      <c r="G170" s="1121"/>
      <c r="H170" s="1121"/>
      <c r="I170" s="1121"/>
      <c r="J170" s="329">
        <v>12.09</v>
      </c>
      <c r="K170" s="329">
        <v>12.09</v>
      </c>
      <c r="L170" s="329">
        <v>625.03</v>
      </c>
    </row>
    <row r="171" spans="1:12">
      <c r="A171" s="1131" t="s">
        <v>631</v>
      </c>
      <c r="B171" s="1151"/>
      <c r="C171" s="1114">
        <v>1010</v>
      </c>
      <c r="D171" s="1141" t="e">
        <f t="shared" si="47"/>
        <v>#DIV/0!</v>
      </c>
      <c r="E171" s="1142"/>
      <c r="F171" s="1144">
        <f t="shared" si="46"/>
        <v>0</v>
      </c>
      <c r="G171" s="1121"/>
      <c r="H171" s="1121"/>
      <c r="I171" s="1121"/>
      <c r="J171" s="329">
        <v>13.97</v>
      </c>
      <c r="K171" s="329">
        <v>13.97</v>
      </c>
      <c r="L171" s="329">
        <v>366.88</v>
      </c>
    </row>
    <row r="172" spans="1:12">
      <c r="A172" s="1118" t="s">
        <v>632</v>
      </c>
      <c r="B172" s="1151"/>
      <c r="C172" s="906"/>
      <c r="D172" s="1140"/>
      <c r="E172" s="1142"/>
      <c r="F172" s="1144"/>
      <c r="G172" s="1121"/>
      <c r="H172" s="1121"/>
      <c r="I172" s="1121"/>
      <c r="J172" s="329"/>
      <c r="K172" s="329"/>
      <c r="L172" s="329"/>
    </row>
    <row r="173" spans="1:12">
      <c r="A173" s="1619" t="s">
        <v>628</v>
      </c>
      <c r="B173" s="1151"/>
      <c r="C173" s="1114">
        <v>2451</v>
      </c>
      <c r="D173" s="1141" t="e">
        <f t="shared" ref="D173:D176" si="48">C173/B173</f>
        <v>#DIV/0!</v>
      </c>
      <c r="E173" s="1142"/>
      <c r="F173" s="1144">
        <f t="shared" ref="F173:F176" si="49">IFERROR(C173/E173,0)</f>
        <v>0</v>
      </c>
      <c r="G173" s="1121"/>
      <c r="H173" s="1121"/>
      <c r="I173" s="1121"/>
      <c r="J173" s="329">
        <v>12.85</v>
      </c>
      <c r="K173" s="329">
        <v>12.85</v>
      </c>
      <c r="L173" s="329">
        <v>519.37</v>
      </c>
    </row>
    <row r="174" spans="1:12">
      <c r="A174" s="1619" t="s">
        <v>629</v>
      </c>
      <c r="B174" s="1151"/>
      <c r="C174" s="1114"/>
      <c r="D174" s="1141" t="e">
        <f t="shared" si="48"/>
        <v>#DIV/0!</v>
      </c>
      <c r="E174" s="1142"/>
      <c r="F174" s="1144">
        <f t="shared" si="49"/>
        <v>0</v>
      </c>
      <c r="G174" s="1121"/>
      <c r="H174" s="1121"/>
      <c r="I174" s="1121"/>
      <c r="J174" s="329"/>
      <c r="K174" s="329"/>
      <c r="L174" s="329"/>
    </row>
    <row r="175" spans="1:12">
      <c r="A175" s="1619" t="s">
        <v>630</v>
      </c>
      <c r="B175" s="1151"/>
      <c r="C175" s="1114"/>
      <c r="D175" s="1141" t="e">
        <f t="shared" si="48"/>
        <v>#DIV/0!</v>
      </c>
      <c r="E175" s="1142"/>
      <c r="F175" s="1144">
        <f t="shared" si="49"/>
        <v>0</v>
      </c>
      <c r="G175" s="1121"/>
      <c r="H175" s="1121"/>
      <c r="I175" s="1121"/>
      <c r="J175" s="329"/>
      <c r="K175" s="329"/>
      <c r="L175" s="329"/>
    </row>
    <row r="176" spans="1:12">
      <c r="A176" s="1619" t="s">
        <v>631</v>
      </c>
      <c r="B176" s="1151"/>
      <c r="C176" s="1114">
        <v>9</v>
      </c>
      <c r="D176" s="1141" t="e">
        <f t="shared" si="48"/>
        <v>#DIV/0!</v>
      </c>
      <c r="E176" s="1142"/>
      <c r="F176" s="1144">
        <f t="shared" si="49"/>
        <v>0</v>
      </c>
      <c r="G176" s="1121"/>
      <c r="H176" s="1121"/>
      <c r="I176" s="1121"/>
      <c r="J176" s="329">
        <v>15.03</v>
      </c>
      <c r="K176" s="329">
        <v>15.03</v>
      </c>
      <c r="L176" s="329">
        <v>429.52</v>
      </c>
    </row>
    <row r="177" spans="1:12">
      <c r="A177" s="1136" t="s">
        <v>633</v>
      </c>
      <c r="B177" s="1147"/>
      <c r="C177" s="1127"/>
      <c r="D177" s="1148"/>
      <c r="E177" s="1149"/>
      <c r="F177" s="1150"/>
      <c r="G177" s="1127"/>
      <c r="H177" s="1127"/>
      <c r="I177" s="1127"/>
      <c r="J177" s="1130"/>
      <c r="K177" s="1130"/>
      <c r="L177" s="1138"/>
    </row>
    <row r="178" spans="1:12">
      <c r="A178" s="1118" t="s">
        <v>634</v>
      </c>
      <c r="B178" s="1151"/>
      <c r="C178" s="1114">
        <v>7</v>
      </c>
      <c r="D178" s="1141" t="e">
        <f t="shared" ref="D178" si="50">C178/B178</f>
        <v>#DIV/0!</v>
      </c>
      <c r="E178" s="1142"/>
      <c r="F178" s="1144">
        <f t="shared" ref="F178" si="51">IFERROR(C178/E178,0)</f>
        <v>0</v>
      </c>
      <c r="G178" s="1121"/>
      <c r="H178" s="1121"/>
      <c r="I178" s="1121"/>
      <c r="J178" s="329">
        <v>11</v>
      </c>
      <c r="K178" s="329">
        <v>11</v>
      </c>
      <c r="L178" s="329">
        <v>524.9</v>
      </c>
    </row>
    <row r="179" spans="1:12">
      <c r="A179" s="1118" t="s">
        <v>635</v>
      </c>
      <c r="B179" s="1151"/>
      <c r="C179" s="1114"/>
      <c r="D179" s="1140"/>
      <c r="E179" s="1142"/>
      <c r="F179" s="1144"/>
      <c r="G179" s="1121"/>
      <c r="H179" s="1121"/>
      <c r="I179" s="1121"/>
      <c r="J179" s="329"/>
      <c r="K179" s="329"/>
      <c r="L179" s="329"/>
    </row>
    <row r="180" spans="1:12">
      <c r="A180" s="1363" t="s">
        <v>628</v>
      </c>
      <c r="B180" s="1151"/>
      <c r="C180" s="1364">
        <v>256</v>
      </c>
      <c r="D180" s="1141" t="e">
        <f t="shared" ref="D180:D183" si="52">C180/B180</f>
        <v>#DIV/0!</v>
      </c>
      <c r="E180" s="1367"/>
      <c r="F180" s="1144">
        <f t="shared" ref="F180:F184" si="53">IFERROR(C180/E180,0)</f>
        <v>0</v>
      </c>
      <c r="G180" s="1366"/>
      <c r="H180" s="1366"/>
      <c r="I180" s="1366"/>
      <c r="J180" s="329">
        <v>8.83</v>
      </c>
      <c r="K180" s="329">
        <v>8.83</v>
      </c>
      <c r="L180" s="329">
        <v>407.2</v>
      </c>
    </row>
    <row r="181" spans="1:12">
      <c r="A181" s="1363" t="s">
        <v>629</v>
      </c>
      <c r="B181" s="1151"/>
      <c r="C181" s="1364">
        <v>992</v>
      </c>
      <c r="D181" s="1141" t="e">
        <f t="shared" si="52"/>
        <v>#DIV/0!</v>
      </c>
      <c r="E181" s="1367"/>
      <c r="F181" s="1144">
        <f t="shared" si="53"/>
        <v>0</v>
      </c>
      <c r="G181" s="1366"/>
      <c r="H181" s="1366"/>
      <c r="I181" s="1366"/>
      <c r="J181" s="329">
        <v>12.73</v>
      </c>
      <c r="K181" s="329">
        <v>12.73</v>
      </c>
      <c r="L181" s="329">
        <v>779.08</v>
      </c>
    </row>
    <row r="182" spans="1:12">
      <c r="A182" s="1363" t="s">
        <v>630</v>
      </c>
      <c r="B182" s="1151"/>
      <c r="C182" s="1364">
        <v>722</v>
      </c>
      <c r="D182" s="1141" t="e">
        <f t="shared" si="52"/>
        <v>#DIV/0!</v>
      </c>
      <c r="E182" s="1367"/>
      <c r="F182" s="1144">
        <f t="shared" si="53"/>
        <v>0</v>
      </c>
      <c r="G182" s="1366"/>
      <c r="H182" s="1366"/>
      <c r="I182" s="1366"/>
      <c r="J182" s="329">
        <v>13.37</v>
      </c>
      <c r="K182" s="329">
        <v>13.37</v>
      </c>
      <c r="L182" s="329">
        <v>308.98</v>
      </c>
    </row>
    <row r="183" spans="1:12">
      <c r="A183" s="1363" t="s">
        <v>631</v>
      </c>
      <c r="B183" s="1151"/>
      <c r="C183" s="1364">
        <v>490</v>
      </c>
      <c r="D183" s="1141" t="e">
        <f t="shared" si="52"/>
        <v>#DIV/0!</v>
      </c>
      <c r="E183" s="1367"/>
      <c r="F183" s="1144">
        <f t="shared" si="53"/>
        <v>0</v>
      </c>
      <c r="G183" s="1366"/>
      <c r="H183" s="1366"/>
      <c r="I183" s="1366"/>
      <c r="J183" s="329">
        <v>14.5</v>
      </c>
      <c r="K183" s="329">
        <v>14.5</v>
      </c>
      <c r="L183" s="329">
        <v>360.54</v>
      </c>
    </row>
    <row r="184" spans="1:12">
      <c r="A184" s="1133" t="s">
        <v>636</v>
      </c>
      <c r="B184" s="793"/>
      <c r="C184" s="1134">
        <v>474</v>
      </c>
      <c r="D184" s="1152" t="e">
        <f>C184/B184</f>
        <v>#DIV/0!</v>
      </c>
      <c r="E184" s="1153"/>
      <c r="F184" s="794">
        <f t="shared" si="53"/>
        <v>0</v>
      </c>
      <c r="G184" s="1135"/>
      <c r="H184" s="1135"/>
      <c r="I184" s="1135"/>
      <c r="J184" s="329">
        <v>13.11</v>
      </c>
      <c r="K184" s="329">
        <v>13.11</v>
      </c>
      <c r="L184" s="329">
        <v>427.87</v>
      </c>
    </row>
    <row r="185" spans="1:12">
      <c r="A185" s="319"/>
    </row>
    <row r="186" spans="1:12">
      <c r="A186" s="319" t="s">
        <v>661</v>
      </c>
    </row>
    <row r="187" spans="1:12">
      <c r="A187" s="319"/>
    </row>
    <row r="188" spans="1:12">
      <c r="A188" s="319"/>
    </row>
    <row r="189" spans="1:12">
      <c r="A189" s="8" t="s">
        <v>662</v>
      </c>
    </row>
    <row r="190" spans="1:12" ht="105.75" customHeight="1">
      <c r="A190" s="457" t="s">
        <v>587</v>
      </c>
      <c r="B190" s="457" t="s">
        <v>663</v>
      </c>
      <c r="C190" s="457" t="s">
        <v>664</v>
      </c>
      <c r="D190" s="457" t="s">
        <v>590</v>
      </c>
      <c r="E190" s="457" t="s">
        <v>665</v>
      </c>
      <c r="F190" s="457" t="s">
        <v>592</v>
      </c>
      <c r="G190" s="458" t="s">
        <v>593</v>
      </c>
      <c r="H190" s="458" t="s">
        <v>594</v>
      </c>
      <c r="I190" s="458" t="s">
        <v>595</v>
      </c>
      <c r="J190" s="458" t="s">
        <v>596</v>
      </c>
      <c r="K190" s="458" t="s">
        <v>597</v>
      </c>
      <c r="L190" s="458" t="s">
        <v>598</v>
      </c>
    </row>
    <row r="191" spans="1:12" ht="15">
      <c r="A191" s="1154" t="s">
        <v>599</v>
      </c>
      <c r="B191" s="776" t="s">
        <v>282</v>
      </c>
      <c r="C191" s="777" t="s">
        <v>282</v>
      </c>
      <c r="D191" s="777" t="s">
        <v>282</v>
      </c>
      <c r="E191" s="777" t="s">
        <v>282</v>
      </c>
      <c r="F191" s="777" t="s">
        <v>282</v>
      </c>
      <c r="G191" s="1155" t="s">
        <v>282</v>
      </c>
      <c r="H191" s="776" t="s">
        <v>282</v>
      </c>
      <c r="I191" s="1155" t="s">
        <v>282</v>
      </c>
      <c r="J191" s="1156" t="s">
        <v>282</v>
      </c>
      <c r="K191" s="776" t="s">
        <v>282</v>
      </c>
      <c r="L191" s="777" t="s">
        <v>282</v>
      </c>
    </row>
    <row r="192" spans="1:12" ht="15">
      <c r="A192" s="610" t="s">
        <v>600</v>
      </c>
      <c r="B192" s="778" t="s">
        <v>282</v>
      </c>
      <c r="C192" s="779" t="s">
        <v>282</v>
      </c>
      <c r="D192" s="779" t="s">
        <v>282</v>
      </c>
      <c r="E192" s="780" t="s">
        <v>282</v>
      </c>
      <c r="F192" s="779" t="s">
        <v>282</v>
      </c>
      <c r="G192" s="780" t="s">
        <v>282</v>
      </c>
      <c r="H192" s="780" t="s">
        <v>282</v>
      </c>
      <c r="I192" s="780" t="s">
        <v>282</v>
      </c>
      <c r="J192" s="780" t="s">
        <v>282</v>
      </c>
      <c r="K192" s="780" t="s">
        <v>282</v>
      </c>
      <c r="L192" s="780" t="s">
        <v>282</v>
      </c>
    </row>
    <row r="193" spans="1:12" ht="14.25">
      <c r="A193" s="611" t="s">
        <v>601</v>
      </c>
      <c r="B193" s="1419">
        <v>205677</v>
      </c>
      <c r="C193" s="1420" t="e" vm="1">
        <f>'[32]ESA Table 4D '!G195</f>
        <v>#VALUE!</v>
      </c>
      <c r="D193" s="1421" t="e" vm="2">
        <f>C193/B193</f>
        <v>#VALUE!</v>
      </c>
      <c r="E193" s="1548">
        <v>115216</v>
      </c>
      <c r="F193" s="1421" t="e" vm="2">
        <f>C193/E193</f>
        <v>#VALUE!</v>
      </c>
      <c r="G193" s="1549">
        <v>3168.8241525423732</v>
      </c>
      <c r="H193" s="1423" t="s">
        <v>507</v>
      </c>
      <c r="I193" s="1424">
        <v>0.32565254237288116</v>
      </c>
      <c r="J193" s="1425">
        <v>108.88423728813558</v>
      </c>
      <c r="K193" s="1423" t="s">
        <v>507</v>
      </c>
      <c r="L193" s="1550">
        <v>13930.797711864408</v>
      </c>
    </row>
    <row r="194" spans="1:12" ht="14.25">
      <c r="A194" s="611" t="s">
        <v>602</v>
      </c>
      <c r="B194" s="1426" t="s">
        <v>12</v>
      </c>
      <c r="C194" s="1427" t="s">
        <v>12</v>
      </c>
      <c r="D194" s="1422" t="s">
        <v>12</v>
      </c>
      <c r="E194" s="1422" t="s">
        <v>12</v>
      </c>
      <c r="F194" s="1428">
        <v>0</v>
      </c>
      <c r="G194" s="1419" t="s">
        <v>12</v>
      </c>
      <c r="H194" s="1423" t="s">
        <v>12</v>
      </c>
      <c r="I194" s="1424" t="s">
        <v>12</v>
      </c>
      <c r="J194" s="1425" t="s">
        <v>12</v>
      </c>
      <c r="K194" s="1423" t="s">
        <v>12</v>
      </c>
      <c r="L194" s="1551" t="s">
        <v>12</v>
      </c>
    </row>
    <row r="195" spans="1:12" ht="14.25">
      <c r="A195" s="611" t="s">
        <v>660</v>
      </c>
      <c r="B195" s="1426" t="s">
        <v>12</v>
      </c>
      <c r="C195" s="1427" t="s">
        <v>12</v>
      </c>
      <c r="D195" s="1422" t="s">
        <v>12</v>
      </c>
      <c r="E195" s="1422" t="s">
        <v>12</v>
      </c>
      <c r="F195" s="1428">
        <v>0</v>
      </c>
      <c r="G195" s="1419" t="s">
        <v>12</v>
      </c>
      <c r="H195" s="1423" t="s">
        <v>12</v>
      </c>
      <c r="I195" s="1424" t="s">
        <v>12</v>
      </c>
      <c r="J195" s="1425" t="s">
        <v>12</v>
      </c>
      <c r="K195" s="1423" t="s">
        <v>12</v>
      </c>
      <c r="L195" s="1551" t="s">
        <v>12</v>
      </c>
    </row>
    <row r="196" spans="1:12" ht="14.25">
      <c r="A196" s="612" t="s">
        <v>666</v>
      </c>
      <c r="B196" s="1429"/>
      <c r="C196" s="1430"/>
      <c r="D196" s="1431"/>
      <c r="E196" s="1432"/>
      <c r="F196" s="1433"/>
      <c r="G196" s="1429"/>
      <c r="H196" s="1430"/>
      <c r="I196" s="1434"/>
      <c r="J196" s="1435"/>
      <c r="K196" s="1430"/>
      <c r="L196" s="1436"/>
    </row>
    <row r="197" spans="1:12" ht="14.25">
      <c r="A197" s="611" t="s">
        <v>604</v>
      </c>
      <c r="B197" s="1419">
        <v>135526</v>
      </c>
      <c r="C197" s="1423">
        <v>102</v>
      </c>
      <c r="D197" s="1421">
        <f t="shared" ref="D197:D199" si="54">C197/B197</f>
        <v>7.5262311290822423E-4</v>
      </c>
      <c r="E197" s="1548">
        <v>76921</v>
      </c>
      <c r="F197" s="1421">
        <f>C197/E197</f>
        <v>1.3260358029666801E-3</v>
      </c>
      <c r="G197" s="1419">
        <v>3258.9612745098043</v>
      </c>
      <c r="H197" s="1423" t="s">
        <v>507</v>
      </c>
      <c r="I197" s="1437">
        <v>0.34550000000000014</v>
      </c>
      <c r="J197" s="1419">
        <v>110.3127450980392</v>
      </c>
      <c r="K197" s="1423" t="s">
        <v>507</v>
      </c>
      <c r="L197" s="1438">
        <v>14271.196862745099</v>
      </c>
    </row>
    <row r="198" spans="1:12" ht="14.25">
      <c r="A198" s="611" t="s">
        <v>605</v>
      </c>
      <c r="B198" s="1419">
        <v>34654</v>
      </c>
      <c r="C198" s="1423">
        <v>16</v>
      </c>
      <c r="D198" s="1421">
        <f t="shared" si="54"/>
        <v>4.6170716223235413E-4</v>
      </c>
      <c r="E198" s="1548">
        <v>17326</v>
      </c>
      <c r="F198" s="1421">
        <f>C198/E198</f>
        <v>9.2346762091654157E-4</v>
      </c>
      <c r="G198" s="1419">
        <v>2594.1999999999998</v>
      </c>
      <c r="H198" s="1423" t="s">
        <v>507</v>
      </c>
      <c r="I198" s="1424">
        <v>0.199125</v>
      </c>
      <c r="J198" s="1425">
        <v>99.777500000000018</v>
      </c>
      <c r="K198" s="1423" t="s">
        <v>507</v>
      </c>
      <c r="L198" s="1438">
        <v>11760.753124999999</v>
      </c>
    </row>
    <row r="199" spans="1:12" ht="14.25">
      <c r="A199" s="611" t="s">
        <v>667</v>
      </c>
      <c r="B199" s="1419">
        <v>35497</v>
      </c>
      <c r="C199" s="1549">
        <v>0</v>
      </c>
      <c r="D199" s="1421">
        <f t="shared" si="54"/>
        <v>0</v>
      </c>
      <c r="E199" s="1419">
        <f>E193-(E197+E198)</f>
        <v>20969</v>
      </c>
      <c r="F199" s="1419" t="s">
        <v>12</v>
      </c>
      <c r="G199" s="1419" t="s">
        <v>12</v>
      </c>
      <c r="H199" s="1419" t="s">
        <v>12</v>
      </c>
      <c r="I199" s="1419" t="s">
        <v>12</v>
      </c>
      <c r="J199" s="1419" t="s">
        <v>12</v>
      </c>
      <c r="K199" s="1419" t="s">
        <v>12</v>
      </c>
      <c r="L199" s="1465" t="s">
        <v>12</v>
      </c>
    </row>
    <row r="200" spans="1:12" ht="28.5">
      <c r="A200" s="610" t="s">
        <v>668</v>
      </c>
      <c r="B200" s="1429"/>
      <c r="C200" s="1430"/>
      <c r="D200" s="1431"/>
      <c r="E200" s="1432"/>
      <c r="F200" s="1433"/>
      <c r="G200" s="1429"/>
      <c r="H200" s="1430"/>
      <c r="I200" s="1434"/>
      <c r="J200" s="1435"/>
      <c r="K200" s="1430"/>
      <c r="L200" s="1436"/>
    </row>
    <row r="201" spans="1:12" ht="14.25">
      <c r="A201" s="613" t="s">
        <v>669</v>
      </c>
      <c r="B201" s="1419">
        <v>18142</v>
      </c>
      <c r="C201" s="1423">
        <v>31</v>
      </c>
      <c r="D201" s="1421">
        <f t="shared" ref="D201:D202" si="55">C201/B201</f>
        <v>1.708742145298203E-3</v>
      </c>
      <c r="E201" s="1548">
        <v>14756</v>
      </c>
      <c r="F201" s="1421">
        <f>C201/E201</f>
        <v>2.1008403361344537E-3</v>
      </c>
      <c r="G201" s="1419">
        <v>2636.4516129032254</v>
      </c>
      <c r="H201" s="1423" t="s">
        <v>507</v>
      </c>
      <c r="I201" s="1437">
        <v>0.23148387096774189</v>
      </c>
      <c r="J201" s="1419">
        <v>137.43709677419352</v>
      </c>
      <c r="K201" s="1423"/>
      <c r="L201" s="1438">
        <v>13877.64516129032</v>
      </c>
    </row>
    <row r="202" spans="1:12" ht="14.25">
      <c r="A202" s="613" t="s">
        <v>670</v>
      </c>
      <c r="B202" s="1419">
        <v>55685</v>
      </c>
      <c r="C202" s="1423">
        <v>87</v>
      </c>
      <c r="D202" s="1421">
        <f t="shared" si="55"/>
        <v>1.5623597018945856E-3</v>
      </c>
      <c r="E202" s="1548">
        <v>37772</v>
      </c>
      <c r="F202" s="1421">
        <f>C202/E202</f>
        <v>2.303293444879805E-3</v>
      </c>
      <c r="G202" s="1419">
        <v>3358.5201149425279</v>
      </c>
      <c r="H202" s="1423" t="s">
        <v>507</v>
      </c>
      <c r="I202" s="1424">
        <v>0.35920689655172428</v>
      </c>
      <c r="J202" s="1425">
        <v>98.710229885057444</v>
      </c>
      <c r="K202" s="1423"/>
      <c r="L202" s="1438">
        <v>13949.737126436785</v>
      </c>
    </row>
    <row r="203" spans="1:12" ht="14.25">
      <c r="A203" s="611" t="s">
        <v>671</v>
      </c>
      <c r="B203" s="1426" t="s">
        <v>12</v>
      </c>
      <c r="C203" s="1427" t="s">
        <v>12</v>
      </c>
      <c r="D203" s="1427" t="s">
        <v>12</v>
      </c>
      <c r="E203" s="1427" t="s">
        <v>12</v>
      </c>
      <c r="F203" s="1427" t="s">
        <v>12</v>
      </c>
      <c r="G203" s="1427" t="s">
        <v>12</v>
      </c>
      <c r="H203" s="1427" t="s">
        <v>12</v>
      </c>
      <c r="I203" s="1439" t="s">
        <v>12</v>
      </c>
      <c r="J203" s="1427" t="s">
        <v>12</v>
      </c>
      <c r="K203" s="1427" t="s">
        <v>12</v>
      </c>
      <c r="L203" s="1551" t="s">
        <v>12</v>
      </c>
    </row>
    <row r="204" spans="1:12" ht="14.25">
      <c r="A204" s="611" t="s">
        <v>672</v>
      </c>
      <c r="B204" s="1426" t="s">
        <v>12</v>
      </c>
      <c r="C204" s="1427" t="s">
        <v>12</v>
      </c>
      <c r="D204" s="1427" t="s">
        <v>12</v>
      </c>
      <c r="E204" s="1427" t="s">
        <v>12</v>
      </c>
      <c r="F204" s="1427" t="s">
        <v>12</v>
      </c>
      <c r="G204" s="1427" t="s">
        <v>12</v>
      </c>
      <c r="H204" s="1427" t="s">
        <v>12</v>
      </c>
      <c r="I204" s="1439" t="s">
        <v>12</v>
      </c>
      <c r="J204" s="1427" t="s">
        <v>12</v>
      </c>
      <c r="K204" s="1427" t="s">
        <v>12</v>
      </c>
      <c r="L204" s="1551" t="s">
        <v>12</v>
      </c>
    </row>
    <row r="205" spans="1:12" ht="14.25">
      <c r="A205" s="611" t="s">
        <v>673</v>
      </c>
      <c r="B205" s="1419">
        <f t="shared" ref="B205:G205" si="56">B193</f>
        <v>205677</v>
      </c>
      <c r="C205" s="1420" t="e" vm="2">
        <f t="shared" si="56"/>
        <v>#VALUE!</v>
      </c>
      <c r="D205" s="1421" t="e" vm="2">
        <f t="shared" si="56"/>
        <v>#VALUE!</v>
      </c>
      <c r="E205" s="1422">
        <f t="shared" si="56"/>
        <v>115216</v>
      </c>
      <c r="F205" s="1421" t="e" vm="2">
        <f t="shared" si="56"/>
        <v>#VALUE!</v>
      </c>
      <c r="G205" s="1419">
        <f t="shared" si="56"/>
        <v>3168.8241525423732</v>
      </c>
      <c r="H205" s="1423" t="s">
        <v>507</v>
      </c>
      <c r="I205" s="1424">
        <f>I193</f>
        <v>0.32565254237288116</v>
      </c>
      <c r="J205" s="1425">
        <f>J193</f>
        <v>108.88423728813558</v>
      </c>
      <c r="K205" s="1423" t="s">
        <v>507</v>
      </c>
      <c r="L205" s="1438">
        <f>L193</f>
        <v>13930.797711864408</v>
      </c>
    </row>
    <row r="206" spans="1:12" ht="14.25">
      <c r="A206" s="611" t="s">
        <v>674</v>
      </c>
      <c r="B206" s="1419">
        <v>47314</v>
      </c>
      <c r="C206" s="1423">
        <v>62</v>
      </c>
      <c r="D206" s="1421">
        <f t="shared" ref="D206" si="57">C206/B206</f>
        <v>1.3103943864395317E-3</v>
      </c>
      <c r="E206" s="1422">
        <v>37417</v>
      </c>
      <c r="F206" s="1421">
        <f>C206/E206</f>
        <v>1.6570008285004142E-3</v>
      </c>
      <c r="G206" s="1419">
        <v>2170.8659677419355</v>
      </c>
      <c r="H206" s="1423" t="s">
        <v>507</v>
      </c>
      <c r="I206" s="1437">
        <v>0.32350000000000007</v>
      </c>
      <c r="J206" s="1425">
        <v>129.9201612903226</v>
      </c>
      <c r="K206" s="1423" t="s">
        <v>507</v>
      </c>
      <c r="L206" s="1438">
        <v>13427.777258064512</v>
      </c>
    </row>
    <row r="207" spans="1:12" ht="14.25">
      <c r="A207" s="614" t="s">
        <v>614</v>
      </c>
      <c r="B207" s="1440"/>
      <c r="C207" s="1441"/>
      <c r="D207" s="1442"/>
      <c r="E207" s="1443"/>
      <c r="F207" s="1442"/>
      <c r="G207" s="1444"/>
      <c r="H207" s="1441"/>
      <c r="I207" s="1434"/>
      <c r="J207" s="1435"/>
      <c r="K207" s="1441"/>
      <c r="L207" s="1445"/>
    </row>
    <row r="208" spans="1:12" ht="14.25">
      <c r="A208" s="615" t="s">
        <v>675</v>
      </c>
      <c r="B208" s="1419">
        <v>28344</v>
      </c>
      <c r="C208" s="1423">
        <v>35</v>
      </c>
      <c r="D208" s="1421">
        <f t="shared" ref="D208:D215" si="58">C208/B208</f>
        <v>1.2348292407564211E-3</v>
      </c>
      <c r="E208" s="1422">
        <v>24859</v>
      </c>
      <c r="F208" s="1421">
        <f t="shared" ref="F208:F215" si="59">C208/E208</f>
        <v>1.4079407860332273E-3</v>
      </c>
      <c r="G208" s="1419">
        <v>2528.343657142857</v>
      </c>
      <c r="H208" s="1423" t="s">
        <v>507</v>
      </c>
      <c r="I208" s="1437">
        <v>0.29136764705882362</v>
      </c>
      <c r="J208" s="1419">
        <v>127.01529411764707</v>
      </c>
      <c r="K208" s="1423" t="s">
        <v>507</v>
      </c>
      <c r="L208" s="1438">
        <v>13665.647058823526</v>
      </c>
    </row>
    <row r="209" spans="1:12" ht="14.25">
      <c r="A209" s="1157" t="s">
        <v>490</v>
      </c>
      <c r="B209" s="1419">
        <v>11691</v>
      </c>
      <c r="C209" s="1420">
        <v>68</v>
      </c>
      <c r="D209" s="1421">
        <f t="shared" si="58"/>
        <v>5.816439996578565E-3</v>
      </c>
      <c r="E209" s="1422">
        <v>11206</v>
      </c>
      <c r="F209" s="1421">
        <f t="shared" si="59"/>
        <v>6.0681777619132609E-3</v>
      </c>
      <c r="G209" s="1419">
        <v>2312.4251470588229</v>
      </c>
      <c r="H209" s="1423" t="s">
        <v>507</v>
      </c>
      <c r="I209" s="1437">
        <v>0.33678378378378371</v>
      </c>
      <c r="J209" s="1419">
        <v>78.791486486486519</v>
      </c>
      <c r="K209" s="1423" t="s">
        <v>507</v>
      </c>
      <c r="L209" s="1438">
        <v>13328.85918918919</v>
      </c>
    </row>
    <row r="210" spans="1:12" ht="14.25">
      <c r="A210" s="1157" t="s">
        <v>676</v>
      </c>
      <c r="B210" s="1419">
        <v>319</v>
      </c>
      <c r="C210" s="1423">
        <v>1</v>
      </c>
      <c r="D210" s="1421">
        <f t="shared" si="58"/>
        <v>3.134796238244514E-3</v>
      </c>
      <c r="E210" s="1548">
        <v>248</v>
      </c>
      <c r="F210" s="1421">
        <f t="shared" si="59"/>
        <v>4.0322580645161289E-3</v>
      </c>
      <c r="G210" s="1419">
        <v>4609.3100000000004</v>
      </c>
      <c r="H210" s="1423" t="s">
        <v>507</v>
      </c>
      <c r="I210" s="1437">
        <v>0.92400000000000004</v>
      </c>
      <c r="J210" s="1419">
        <v>118.87</v>
      </c>
      <c r="K210" s="1423" t="s">
        <v>507</v>
      </c>
      <c r="L210" s="1438">
        <v>19246.88</v>
      </c>
    </row>
    <row r="211" spans="1:12" ht="14.25">
      <c r="A211" s="1157" t="s">
        <v>617</v>
      </c>
      <c r="B211" s="1419">
        <v>9034</v>
      </c>
      <c r="C211" s="1423">
        <v>56</v>
      </c>
      <c r="D211" s="1421">
        <f t="shared" si="58"/>
        <v>6.1988045162718617E-3</v>
      </c>
      <c r="E211" s="1422">
        <v>7337</v>
      </c>
      <c r="F211" s="1421">
        <f t="shared" si="59"/>
        <v>7.6325473626822956E-3</v>
      </c>
      <c r="G211" s="1419">
        <v>4305.0741071428565</v>
      </c>
      <c r="H211" s="1423" t="s">
        <v>507</v>
      </c>
      <c r="I211" s="1424">
        <v>0.32405357142857127</v>
      </c>
      <c r="J211" s="1425">
        <v>86.156428571428577</v>
      </c>
      <c r="K211" s="1423" t="s">
        <v>507</v>
      </c>
      <c r="L211" s="1438">
        <v>14624.917678571432</v>
      </c>
    </row>
    <row r="212" spans="1:12" ht="14.25">
      <c r="A212" s="1158" t="s">
        <v>677</v>
      </c>
      <c r="B212" s="1419">
        <v>4540</v>
      </c>
      <c r="C212" s="1423">
        <v>0</v>
      </c>
      <c r="D212" s="1421">
        <f t="shared" si="58"/>
        <v>0</v>
      </c>
      <c r="E212" s="1422">
        <v>1484</v>
      </c>
      <c r="F212" s="1421">
        <f t="shared" si="59"/>
        <v>0</v>
      </c>
      <c r="G212" s="1419">
        <v>0</v>
      </c>
      <c r="H212" s="1423" t="s">
        <v>507</v>
      </c>
      <c r="I212" s="1419">
        <v>0</v>
      </c>
      <c r="J212" s="1419">
        <v>0</v>
      </c>
      <c r="K212" s="1423" t="s">
        <v>507</v>
      </c>
      <c r="L212" s="1438">
        <v>0</v>
      </c>
    </row>
    <row r="213" spans="1:12" ht="14.25">
      <c r="A213" s="616" t="s">
        <v>678</v>
      </c>
      <c r="B213" s="1419">
        <v>38925</v>
      </c>
      <c r="C213" s="1423">
        <v>1</v>
      </c>
      <c r="D213" s="1421">
        <f t="shared" si="58"/>
        <v>2.5690430314707772E-5</v>
      </c>
      <c r="E213" s="1422">
        <v>11756</v>
      </c>
      <c r="F213" s="1421">
        <f t="shared" si="59"/>
        <v>8.5062946580469545E-5</v>
      </c>
      <c r="G213" s="1419">
        <v>628.17999999999995</v>
      </c>
      <c r="H213" s="1423" t="s">
        <v>507</v>
      </c>
      <c r="I213" s="1419">
        <v>0.33900000000000002</v>
      </c>
      <c r="J213" s="1419">
        <v>12.49</v>
      </c>
      <c r="K213" s="1423" t="s">
        <v>507</v>
      </c>
      <c r="L213" s="1438">
        <v>11588.16</v>
      </c>
    </row>
    <row r="214" spans="1:12" ht="14.25">
      <c r="A214" s="616" t="s">
        <v>679</v>
      </c>
      <c r="B214" s="1419">
        <v>49079</v>
      </c>
      <c r="C214" s="1423">
        <v>0</v>
      </c>
      <c r="D214" s="1421">
        <f t="shared" si="58"/>
        <v>0</v>
      </c>
      <c r="E214" s="1422">
        <v>13915</v>
      </c>
      <c r="F214" s="1421">
        <f t="shared" si="59"/>
        <v>0</v>
      </c>
      <c r="G214" s="1419">
        <v>0</v>
      </c>
      <c r="H214" s="1423" t="s">
        <v>507</v>
      </c>
      <c r="I214" s="1419">
        <v>0</v>
      </c>
      <c r="J214" s="1419">
        <v>0</v>
      </c>
      <c r="K214" s="1423" t="s">
        <v>507</v>
      </c>
      <c r="L214" s="1438">
        <v>0</v>
      </c>
    </row>
    <row r="215" spans="1:12" ht="14.25">
      <c r="A215" s="616" t="s">
        <v>680</v>
      </c>
      <c r="B215" s="1419">
        <v>83856</v>
      </c>
      <c r="C215" s="1423">
        <v>117</v>
      </c>
      <c r="D215" s="1421">
        <f t="shared" si="58"/>
        <v>1.3952489982827704E-3</v>
      </c>
      <c r="E215" s="1422">
        <v>80644</v>
      </c>
      <c r="F215" s="1421">
        <f t="shared" si="59"/>
        <v>1.4508208918208422E-3</v>
      </c>
      <c r="G215" s="1419">
        <v>3190.5390598290601</v>
      </c>
      <c r="H215" s="1423" t="s">
        <v>507</v>
      </c>
      <c r="I215" s="1424">
        <v>0.32553846153846161</v>
      </c>
      <c r="J215" s="1425">
        <v>109.70811965811964</v>
      </c>
      <c r="K215" s="1423" t="s">
        <v>507</v>
      </c>
      <c r="L215" s="1438">
        <v>13950.820256410258</v>
      </c>
    </row>
    <row r="216" spans="1:12" ht="14.25">
      <c r="A216" s="616" t="s">
        <v>681</v>
      </c>
      <c r="B216" s="1426" t="s">
        <v>12</v>
      </c>
      <c r="C216" s="1427" t="s">
        <v>12</v>
      </c>
      <c r="D216" s="1427" t="s">
        <v>12</v>
      </c>
      <c r="E216" s="1427" t="s">
        <v>12</v>
      </c>
      <c r="F216" s="1427" t="s">
        <v>12</v>
      </c>
      <c r="G216" s="1427" t="s">
        <v>12</v>
      </c>
      <c r="H216" s="1427" t="s">
        <v>12</v>
      </c>
      <c r="I216" s="1439" t="s">
        <v>12</v>
      </c>
      <c r="J216" s="1427" t="s">
        <v>12</v>
      </c>
      <c r="K216" s="1427" t="s">
        <v>12</v>
      </c>
      <c r="L216" s="1551" t="s">
        <v>12</v>
      </c>
    </row>
    <row r="217" spans="1:12" ht="14.25">
      <c r="A217" s="616" t="s">
        <v>682</v>
      </c>
      <c r="B217" s="1419">
        <v>83856</v>
      </c>
      <c r="C217" s="1423">
        <v>0</v>
      </c>
      <c r="D217" s="1421">
        <f t="shared" ref="D217:D235" si="60">C217/B217</f>
        <v>0</v>
      </c>
      <c r="E217" s="1422">
        <v>2790</v>
      </c>
      <c r="F217" s="1421">
        <f>C217/E217</f>
        <v>0</v>
      </c>
      <c r="G217" s="1419">
        <v>0</v>
      </c>
      <c r="H217" s="1423" t="s">
        <v>507</v>
      </c>
      <c r="I217" s="1419">
        <v>0</v>
      </c>
      <c r="J217" s="1419">
        <v>0</v>
      </c>
      <c r="K217" s="1423" t="s">
        <v>507</v>
      </c>
      <c r="L217" s="1438">
        <v>0</v>
      </c>
    </row>
    <row r="218" spans="1:12" ht="14.25">
      <c r="A218" s="616" t="s">
        <v>683</v>
      </c>
      <c r="B218" s="1419">
        <v>4507</v>
      </c>
      <c r="C218" s="1423">
        <v>0</v>
      </c>
      <c r="D218" s="1421">
        <f t="shared" si="60"/>
        <v>0</v>
      </c>
      <c r="E218" s="1422">
        <v>3894</v>
      </c>
      <c r="F218" s="1421">
        <f>C218/E218</f>
        <v>0</v>
      </c>
      <c r="G218" s="1419">
        <v>0</v>
      </c>
      <c r="H218" s="1423" t="s">
        <v>507</v>
      </c>
      <c r="I218" s="1419">
        <v>0</v>
      </c>
      <c r="J218" s="1419">
        <v>0</v>
      </c>
      <c r="K218" s="1423" t="s">
        <v>507</v>
      </c>
      <c r="L218" s="1438">
        <v>0</v>
      </c>
    </row>
    <row r="219" spans="1:12" ht="14.25">
      <c r="A219" s="616" t="s">
        <v>684</v>
      </c>
      <c r="B219" s="1419">
        <v>1526</v>
      </c>
      <c r="C219" s="1423">
        <v>0</v>
      </c>
      <c r="D219" s="1421">
        <f t="shared" si="60"/>
        <v>0</v>
      </c>
      <c r="E219" s="1422">
        <v>733</v>
      </c>
      <c r="F219" s="1421">
        <f>C219/E219</f>
        <v>0</v>
      </c>
      <c r="G219" s="1419">
        <v>0</v>
      </c>
      <c r="H219" s="1423" t="s">
        <v>507</v>
      </c>
      <c r="I219" s="1419">
        <v>0</v>
      </c>
      <c r="J219" s="1419">
        <v>0</v>
      </c>
      <c r="K219" s="1423" t="s">
        <v>507</v>
      </c>
      <c r="L219" s="1438">
        <v>0</v>
      </c>
    </row>
    <row r="220" spans="1:12" ht="14.25">
      <c r="A220" s="1158" t="s">
        <v>685</v>
      </c>
      <c r="B220" s="1419">
        <v>7828</v>
      </c>
      <c r="C220" s="1423">
        <v>0</v>
      </c>
      <c r="D220" s="1421">
        <f t="shared" si="60"/>
        <v>0</v>
      </c>
      <c r="E220" s="1422">
        <v>7635</v>
      </c>
      <c r="F220" s="1421">
        <f>C220/E220</f>
        <v>0</v>
      </c>
      <c r="G220" s="1419">
        <v>0</v>
      </c>
      <c r="H220" s="1423" t="s">
        <v>507</v>
      </c>
      <c r="I220" s="1419">
        <v>0</v>
      </c>
      <c r="J220" s="1425">
        <v>0</v>
      </c>
      <c r="K220" s="1423" t="s">
        <v>507</v>
      </c>
      <c r="L220" s="1438">
        <v>0</v>
      </c>
    </row>
    <row r="221" spans="1:12" ht="14.25">
      <c r="A221" s="1159" t="s">
        <v>621</v>
      </c>
      <c r="B221" s="1446"/>
      <c r="C221" s="1447"/>
      <c r="D221" s="1448"/>
      <c r="E221" s="1446"/>
      <c r="F221" s="1449"/>
      <c r="G221" s="1444"/>
      <c r="H221" s="1441"/>
      <c r="I221" s="1434"/>
      <c r="J221" s="1435"/>
      <c r="K221" s="1441"/>
      <c r="L221" s="1450"/>
    </row>
    <row r="222" spans="1:12" ht="14.25">
      <c r="A222" s="1157" t="s">
        <v>622</v>
      </c>
      <c r="B222" s="1419">
        <f t="shared" ref="B222:G222" si="61">B193</f>
        <v>205677</v>
      </c>
      <c r="C222" s="1420" t="e" vm="2">
        <f t="shared" si="61"/>
        <v>#VALUE!</v>
      </c>
      <c r="D222" s="1421" t="e" vm="2">
        <f t="shared" si="61"/>
        <v>#VALUE!</v>
      </c>
      <c r="E222" s="1422">
        <f t="shared" si="61"/>
        <v>115216</v>
      </c>
      <c r="F222" s="1421" t="e" vm="2">
        <f t="shared" si="61"/>
        <v>#VALUE!</v>
      </c>
      <c r="G222" s="1419">
        <f t="shared" si="61"/>
        <v>3168.8241525423732</v>
      </c>
      <c r="H222" s="1423" t="s">
        <v>507</v>
      </c>
      <c r="I222" s="1424">
        <f>I193</f>
        <v>0.32565254237288116</v>
      </c>
      <c r="J222" s="1425">
        <f>J193</f>
        <v>108.88423728813558</v>
      </c>
      <c r="K222" s="1424" t="s">
        <v>507</v>
      </c>
      <c r="L222" s="1552">
        <f>L193</f>
        <v>13930.797711864408</v>
      </c>
    </row>
    <row r="223" spans="1:12" ht="14.25">
      <c r="A223" s="1157" t="s">
        <v>686</v>
      </c>
      <c r="B223" s="1426" t="s">
        <v>12</v>
      </c>
      <c r="C223" s="1427" t="s">
        <v>12</v>
      </c>
      <c r="D223" s="1427" t="s">
        <v>12</v>
      </c>
      <c r="E223" s="1427" t="s">
        <v>12</v>
      </c>
      <c r="F223" s="1427" t="s">
        <v>12</v>
      </c>
      <c r="G223" s="1427" t="s">
        <v>12</v>
      </c>
      <c r="H223" s="1427" t="s">
        <v>12</v>
      </c>
      <c r="I223" s="1439" t="s">
        <v>12</v>
      </c>
      <c r="J223" s="1427" t="s">
        <v>12</v>
      </c>
      <c r="K223" s="1427" t="s">
        <v>12</v>
      </c>
      <c r="L223" s="1551" t="s">
        <v>12</v>
      </c>
    </row>
    <row r="224" spans="1:12" ht="14.25">
      <c r="A224" s="1157" t="s">
        <v>687</v>
      </c>
      <c r="B224" s="1419">
        <v>135792</v>
      </c>
      <c r="C224" s="1423">
        <v>1</v>
      </c>
      <c r="D224" s="1421">
        <f t="shared" si="60"/>
        <v>7.3642040768233767E-6</v>
      </c>
      <c r="E224" s="1422">
        <v>61285</v>
      </c>
      <c r="F224" s="1421">
        <f>C224/E224</f>
        <v>1.6317206494248183E-5</v>
      </c>
      <c r="G224" s="1419">
        <v>2910.25</v>
      </c>
      <c r="H224" s="1423" t="s">
        <v>507</v>
      </c>
      <c r="I224" s="1419">
        <v>0.12</v>
      </c>
      <c r="J224" s="1419">
        <v>125.71</v>
      </c>
      <c r="K224" s="1423" t="s">
        <v>507</v>
      </c>
      <c r="L224" s="1438">
        <v>14022.97</v>
      </c>
    </row>
    <row r="225" spans="1:12" ht="14.25">
      <c r="A225" s="1157" t="s">
        <v>688</v>
      </c>
      <c r="B225" s="1419">
        <v>146318</v>
      </c>
      <c r="C225" s="1423">
        <v>76</v>
      </c>
      <c r="D225" s="1421">
        <f t="shared" si="60"/>
        <v>5.1941661313030518E-4</v>
      </c>
      <c r="E225" s="1422">
        <v>83229</v>
      </c>
      <c r="F225" s="1421">
        <f>C225/E225</f>
        <v>9.1314325535570538E-4</v>
      </c>
      <c r="G225" s="1419">
        <v>2968.9061842105261</v>
      </c>
      <c r="H225" s="1423" t="s">
        <v>507</v>
      </c>
      <c r="I225" s="1437">
        <v>0.30022368421052625</v>
      </c>
      <c r="J225" s="1419">
        <v>112.06460526315789</v>
      </c>
      <c r="K225" s="1423" t="s">
        <v>507</v>
      </c>
      <c r="L225" s="1438">
        <v>14006.190789473681</v>
      </c>
    </row>
    <row r="226" spans="1:12" ht="14.25">
      <c r="A226" s="1157" t="s">
        <v>689</v>
      </c>
      <c r="B226" s="1419">
        <f t="shared" ref="B226:G226" si="62">B193</f>
        <v>205677</v>
      </c>
      <c r="C226" s="1420" t="e" vm="2">
        <f t="shared" si="62"/>
        <v>#VALUE!</v>
      </c>
      <c r="D226" s="1421" t="e" vm="2">
        <f t="shared" si="62"/>
        <v>#VALUE!</v>
      </c>
      <c r="E226" s="1422">
        <f t="shared" si="62"/>
        <v>115216</v>
      </c>
      <c r="F226" s="1421" t="e" vm="2">
        <f t="shared" si="62"/>
        <v>#VALUE!</v>
      </c>
      <c r="G226" s="1419">
        <f t="shared" si="62"/>
        <v>3168.8241525423732</v>
      </c>
      <c r="H226" s="1423" t="s">
        <v>507</v>
      </c>
      <c r="I226" s="1424">
        <f>I193</f>
        <v>0.32565254237288116</v>
      </c>
      <c r="J226" s="1425">
        <f>J193</f>
        <v>108.88423728813558</v>
      </c>
      <c r="K226" s="1423" t="s">
        <v>507</v>
      </c>
      <c r="L226" s="1438">
        <f>L193</f>
        <v>13930.797711864408</v>
      </c>
    </row>
    <row r="227" spans="1:12" ht="14.25">
      <c r="A227" s="1157" t="s">
        <v>690</v>
      </c>
      <c r="B227" s="1451">
        <v>38162</v>
      </c>
      <c r="C227" s="1452">
        <v>61</v>
      </c>
      <c r="D227" s="1421">
        <f t="shared" si="60"/>
        <v>1.5984487186206174E-3</v>
      </c>
      <c r="E227" s="1453">
        <v>30165</v>
      </c>
      <c r="F227" s="1421">
        <f>C227/E227</f>
        <v>2.0222111718879495E-3</v>
      </c>
      <c r="G227" s="1419">
        <v>2167.3593442622955</v>
      </c>
      <c r="H227" s="1423" t="s">
        <v>507</v>
      </c>
      <c r="I227" s="1454">
        <v>0.32690163934426236</v>
      </c>
      <c r="J227" s="1419">
        <v>131.32934426229508</v>
      </c>
      <c r="K227" s="1553" t="s">
        <v>507</v>
      </c>
      <c r="L227" s="1455">
        <v>13331.976721311472</v>
      </c>
    </row>
    <row r="228" spans="1:12" ht="14.25">
      <c r="A228" s="1160" t="s">
        <v>691</v>
      </c>
      <c r="B228" s="1446"/>
      <c r="C228" s="1447"/>
      <c r="D228" s="1456"/>
      <c r="E228" s="1446"/>
      <c r="F228" s="1448"/>
      <c r="G228" s="1457"/>
      <c r="H228" s="1441"/>
      <c r="I228" s="1458"/>
      <c r="J228" s="1458"/>
      <c r="K228" s="1459"/>
      <c r="L228" s="1460"/>
    </row>
    <row r="229" spans="1:12" ht="14.25">
      <c r="A229" s="1157" t="s">
        <v>692</v>
      </c>
      <c r="B229" s="1419">
        <v>60420</v>
      </c>
      <c r="C229" s="1423">
        <v>17</v>
      </c>
      <c r="D229" s="1421">
        <f t="shared" si="60"/>
        <v>2.8136378682555444E-4</v>
      </c>
      <c r="E229" s="1422">
        <v>46699</v>
      </c>
      <c r="F229" s="1421">
        <f>C229/E229</f>
        <v>3.6403349108117945E-4</v>
      </c>
      <c r="G229" s="1419">
        <v>4106.5952941176474</v>
      </c>
      <c r="H229" s="1423" t="s">
        <v>507</v>
      </c>
      <c r="I229" s="1461">
        <v>0.43605882352941178</v>
      </c>
      <c r="J229" s="1419">
        <v>81.952941176470588</v>
      </c>
      <c r="K229" s="1423" t="s">
        <v>507</v>
      </c>
      <c r="L229" s="1438">
        <v>13928.797647058824</v>
      </c>
    </row>
    <row r="230" spans="1:12" ht="14.25">
      <c r="A230" s="1161" t="s">
        <v>693</v>
      </c>
      <c r="B230" s="1419">
        <v>34063</v>
      </c>
      <c r="C230" s="1423">
        <v>58</v>
      </c>
      <c r="D230" s="1421">
        <f t="shared" si="60"/>
        <v>1.7027272994157884E-3</v>
      </c>
      <c r="E230" s="1422">
        <v>26686</v>
      </c>
      <c r="F230" s="1421">
        <v>7.5675319974994237E-4</v>
      </c>
      <c r="G230" s="1419">
        <v>3035.9300000000007</v>
      </c>
      <c r="H230" s="1423" t="s">
        <v>507</v>
      </c>
      <c r="I230" s="1461">
        <v>0.30000000000000004</v>
      </c>
      <c r="J230" s="1419">
        <v>103.79655172413796</v>
      </c>
      <c r="K230" s="1423" t="s">
        <v>507</v>
      </c>
      <c r="L230" s="1438">
        <v>14218.255862068962</v>
      </c>
    </row>
    <row r="231" spans="1:12" ht="14.25">
      <c r="A231" s="1161" t="s">
        <v>694</v>
      </c>
      <c r="B231" s="1419">
        <v>26357</v>
      </c>
      <c r="C231" s="1423">
        <v>43</v>
      </c>
      <c r="D231" s="1421">
        <f t="shared" si="60"/>
        <v>1.6314451568843192E-3</v>
      </c>
      <c r="E231" s="1422">
        <v>20013</v>
      </c>
      <c r="F231" s="1421">
        <f>C231/E231</f>
        <v>2.1486034077849397E-3</v>
      </c>
      <c r="G231" s="1419">
        <v>2977.3300000000008</v>
      </c>
      <c r="H231" s="1423" t="s">
        <v>507</v>
      </c>
      <c r="I231" s="1462">
        <v>0.31660465116279057</v>
      </c>
      <c r="J231" s="1425">
        <v>126.39395348837211</v>
      </c>
      <c r="K231" s="1423" t="s">
        <v>507</v>
      </c>
      <c r="L231" s="1438">
        <v>13543.854186046512</v>
      </c>
    </row>
    <row r="232" spans="1:12" ht="14.25">
      <c r="A232" s="1161" t="s">
        <v>695</v>
      </c>
      <c r="B232" s="1463">
        <f>B193-(SUM(B229:B231))</f>
        <v>84837</v>
      </c>
      <c r="C232" s="1427" t="s">
        <v>12</v>
      </c>
      <c r="D232" s="1464">
        <v>0</v>
      </c>
      <c r="E232" s="1463">
        <f>E193-(SUM(E229:E231))</f>
        <v>21818</v>
      </c>
      <c r="F232" s="1422" t="s">
        <v>12</v>
      </c>
      <c r="G232" s="1419" t="s">
        <v>12</v>
      </c>
      <c r="H232" s="1423" t="s">
        <v>12</v>
      </c>
      <c r="I232" s="1462" t="s">
        <v>12</v>
      </c>
      <c r="J232" s="1425" t="s">
        <v>12</v>
      </c>
      <c r="K232" s="1423" t="s">
        <v>12</v>
      </c>
      <c r="L232" s="1465" t="s">
        <v>12</v>
      </c>
    </row>
    <row r="233" spans="1:12" ht="14.25">
      <c r="A233" s="1157" t="s">
        <v>696</v>
      </c>
      <c r="B233" s="1451">
        <v>65102</v>
      </c>
      <c r="C233" s="1452">
        <v>84</v>
      </c>
      <c r="D233" s="1421">
        <f>C233/B233</f>
        <v>1.2902829406162637E-3</v>
      </c>
      <c r="E233" s="1422">
        <v>52702</v>
      </c>
      <c r="F233" s="1421">
        <f>C233/E233</f>
        <v>1.5938674054115593E-3</v>
      </c>
      <c r="G233" s="1419">
        <v>2653.2959523809527</v>
      </c>
      <c r="H233" s="1423" t="s">
        <v>507</v>
      </c>
      <c r="I233" s="1466">
        <v>0.36888095238095236</v>
      </c>
      <c r="J233" s="1419">
        <v>115.25226190476189</v>
      </c>
      <c r="K233" s="1423" t="s">
        <v>507</v>
      </c>
      <c r="L233" s="1438">
        <v>13947.785595238092</v>
      </c>
    </row>
    <row r="234" spans="1:12" ht="14.25">
      <c r="A234" s="1162" t="s">
        <v>633</v>
      </c>
      <c r="B234" s="1467"/>
      <c r="C234" s="1468"/>
      <c r="D234" s="1456"/>
      <c r="E234" s="1446"/>
      <c r="F234" s="1449"/>
      <c r="G234" s="1444"/>
      <c r="H234" s="1441"/>
      <c r="I234" s="1434"/>
      <c r="J234" s="1435"/>
      <c r="K234" s="1441"/>
      <c r="L234" s="1450"/>
    </row>
    <row r="235" spans="1:12" ht="14.25">
      <c r="A235" s="1157" t="s">
        <v>634</v>
      </c>
      <c r="B235" s="1419">
        <v>2937</v>
      </c>
      <c r="C235" s="1423">
        <v>4</v>
      </c>
      <c r="D235" s="1421">
        <f t="shared" si="60"/>
        <v>1.361933946203609E-3</v>
      </c>
      <c r="E235" s="1422">
        <v>1845</v>
      </c>
      <c r="F235" s="1421">
        <f>C235/E235</f>
        <v>2.1680216802168022E-3</v>
      </c>
      <c r="G235" s="1419">
        <v>2708.8874999999998</v>
      </c>
      <c r="H235" s="1423" t="s">
        <v>507</v>
      </c>
      <c r="I235" s="1437">
        <v>0.32625000000000004</v>
      </c>
      <c r="J235" s="1419">
        <v>91.677500000000009</v>
      </c>
      <c r="K235" s="1423" t="s">
        <v>507</v>
      </c>
      <c r="L235" s="1469">
        <v>15041.3475</v>
      </c>
    </row>
    <row r="236" spans="1:12" ht="14.25">
      <c r="A236" s="1160" t="s">
        <v>697</v>
      </c>
      <c r="B236" s="1470"/>
      <c r="C236" s="1449"/>
      <c r="D236" s="1471"/>
      <c r="E236" s="1470"/>
      <c r="F236" s="1449"/>
      <c r="G236" s="1470"/>
      <c r="H236" s="1449"/>
      <c r="I236" s="1472"/>
      <c r="J236" s="1473"/>
      <c r="K236" s="1449"/>
      <c r="L236" s="1474"/>
    </row>
    <row r="237" spans="1:12" ht="14.25">
      <c r="A237" s="1157" t="s">
        <v>698</v>
      </c>
      <c r="B237" s="1426" t="s">
        <v>12</v>
      </c>
      <c r="C237" s="1427" t="s">
        <v>12</v>
      </c>
      <c r="D237" s="1475">
        <v>0</v>
      </c>
      <c r="E237" s="1422" t="s">
        <v>12</v>
      </c>
      <c r="F237" s="1421">
        <v>0</v>
      </c>
      <c r="G237" s="1419" t="s">
        <v>12</v>
      </c>
      <c r="H237" s="1423" t="s">
        <v>12</v>
      </c>
      <c r="I237" s="1424" t="s">
        <v>12</v>
      </c>
      <c r="J237" s="1425" t="s">
        <v>12</v>
      </c>
      <c r="K237" s="1423" t="s">
        <v>12</v>
      </c>
      <c r="L237" s="1465">
        <v>14907.428928571431</v>
      </c>
    </row>
    <row r="238" spans="1:12" ht="14.25">
      <c r="A238" s="1157" t="s">
        <v>699</v>
      </c>
      <c r="B238" s="1419" t="s">
        <v>12</v>
      </c>
      <c r="C238" s="1423" t="s">
        <v>12</v>
      </c>
      <c r="D238" s="1475">
        <v>0</v>
      </c>
      <c r="E238" s="1422" t="s">
        <v>12</v>
      </c>
      <c r="F238" s="1421">
        <v>0</v>
      </c>
      <c r="G238" s="1419" t="s">
        <v>12</v>
      </c>
      <c r="H238" s="1423" t="s">
        <v>12</v>
      </c>
      <c r="I238" s="1424" t="s">
        <v>12</v>
      </c>
      <c r="J238" s="1425" t="s">
        <v>12</v>
      </c>
      <c r="K238" s="1423" t="s">
        <v>12</v>
      </c>
      <c r="L238" s="1465" t="s">
        <v>12</v>
      </c>
    </row>
    <row r="239" spans="1:12" ht="14.25">
      <c r="A239" s="1368" t="s">
        <v>700</v>
      </c>
      <c r="B239" s="1451" t="s">
        <v>12</v>
      </c>
      <c r="C239" s="1452" t="s">
        <v>12</v>
      </c>
      <c r="D239" s="1475">
        <v>0</v>
      </c>
      <c r="E239" s="1453" t="s">
        <v>12</v>
      </c>
      <c r="F239" s="1475">
        <v>0</v>
      </c>
      <c r="G239" s="1419" t="s">
        <v>12</v>
      </c>
      <c r="H239" s="1452" t="s">
        <v>12</v>
      </c>
      <c r="I239" s="1476" t="s">
        <v>12</v>
      </c>
      <c r="J239" s="1477" t="s">
        <v>12</v>
      </c>
      <c r="K239" s="1452" t="s">
        <v>12</v>
      </c>
      <c r="L239" s="1478" t="s">
        <v>12</v>
      </c>
    </row>
    <row r="240" spans="1:12" ht="14.25">
      <c r="A240" s="617" t="s">
        <v>701</v>
      </c>
      <c r="B240" s="1479" t="s">
        <v>12</v>
      </c>
      <c r="C240" s="1480" t="s">
        <v>12</v>
      </c>
      <c r="D240" s="1481">
        <v>0</v>
      </c>
      <c r="E240" s="1482" t="s">
        <v>12</v>
      </c>
      <c r="F240" s="1481">
        <v>0</v>
      </c>
      <c r="G240" s="1483" t="s">
        <v>12</v>
      </c>
      <c r="H240" s="1484" t="s">
        <v>12</v>
      </c>
      <c r="I240" s="1485" t="s">
        <v>12</v>
      </c>
      <c r="J240" s="1486" t="s">
        <v>12</v>
      </c>
      <c r="K240" s="1487" t="s">
        <v>12</v>
      </c>
      <c r="L240" s="1488" t="s">
        <v>12</v>
      </c>
    </row>
    <row r="241" spans="1:12">
      <c r="A241" s="319"/>
    </row>
    <row r="242" spans="1:12">
      <c r="A242" s="1818" t="s">
        <v>702</v>
      </c>
      <c r="B242" s="1818"/>
      <c r="C242" s="1818"/>
      <c r="D242" s="1818"/>
      <c r="E242" s="1818"/>
      <c r="F242" s="1818"/>
      <c r="G242" s="1818"/>
      <c r="H242" s="1818"/>
      <c r="I242" s="1818"/>
      <c r="J242" s="1818"/>
      <c r="K242" s="1818"/>
      <c r="L242" s="1818"/>
    </row>
    <row r="243" spans="1:12">
      <c r="A243" s="1819"/>
      <c r="B243" s="1819"/>
      <c r="C243" s="1819"/>
      <c r="D243" s="1819"/>
      <c r="E243" s="1819"/>
      <c r="F243" s="1819"/>
      <c r="G243" s="1819"/>
      <c r="H243" s="1819"/>
      <c r="I243" s="1819"/>
      <c r="J243" s="1819"/>
      <c r="K243" s="1819"/>
      <c r="L243" s="1819"/>
    </row>
    <row r="244" spans="1:12">
      <c r="A244" s="1820" t="s">
        <v>703</v>
      </c>
      <c r="B244" s="1820"/>
      <c r="C244" s="1820"/>
      <c r="D244" s="1820"/>
      <c r="E244" s="1820"/>
      <c r="F244" s="1820"/>
      <c r="G244" s="1820"/>
      <c r="H244" s="1820"/>
      <c r="I244" s="1820"/>
      <c r="J244" s="1820"/>
      <c r="K244" s="1820"/>
      <c r="L244" s="1820"/>
    </row>
    <row r="245" spans="1:12">
      <c r="A245" s="1820" t="s">
        <v>704</v>
      </c>
      <c r="B245" s="1820"/>
      <c r="C245" s="1820"/>
      <c r="D245" s="1820"/>
      <c r="E245" s="1820"/>
      <c r="F245" s="1820"/>
      <c r="G245" s="1820"/>
      <c r="H245" s="1820"/>
      <c r="I245" s="1820"/>
      <c r="J245" s="1820"/>
      <c r="K245" s="1820"/>
      <c r="L245" s="1820"/>
    </row>
    <row r="246" spans="1:12">
      <c r="A246" s="1818" t="s">
        <v>705</v>
      </c>
      <c r="B246" s="1818"/>
      <c r="C246" s="1818"/>
      <c r="D246" s="1818"/>
      <c r="E246" s="1818"/>
      <c r="F246" s="1818"/>
      <c r="G246" s="1818"/>
      <c r="H246" s="1818"/>
      <c r="I246" s="1818"/>
      <c r="J246" s="1818"/>
      <c r="K246" s="1818"/>
      <c r="L246" s="1818"/>
    </row>
    <row r="247" spans="1:12">
      <c r="A247" s="1818" t="s">
        <v>706</v>
      </c>
      <c r="B247" s="1818"/>
      <c r="C247" s="1818"/>
      <c r="D247" s="1818"/>
      <c r="E247" s="1818"/>
      <c r="F247" s="1818"/>
      <c r="G247" s="1818"/>
      <c r="H247" s="1818"/>
      <c r="I247" s="1818"/>
      <c r="J247" s="1818"/>
      <c r="K247" s="1818"/>
      <c r="L247" s="1818"/>
    </row>
    <row r="248" spans="1:12">
      <c r="A248" s="1818" t="s">
        <v>707</v>
      </c>
      <c r="B248" s="1818"/>
      <c r="C248" s="1818"/>
      <c r="D248" s="1818"/>
      <c r="E248" s="1818"/>
      <c r="F248" s="1818"/>
      <c r="G248" s="1818"/>
      <c r="H248" s="1818"/>
      <c r="I248" s="1818"/>
      <c r="J248" s="1818"/>
      <c r="K248" s="1818"/>
      <c r="L248" s="1818"/>
    </row>
    <row r="249" spans="1:12">
      <c r="A249" s="1818" t="s">
        <v>708</v>
      </c>
      <c r="B249" s="1818"/>
      <c r="C249" s="1818"/>
      <c r="D249" s="1818"/>
      <c r="E249" s="1818"/>
      <c r="F249" s="1818"/>
      <c r="G249" s="1818"/>
      <c r="H249" s="1818"/>
      <c r="I249" s="1818"/>
      <c r="J249" s="1818"/>
      <c r="K249" s="1818"/>
      <c r="L249" s="1818"/>
    </row>
    <row r="250" spans="1:12">
      <c r="A250" s="1818" t="s">
        <v>709</v>
      </c>
      <c r="B250" s="1818"/>
      <c r="C250" s="1818"/>
      <c r="D250" s="1818"/>
      <c r="E250" s="1818"/>
      <c r="F250" s="1818"/>
      <c r="G250" s="1818"/>
      <c r="H250" s="1818"/>
      <c r="I250" s="1818"/>
      <c r="J250" s="1818"/>
      <c r="K250" s="1818"/>
      <c r="L250" s="1818"/>
    </row>
    <row r="251" spans="1:12" ht="38.25" customHeight="1">
      <c r="A251" s="1743" t="s">
        <v>710</v>
      </c>
      <c r="B251" s="1743"/>
      <c r="C251" s="1743"/>
      <c r="D251" s="1743"/>
      <c r="E251" s="1743"/>
      <c r="F251" s="1743"/>
      <c r="G251" s="1743"/>
      <c r="H251" s="1743"/>
      <c r="I251" s="1743"/>
      <c r="J251" s="1743"/>
      <c r="K251" s="1743"/>
      <c r="L251" s="1743"/>
    </row>
    <row r="252" spans="1:12">
      <c r="A252" s="1818" t="s">
        <v>711</v>
      </c>
      <c r="B252" s="1818"/>
      <c r="C252" s="1818"/>
      <c r="D252" s="1818"/>
      <c r="E252" s="1818"/>
      <c r="F252" s="1818"/>
      <c r="G252" s="1818"/>
      <c r="H252" s="1818"/>
      <c r="I252" s="1818"/>
      <c r="J252" s="1818"/>
      <c r="K252" s="1818"/>
      <c r="L252" s="1818"/>
    </row>
    <row r="253" spans="1:12">
      <c r="A253" s="1818" t="s">
        <v>712</v>
      </c>
      <c r="B253" s="1818"/>
      <c r="C253" s="1818"/>
      <c r="D253" s="1818"/>
      <c r="E253" s="1818"/>
      <c r="F253" s="1818"/>
      <c r="G253" s="1818"/>
      <c r="H253" s="1818"/>
      <c r="I253" s="1818"/>
      <c r="J253" s="1818"/>
      <c r="K253" s="1818"/>
      <c r="L253" s="1818"/>
    </row>
    <row r="254" spans="1:12">
      <c r="A254" s="1818" t="s">
        <v>713</v>
      </c>
      <c r="B254" s="1818"/>
      <c r="C254" s="1818"/>
      <c r="D254" s="1818"/>
      <c r="E254" s="1818"/>
      <c r="F254" s="1818"/>
      <c r="G254" s="1818"/>
      <c r="H254" s="1818"/>
      <c r="I254" s="1818"/>
      <c r="J254" s="1818"/>
      <c r="K254" s="1818"/>
      <c r="L254" s="1818"/>
    </row>
    <row r="255" spans="1:12">
      <c r="A255" s="1818" t="s">
        <v>714</v>
      </c>
      <c r="B255" s="1818"/>
      <c r="C255" s="1818"/>
      <c r="D255" s="1818"/>
      <c r="E255" s="1818"/>
      <c r="F255" s="1818"/>
      <c r="G255" s="1818"/>
      <c r="H255" s="1818"/>
      <c r="I255" s="1818"/>
      <c r="J255" s="1818"/>
      <c r="K255" s="1818"/>
      <c r="L255" s="1818"/>
    </row>
    <row r="256" spans="1:12">
      <c r="A256" s="1818" t="s">
        <v>715</v>
      </c>
      <c r="B256" s="1818"/>
      <c r="C256" s="1818"/>
      <c r="D256" s="1818"/>
      <c r="E256" s="1818"/>
      <c r="F256" s="1818"/>
      <c r="G256" s="1818"/>
      <c r="H256" s="1818"/>
      <c r="I256" s="1818"/>
      <c r="J256" s="1818"/>
      <c r="K256" s="1818"/>
      <c r="L256" s="1818"/>
    </row>
    <row r="257" spans="1:12">
      <c r="A257" s="1818" t="s">
        <v>716</v>
      </c>
      <c r="B257" s="1818"/>
      <c r="C257" s="1818"/>
      <c r="D257" s="1818"/>
      <c r="E257" s="1818"/>
      <c r="F257" s="1818"/>
      <c r="G257" s="1818"/>
      <c r="H257" s="1818"/>
      <c r="I257" s="1818"/>
      <c r="J257" s="1818"/>
      <c r="K257" s="1818"/>
      <c r="L257" s="1818"/>
    </row>
    <row r="258" spans="1:12">
      <c r="A258" s="1818" t="s">
        <v>717</v>
      </c>
      <c r="B258" s="1818"/>
      <c r="C258" s="1818"/>
      <c r="D258" s="1818"/>
      <c r="E258" s="1818"/>
      <c r="F258" s="1818"/>
      <c r="G258" s="1818"/>
      <c r="H258" s="1818"/>
      <c r="I258" s="1818"/>
      <c r="J258" s="1818"/>
      <c r="K258" s="1818"/>
      <c r="L258" s="1818"/>
    </row>
    <row r="259" spans="1:12">
      <c r="A259" s="1818" t="s">
        <v>718</v>
      </c>
      <c r="B259" s="1818"/>
      <c r="C259" s="1818"/>
      <c r="D259" s="1818"/>
      <c r="E259" s="1818"/>
      <c r="F259" s="1818"/>
      <c r="G259" s="1818"/>
      <c r="H259" s="1818"/>
      <c r="I259" s="1818"/>
      <c r="J259" s="1818"/>
      <c r="K259" s="1818"/>
      <c r="L259" s="1818"/>
    </row>
    <row r="260" spans="1:12">
      <c r="A260" s="1818" t="s">
        <v>719</v>
      </c>
      <c r="B260" s="1818"/>
      <c r="C260" s="1818"/>
      <c r="D260" s="1818"/>
      <c r="E260" s="1818"/>
      <c r="F260" s="1818"/>
      <c r="G260" s="1818"/>
      <c r="H260" s="1818"/>
      <c r="I260" s="1818"/>
      <c r="J260" s="1818"/>
      <c r="K260" s="1818"/>
      <c r="L260" s="1818"/>
    </row>
    <row r="261" spans="1:12">
      <c r="A261" s="1818" t="s">
        <v>720</v>
      </c>
      <c r="B261" s="1818"/>
      <c r="C261" s="1818"/>
      <c r="D261" s="1818"/>
      <c r="E261" s="1818"/>
      <c r="F261" s="1818"/>
      <c r="G261" s="1818"/>
      <c r="H261" s="1818"/>
      <c r="I261" s="1818"/>
      <c r="J261" s="1818"/>
      <c r="K261" s="1818"/>
      <c r="L261" s="1818"/>
    </row>
    <row r="262" spans="1:12">
      <c r="A262" s="1818" t="s">
        <v>721</v>
      </c>
      <c r="B262" s="1818"/>
      <c r="C262" s="1818"/>
      <c r="D262" s="1818"/>
      <c r="E262" s="1818"/>
      <c r="F262" s="1818"/>
      <c r="G262" s="1818"/>
      <c r="H262" s="1818"/>
      <c r="I262" s="1818"/>
      <c r="J262" s="1818"/>
      <c r="K262" s="1818"/>
      <c r="L262" s="1818"/>
    </row>
    <row r="263" spans="1:12">
      <c r="A263" s="1818" t="s">
        <v>722</v>
      </c>
      <c r="B263" s="1818"/>
      <c r="C263" s="1818"/>
      <c r="D263" s="1818"/>
      <c r="E263" s="1818"/>
      <c r="F263" s="1818"/>
      <c r="G263" s="1818"/>
      <c r="H263" s="1818"/>
      <c r="I263" s="1818"/>
      <c r="J263" s="1818"/>
      <c r="K263" s="1818"/>
      <c r="L263" s="1818"/>
    </row>
    <row r="264" spans="1:12" ht="12.75" customHeight="1">
      <c r="A264" s="1643"/>
      <c r="B264" s="1643"/>
      <c r="C264" s="1643"/>
      <c r="D264" s="1643"/>
      <c r="E264" s="1643"/>
      <c r="F264" s="1643"/>
      <c r="G264" s="1643"/>
      <c r="H264" s="1643"/>
      <c r="I264" s="1643"/>
      <c r="J264" s="1643"/>
      <c r="K264" s="1643"/>
      <c r="L264" s="1643"/>
    </row>
    <row r="265" spans="1:12" ht="12.75" customHeight="1">
      <c r="A265" s="1737" t="s">
        <v>515</v>
      </c>
      <c r="B265" s="1737"/>
      <c r="C265" s="1737"/>
      <c r="D265" s="1737"/>
      <c r="E265" s="1737"/>
      <c r="F265" s="1737"/>
      <c r="G265" s="1737"/>
      <c r="H265" s="1737"/>
      <c r="I265" s="1737"/>
      <c r="J265" s="1737"/>
      <c r="K265" s="1737"/>
      <c r="L265" s="1737"/>
    </row>
  </sheetData>
  <mergeCells count="28">
    <mergeCell ref="A264:L264"/>
    <mergeCell ref="A265:L265"/>
    <mergeCell ref="A259:L259"/>
    <mergeCell ref="A260:L260"/>
    <mergeCell ref="A261:L261"/>
    <mergeCell ref="A262:L262"/>
    <mergeCell ref="A263:L263"/>
    <mergeCell ref="A251:L251"/>
    <mergeCell ref="A252:L252"/>
    <mergeCell ref="A256:L256"/>
    <mergeCell ref="A257:L257"/>
    <mergeCell ref="A258:L258"/>
    <mergeCell ref="A253:L253"/>
    <mergeCell ref="A254:L254"/>
    <mergeCell ref="A255:L255"/>
    <mergeCell ref="A1:L1"/>
    <mergeCell ref="A2:L2"/>
    <mergeCell ref="A3:L3"/>
    <mergeCell ref="A65:J65"/>
    <mergeCell ref="A242:L242"/>
    <mergeCell ref="A248:L248"/>
    <mergeCell ref="A249:L249"/>
    <mergeCell ref="A250:L250"/>
    <mergeCell ref="A243:L243"/>
    <mergeCell ref="A244:L244"/>
    <mergeCell ref="A245:L245"/>
    <mergeCell ref="A246:L246"/>
    <mergeCell ref="A247:L247"/>
  </mergeCells>
  <printOptions horizontalCentered="1" verticalCentered="1"/>
  <pageMargins left="0.25" right="0.25" top="0.25" bottom="0.25" header="0.3" footer="0.3"/>
  <pageSetup paperSize="17" scale="55" orientation="portrait" r:id="rId1"/>
  <rowBreaks count="1" manualBreakCount="1">
    <brk id="125"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B8F826-27A6-499C-A01F-6CFFF59FE0EF}">
  <dimension ref="A1:K22"/>
  <sheetViews>
    <sheetView zoomScaleNormal="100" workbookViewId="0">
      <selection activeCell="A18" sqref="A18:G18"/>
    </sheetView>
  </sheetViews>
  <sheetFormatPr defaultColWidth="17.5703125" defaultRowHeight="14.25"/>
  <cols>
    <col min="1" max="1" width="27.28515625" style="156" customWidth="1"/>
    <col min="2" max="2" width="57.28515625" style="156" customWidth="1"/>
    <col min="3" max="3" width="13.5703125" style="156" customWidth="1"/>
    <col min="4" max="4" width="16" style="156" bestFit="1" customWidth="1"/>
    <col min="5" max="5" width="14" style="156" customWidth="1"/>
    <col min="6" max="6" width="10.28515625" style="156" customWidth="1"/>
    <col min="7" max="7" width="15.140625" style="156" customWidth="1"/>
    <col min="8" max="16384" width="17.5703125" style="156"/>
  </cols>
  <sheetData>
    <row r="1" spans="1:11" ht="15.75">
      <c r="A1" s="1821" t="s">
        <v>723</v>
      </c>
      <c r="B1" s="1821"/>
      <c r="C1" s="1821"/>
      <c r="D1" s="1821"/>
      <c r="E1" s="1821"/>
      <c r="F1" s="1821"/>
      <c r="G1" s="1821"/>
    </row>
    <row r="2" spans="1:11" ht="15.75" customHeight="1">
      <c r="A2" s="1821" t="s">
        <v>1</v>
      </c>
      <c r="B2" s="1821"/>
      <c r="C2" s="1821"/>
      <c r="D2" s="1821"/>
      <c r="E2" s="1821"/>
      <c r="F2" s="1821"/>
      <c r="G2" s="1821"/>
    </row>
    <row r="3" spans="1:11" ht="15.75">
      <c r="A3" s="1828" t="s">
        <v>2</v>
      </c>
      <c r="B3" s="1829"/>
      <c r="C3" s="1829"/>
      <c r="D3" s="1829"/>
      <c r="E3" s="1829"/>
      <c r="F3" s="1829"/>
      <c r="G3" s="1829"/>
    </row>
    <row r="4" spans="1:11" ht="15.75">
      <c r="A4" s="647"/>
      <c r="B4" s="647"/>
      <c r="C4" s="647"/>
      <c r="D4" s="647"/>
      <c r="E4" s="647"/>
      <c r="F4" s="647"/>
      <c r="G4" s="647"/>
    </row>
    <row r="5" spans="1:11" ht="21" thickBot="1">
      <c r="A5" s="233"/>
      <c r="B5"/>
      <c r="C5" s="401" t="s">
        <v>724</v>
      </c>
      <c r="D5" s="1827" t="s">
        <v>725</v>
      </c>
      <c r="E5" s="1827"/>
      <c r="F5" s="1827" t="s">
        <v>726</v>
      </c>
      <c r="G5" s="1827"/>
    </row>
    <row r="6" spans="1:11" ht="47.25" customHeight="1" thickBot="1">
      <c r="A6" s="285" t="s">
        <v>727</v>
      </c>
      <c r="B6" s="286" t="s">
        <v>728</v>
      </c>
      <c r="C6" s="286" t="s">
        <v>729</v>
      </c>
      <c r="D6" s="286" t="s">
        <v>730</v>
      </c>
      <c r="E6" s="286" t="s">
        <v>731</v>
      </c>
      <c r="F6" s="286" t="s">
        <v>732</v>
      </c>
      <c r="G6" s="287" t="s">
        <v>733</v>
      </c>
      <c r="H6"/>
    </row>
    <row r="7" spans="1:11" ht="25.5">
      <c r="A7" s="284" t="s">
        <v>622</v>
      </c>
      <c r="B7" s="1163" t="s">
        <v>734</v>
      </c>
      <c r="C7" s="656"/>
      <c r="D7" s="657"/>
      <c r="E7" s="657"/>
      <c r="F7" s="658">
        <v>43207</v>
      </c>
      <c r="G7" s="659">
        <v>1089</v>
      </c>
      <c r="H7" s="157"/>
      <c r="I7" s="157"/>
      <c r="J7" s="157"/>
      <c r="K7" s="157"/>
    </row>
    <row r="8" spans="1:11" ht="25.5">
      <c r="A8" s="1164" t="s">
        <v>735</v>
      </c>
      <c r="B8" s="1163" t="s">
        <v>736</v>
      </c>
      <c r="C8" s="1165"/>
      <c r="D8" s="1166" t="s">
        <v>737</v>
      </c>
      <c r="E8" s="1167"/>
      <c r="F8" s="1167"/>
      <c r="G8" s="1168">
        <v>4194</v>
      </c>
      <c r="H8" s="157"/>
      <c r="I8" s="157"/>
      <c r="J8" s="157"/>
      <c r="K8" s="157"/>
    </row>
    <row r="9" spans="1:11" ht="38.25">
      <c r="A9" s="1164" t="s">
        <v>738</v>
      </c>
      <c r="B9" s="1163" t="s">
        <v>739</v>
      </c>
      <c r="C9" s="1165"/>
      <c r="D9" s="1166" t="s">
        <v>740</v>
      </c>
      <c r="E9" s="1169"/>
      <c r="F9" s="1170"/>
      <c r="G9" s="1168">
        <v>433</v>
      </c>
      <c r="H9" s="158"/>
      <c r="I9" s="158"/>
      <c r="J9" s="158"/>
      <c r="K9" s="158"/>
    </row>
    <row r="10" spans="1:11" ht="25.5">
      <c r="A10" s="1164" t="s">
        <v>741</v>
      </c>
      <c r="B10" s="1163" t="s">
        <v>742</v>
      </c>
      <c r="C10" s="1165"/>
      <c r="D10" s="1171"/>
      <c r="E10" s="1167"/>
      <c r="F10" s="1172"/>
      <c r="G10" s="1172"/>
      <c r="H10" s="157"/>
      <c r="I10" s="157"/>
      <c r="J10" s="157"/>
      <c r="K10" s="157"/>
    </row>
    <row r="11" spans="1:11" ht="38.25">
      <c r="A11" s="1164" t="s">
        <v>743</v>
      </c>
      <c r="B11" s="1173" t="s">
        <v>744</v>
      </c>
      <c r="C11" s="1174" t="s">
        <v>12</v>
      </c>
      <c r="D11" s="1175" t="s">
        <v>12</v>
      </c>
      <c r="E11" s="1175" t="s">
        <v>12</v>
      </c>
      <c r="F11" s="1176">
        <v>202</v>
      </c>
      <c r="G11" s="1177" t="s">
        <v>12</v>
      </c>
      <c r="H11" s="416"/>
    </row>
    <row r="12" spans="1:11" ht="15">
      <c r="A12" s="159"/>
      <c r="B12" s="159"/>
    </row>
    <row r="13" spans="1:11" s="146" customFormat="1" ht="14.85" customHeight="1">
      <c r="A13" s="1826" t="s">
        <v>745</v>
      </c>
      <c r="B13" s="1826"/>
      <c r="C13" s="1826"/>
      <c r="D13" s="1826"/>
      <c r="E13" s="1826"/>
      <c r="F13" s="1826"/>
      <c r="G13" s="1826"/>
    </row>
    <row r="14" spans="1:11" s="146" customFormat="1" ht="14.85" customHeight="1">
      <c r="A14" s="1831" t="s">
        <v>746</v>
      </c>
      <c r="B14" s="1831"/>
      <c r="C14" s="1831"/>
      <c r="D14" s="1831"/>
      <c r="E14" s="1831"/>
      <c r="F14" s="1831"/>
      <c r="G14" s="1831"/>
    </row>
    <row r="15" spans="1:11" s="146" customFormat="1" ht="16.350000000000001" customHeight="1">
      <c r="A15" s="1831" t="s">
        <v>747</v>
      </c>
      <c r="B15" s="1831"/>
      <c r="C15" s="1831"/>
      <c r="D15" s="1831"/>
      <c r="E15" s="1831"/>
      <c r="F15" s="1831"/>
      <c r="G15" s="1831"/>
    </row>
    <row r="16" spans="1:11" s="146" customFormat="1" ht="15" customHeight="1">
      <c r="A16" s="1826" t="s">
        <v>748</v>
      </c>
      <c r="B16" s="1826"/>
      <c r="C16" s="1826"/>
      <c r="D16" s="1826"/>
      <c r="E16" s="1826"/>
      <c r="F16" s="1826"/>
      <c r="G16" s="1826"/>
    </row>
    <row r="17" spans="1:8" s="146" customFormat="1" ht="14.1" customHeight="1">
      <c r="A17" s="1826" t="s">
        <v>749</v>
      </c>
      <c r="B17" s="1826"/>
      <c r="C17" s="1826"/>
      <c r="D17" s="1826"/>
      <c r="E17" s="1826"/>
      <c r="F17" s="1826"/>
      <c r="G17" s="1826"/>
    </row>
    <row r="18" spans="1:8" ht="26.1" customHeight="1">
      <c r="A18" s="1659" t="s">
        <v>750</v>
      </c>
      <c r="B18" s="1659"/>
      <c r="C18" s="1659"/>
      <c r="D18" s="1659"/>
      <c r="E18" s="1659"/>
      <c r="F18" s="1659"/>
      <c r="G18" s="1659"/>
      <c r="H18" s="371"/>
    </row>
    <row r="19" spans="1:8">
      <c r="A19" s="1670" t="s">
        <v>751</v>
      </c>
      <c r="B19" s="1670"/>
      <c r="C19" s="1670"/>
      <c r="D19" s="1670"/>
      <c r="E19" s="1670"/>
      <c r="F19" s="1670"/>
      <c r="G19" s="1670"/>
      <c r="H19" s="371"/>
    </row>
    <row r="20" spans="1:8">
      <c r="A20" s="1670" t="s">
        <v>752</v>
      </c>
      <c r="B20" s="1670"/>
      <c r="C20" s="1670"/>
      <c r="D20" s="1670"/>
      <c r="E20" s="1670"/>
      <c r="F20" s="1670"/>
      <c r="G20" s="1670"/>
    </row>
    <row r="21" spans="1:8" ht="15.75">
      <c r="A21" s="1830"/>
      <c r="B21" s="1830"/>
      <c r="C21" s="160"/>
    </row>
    <row r="22" spans="1:8" ht="15">
      <c r="A22" s="161"/>
      <c r="B22" s="161"/>
      <c r="C22" s="162"/>
    </row>
  </sheetData>
  <mergeCells count="14">
    <mergeCell ref="A21:B21"/>
    <mergeCell ref="A14:G14"/>
    <mergeCell ref="A15:G15"/>
    <mergeCell ref="A18:G18"/>
    <mergeCell ref="A16:G16"/>
    <mergeCell ref="A17:G17"/>
    <mergeCell ref="A19:G19"/>
    <mergeCell ref="A20:G20"/>
    <mergeCell ref="A13:G13"/>
    <mergeCell ref="A1:G1"/>
    <mergeCell ref="D5:E5"/>
    <mergeCell ref="F5:G5"/>
    <mergeCell ref="A2:G2"/>
    <mergeCell ref="A3:G3"/>
  </mergeCells>
  <printOptions horizontalCentered="1" verticalCentered="1"/>
  <pageMargins left="0.25" right="0.25" top="0.25" bottom="0.25" header="0.3" footer="0.3"/>
  <pageSetup scale="8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1AAD3C-5A78-43A9-9134-62151BABCFC5}">
  <dimension ref="A1:J15"/>
  <sheetViews>
    <sheetView zoomScale="90" zoomScaleNormal="90" workbookViewId="0">
      <selection activeCell="F6" sqref="F6"/>
    </sheetView>
  </sheetViews>
  <sheetFormatPr defaultColWidth="9.28515625" defaultRowHeight="12.75"/>
  <cols>
    <col min="1" max="1" width="65.5703125" style="28" bestFit="1" customWidth="1"/>
    <col min="2" max="2" width="20.28515625" style="28" customWidth="1"/>
    <col min="3" max="3" width="62.28515625" style="154" customWidth="1"/>
    <col min="4" max="16384" width="9.28515625" style="28"/>
  </cols>
  <sheetData>
    <row r="1" spans="1:10" ht="15.75">
      <c r="A1" s="1832" t="s">
        <v>753</v>
      </c>
      <c r="B1" s="1832"/>
      <c r="C1" s="1832"/>
      <c r="D1" s="487"/>
      <c r="E1" s="487"/>
      <c r="F1" s="487"/>
      <c r="G1" s="487"/>
      <c r="H1" s="487"/>
      <c r="I1" s="487"/>
      <c r="J1" s="487"/>
    </row>
    <row r="2" spans="1:10" ht="15.75">
      <c r="A2" s="1833" t="s">
        <v>1</v>
      </c>
      <c r="B2" s="1833"/>
      <c r="C2" s="1833"/>
      <c r="D2" s="488"/>
      <c r="E2" s="488"/>
      <c r="F2" s="488"/>
      <c r="G2" s="488"/>
      <c r="H2" s="488"/>
      <c r="I2" s="488"/>
      <c r="J2" s="488"/>
    </row>
    <row r="3" spans="1:10" ht="15.75">
      <c r="A3" s="1834" t="s">
        <v>754</v>
      </c>
      <c r="B3" s="1835"/>
      <c r="C3" s="1835"/>
      <c r="D3" s="488"/>
      <c r="E3" s="488"/>
      <c r="F3" s="488"/>
      <c r="G3" s="488"/>
      <c r="H3" s="488"/>
      <c r="I3" s="488"/>
      <c r="J3" s="488"/>
    </row>
    <row r="4" spans="1:10" ht="17.25" customHeight="1"/>
    <row r="5" spans="1:10" s="1389" customFormat="1" ht="45" customHeight="1">
      <c r="A5" s="1631" t="s">
        <v>755</v>
      </c>
      <c r="B5" s="1632" t="s">
        <v>756</v>
      </c>
      <c r="C5" s="1633" t="s">
        <v>757</v>
      </c>
    </row>
    <row r="6" spans="1:10" s="1389" customFormat="1" ht="101.25" customHeight="1">
      <c r="A6" s="1178" t="s">
        <v>758</v>
      </c>
      <c r="B6" s="1489">
        <v>12</v>
      </c>
      <c r="C6" s="1491" t="s">
        <v>759</v>
      </c>
    </row>
    <row r="7" spans="1:10" s="1389" customFormat="1" ht="100.5" customHeight="1">
      <c r="A7" s="1178" t="s">
        <v>760</v>
      </c>
      <c r="B7" s="1489">
        <v>12</v>
      </c>
      <c r="C7" s="1491" t="s">
        <v>759</v>
      </c>
    </row>
    <row r="8" spans="1:10" s="1389" customFormat="1" ht="13.5" customHeight="1">
      <c r="A8" s="1178" t="s">
        <v>761</v>
      </c>
      <c r="B8" s="1490">
        <v>0</v>
      </c>
      <c r="C8" s="1492" t="s">
        <v>282</v>
      </c>
    </row>
    <row r="9" spans="1:10" s="1389" customFormat="1" ht="38.25">
      <c r="A9" s="1178" t="s">
        <v>762</v>
      </c>
      <c r="B9" s="1490">
        <v>4</v>
      </c>
      <c r="C9" s="1492" t="s">
        <v>763</v>
      </c>
    </row>
    <row r="10" spans="1:10" s="1389" customFormat="1" ht="25.5">
      <c r="A10" s="1178" t="s">
        <v>764</v>
      </c>
      <c r="B10" s="1490">
        <v>0</v>
      </c>
      <c r="C10" s="1492" t="s">
        <v>282</v>
      </c>
    </row>
    <row r="11" spans="1:10" s="1389" customFormat="1" ht="38.25">
      <c r="A11" s="1178" t="s">
        <v>765</v>
      </c>
      <c r="B11" s="1490">
        <v>3</v>
      </c>
      <c r="C11" s="1493" t="s">
        <v>766</v>
      </c>
    </row>
    <row r="12" spans="1:10" s="1389" customFormat="1" ht="25.5">
      <c r="A12" s="1178" t="s">
        <v>767</v>
      </c>
      <c r="B12" s="1490">
        <v>3</v>
      </c>
      <c r="C12" s="1493" t="s">
        <v>766</v>
      </c>
    </row>
    <row r="13" spans="1:10" s="1389" customFormat="1" ht="51">
      <c r="A13" s="1391" t="s">
        <v>768</v>
      </c>
      <c r="B13" s="1490">
        <v>4</v>
      </c>
      <c r="C13" s="1492" t="s">
        <v>769</v>
      </c>
    </row>
    <row r="14" spans="1:10" s="1389" customFormat="1">
      <c r="A14" s="1390"/>
    </row>
    <row r="15" spans="1:10" s="1389" customFormat="1"/>
  </sheetData>
  <mergeCells count="3">
    <mergeCell ref="A1:C1"/>
    <mergeCell ref="A2:C2"/>
    <mergeCell ref="A3:C3"/>
  </mergeCells>
  <printOptions horizontalCentered="1" verticalCentered="1"/>
  <pageMargins left="0.25" right="0.25" top="0.25" bottom="0.25" header="0.3" footer="0.3"/>
  <pageSetup scale="90" orientation="landscape" r:id="rId1"/>
  <customProperties>
    <customPr name="_pios_id" r:id="rId2"/>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52A294-9121-43D6-9EBC-96BE0CC7F8AF}">
  <sheetPr>
    <pageSetUpPr fitToPage="1"/>
  </sheetPr>
  <dimension ref="A1:Q42"/>
  <sheetViews>
    <sheetView zoomScaleNormal="100" workbookViewId="0">
      <selection activeCell="A33" sqref="A33:M33"/>
    </sheetView>
  </sheetViews>
  <sheetFormatPr defaultColWidth="8.5703125" defaultRowHeight="12.75"/>
  <cols>
    <col min="1" max="1" width="38.28515625" customWidth="1"/>
    <col min="2" max="2" width="7.7109375" bestFit="1" customWidth="1"/>
    <col min="3" max="4" width="13.42578125" bestFit="1" customWidth="1"/>
    <col min="5" max="5" width="7.7109375" bestFit="1" customWidth="1"/>
    <col min="6" max="7" width="12.28515625" bestFit="1" customWidth="1"/>
    <col min="8" max="8" width="7.7109375" bestFit="1" customWidth="1"/>
    <col min="9" max="10" width="13.42578125" bestFit="1" customWidth="1"/>
    <col min="11" max="11" width="9.5703125" customWidth="1"/>
    <col min="12" max="12" width="8.5703125" style="4" customWidth="1"/>
    <col min="13" max="13" width="8.28515625" style="4" customWidth="1"/>
    <col min="14" max="14" width="12.5703125" customWidth="1"/>
    <col min="15" max="15" width="12.28515625" customWidth="1"/>
    <col min="16" max="16" width="11.28515625" bestFit="1" customWidth="1"/>
  </cols>
  <sheetData>
    <row r="1" spans="1:17" ht="15.75">
      <c r="A1" s="1655" t="s">
        <v>770</v>
      </c>
      <c r="B1" s="1655"/>
      <c r="C1" s="1655"/>
      <c r="D1" s="1655"/>
      <c r="E1" s="1655"/>
      <c r="F1" s="1655"/>
      <c r="G1" s="1655"/>
      <c r="H1" s="1655"/>
      <c r="I1" s="1655"/>
      <c r="J1" s="1655"/>
      <c r="K1" s="1655"/>
      <c r="L1" s="1655"/>
      <c r="M1" s="1655"/>
    </row>
    <row r="2" spans="1:17" ht="15.75">
      <c r="A2" s="1655" t="s">
        <v>1</v>
      </c>
      <c r="B2" s="1655"/>
      <c r="C2" s="1655"/>
      <c r="D2" s="1655"/>
      <c r="E2" s="1655"/>
      <c r="F2" s="1655"/>
      <c r="G2" s="1655"/>
      <c r="H2" s="1655"/>
      <c r="I2" s="1655"/>
      <c r="J2" s="1655"/>
      <c r="K2" s="1655"/>
      <c r="L2" s="1655"/>
      <c r="M2" s="1655"/>
    </row>
    <row r="3" spans="1:17" ht="15.75">
      <c r="A3" s="1837" t="s">
        <v>2</v>
      </c>
      <c r="B3" s="1838"/>
      <c r="C3" s="1838"/>
      <c r="D3" s="1838"/>
      <c r="E3" s="1838"/>
      <c r="F3" s="1838"/>
      <c r="G3" s="1838"/>
      <c r="H3" s="1838"/>
      <c r="I3" s="1838"/>
      <c r="J3" s="1838"/>
      <c r="K3" s="1838"/>
      <c r="L3" s="1838"/>
      <c r="M3" s="1839"/>
    </row>
    <row r="4" spans="1:17" ht="15.75">
      <c r="A4" s="645"/>
      <c r="B4" s="632"/>
      <c r="C4" s="632"/>
      <c r="D4" s="632"/>
      <c r="E4" s="632"/>
      <c r="F4" s="632"/>
      <c r="G4" s="632"/>
      <c r="H4" s="632"/>
      <c r="I4" s="632"/>
      <c r="J4" s="632"/>
      <c r="K4" s="632"/>
      <c r="L4" s="632"/>
      <c r="M4" s="632"/>
    </row>
    <row r="5" spans="1:17">
      <c r="A5" s="1179"/>
      <c r="B5" s="1840" t="s">
        <v>771</v>
      </c>
      <c r="C5" s="1784"/>
      <c r="D5" s="1784"/>
      <c r="E5" s="1784" t="s">
        <v>4</v>
      </c>
      <c r="F5" s="1784"/>
      <c r="G5" s="1784"/>
      <c r="H5" s="1784" t="s">
        <v>27</v>
      </c>
      <c r="I5" s="1784"/>
      <c r="J5" s="1784"/>
      <c r="K5" s="1784" t="s">
        <v>6</v>
      </c>
      <c r="L5" s="1784"/>
      <c r="M5" s="1784"/>
    </row>
    <row r="6" spans="1:17">
      <c r="A6" s="1181" t="s">
        <v>772</v>
      </c>
      <c r="B6" s="1069" t="s">
        <v>8</v>
      </c>
      <c r="C6" s="1069" t="s">
        <v>9</v>
      </c>
      <c r="D6" s="1069" t="s">
        <v>10</v>
      </c>
      <c r="E6" s="1069" t="s">
        <v>8</v>
      </c>
      <c r="F6" s="1069" t="s">
        <v>9</v>
      </c>
      <c r="G6" s="1069" t="s">
        <v>10</v>
      </c>
      <c r="H6" s="1180" t="s">
        <v>8</v>
      </c>
      <c r="I6" s="1069" t="s">
        <v>9</v>
      </c>
      <c r="J6" s="1069" t="s">
        <v>10</v>
      </c>
      <c r="K6" s="1069" t="s">
        <v>8</v>
      </c>
      <c r="L6" s="1069" t="s">
        <v>9</v>
      </c>
      <c r="M6" s="1069" t="s">
        <v>10</v>
      </c>
    </row>
    <row r="7" spans="1:17">
      <c r="A7" s="1182" t="s">
        <v>773</v>
      </c>
      <c r="B7" s="1183" t="s">
        <v>12</v>
      </c>
      <c r="C7" s="1184">
        <v>4604267</v>
      </c>
      <c r="D7" s="1184">
        <f>C7</f>
        <v>4604267</v>
      </c>
      <c r="E7" s="1183" t="s">
        <v>12</v>
      </c>
      <c r="F7" s="939">
        <v>200524.85999999984</v>
      </c>
      <c r="G7" s="1184">
        <f t="shared" ref="G7:G16" si="0">F7</f>
        <v>200524.85999999984</v>
      </c>
      <c r="H7" s="1183" t="s">
        <v>12</v>
      </c>
      <c r="I7" s="939">
        <v>964338.55999999982</v>
      </c>
      <c r="J7" s="1184">
        <f t="shared" ref="J7:J16" si="1">I7</f>
        <v>964338.55999999982</v>
      </c>
      <c r="K7" s="1185" t="s">
        <v>12</v>
      </c>
      <c r="L7" s="1185">
        <f>I7/C7</f>
        <v>0.20944453481954886</v>
      </c>
      <c r="M7" s="1185">
        <f>J7/D7</f>
        <v>0.20944453481954886</v>
      </c>
      <c r="N7" s="103"/>
    </row>
    <row r="8" spans="1:17">
      <c r="A8" s="1182" t="s">
        <v>774</v>
      </c>
      <c r="B8" s="1183" t="s">
        <v>12</v>
      </c>
      <c r="C8" s="1184">
        <v>2354471</v>
      </c>
      <c r="D8" s="1184">
        <f t="shared" ref="D8:D16" si="2">C8</f>
        <v>2354471</v>
      </c>
      <c r="E8" s="1183" t="s">
        <v>12</v>
      </c>
      <c r="F8" s="438">
        <v>104122.45999999999</v>
      </c>
      <c r="G8" s="1184">
        <f t="shared" si="0"/>
        <v>104122.45999999999</v>
      </c>
      <c r="H8" s="1183" t="s">
        <v>12</v>
      </c>
      <c r="I8" s="438">
        <v>542389.63</v>
      </c>
      <c r="J8" s="1184">
        <f t="shared" si="1"/>
        <v>542389.63</v>
      </c>
      <c r="K8" s="1185" t="s">
        <v>12</v>
      </c>
      <c r="L8" s="1185">
        <f t="shared" ref="L8:L22" si="3">I8/C8</f>
        <v>0.23036581465645575</v>
      </c>
      <c r="M8" s="1185">
        <f t="shared" ref="M8:M22" si="4">J8/D8</f>
        <v>0.23036581465645575</v>
      </c>
      <c r="N8" s="103"/>
    </row>
    <row r="9" spans="1:17">
      <c r="A9" s="1182" t="s">
        <v>775</v>
      </c>
      <c r="B9" s="1183" t="s">
        <v>12</v>
      </c>
      <c r="C9" s="1184">
        <v>261652</v>
      </c>
      <c r="D9" s="1184">
        <f t="shared" si="2"/>
        <v>261652</v>
      </c>
      <c r="E9" s="1183" t="s">
        <v>12</v>
      </c>
      <c r="F9" s="438">
        <v>37623.19</v>
      </c>
      <c r="G9" s="1184">
        <f t="shared" si="0"/>
        <v>37623.19</v>
      </c>
      <c r="H9" s="1183" t="s">
        <v>12</v>
      </c>
      <c r="I9" s="438">
        <v>110612.90000000001</v>
      </c>
      <c r="J9" s="1184">
        <f t="shared" si="1"/>
        <v>110612.90000000001</v>
      </c>
      <c r="K9" s="1185" t="s">
        <v>12</v>
      </c>
      <c r="L9" s="1185">
        <f t="shared" si="3"/>
        <v>0.42274815403665944</v>
      </c>
      <c r="M9" s="1185">
        <f t="shared" si="4"/>
        <v>0.42274815403665944</v>
      </c>
      <c r="N9" s="103"/>
      <c r="O9" s="673"/>
      <c r="P9" s="673"/>
      <c r="Q9" s="107"/>
    </row>
    <row r="10" spans="1:17">
      <c r="A10" s="1186" t="s">
        <v>776</v>
      </c>
      <c r="B10" s="1183" t="s">
        <v>12</v>
      </c>
      <c r="C10" s="1184">
        <v>1144150</v>
      </c>
      <c r="D10" s="1184">
        <f t="shared" si="2"/>
        <v>1144150</v>
      </c>
      <c r="E10" s="1183" t="s">
        <v>12</v>
      </c>
      <c r="F10" s="438">
        <v>115594.8</v>
      </c>
      <c r="G10" s="1184">
        <f t="shared" si="0"/>
        <v>115594.8</v>
      </c>
      <c r="H10" s="1183" t="s">
        <v>12</v>
      </c>
      <c r="I10" s="438">
        <v>430680.08999999997</v>
      </c>
      <c r="J10" s="1184">
        <f t="shared" si="1"/>
        <v>430680.08999999997</v>
      </c>
      <c r="K10" s="1185" t="s">
        <v>12</v>
      </c>
      <c r="L10" s="1185">
        <f t="shared" si="3"/>
        <v>0.37641925446838259</v>
      </c>
      <c r="M10" s="1185">
        <f t="shared" si="4"/>
        <v>0.37641925446838259</v>
      </c>
      <c r="N10" s="103"/>
    </row>
    <row r="11" spans="1:17">
      <c r="A11" s="1182" t="s">
        <v>127</v>
      </c>
      <c r="B11" s="1183" t="s">
        <v>12</v>
      </c>
      <c r="C11" s="1184">
        <v>0</v>
      </c>
      <c r="D11" s="1184">
        <f t="shared" si="2"/>
        <v>0</v>
      </c>
      <c r="E11" s="1183" t="s">
        <v>12</v>
      </c>
      <c r="F11" s="1184">
        <v>0.56000000000000005</v>
      </c>
      <c r="G11" s="1184">
        <f t="shared" si="0"/>
        <v>0.56000000000000005</v>
      </c>
      <c r="H11" s="1183" t="s">
        <v>12</v>
      </c>
      <c r="I11" s="438">
        <v>0.56000000000000005</v>
      </c>
      <c r="J11" s="1184">
        <f>I11</f>
        <v>0.56000000000000005</v>
      </c>
      <c r="K11" s="1185" t="s">
        <v>12</v>
      </c>
      <c r="L11" s="1185" t="s">
        <v>12</v>
      </c>
      <c r="M11" s="1185" t="s">
        <v>12</v>
      </c>
      <c r="N11" s="103"/>
    </row>
    <row r="12" spans="1:17">
      <c r="A12" s="1182" t="s">
        <v>777</v>
      </c>
      <c r="B12" s="1183" t="s">
        <v>12</v>
      </c>
      <c r="C12" s="1184">
        <v>437502</v>
      </c>
      <c r="D12" s="1184">
        <f t="shared" si="2"/>
        <v>437502</v>
      </c>
      <c r="E12" s="1183" t="s">
        <v>12</v>
      </c>
      <c r="F12" s="438">
        <v>67340.88</v>
      </c>
      <c r="G12" s="1184">
        <f t="shared" si="0"/>
        <v>67340.88</v>
      </c>
      <c r="H12" s="1183" t="s">
        <v>12</v>
      </c>
      <c r="I12" s="438">
        <v>135182.51</v>
      </c>
      <c r="J12" s="1184">
        <f t="shared" si="1"/>
        <v>135182.51</v>
      </c>
      <c r="K12" s="1185" t="s">
        <v>12</v>
      </c>
      <c r="L12" s="1185">
        <f t="shared" si="3"/>
        <v>0.30898718177288337</v>
      </c>
      <c r="M12" s="1185">
        <f t="shared" si="4"/>
        <v>0.30898718177288337</v>
      </c>
      <c r="N12" s="103"/>
    </row>
    <row r="13" spans="1:17">
      <c r="A13" s="1182" t="s">
        <v>567</v>
      </c>
      <c r="B13" s="1183" t="s">
        <v>12</v>
      </c>
      <c r="C13" s="1184">
        <v>62500</v>
      </c>
      <c r="D13" s="1184">
        <f t="shared" si="2"/>
        <v>62500</v>
      </c>
      <c r="E13" s="1183" t="s">
        <v>12</v>
      </c>
      <c r="F13" s="438"/>
      <c r="G13" s="1184">
        <f t="shared" si="0"/>
        <v>0</v>
      </c>
      <c r="H13" s="1183" t="s">
        <v>12</v>
      </c>
      <c r="I13" s="438">
        <v>0</v>
      </c>
      <c r="J13" s="1184">
        <f>I13</f>
        <v>0</v>
      </c>
      <c r="K13" s="1185" t="s">
        <v>12</v>
      </c>
      <c r="L13" s="1185">
        <f t="shared" si="3"/>
        <v>0</v>
      </c>
      <c r="M13" s="1185">
        <f t="shared" si="4"/>
        <v>0</v>
      </c>
      <c r="N13" s="103"/>
      <c r="O13" s="673"/>
    </row>
    <row r="14" spans="1:17">
      <c r="A14" s="1182" t="s">
        <v>45</v>
      </c>
      <c r="B14" s="1183" t="s">
        <v>12</v>
      </c>
      <c r="C14" s="1184">
        <v>624391</v>
      </c>
      <c r="D14" s="1184">
        <f t="shared" si="2"/>
        <v>624391</v>
      </c>
      <c r="E14" s="1183" t="s">
        <v>12</v>
      </c>
      <c r="F14" s="438">
        <v>33532.079999999987</v>
      </c>
      <c r="G14" s="1184">
        <f t="shared" si="0"/>
        <v>33532.079999999987</v>
      </c>
      <c r="H14" s="1183" t="s">
        <v>12</v>
      </c>
      <c r="I14" s="438">
        <v>186532.19</v>
      </c>
      <c r="J14" s="1184">
        <f t="shared" si="1"/>
        <v>186532.19</v>
      </c>
      <c r="K14" s="1185" t="s">
        <v>12</v>
      </c>
      <c r="L14" s="1185">
        <f t="shared" si="3"/>
        <v>0.29874259878825926</v>
      </c>
      <c r="M14" s="1185">
        <f t="shared" si="4"/>
        <v>0.29874259878825926</v>
      </c>
      <c r="N14" s="103"/>
    </row>
    <row r="15" spans="1:17">
      <c r="A15" s="1182" t="s">
        <v>46</v>
      </c>
      <c r="B15" s="1183" t="s">
        <v>12</v>
      </c>
      <c r="C15" s="1184">
        <v>1200786</v>
      </c>
      <c r="D15" s="1184">
        <f t="shared" si="2"/>
        <v>1200786</v>
      </c>
      <c r="E15" s="1183" t="s">
        <v>12</v>
      </c>
      <c r="F15" s="438">
        <v>140398.14999999997</v>
      </c>
      <c r="G15" s="1184">
        <f t="shared" si="0"/>
        <v>140398.14999999997</v>
      </c>
      <c r="H15" s="1183" t="s">
        <v>12</v>
      </c>
      <c r="I15" s="438">
        <v>647068.6399999999</v>
      </c>
      <c r="J15" s="1184">
        <f t="shared" si="1"/>
        <v>647068.6399999999</v>
      </c>
      <c r="K15" s="1185" t="s">
        <v>12</v>
      </c>
      <c r="L15" s="1185">
        <f t="shared" si="3"/>
        <v>0.53887090622309042</v>
      </c>
      <c r="M15" s="1185">
        <f t="shared" si="4"/>
        <v>0.53887090622309042</v>
      </c>
      <c r="N15" s="103"/>
    </row>
    <row r="16" spans="1:17">
      <c r="A16" s="1182" t="s">
        <v>778</v>
      </c>
      <c r="B16" s="1183" t="s">
        <v>12</v>
      </c>
      <c r="C16" s="1184">
        <v>84413</v>
      </c>
      <c r="D16" s="1184">
        <f t="shared" si="2"/>
        <v>84413</v>
      </c>
      <c r="E16" s="1183" t="s">
        <v>12</v>
      </c>
      <c r="F16" s="441">
        <v>831.24</v>
      </c>
      <c r="G16" s="1184">
        <f t="shared" si="0"/>
        <v>831.24</v>
      </c>
      <c r="H16" s="1183" t="s">
        <v>12</v>
      </c>
      <c r="I16" s="441">
        <v>4616.7</v>
      </c>
      <c r="J16" s="1184">
        <f t="shared" si="1"/>
        <v>4616.7</v>
      </c>
      <c r="K16" s="1185" t="s">
        <v>12</v>
      </c>
      <c r="L16" s="1185">
        <f t="shared" si="3"/>
        <v>5.4691812872424861E-2</v>
      </c>
      <c r="M16" s="1185">
        <f t="shared" si="4"/>
        <v>5.4691812872424861E-2</v>
      </c>
      <c r="N16" s="103"/>
    </row>
    <row r="17" spans="1:16">
      <c r="A17" s="1186"/>
      <c r="B17" s="1187"/>
      <c r="C17" s="986"/>
      <c r="D17" s="986"/>
      <c r="E17" s="1187"/>
      <c r="F17" s="986"/>
      <c r="G17" s="986"/>
      <c r="H17" s="1187"/>
      <c r="I17" s="986"/>
      <c r="J17" s="986"/>
      <c r="K17" s="1187"/>
      <c r="L17" s="1185"/>
      <c r="M17" s="1185"/>
      <c r="N17" s="103"/>
    </row>
    <row r="18" spans="1:16">
      <c r="A18" s="1188" t="s">
        <v>779</v>
      </c>
      <c r="B18" s="1189" t="s">
        <v>12</v>
      </c>
      <c r="C18" s="1190">
        <f>SUM(C7:C16)</f>
        <v>10774132</v>
      </c>
      <c r="D18" s="1190">
        <f>C18</f>
        <v>10774132</v>
      </c>
      <c r="E18" s="1189" t="s">
        <v>12</v>
      </c>
      <c r="F18" s="1190">
        <f>SUM(F7:F16)</f>
        <v>699968.21999999974</v>
      </c>
      <c r="G18" s="1190">
        <f>F18</f>
        <v>699968.21999999974</v>
      </c>
      <c r="H18" s="1189" t="s">
        <v>12</v>
      </c>
      <c r="I18" s="1190">
        <f>SUM(I7:I16)</f>
        <v>3021421.7800000003</v>
      </c>
      <c r="J18" s="1190">
        <f>I18</f>
        <v>3021421.7800000003</v>
      </c>
      <c r="K18" s="1191" t="s">
        <v>12</v>
      </c>
      <c r="L18" s="1185">
        <f t="shared" si="3"/>
        <v>0.28043296480867325</v>
      </c>
      <c r="M18" s="1185">
        <f t="shared" si="4"/>
        <v>0.28043296480867325</v>
      </c>
      <c r="N18" s="103"/>
    </row>
    <row r="19" spans="1:16">
      <c r="A19" s="1186"/>
      <c r="B19" s="1187"/>
      <c r="C19" s="986"/>
      <c r="D19" s="986"/>
      <c r="E19" s="1187"/>
      <c r="F19" s="986"/>
      <c r="G19" s="986"/>
      <c r="H19" s="1187"/>
      <c r="I19" s="986"/>
      <c r="J19" s="986"/>
      <c r="K19" s="1187"/>
      <c r="L19" s="1185"/>
      <c r="M19" s="1185"/>
      <c r="N19" s="103"/>
    </row>
    <row r="20" spans="1:16">
      <c r="A20" s="1182" t="s">
        <v>780</v>
      </c>
      <c r="B20" s="1183" t="s">
        <v>12</v>
      </c>
      <c r="C20" s="1184">
        <v>143264981</v>
      </c>
      <c r="D20" s="1184">
        <f>C20</f>
        <v>143264981</v>
      </c>
      <c r="E20" s="1183" t="s">
        <v>12</v>
      </c>
      <c r="F20" s="1192">
        <v>11369642</v>
      </c>
      <c r="G20" s="1193">
        <f>F20</f>
        <v>11369642</v>
      </c>
      <c r="H20" s="1183" t="s">
        <v>12</v>
      </c>
      <c r="I20" s="1193">
        <v>76261614</v>
      </c>
      <c r="J20" s="1193">
        <f>I20</f>
        <v>76261614</v>
      </c>
      <c r="K20" s="1185" t="s">
        <v>12</v>
      </c>
      <c r="L20" s="1185">
        <f t="shared" si="3"/>
        <v>0.53231161912484393</v>
      </c>
      <c r="M20" s="1185">
        <f t="shared" si="4"/>
        <v>0.53231161912484393</v>
      </c>
      <c r="N20" s="103"/>
    </row>
    <row r="21" spans="1:16">
      <c r="A21" s="1186"/>
      <c r="B21" s="1187"/>
      <c r="C21" s="986"/>
      <c r="D21" s="986"/>
      <c r="E21" s="1187"/>
      <c r="F21" s="986"/>
      <c r="G21" s="986"/>
      <c r="H21" s="1187"/>
      <c r="I21" s="986"/>
      <c r="J21" s="986"/>
      <c r="K21" s="1187"/>
      <c r="L21" s="1185"/>
      <c r="M21" s="1185"/>
      <c r="N21" s="103"/>
    </row>
    <row r="22" spans="1:16" s="8" customFormat="1" ht="27.75" customHeight="1">
      <c r="A22" s="1194" t="s">
        <v>781</v>
      </c>
      <c r="B22" s="1189" t="s">
        <v>12</v>
      </c>
      <c r="C22" s="1190">
        <f>C18+C20</f>
        <v>154039113</v>
      </c>
      <c r="D22" s="1190">
        <f>C22</f>
        <v>154039113</v>
      </c>
      <c r="E22" s="1189" t="s">
        <v>12</v>
      </c>
      <c r="F22" s="1190">
        <f>F18+F20</f>
        <v>12069610.219999999</v>
      </c>
      <c r="G22" s="1190">
        <f>F22</f>
        <v>12069610.219999999</v>
      </c>
      <c r="H22" s="1189" t="s">
        <v>12</v>
      </c>
      <c r="I22" s="1190">
        <f>I18+I20</f>
        <v>79283035.780000001</v>
      </c>
      <c r="J22" s="1190">
        <f>I22</f>
        <v>79283035.780000001</v>
      </c>
      <c r="K22" s="1191" t="s">
        <v>12</v>
      </c>
      <c r="L22" s="1185">
        <f t="shared" si="3"/>
        <v>0.51469418536576483</v>
      </c>
      <c r="M22" s="1185">
        <f t="shared" si="4"/>
        <v>0.51469418536576483</v>
      </c>
      <c r="N22" s="103"/>
    </row>
    <row r="23" spans="1:16" s="104" customFormat="1" ht="11.25">
      <c r="A23" s="1195"/>
      <c r="B23" s="1196"/>
      <c r="C23" s="1196"/>
      <c r="D23" s="1196"/>
      <c r="E23" s="1197"/>
      <c r="F23" s="1196"/>
      <c r="G23" s="1196"/>
      <c r="H23" s="1196"/>
      <c r="I23" s="1196"/>
      <c r="J23" s="1196"/>
      <c r="K23" s="1196"/>
      <c r="L23" s="1196"/>
      <c r="M23" s="1196"/>
    </row>
    <row r="24" spans="1:16" s="104" customFormat="1">
      <c r="A24" s="1198" t="s">
        <v>782</v>
      </c>
      <c r="B24" s="1199"/>
      <c r="C24" s="1199"/>
      <c r="D24" s="1199"/>
      <c r="E24" s="1199"/>
      <c r="F24" s="1199"/>
      <c r="G24" s="1199"/>
      <c r="H24" s="1199"/>
      <c r="I24" s="1199"/>
      <c r="J24" s="1199"/>
      <c r="K24" s="1199"/>
      <c r="L24" s="1199"/>
      <c r="M24" s="1199"/>
    </row>
    <row r="25" spans="1:16" s="104" customFormat="1" ht="12.75" customHeight="1">
      <c r="A25" s="1200" t="s">
        <v>783</v>
      </c>
      <c r="B25" s="1201" t="s">
        <v>784</v>
      </c>
      <c r="C25" s="1201"/>
      <c r="D25" s="1201"/>
      <c r="E25" s="1202"/>
      <c r="F25" s="1203"/>
      <c r="G25" s="1202"/>
      <c r="H25" s="1202"/>
      <c r="I25" s="1204"/>
      <c r="J25" s="1202"/>
      <c r="K25" s="1205"/>
      <c r="L25" s="1206"/>
      <c r="M25" s="1205"/>
      <c r="O25" s="105"/>
    </row>
    <row r="26" spans="1:16" s="104" customFormat="1">
      <c r="A26" s="1198" t="s">
        <v>785</v>
      </c>
      <c r="B26" s="1201"/>
      <c r="C26" s="1201"/>
      <c r="D26" s="1201"/>
      <c r="E26" s="1183" t="s">
        <v>12</v>
      </c>
      <c r="F26" s="1193">
        <v>2148783.8523200001</v>
      </c>
      <c r="G26" s="1193">
        <f>F26</f>
        <v>2148783.8523200001</v>
      </c>
      <c r="H26" s="1183" t="s">
        <v>12</v>
      </c>
      <c r="I26" s="1207">
        <v>14540337.277480002</v>
      </c>
      <c r="J26" s="1193">
        <f>I26</f>
        <v>14540337.277480002</v>
      </c>
      <c r="K26" s="1205"/>
      <c r="L26" s="1206"/>
      <c r="M26" s="1205"/>
      <c r="O26" s="105"/>
      <c r="P26" s="105"/>
    </row>
    <row r="27" spans="1:16" s="104" customFormat="1" ht="15.75" customHeight="1">
      <c r="A27" s="1208" t="s">
        <v>786</v>
      </c>
      <c r="B27" s="1201"/>
      <c r="C27" s="1201"/>
      <c r="D27" s="1201"/>
      <c r="E27" s="1202"/>
      <c r="F27" s="1209"/>
      <c r="G27" s="1210"/>
      <c r="H27" s="1202"/>
      <c r="I27" s="1211"/>
      <c r="J27" s="1210"/>
      <c r="K27" s="1205"/>
      <c r="L27" s="1206"/>
      <c r="M27" s="1205"/>
      <c r="O27" s="105"/>
    </row>
    <row r="28" spans="1:16" s="104" customFormat="1">
      <c r="A28" s="1212" t="s">
        <v>787</v>
      </c>
      <c r="B28" s="1201"/>
      <c r="C28" s="1201"/>
      <c r="D28" s="1201"/>
      <c r="E28" s="1202"/>
      <c r="F28" s="1209"/>
      <c r="G28" s="1210"/>
      <c r="H28" s="1202"/>
      <c r="I28" s="1211"/>
      <c r="J28" s="1210"/>
      <c r="K28" s="1205"/>
      <c r="L28" s="1206"/>
      <c r="M28" s="1205"/>
      <c r="O28" s="105"/>
    </row>
    <row r="29" spans="1:16" s="104" customFormat="1">
      <c r="A29" s="1212" t="s">
        <v>788</v>
      </c>
      <c r="B29" s="1201"/>
      <c r="C29" s="1201"/>
      <c r="D29" s="1201"/>
      <c r="E29" s="1189" t="s">
        <v>12</v>
      </c>
      <c r="F29" s="1213">
        <f>F26</f>
        <v>2148783.8523200001</v>
      </c>
      <c r="G29" s="1214">
        <f>F29</f>
        <v>2148783.8523200001</v>
      </c>
      <c r="H29" s="1189" t="s">
        <v>12</v>
      </c>
      <c r="I29" s="1214">
        <f>I26</f>
        <v>14540337.277480002</v>
      </c>
      <c r="J29" s="1214">
        <f>I29</f>
        <v>14540337.277480002</v>
      </c>
      <c r="K29" s="1205"/>
      <c r="L29" s="1206"/>
      <c r="M29" s="1205"/>
      <c r="O29" s="105"/>
    </row>
    <row r="30" spans="1:16" s="104" customFormat="1">
      <c r="A30" s="1215"/>
      <c r="B30" s="1215"/>
      <c r="C30" s="1215"/>
      <c r="D30" s="1215"/>
      <c r="E30" s="1216"/>
      <c r="F30" s="1215"/>
      <c r="G30" s="1215"/>
      <c r="H30" s="1215"/>
      <c r="I30" s="1215"/>
      <c r="J30" s="1215"/>
      <c r="K30" s="1215"/>
      <c r="L30" s="1215"/>
      <c r="M30" s="1215"/>
    </row>
    <row r="31" spans="1:16" s="104" customFormat="1" ht="12.75" customHeight="1">
      <c r="A31" s="1217" t="s">
        <v>51</v>
      </c>
      <c r="B31" s="1201"/>
      <c r="C31" s="1201"/>
      <c r="D31" s="1201"/>
      <c r="E31" s="1183" t="s">
        <v>12</v>
      </c>
      <c r="F31" s="1214">
        <v>136586.96000000002</v>
      </c>
      <c r="G31" s="1214">
        <f>F31</f>
        <v>136586.96000000002</v>
      </c>
      <c r="H31" s="1183" t="s">
        <v>12</v>
      </c>
      <c r="I31" s="1214">
        <v>648777.44999999995</v>
      </c>
      <c r="J31" s="1214">
        <f>I31</f>
        <v>648777.44999999995</v>
      </c>
      <c r="K31" s="1205"/>
      <c r="L31" s="1205"/>
      <c r="M31" s="1205"/>
      <c r="N31" s="106"/>
      <c r="O31" s="105"/>
    </row>
    <row r="33" spans="1:13" ht="12" customHeight="1">
      <c r="A33" s="1841" t="s">
        <v>789</v>
      </c>
      <c r="B33" s="1841"/>
      <c r="C33" s="1841"/>
      <c r="D33" s="1841"/>
      <c r="E33" s="1841"/>
      <c r="F33" s="1841"/>
      <c r="G33" s="1841"/>
      <c r="H33" s="1841"/>
      <c r="I33" s="1841"/>
      <c r="J33" s="1841"/>
      <c r="K33" s="1841"/>
      <c r="L33" s="1841"/>
      <c r="M33" s="1841"/>
    </row>
    <row r="34" spans="1:13" ht="12" customHeight="1">
      <c r="A34" s="1841" t="s">
        <v>790</v>
      </c>
      <c r="B34" s="1841"/>
      <c r="C34" s="1841"/>
      <c r="D34" s="1841"/>
      <c r="E34" s="1841"/>
      <c r="F34" s="1841"/>
      <c r="G34" s="1841"/>
      <c r="H34" s="1841"/>
      <c r="I34" s="1841"/>
      <c r="J34" s="1841"/>
      <c r="K34" s="1841"/>
      <c r="L34" s="1841"/>
      <c r="M34" s="1841"/>
    </row>
    <row r="35" spans="1:13" ht="12" customHeight="1">
      <c r="A35" s="1841"/>
      <c r="B35" s="1841"/>
      <c r="C35" s="1841"/>
      <c r="D35" s="1841"/>
      <c r="E35" s="1841"/>
      <c r="F35" s="1841"/>
      <c r="G35" s="1841"/>
      <c r="H35" s="1841"/>
      <c r="I35" s="1841"/>
      <c r="J35" s="1841"/>
      <c r="K35" s="1841"/>
      <c r="L35" s="1841"/>
      <c r="M35" s="1841"/>
    </row>
    <row r="36" spans="1:13" ht="12.75" customHeight="1">
      <c r="A36" s="1836" t="s">
        <v>791</v>
      </c>
      <c r="B36" s="1836"/>
      <c r="C36" s="1836"/>
      <c r="D36" s="1836"/>
      <c r="E36" s="1836"/>
      <c r="F36" s="1836"/>
      <c r="G36" s="1836"/>
      <c r="H36" s="1836"/>
      <c r="I36" s="1836"/>
      <c r="J36" s="1836"/>
      <c r="K36" s="1836"/>
      <c r="L36" s="1836"/>
      <c r="M36" s="1836"/>
    </row>
    <row r="37" spans="1:13" ht="12.75" customHeight="1">
      <c r="A37" s="1836"/>
      <c r="B37" s="1643"/>
      <c r="K37" s="234"/>
    </row>
    <row r="38" spans="1:13" ht="12.75" customHeight="1">
      <c r="A38" s="227"/>
      <c r="K38" s="234"/>
    </row>
    <row r="39" spans="1:13">
      <c r="A39" s="648"/>
      <c r="C39" s="630"/>
      <c r="D39" s="630"/>
      <c r="E39" s="630"/>
      <c r="F39" s="630"/>
      <c r="G39" s="630"/>
      <c r="H39" s="630"/>
      <c r="L39" s="503"/>
    </row>
    <row r="41" spans="1:13" hidden="1"/>
    <row r="42" spans="1:13">
      <c r="B42" s="107"/>
      <c r="C42" s="107"/>
    </row>
  </sheetData>
  <mergeCells count="12">
    <mergeCell ref="A37:B37"/>
    <mergeCell ref="A1:M1"/>
    <mergeCell ref="A2:M2"/>
    <mergeCell ref="A3:M3"/>
    <mergeCell ref="B5:D5"/>
    <mergeCell ref="E5:G5"/>
    <mergeCell ref="H5:J5"/>
    <mergeCell ref="K5:M5"/>
    <mergeCell ref="A33:M33"/>
    <mergeCell ref="A34:M34"/>
    <mergeCell ref="A35:M35"/>
    <mergeCell ref="A36:M36"/>
  </mergeCells>
  <printOptions horizontalCentered="1" verticalCentered="1"/>
  <pageMargins left="0.25" right="0.25" top="0.25" bottom="0.25" header="0.3" footer="0.3"/>
  <pageSetup scale="80" orientation="landscape" r:id="rId1"/>
  <customProperties>
    <customPr name="_pios_id" r:id="rId2"/>
  </customPropertie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5B34CB-1109-44F2-A8B5-B823C37199CD}">
  <sheetPr>
    <pageSetUpPr fitToPage="1"/>
  </sheetPr>
  <dimension ref="A1:AB27"/>
  <sheetViews>
    <sheetView zoomScaleNormal="100" workbookViewId="0">
      <selection sqref="A1:AB1"/>
    </sheetView>
  </sheetViews>
  <sheetFormatPr defaultColWidth="9.28515625" defaultRowHeight="12.75"/>
  <cols>
    <col min="1" max="1" width="14.28515625" customWidth="1"/>
    <col min="2" max="3" width="11.5703125" bestFit="1" customWidth="1"/>
    <col min="4" max="4" width="12" bestFit="1" customWidth="1"/>
    <col min="5" max="5" width="10.28515625" bestFit="1" customWidth="1"/>
    <col min="6" max="6" width="7" bestFit="1" customWidth="1"/>
    <col min="7" max="7" width="6.5703125" bestFit="1" customWidth="1"/>
    <col min="8" max="8" width="7.5703125" bestFit="1" customWidth="1"/>
    <col min="9" max="9" width="10.28515625" bestFit="1" customWidth="1"/>
    <col min="10" max="10" width="10.28515625" style="4" bestFit="1" customWidth="1"/>
    <col min="11" max="11" width="10.85546875" bestFit="1" customWidth="1"/>
    <col min="12" max="12" width="10.7109375" bestFit="1" customWidth="1"/>
    <col min="13" max="13" width="11.85546875" customWidth="1"/>
    <col min="14" max="14" width="10.140625" bestFit="1" customWidth="1"/>
    <col min="15" max="15" width="14.28515625" bestFit="1" customWidth="1"/>
    <col min="16" max="16" width="10" customWidth="1"/>
    <col min="17" max="17" width="6.7109375" bestFit="1" customWidth="1"/>
    <col min="18" max="18" width="14" customWidth="1"/>
    <col min="19" max="19" width="7.5703125" bestFit="1" customWidth="1"/>
    <col min="20" max="20" width="11" customWidth="1"/>
    <col min="21" max="21" width="7.5703125" bestFit="1" customWidth="1"/>
    <col min="22" max="22" width="8.85546875" bestFit="1" customWidth="1"/>
    <col min="23" max="23" width="11.7109375" bestFit="1" customWidth="1"/>
    <col min="24" max="24" width="10.42578125" customWidth="1"/>
    <col min="25" max="25" width="10.85546875" bestFit="1" customWidth="1"/>
    <col min="26" max="26" width="11.42578125" customWidth="1"/>
    <col min="27" max="27" width="10.28515625" bestFit="1" customWidth="1"/>
    <col min="28" max="28" width="8.42578125" customWidth="1"/>
  </cols>
  <sheetData>
    <row r="1" spans="1:28" ht="15.75">
      <c r="A1" s="1867" t="s">
        <v>792</v>
      </c>
      <c r="B1" s="1867"/>
      <c r="C1" s="1867"/>
      <c r="D1" s="1867"/>
      <c r="E1" s="1867"/>
      <c r="F1" s="1867"/>
      <c r="G1" s="1867"/>
      <c r="H1" s="1867"/>
      <c r="I1" s="1867"/>
      <c r="J1" s="1867"/>
      <c r="K1" s="1867"/>
      <c r="L1" s="1867"/>
      <c r="M1" s="1867"/>
      <c r="N1" s="1867"/>
      <c r="O1" s="1867"/>
      <c r="P1" s="1867"/>
      <c r="Q1" s="1867"/>
      <c r="R1" s="1867"/>
      <c r="S1" s="1867"/>
      <c r="T1" s="1867"/>
      <c r="U1" s="1867"/>
      <c r="V1" s="1867"/>
      <c r="W1" s="1867"/>
      <c r="X1" s="1867"/>
      <c r="Y1" s="1867"/>
      <c r="Z1" s="1867"/>
      <c r="AA1" s="1867"/>
      <c r="AB1" s="1867"/>
    </row>
    <row r="2" spans="1:28" ht="15.75">
      <c r="A2" s="1868" t="s">
        <v>1</v>
      </c>
      <c r="B2" s="1868"/>
      <c r="C2" s="1868"/>
      <c r="D2" s="1868"/>
      <c r="E2" s="1868"/>
      <c r="F2" s="1868"/>
      <c r="G2" s="1868"/>
      <c r="H2" s="1868"/>
      <c r="I2" s="1868"/>
      <c r="J2" s="1868"/>
      <c r="K2" s="1868"/>
      <c r="L2" s="1868"/>
      <c r="M2" s="1868"/>
      <c r="N2" s="1868"/>
      <c r="O2" s="1868"/>
      <c r="P2" s="1868"/>
      <c r="Q2" s="1868"/>
      <c r="R2" s="1868"/>
      <c r="S2" s="1868"/>
      <c r="T2" s="1868"/>
      <c r="U2" s="1868"/>
      <c r="V2" s="1868"/>
      <c r="W2" s="1868"/>
      <c r="X2" s="1868"/>
      <c r="Y2" s="1868"/>
      <c r="Z2" s="1868"/>
      <c r="AA2" s="1868"/>
      <c r="AB2" s="1868"/>
    </row>
    <row r="3" spans="1:28" ht="15.75">
      <c r="A3" s="1842" t="s">
        <v>2</v>
      </c>
      <c r="B3" s="1842"/>
      <c r="C3" s="1842"/>
      <c r="D3" s="1842"/>
      <c r="E3" s="1842"/>
      <c r="F3" s="1842"/>
      <c r="G3" s="1842"/>
      <c r="H3" s="1842"/>
      <c r="I3" s="1842"/>
      <c r="J3" s="1842"/>
      <c r="K3" s="1842"/>
      <c r="L3" s="1842"/>
      <c r="M3" s="1842"/>
      <c r="N3" s="1842"/>
      <c r="O3" s="1842"/>
      <c r="P3" s="1842"/>
      <c r="Q3" s="1842"/>
      <c r="R3" s="1842"/>
      <c r="S3" s="1842"/>
      <c r="T3" s="1842"/>
      <c r="U3" s="1842"/>
      <c r="V3" s="1842"/>
      <c r="W3" s="1842"/>
      <c r="X3" s="1842"/>
      <c r="Y3" s="1842"/>
      <c r="Z3" s="1842"/>
      <c r="AA3" s="1842"/>
      <c r="AB3" s="1842"/>
    </row>
    <row r="4" spans="1:28" ht="16.5" thickBot="1">
      <c r="A4" s="1843"/>
      <c r="B4" s="1843"/>
      <c r="C4" s="1843"/>
      <c r="D4" s="1843"/>
      <c r="E4" s="1843"/>
      <c r="F4" s="1843"/>
      <c r="G4" s="1843"/>
      <c r="H4" s="1843"/>
      <c r="I4" s="1843"/>
      <c r="J4" s="1843"/>
      <c r="K4" s="1843"/>
      <c r="L4" s="1843"/>
      <c r="M4" s="1843"/>
      <c r="N4" s="1843"/>
      <c r="O4" s="1843"/>
      <c r="P4" s="1843"/>
      <c r="Q4" s="1843"/>
      <c r="R4" s="1843"/>
      <c r="S4" s="1843"/>
      <c r="T4" s="1843"/>
      <c r="U4" s="1843"/>
      <c r="V4" s="1843"/>
      <c r="W4" s="1843"/>
      <c r="X4" s="1843"/>
      <c r="Y4" s="1843"/>
      <c r="Z4" s="1843"/>
      <c r="AA4" s="1843"/>
      <c r="AB4" s="1843"/>
    </row>
    <row r="5" spans="1:28" ht="15.75" customHeight="1" thickBot="1">
      <c r="A5" s="1844">
        <v>2026</v>
      </c>
      <c r="B5" s="1847" t="s">
        <v>793</v>
      </c>
      <c r="C5" s="1848"/>
      <c r="D5" s="1848"/>
      <c r="E5" s="1848"/>
      <c r="F5" s="1848"/>
      <c r="G5" s="1848"/>
      <c r="H5" s="1848"/>
      <c r="I5" s="1848"/>
      <c r="J5" s="1848"/>
      <c r="K5" s="1849"/>
      <c r="L5" s="1850" t="s">
        <v>794</v>
      </c>
      <c r="M5" s="1851"/>
      <c r="N5" s="1851"/>
      <c r="O5" s="1852"/>
      <c r="P5" s="1853" t="s">
        <v>795</v>
      </c>
      <c r="Q5" s="1854"/>
      <c r="R5" s="1854"/>
      <c r="S5" s="1854"/>
      <c r="T5" s="1854"/>
      <c r="U5" s="1855" t="s">
        <v>796</v>
      </c>
      <c r="V5" s="1856"/>
      <c r="W5" s="1857" t="s">
        <v>797</v>
      </c>
      <c r="X5" s="1860" t="s">
        <v>798</v>
      </c>
      <c r="Y5" s="1860" t="s">
        <v>941</v>
      </c>
      <c r="Z5" s="1870" t="s">
        <v>799</v>
      </c>
      <c r="AA5" s="1870" t="s">
        <v>800</v>
      </c>
      <c r="AB5" s="1876" t="s">
        <v>521</v>
      </c>
    </row>
    <row r="6" spans="1:28" ht="15" customHeight="1">
      <c r="A6" s="1845"/>
      <c r="B6" s="1863" t="s">
        <v>801</v>
      </c>
      <c r="C6" s="1864"/>
      <c r="D6" s="1864"/>
      <c r="E6" s="1865"/>
      <c r="F6" s="1853" t="s">
        <v>802</v>
      </c>
      <c r="G6" s="1854"/>
      <c r="H6" s="1854"/>
      <c r="I6" s="1854"/>
      <c r="J6" s="1875"/>
      <c r="K6" s="1885" t="s">
        <v>803</v>
      </c>
      <c r="L6" s="1863" t="s">
        <v>804</v>
      </c>
      <c r="M6" s="1864" t="s">
        <v>805</v>
      </c>
      <c r="N6" s="1864" t="s">
        <v>806</v>
      </c>
      <c r="O6" s="1883" t="s">
        <v>939</v>
      </c>
      <c r="P6" s="1863" t="s">
        <v>807</v>
      </c>
      <c r="Q6" s="1864" t="s">
        <v>940</v>
      </c>
      <c r="R6" s="1864" t="s">
        <v>808</v>
      </c>
      <c r="S6" s="1860" t="s">
        <v>809</v>
      </c>
      <c r="T6" s="1865" t="s">
        <v>810</v>
      </c>
      <c r="U6" s="1863" t="s">
        <v>811</v>
      </c>
      <c r="V6" s="1880" t="s">
        <v>812</v>
      </c>
      <c r="W6" s="1858"/>
      <c r="X6" s="1861"/>
      <c r="Y6" s="1861"/>
      <c r="Z6" s="1871"/>
      <c r="AA6" s="1871"/>
      <c r="AB6" s="1877"/>
    </row>
    <row r="7" spans="1:28" ht="47.25" customHeight="1" thickBot="1">
      <c r="A7" s="1846"/>
      <c r="B7" s="1218" t="s">
        <v>813</v>
      </c>
      <c r="C7" s="1219" t="s">
        <v>814</v>
      </c>
      <c r="D7" s="1219" t="s">
        <v>815</v>
      </c>
      <c r="E7" s="1220" t="s">
        <v>816</v>
      </c>
      <c r="F7" s="1218" t="s">
        <v>817</v>
      </c>
      <c r="G7" s="1219" t="s">
        <v>818</v>
      </c>
      <c r="H7" s="1219" t="s">
        <v>819</v>
      </c>
      <c r="I7" s="1221" t="s">
        <v>820</v>
      </c>
      <c r="J7" s="1220" t="s">
        <v>821</v>
      </c>
      <c r="K7" s="1886"/>
      <c r="L7" s="1866"/>
      <c r="M7" s="1873"/>
      <c r="N7" s="1873"/>
      <c r="O7" s="1884"/>
      <c r="P7" s="1866"/>
      <c r="Q7" s="1873"/>
      <c r="R7" s="1873"/>
      <c r="S7" s="1874"/>
      <c r="T7" s="1882"/>
      <c r="U7" s="1866"/>
      <c r="V7" s="1881"/>
      <c r="W7" s="1859"/>
      <c r="X7" s="1862"/>
      <c r="Y7" s="1862"/>
      <c r="Z7" s="1872"/>
      <c r="AA7" s="1872"/>
      <c r="AB7" s="1878"/>
    </row>
    <row r="8" spans="1:28">
      <c r="A8" s="254" t="s">
        <v>528</v>
      </c>
      <c r="B8" s="1222">
        <v>2258</v>
      </c>
      <c r="C8" s="1223">
        <v>1316</v>
      </c>
      <c r="D8" s="915">
        <v>25</v>
      </c>
      <c r="E8" s="1025">
        <v>3599</v>
      </c>
      <c r="F8" s="1222">
        <v>7078</v>
      </c>
      <c r="G8" s="1223">
        <v>606</v>
      </c>
      <c r="H8" s="1223">
        <v>9028</v>
      </c>
      <c r="I8" s="915">
        <v>3</v>
      </c>
      <c r="J8" s="1025">
        <v>16715</v>
      </c>
      <c r="K8" s="1025">
        <v>20314</v>
      </c>
      <c r="L8" s="1620">
        <v>4860</v>
      </c>
      <c r="M8" s="551">
        <v>37477</v>
      </c>
      <c r="N8" s="551">
        <v>10830</v>
      </c>
      <c r="O8" s="1025">
        <v>53167</v>
      </c>
      <c r="P8" s="1620">
        <v>14646</v>
      </c>
      <c r="Q8" s="551">
        <v>283</v>
      </c>
      <c r="R8" s="551">
        <v>465</v>
      </c>
      <c r="S8" s="551">
        <v>18786</v>
      </c>
      <c r="T8" s="1025">
        <v>34180</v>
      </c>
      <c r="U8" s="1620">
        <v>73481</v>
      </c>
      <c r="V8" s="608">
        <v>-13866</v>
      </c>
      <c r="W8" s="1223">
        <v>1715734</v>
      </c>
      <c r="X8" s="1223">
        <v>1587453.4783240817</v>
      </c>
      <c r="Y8" s="1224">
        <v>1.0808089959343863</v>
      </c>
      <c r="Z8" s="1223">
        <v>5777250</v>
      </c>
      <c r="AA8" s="1223">
        <v>1715734</v>
      </c>
      <c r="AB8" s="496" t="s">
        <v>12</v>
      </c>
    </row>
    <row r="9" spans="1:28">
      <c r="A9" s="1225" t="s">
        <v>529</v>
      </c>
      <c r="B9" s="524">
        <v>1163</v>
      </c>
      <c r="C9" s="521">
        <v>1294</v>
      </c>
      <c r="D9" s="522">
        <v>28</v>
      </c>
      <c r="E9" s="525">
        <v>2485</v>
      </c>
      <c r="F9" s="524">
        <v>11484</v>
      </c>
      <c r="G9" s="521">
        <v>850</v>
      </c>
      <c r="H9" s="521">
        <v>10520</v>
      </c>
      <c r="I9" s="522">
        <v>0</v>
      </c>
      <c r="J9" s="525">
        <v>22854</v>
      </c>
      <c r="K9" s="525">
        <v>25339</v>
      </c>
      <c r="L9" s="607">
        <v>8060</v>
      </c>
      <c r="M9" s="549">
        <v>22680</v>
      </c>
      <c r="N9" s="549">
        <v>16338</v>
      </c>
      <c r="O9" s="525">
        <v>47078</v>
      </c>
      <c r="P9" s="607">
        <v>18728</v>
      </c>
      <c r="Q9" s="549">
        <v>610</v>
      </c>
      <c r="R9" s="549">
        <v>651</v>
      </c>
      <c r="S9" s="549">
        <v>13767</v>
      </c>
      <c r="T9" s="525">
        <v>33756</v>
      </c>
      <c r="U9" s="607">
        <v>72417</v>
      </c>
      <c r="V9" s="550">
        <v>-8417</v>
      </c>
      <c r="W9" s="521">
        <v>1707317</v>
      </c>
      <c r="X9" s="521">
        <v>1606147.8785456568</v>
      </c>
      <c r="Y9" s="523">
        <v>1.062988671719288</v>
      </c>
      <c r="Z9" s="521">
        <v>5779514</v>
      </c>
      <c r="AA9" s="521">
        <v>1707317</v>
      </c>
      <c r="AB9" s="1226" t="s">
        <v>12</v>
      </c>
    </row>
    <row r="10" spans="1:28">
      <c r="A10" s="1225" t="s">
        <v>530</v>
      </c>
      <c r="B10" s="1227">
        <v>1689</v>
      </c>
      <c r="C10" s="1228">
        <v>1689</v>
      </c>
      <c r="D10" s="1228">
        <v>54</v>
      </c>
      <c r="E10" s="526">
        <v>3432</v>
      </c>
      <c r="F10" s="1227">
        <v>10689</v>
      </c>
      <c r="G10" s="1228">
        <v>824</v>
      </c>
      <c r="H10" s="1228">
        <v>12093</v>
      </c>
      <c r="I10" s="1621">
        <v>1</v>
      </c>
      <c r="J10" s="1229">
        <v>23607</v>
      </c>
      <c r="K10" s="527">
        <v>27039</v>
      </c>
      <c r="L10" s="1227">
        <v>9620</v>
      </c>
      <c r="M10" s="1228">
        <v>29344</v>
      </c>
      <c r="N10" s="1230">
        <v>21370</v>
      </c>
      <c r="O10" s="528">
        <v>60334</v>
      </c>
      <c r="P10" s="1231">
        <v>15157</v>
      </c>
      <c r="Q10" s="1230">
        <v>684</v>
      </c>
      <c r="R10" s="1230">
        <v>593</v>
      </c>
      <c r="S10" s="529">
        <v>16372</v>
      </c>
      <c r="T10" s="528">
        <v>32806</v>
      </c>
      <c r="U10" s="530">
        <v>87373</v>
      </c>
      <c r="V10" s="531">
        <v>-5767</v>
      </c>
      <c r="W10" s="1232">
        <v>1701550</v>
      </c>
      <c r="X10" s="532">
        <v>1605344.8771316998</v>
      </c>
      <c r="Y10" s="560">
        <v>1.0599280093883576</v>
      </c>
      <c r="Z10" s="532">
        <v>5779881</v>
      </c>
      <c r="AA10" s="532">
        <v>1701550</v>
      </c>
      <c r="AB10" s="1233" t="s">
        <v>12</v>
      </c>
    </row>
    <row r="11" spans="1:28">
      <c r="A11" s="1225" t="s">
        <v>531</v>
      </c>
      <c r="B11" s="1234">
        <v>2719</v>
      </c>
      <c r="C11" s="1235">
        <v>1613</v>
      </c>
      <c r="D11" s="1235">
        <v>61</v>
      </c>
      <c r="E11" s="541">
        <v>4393</v>
      </c>
      <c r="F11" s="1234">
        <v>6560</v>
      </c>
      <c r="G11" s="1235">
        <v>755</v>
      </c>
      <c r="H11" s="1235">
        <v>9702</v>
      </c>
      <c r="I11" s="1622">
        <v>1</v>
      </c>
      <c r="J11" s="1236">
        <v>17018</v>
      </c>
      <c r="K11" s="542">
        <v>21411</v>
      </c>
      <c r="L11" s="1234">
        <v>9192</v>
      </c>
      <c r="M11" s="1235">
        <v>30828</v>
      </c>
      <c r="N11" s="1237">
        <v>16253</v>
      </c>
      <c r="O11" s="543">
        <v>56273</v>
      </c>
      <c r="P11" s="1238">
        <v>16257</v>
      </c>
      <c r="Q11" s="1237">
        <v>642</v>
      </c>
      <c r="R11" s="1237">
        <v>631</v>
      </c>
      <c r="S11" s="544">
        <v>9856</v>
      </c>
      <c r="T11" s="543">
        <v>27386</v>
      </c>
      <c r="U11" s="545">
        <v>77684</v>
      </c>
      <c r="V11" s="546">
        <v>-5975</v>
      </c>
      <c r="W11" s="547">
        <v>1695575</v>
      </c>
      <c r="X11" s="548">
        <v>1606546.4891676512</v>
      </c>
      <c r="Y11" s="561">
        <v>1.0554160812853131</v>
      </c>
      <c r="Z11" s="532">
        <v>5781441</v>
      </c>
      <c r="AA11" s="532">
        <v>1695575</v>
      </c>
      <c r="AB11" s="1233" t="s">
        <v>12</v>
      </c>
    </row>
    <row r="12" spans="1:28">
      <c r="A12" s="1225" t="s">
        <v>532</v>
      </c>
      <c r="B12" s="1234">
        <v>2793</v>
      </c>
      <c r="C12" s="1235">
        <v>1489</v>
      </c>
      <c r="D12" s="1235">
        <v>61</v>
      </c>
      <c r="E12" s="541">
        <v>4343</v>
      </c>
      <c r="F12" s="1234">
        <v>4980</v>
      </c>
      <c r="G12" s="1235">
        <v>721</v>
      </c>
      <c r="H12" s="1235">
        <v>9043</v>
      </c>
      <c r="I12" s="1622">
        <v>1</v>
      </c>
      <c r="J12" s="1236">
        <v>14745</v>
      </c>
      <c r="K12" s="542">
        <v>19088</v>
      </c>
      <c r="L12" s="1234">
        <v>10112</v>
      </c>
      <c r="M12" s="1235">
        <v>33290</v>
      </c>
      <c r="N12" s="1237">
        <v>12125</v>
      </c>
      <c r="O12" s="543">
        <v>55527</v>
      </c>
      <c r="P12" s="1238">
        <v>20888</v>
      </c>
      <c r="Q12" s="1237">
        <v>67</v>
      </c>
      <c r="R12" s="1237">
        <v>663</v>
      </c>
      <c r="S12" s="544">
        <v>9765</v>
      </c>
      <c r="T12" s="543">
        <v>31383</v>
      </c>
      <c r="U12" s="545">
        <v>74615</v>
      </c>
      <c r="V12" s="546">
        <v>-12295</v>
      </c>
      <c r="W12" s="547">
        <v>1683280</v>
      </c>
      <c r="X12" s="548">
        <v>1606546.4891676512</v>
      </c>
      <c r="Y12" s="561">
        <v>1.047763019215276</v>
      </c>
      <c r="Z12" s="532">
        <v>5782568</v>
      </c>
      <c r="AA12" s="532">
        <v>1683280</v>
      </c>
      <c r="AB12" s="1233" t="s">
        <v>12</v>
      </c>
    </row>
    <row r="13" spans="1:28">
      <c r="A13" s="1225" t="s">
        <v>533</v>
      </c>
      <c r="B13" s="1234"/>
      <c r="C13" s="1235"/>
      <c r="D13" s="1235"/>
      <c r="E13" s="541"/>
      <c r="F13" s="1234"/>
      <c r="G13" s="1235"/>
      <c r="H13" s="1235"/>
      <c r="I13" s="1622"/>
      <c r="J13" s="1236"/>
      <c r="K13" s="542"/>
      <c r="L13" s="1234"/>
      <c r="M13" s="1235"/>
      <c r="N13" s="1237"/>
      <c r="O13" s="543"/>
      <c r="P13" s="1238"/>
      <c r="Q13" s="1237"/>
      <c r="R13" s="1237"/>
      <c r="S13" s="544"/>
      <c r="T13" s="543"/>
      <c r="U13" s="545"/>
      <c r="V13" s="546"/>
      <c r="W13" s="547"/>
      <c r="X13" s="548"/>
      <c r="Y13" s="561"/>
      <c r="Z13" s="532"/>
      <c r="AA13" s="532"/>
      <c r="AB13" s="1233" t="s">
        <v>12</v>
      </c>
    </row>
    <row r="14" spans="1:28">
      <c r="A14" s="1225" t="s">
        <v>534</v>
      </c>
      <c r="B14" s="1239"/>
      <c r="C14" s="1240"/>
      <c r="D14" s="1240"/>
      <c r="E14" s="618"/>
      <c r="F14" s="1239"/>
      <c r="G14" s="1240"/>
      <c r="H14" s="1240"/>
      <c r="I14" s="1623"/>
      <c r="J14" s="1241"/>
      <c r="K14" s="619"/>
      <c r="L14" s="1239"/>
      <c r="M14" s="1240"/>
      <c r="N14" s="1242"/>
      <c r="O14" s="620"/>
      <c r="P14" s="1243"/>
      <c r="Q14" s="1242"/>
      <c r="R14" s="1242"/>
      <c r="S14" s="621"/>
      <c r="T14" s="620"/>
      <c r="U14" s="622"/>
      <c r="V14" s="623"/>
      <c r="W14" s="624"/>
      <c r="X14" s="625"/>
      <c r="Y14" s="626"/>
      <c r="Z14" s="532"/>
      <c r="AA14" s="532"/>
      <c r="AB14" s="1233" t="s">
        <v>12</v>
      </c>
    </row>
    <row r="15" spans="1:28">
      <c r="A15" s="1225" t="s">
        <v>535</v>
      </c>
      <c r="B15" s="1234"/>
      <c r="C15" s="1235"/>
      <c r="D15" s="1235"/>
      <c r="E15" s="541"/>
      <c r="F15" s="1234"/>
      <c r="G15" s="1235"/>
      <c r="H15" s="1235"/>
      <c r="I15" s="1622"/>
      <c r="J15" s="1236"/>
      <c r="K15" s="542"/>
      <c r="L15" s="1234"/>
      <c r="M15" s="1235"/>
      <c r="N15" s="1237"/>
      <c r="O15" s="543"/>
      <c r="P15" s="1238"/>
      <c r="Q15" s="1237"/>
      <c r="R15" s="1237"/>
      <c r="S15" s="544"/>
      <c r="T15" s="543"/>
      <c r="U15" s="545"/>
      <c r="V15" s="546"/>
      <c r="W15" s="1244"/>
      <c r="X15" s="548"/>
      <c r="Y15" s="561"/>
      <c r="Z15" s="532"/>
      <c r="AA15" s="532"/>
      <c r="AB15" s="1233" t="s">
        <v>12</v>
      </c>
    </row>
    <row r="16" spans="1:28">
      <c r="A16" s="1225" t="s">
        <v>536</v>
      </c>
      <c r="B16" s="1234"/>
      <c r="C16" s="1235"/>
      <c r="D16" s="1235"/>
      <c r="E16" s="541"/>
      <c r="F16" s="1234"/>
      <c r="G16" s="1235"/>
      <c r="H16" s="1235"/>
      <c r="I16" s="1622"/>
      <c r="J16" s="1236"/>
      <c r="K16" s="542"/>
      <c r="L16" s="1234"/>
      <c r="M16" s="1235"/>
      <c r="N16" s="1237"/>
      <c r="O16" s="543"/>
      <c r="P16" s="1238"/>
      <c r="Q16" s="1237"/>
      <c r="R16" s="1237"/>
      <c r="S16" s="544"/>
      <c r="T16" s="543"/>
      <c r="U16" s="545"/>
      <c r="V16" s="546"/>
      <c r="W16" s="1244"/>
      <c r="X16" s="548"/>
      <c r="Y16" s="561"/>
      <c r="Z16" s="675"/>
      <c r="AA16" s="675"/>
      <c r="AB16" s="1233" t="s">
        <v>12</v>
      </c>
    </row>
    <row r="17" spans="1:28">
      <c r="A17" s="1225" t="s">
        <v>537</v>
      </c>
      <c r="B17" s="1234"/>
      <c r="C17" s="1235"/>
      <c r="D17" s="1235"/>
      <c r="E17" s="541"/>
      <c r="F17" s="1234"/>
      <c r="G17" s="1235"/>
      <c r="H17" s="1235"/>
      <c r="I17" s="1622"/>
      <c r="J17" s="1236"/>
      <c r="K17" s="542"/>
      <c r="L17" s="1234"/>
      <c r="M17" s="1235"/>
      <c r="N17" s="1237"/>
      <c r="O17" s="543"/>
      <c r="P17" s="1238"/>
      <c r="Q17" s="1237"/>
      <c r="R17" s="1237"/>
      <c r="S17" s="544"/>
      <c r="T17" s="543"/>
      <c r="U17" s="545"/>
      <c r="V17" s="546"/>
      <c r="W17" s="1244"/>
      <c r="X17" s="548"/>
      <c r="Y17" s="561"/>
      <c r="Z17" s="675"/>
      <c r="AA17" s="675"/>
      <c r="AB17" s="1233" t="s">
        <v>12</v>
      </c>
    </row>
    <row r="18" spans="1:28">
      <c r="A18" s="1225" t="s">
        <v>538</v>
      </c>
      <c r="B18" s="1234"/>
      <c r="C18" s="1235"/>
      <c r="D18" s="1235"/>
      <c r="E18" s="541"/>
      <c r="F18" s="1234"/>
      <c r="G18" s="1235"/>
      <c r="H18" s="1235"/>
      <c r="I18" s="1622"/>
      <c r="J18" s="1236"/>
      <c r="K18" s="542"/>
      <c r="L18" s="1234"/>
      <c r="M18" s="1235"/>
      <c r="N18" s="1237"/>
      <c r="O18" s="543"/>
      <c r="P18" s="1238"/>
      <c r="Q18" s="1237"/>
      <c r="R18" s="1237"/>
      <c r="S18" s="544"/>
      <c r="T18" s="543"/>
      <c r="U18" s="545"/>
      <c r="V18" s="546"/>
      <c r="W18" s="1244"/>
      <c r="X18" s="548"/>
      <c r="Y18" s="561"/>
      <c r="Z18" s="675"/>
      <c r="AA18" s="675"/>
      <c r="AB18" s="1233" t="s">
        <v>12</v>
      </c>
    </row>
    <row r="19" spans="1:28" ht="13.5" thickBot="1">
      <c r="A19" s="1225" t="s">
        <v>539</v>
      </c>
      <c r="B19" s="1369"/>
      <c r="C19" s="1370"/>
      <c r="D19" s="1370"/>
      <c r="E19" s="541"/>
      <c r="F19" s="1369"/>
      <c r="G19" s="1370"/>
      <c r="H19" s="1370"/>
      <c r="I19" s="728"/>
      <c r="J19" s="1236"/>
      <c r="K19" s="542"/>
      <c r="L19" s="1369"/>
      <c r="M19" s="1370"/>
      <c r="N19" s="1371"/>
      <c r="O19" s="543"/>
      <c r="P19" s="1372"/>
      <c r="Q19" s="1371"/>
      <c r="R19" s="1371"/>
      <c r="S19" s="729"/>
      <c r="T19" s="543"/>
      <c r="U19" s="545"/>
      <c r="V19" s="546"/>
      <c r="W19" s="730"/>
      <c r="X19" s="548"/>
      <c r="Y19" s="561"/>
      <c r="Z19" s="675"/>
      <c r="AA19" s="675"/>
      <c r="AB19" s="1373" t="s">
        <v>12</v>
      </c>
    </row>
    <row r="20" spans="1:28" ht="13.5" thickBot="1">
      <c r="A20" s="1245" t="s">
        <v>822</v>
      </c>
      <c r="B20" s="731">
        <f>SUM(B8:B19)</f>
        <v>10622</v>
      </c>
      <c r="C20" s="732">
        <f t="shared" ref="C20:U20" si="0">SUM(C8:C19)</f>
        <v>7401</v>
      </c>
      <c r="D20" s="732">
        <f t="shared" si="0"/>
        <v>229</v>
      </c>
      <c r="E20" s="733">
        <f t="shared" si="0"/>
        <v>18252</v>
      </c>
      <c r="F20" s="731">
        <f t="shared" si="0"/>
        <v>40791</v>
      </c>
      <c r="G20" s="732">
        <f t="shared" si="0"/>
        <v>3756</v>
      </c>
      <c r="H20" s="732">
        <f t="shared" si="0"/>
        <v>50386</v>
      </c>
      <c r="I20" s="732">
        <f>SUM(I8:I19)</f>
        <v>6</v>
      </c>
      <c r="J20" s="733">
        <f t="shared" si="0"/>
        <v>94939</v>
      </c>
      <c r="K20" s="734">
        <f t="shared" si="0"/>
        <v>113191</v>
      </c>
      <c r="L20" s="731">
        <f t="shared" si="0"/>
        <v>41844</v>
      </c>
      <c r="M20" s="732">
        <f t="shared" si="0"/>
        <v>153619</v>
      </c>
      <c r="N20" s="732">
        <f t="shared" si="0"/>
        <v>76916</v>
      </c>
      <c r="O20" s="733">
        <f t="shared" si="0"/>
        <v>272379</v>
      </c>
      <c r="P20" s="731">
        <f t="shared" si="0"/>
        <v>85676</v>
      </c>
      <c r="Q20" s="732">
        <f t="shared" si="0"/>
        <v>2286</v>
      </c>
      <c r="R20" s="732">
        <f t="shared" si="0"/>
        <v>3003</v>
      </c>
      <c r="S20" s="732">
        <f t="shared" si="0"/>
        <v>68546</v>
      </c>
      <c r="T20" s="733">
        <f t="shared" si="0"/>
        <v>159511</v>
      </c>
      <c r="U20" s="731">
        <f t="shared" si="0"/>
        <v>385570</v>
      </c>
      <c r="V20" s="735">
        <f>SUM(V8:V19)</f>
        <v>-46320</v>
      </c>
      <c r="W20" s="736">
        <f>W11</f>
        <v>1695575</v>
      </c>
      <c r="X20" s="737">
        <f>X11</f>
        <v>1606546.4891676512</v>
      </c>
      <c r="Y20" s="1392">
        <f>Y11</f>
        <v>1.0554160812853131</v>
      </c>
      <c r="Z20" s="1393">
        <f>Z11</f>
        <v>5781441</v>
      </c>
      <c r="AA20" s="1393">
        <f>AA11</f>
        <v>1695575</v>
      </c>
      <c r="AB20" s="288" t="s">
        <v>12</v>
      </c>
    </row>
    <row r="21" spans="1:28" ht="15">
      <c r="A21" s="108"/>
      <c r="B21" s="109"/>
      <c r="C21" s="109"/>
      <c r="D21" s="109"/>
      <c r="E21" s="109"/>
      <c r="F21" s="109"/>
      <c r="G21" s="109"/>
      <c r="H21" s="109"/>
      <c r="I21" s="109"/>
      <c r="J21" s="110"/>
      <c r="K21" s="109"/>
      <c r="L21" s="109"/>
      <c r="M21" s="109"/>
      <c r="N21" s="109"/>
      <c r="O21" s="109"/>
      <c r="P21" s="141"/>
      <c r="Q21" s="141"/>
      <c r="R21" s="141"/>
      <c r="S21" s="141"/>
      <c r="T21" s="141"/>
      <c r="U21" s="141"/>
      <c r="W21" s="141"/>
    </row>
    <row r="22" spans="1:28" ht="16.5">
      <c r="A22" s="1879" t="s">
        <v>823</v>
      </c>
      <c r="B22" s="1879"/>
      <c r="C22" s="1879"/>
      <c r="D22" s="1879"/>
      <c r="E22" s="1879"/>
      <c r="F22" s="1879"/>
      <c r="G22" s="1879"/>
      <c r="H22" s="1879"/>
      <c r="I22" s="1879"/>
      <c r="J22" s="1879"/>
      <c r="K22" s="1879"/>
      <c r="L22" s="1879"/>
      <c r="M22" s="1879"/>
      <c r="N22" s="1879"/>
      <c r="O22" s="1879"/>
      <c r="P22" s="142"/>
      <c r="Q22" s="142"/>
      <c r="R22" s="142"/>
      <c r="S22" s="142"/>
      <c r="T22" s="142"/>
      <c r="U22" s="142"/>
      <c r="V22" s="1"/>
    </row>
    <row r="23" spans="1:28" ht="16.5">
      <c r="A23" s="1879" t="s">
        <v>824</v>
      </c>
      <c r="B23" s="1879"/>
      <c r="C23" s="1879"/>
      <c r="D23" s="1879"/>
      <c r="E23" s="1879"/>
      <c r="F23" s="1879"/>
      <c r="G23" s="1879"/>
      <c r="H23" s="1879"/>
      <c r="I23" s="1879"/>
      <c r="J23" s="1879"/>
      <c r="K23" s="1879"/>
      <c r="L23" s="1879"/>
      <c r="M23" s="1879"/>
      <c r="N23" s="1879"/>
      <c r="O23" s="1879"/>
      <c r="P23" s="417"/>
      <c r="Q23" s="142"/>
      <c r="R23" s="142"/>
      <c r="S23" s="142"/>
      <c r="T23" s="142"/>
      <c r="U23" s="142"/>
      <c r="W23" s="111"/>
    </row>
    <row r="24" spans="1:28" ht="16.5">
      <c r="A24" s="1879" t="s">
        <v>825</v>
      </c>
      <c r="B24" s="1879"/>
      <c r="C24" s="1879"/>
      <c r="D24" s="1879"/>
      <c r="E24" s="1879"/>
      <c r="F24" s="1879"/>
      <c r="G24" s="1879"/>
      <c r="H24" s="1879"/>
      <c r="I24" s="1879"/>
      <c r="J24" s="1879"/>
      <c r="K24" s="1879"/>
      <c r="L24" s="1879"/>
      <c r="M24" s="1879"/>
      <c r="N24" s="1879"/>
      <c r="O24" s="1879"/>
      <c r="P24" s="142"/>
      <c r="Q24" s="142"/>
      <c r="R24" s="142"/>
      <c r="S24" s="142"/>
      <c r="T24" s="142"/>
      <c r="U24" s="142"/>
      <c r="Y24" s="427"/>
    </row>
    <row r="26" spans="1:28" ht="15">
      <c r="A26" s="1869" t="s">
        <v>826</v>
      </c>
      <c r="B26" s="1869"/>
      <c r="C26" s="1869"/>
      <c r="D26" s="1869"/>
      <c r="E26" s="1869"/>
      <c r="F26" s="1869"/>
      <c r="G26" s="1869"/>
      <c r="H26" s="1869"/>
      <c r="I26" s="1869"/>
      <c r="J26" s="1869"/>
      <c r="K26" s="1869"/>
      <c r="L26" s="1869"/>
      <c r="M26" s="1869"/>
      <c r="N26" s="1869"/>
      <c r="O26" s="1869"/>
    </row>
    <row r="27" spans="1:28">
      <c r="T27" s="58"/>
    </row>
  </sheetData>
  <mergeCells count="33">
    <mergeCell ref="A23:O23"/>
    <mergeCell ref="N6:N7"/>
    <mergeCell ref="O6:O7"/>
    <mergeCell ref="K6:K7"/>
    <mergeCell ref="L6:L7"/>
    <mergeCell ref="A1:AB1"/>
    <mergeCell ref="A2:AB2"/>
    <mergeCell ref="A26:O26"/>
    <mergeCell ref="Z5:Z7"/>
    <mergeCell ref="Q6:Q7"/>
    <mergeCell ref="S6:S7"/>
    <mergeCell ref="F6:J6"/>
    <mergeCell ref="AA5:AA7"/>
    <mergeCell ref="AB5:AB7"/>
    <mergeCell ref="A24:O24"/>
    <mergeCell ref="V6:V7"/>
    <mergeCell ref="R6:R7"/>
    <mergeCell ref="T6:T7"/>
    <mergeCell ref="M6:M7"/>
    <mergeCell ref="U6:U7"/>
    <mergeCell ref="A22:O22"/>
    <mergeCell ref="A3:AB3"/>
    <mergeCell ref="A4:AB4"/>
    <mergeCell ref="A5:A7"/>
    <mergeCell ref="B5:K5"/>
    <mergeCell ref="L5:O5"/>
    <mergeCell ref="P5:T5"/>
    <mergeCell ref="U5:V5"/>
    <mergeCell ref="W5:W7"/>
    <mergeCell ref="X5:X7"/>
    <mergeCell ref="Y5:Y7"/>
    <mergeCell ref="B6:E6"/>
    <mergeCell ref="P6:P7"/>
  </mergeCells>
  <printOptions horizontalCentered="1" verticalCentered="1"/>
  <pageMargins left="0.25" right="0.25" top="0.25" bottom="0.25" header="0.3" footer="0.3"/>
  <pageSetup paperSize="5" scale="61" orientation="landscape" r:id="rId1"/>
  <customProperties>
    <customPr name="_pios_id" r:id="rId2"/>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9B229-3E5D-4532-B53A-CC2872E44323}">
  <sheetPr>
    <pageSetUpPr fitToPage="1"/>
  </sheetPr>
  <dimension ref="A1:P43"/>
  <sheetViews>
    <sheetView zoomScaleNormal="100" workbookViewId="0">
      <selection activeCell="L41" sqref="L41"/>
    </sheetView>
  </sheetViews>
  <sheetFormatPr defaultColWidth="9.28515625" defaultRowHeight="12.75"/>
  <cols>
    <col min="1" max="1" width="12.28515625" bestFit="1" customWidth="1"/>
    <col min="2" max="2" width="11.5703125" customWidth="1"/>
    <col min="3" max="4" width="12.5703125" customWidth="1"/>
    <col min="5" max="5" width="13.5703125" customWidth="1"/>
    <col min="6" max="6" width="14" customWidth="1"/>
    <col min="7" max="7" width="13.7109375" customWidth="1"/>
    <col min="8" max="8" width="14.5703125" customWidth="1"/>
    <col min="9" max="9" width="13.5703125" customWidth="1"/>
  </cols>
  <sheetData>
    <row r="1" spans="1:10" ht="15.75">
      <c r="A1" s="1897" t="s">
        <v>827</v>
      </c>
      <c r="B1" s="1867"/>
      <c r="C1" s="1867"/>
      <c r="D1" s="1867"/>
      <c r="E1" s="1867"/>
      <c r="F1" s="1867"/>
      <c r="G1" s="1867"/>
      <c r="H1" s="1867"/>
      <c r="I1" s="1867"/>
    </row>
    <row r="2" spans="1:10" ht="15.75">
      <c r="A2" s="1868" t="s">
        <v>1</v>
      </c>
      <c r="B2" s="1796"/>
      <c r="C2" s="1796"/>
      <c r="D2" s="1796"/>
      <c r="E2" s="1796"/>
      <c r="F2" s="1796"/>
      <c r="G2" s="1796"/>
      <c r="H2" s="1796"/>
      <c r="I2" s="1796"/>
    </row>
    <row r="3" spans="1:10" ht="15.75">
      <c r="A3" s="1842" t="s">
        <v>2</v>
      </c>
      <c r="B3" s="1796"/>
      <c r="C3" s="1796"/>
      <c r="D3" s="1796"/>
      <c r="E3" s="1796"/>
      <c r="F3" s="1796"/>
      <c r="G3" s="1796"/>
      <c r="H3" s="1796"/>
      <c r="I3" s="1796"/>
    </row>
    <row r="4" spans="1:10" ht="16.5" customHeight="1" thickBot="1">
      <c r="A4" s="1898"/>
      <c r="B4" s="1868"/>
      <c r="C4" s="1868"/>
      <c r="D4" s="1868"/>
      <c r="E4" s="1868"/>
      <c r="F4" s="1868"/>
      <c r="G4" s="1868"/>
      <c r="H4" s="1868"/>
      <c r="I4" s="1868"/>
    </row>
    <row r="5" spans="1:10" ht="75" customHeight="1" thickBot="1">
      <c r="A5" s="649" t="s">
        <v>518</v>
      </c>
      <c r="B5" s="113" t="s">
        <v>828</v>
      </c>
      <c r="C5" s="113" t="s">
        <v>829</v>
      </c>
      <c r="D5" s="650" t="s">
        <v>830</v>
      </c>
      <c r="E5" s="113" t="s">
        <v>831</v>
      </c>
      <c r="F5" s="113" t="s">
        <v>832</v>
      </c>
      <c r="G5" s="113" t="s">
        <v>833</v>
      </c>
      <c r="H5" s="650" t="s">
        <v>834</v>
      </c>
      <c r="I5" s="651" t="s">
        <v>835</v>
      </c>
    </row>
    <row r="6" spans="1:10">
      <c r="A6" s="114" t="s">
        <v>528</v>
      </c>
      <c r="B6" s="129">
        <v>1715734</v>
      </c>
      <c r="C6" s="151">
        <v>11181</v>
      </c>
      <c r="D6" s="143">
        <v>6.516744437074745E-3</v>
      </c>
      <c r="E6" s="152">
        <v>7227</v>
      </c>
      <c r="F6" s="151">
        <v>995</v>
      </c>
      <c r="G6" s="115">
        <v>8222</v>
      </c>
      <c r="H6" s="116">
        <v>0.73535461944369918</v>
      </c>
      <c r="I6" s="117">
        <v>4.7921181255369425E-3</v>
      </c>
    </row>
    <row r="7" spans="1:10">
      <c r="A7" s="1246" t="s">
        <v>529</v>
      </c>
      <c r="B7" s="129">
        <v>1707317</v>
      </c>
      <c r="C7" s="255">
        <v>11441</v>
      </c>
      <c r="D7" s="143">
        <v>6.7011574300496046E-3</v>
      </c>
      <c r="E7" s="1247">
        <v>4244</v>
      </c>
      <c r="F7" s="255">
        <v>1021</v>
      </c>
      <c r="G7" s="129">
        <v>5265</v>
      </c>
      <c r="H7" s="143">
        <v>0.46018704658683679</v>
      </c>
      <c r="I7" s="144">
        <v>3.083785846447965E-3</v>
      </c>
    </row>
    <row r="8" spans="1:10">
      <c r="A8" s="1246" t="s">
        <v>530</v>
      </c>
      <c r="B8" s="129">
        <v>1701550</v>
      </c>
      <c r="C8" s="255">
        <v>13084</v>
      </c>
      <c r="D8" s="143">
        <v>7.6894596103552646E-3</v>
      </c>
      <c r="E8" s="1247">
        <v>2</v>
      </c>
      <c r="F8" s="255">
        <v>1053</v>
      </c>
      <c r="G8" s="129">
        <v>1055</v>
      </c>
      <c r="H8" s="143">
        <v>8.0632833995719966E-2</v>
      </c>
      <c r="I8" s="144">
        <v>6.2002292027856952E-4</v>
      </c>
    </row>
    <row r="9" spans="1:10">
      <c r="A9" s="1246" t="s">
        <v>531</v>
      </c>
      <c r="B9" s="129">
        <v>1695575</v>
      </c>
      <c r="C9" s="255">
        <v>11991</v>
      </c>
      <c r="D9" s="143">
        <v>7.0719372484260501E-3</v>
      </c>
      <c r="E9" s="1247">
        <v>4</v>
      </c>
      <c r="F9" s="255">
        <v>639</v>
      </c>
      <c r="G9" s="129">
        <v>643</v>
      </c>
      <c r="H9" s="143">
        <v>5.3623550996580768E-2</v>
      </c>
      <c r="I9" s="144">
        <v>3.7922238768559339E-4</v>
      </c>
    </row>
    <row r="10" spans="1:10">
      <c r="A10" s="1246" t="s">
        <v>532</v>
      </c>
      <c r="B10" s="129">
        <v>1683280</v>
      </c>
      <c r="C10" s="255">
        <v>10910</v>
      </c>
      <c r="D10" s="143">
        <v>6.481393469892115E-3</v>
      </c>
      <c r="E10" s="1247">
        <v>0</v>
      </c>
      <c r="F10" s="255">
        <v>215</v>
      </c>
      <c r="G10" s="129">
        <v>215</v>
      </c>
      <c r="H10" s="143">
        <v>1.9706691109074245E-2</v>
      </c>
      <c r="I10" s="144">
        <v>1.2772681906753481E-4</v>
      </c>
    </row>
    <row r="11" spans="1:10">
      <c r="A11" s="1246" t="s">
        <v>533</v>
      </c>
      <c r="B11" s="129"/>
      <c r="C11" s="255"/>
      <c r="D11" s="143"/>
      <c r="E11" s="1247"/>
      <c r="F11" s="255"/>
      <c r="G11" s="129"/>
      <c r="H11" s="143"/>
      <c r="I11" s="144"/>
    </row>
    <row r="12" spans="1:10">
      <c r="A12" s="1246" t="s">
        <v>534</v>
      </c>
      <c r="B12" s="129"/>
      <c r="C12" s="255"/>
      <c r="D12" s="143"/>
      <c r="E12" s="1247"/>
      <c r="F12" s="255"/>
      <c r="G12" s="129"/>
      <c r="H12" s="143"/>
      <c r="I12" s="144"/>
    </row>
    <row r="13" spans="1:10">
      <c r="A13" s="1246" t="s">
        <v>535</v>
      </c>
      <c r="B13" s="129"/>
      <c r="C13" s="255"/>
      <c r="D13" s="143"/>
      <c r="E13" s="1247"/>
      <c r="F13" s="255"/>
      <c r="G13" s="129"/>
      <c r="H13" s="143"/>
      <c r="I13" s="144"/>
    </row>
    <row r="14" spans="1:10">
      <c r="A14" s="1246" t="s">
        <v>536</v>
      </c>
      <c r="B14" s="129"/>
      <c r="C14" s="255"/>
      <c r="D14" s="143"/>
      <c r="E14" s="1247"/>
      <c r="F14" s="255"/>
      <c r="G14" s="129"/>
      <c r="H14" s="143"/>
      <c r="I14" s="144"/>
      <c r="J14" s="111"/>
    </row>
    <row r="15" spans="1:10">
      <c r="A15" s="1246" t="s">
        <v>537</v>
      </c>
      <c r="B15" s="129"/>
      <c r="C15" s="255"/>
      <c r="D15" s="143"/>
      <c r="E15" s="1247"/>
      <c r="F15" s="255"/>
      <c r="G15" s="129"/>
      <c r="H15" s="143"/>
      <c r="I15" s="144"/>
    </row>
    <row r="16" spans="1:10">
      <c r="A16" s="1246" t="s">
        <v>538</v>
      </c>
      <c r="B16" s="129"/>
      <c r="C16" s="255"/>
      <c r="D16" s="143"/>
      <c r="E16" s="1247"/>
      <c r="F16" s="255"/>
      <c r="G16" s="129"/>
      <c r="H16" s="143"/>
      <c r="I16" s="144"/>
    </row>
    <row r="17" spans="1:16" ht="13.5" thickBot="1">
      <c r="A17" s="1374" t="s">
        <v>539</v>
      </c>
      <c r="B17" s="145"/>
      <c r="C17" s="255"/>
      <c r="D17" s="143"/>
      <c r="E17" s="1247"/>
      <c r="F17" s="255"/>
      <c r="G17" s="129"/>
      <c r="H17" s="143"/>
      <c r="I17" s="144"/>
    </row>
    <row r="18" spans="1:16" ht="13.5" thickBot="1">
      <c r="A18" s="118" t="s">
        <v>822</v>
      </c>
      <c r="B18" s="119">
        <f>B10</f>
        <v>1683280</v>
      </c>
      <c r="C18" s="119">
        <f>SUM(C6:C17)</f>
        <v>58607</v>
      </c>
      <c r="D18" s="120">
        <f>C18/B18</f>
        <v>3.4817142721353549E-2</v>
      </c>
      <c r="E18" s="119">
        <f>SUM(E6:E17)</f>
        <v>11477</v>
      </c>
      <c r="F18" s="119">
        <f>SUM(F6:F17)</f>
        <v>3923</v>
      </c>
      <c r="G18" s="119">
        <f>SUM(G6:G17)</f>
        <v>15400</v>
      </c>
      <c r="H18" s="120">
        <f>IF(C18=0,0,G18/C18)</f>
        <v>0.2627672462333851</v>
      </c>
      <c r="I18" s="121">
        <f>IF(B18&gt;0,G18/B18,0)</f>
        <v>9.1488047146048197E-3</v>
      </c>
      <c r="J18" s="111"/>
      <c r="K18" s="111"/>
    </row>
    <row r="19" spans="1:16" ht="15" customHeight="1">
      <c r="A19" s="122"/>
      <c r="B19" s="123"/>
      <c r="C19" s="123"/>
      <c r="D19" s="124"/>
      <c r="E19" s="123"/>
      <c r="F19" s="123"/>
      <c r="G19" s="123"/>
      <c r="H19" s="124"/>
      <c r="I19" s="124"/>
    </row>
    <row r="20" spans="1:16" ht="25.5" customHeight="1">
      <c r="A20" s="1899" t="s">
        <v>836</v>
      </c>
      <c r="B20" s="1900"/>
      <c r="C20" s="1900"/>
      <c r="D20" s="1900"/>
      <c r="E20" s="1900"/>
      <c r="F20" s="1900"/>
      <c r="G20" s="1900"/>
      <c r="H20" s="1900"/>
      <c r="I20" s="1901"/>
      <c r="J20" s="125"/>
      <c r="K20" s="125"/>
      <c r="L20" s="125"/>
    </row>
    <row r="21" spans="1:16">
      <c r="A21" s="1903" t="s">
        <v>837</v>
      </c>
      <c r="B21" s="1904"/>
      <c r="C21" s="1904"/>
      <c r="D21" s="1904"/>
      <c r="E21" s="1904"/>
      <c r="F21" s="1904"/>
      <c r="G21" s="1904"/>
      <c r="H21" s="1904"/>
      <c r="I21" s="1904"/>
      <c r="J21" s="653"/>
      <c r="K21" s="653"/>
      <c r="L21" s="653"/>
      <c r="M21" s="126"/>
      <c r="N21" s="126"/>
      <c r="O21" s="126"/>
      <c r="P21" s="126"/>
    </row>
    <row r="22" spans="1:16" ht="25.5" customHeight="1">
      <c r="A22" s="1902" t="s">
        <v>838</v>
      </c>
      <c r="B22" s="1901"/>
      <c r="C22" s="1901"/>
      <c r="D22" s="1901"/>
      <c r="E22" s="1901"/>
      <c r="F22" s="1901"/>
      <c r="G22" s="1901"/>
      <c r="H22" s="1901"/>
      <c r="I22" s="1901"/>
      <c r="J22" s="653"/>
      <c r="K22" s="653"/>
      <c r="L22" s="653"/>
      <c r="M22" s="126"/>
      <c r="N22" s="126"/>
      <c r="O22" s="126"/>
      <c r="P22" s="126"/>
    </row>
    <row r="23" spans="1:16" ht="12.75" customHeight="1">
      <c r="A23" s="1887"/>
      <c r="B23" s="1648"/>
      <c r="C23" s="1648"/>
      <c r="D23" s="1648"/>
      <c r="E23" s="1648"/>
      <c r="F23" s="1648"/>
      <c r="G23" s="1648"/>
      <c r="H23" s="1648"/>
      <c r="I23" s="630"/>
      <c r="J23" s="125"/>
      <c r="K23" s="125"/>
      <c r="L23" s="125"/>
    </row>
    <row r="24" spans="1:16" ht="27" customHeight="1">
      <c r="A24" s="1648" t="s">
        <v>23</v>
      </c>
      <c r="B24" s="1648"/>
      <c r="C24" s="1648"/>
      <c r="D24" s="1648"/>
      <c r="E24" s="1648"/>
      <c r="F24" s="1648"/>
      <c r="G24" s="1648"/>
      <c r="H24" s="1648"/>
      <c r="I24" s="1648"/>
      <c r="J24" s="125"/>
      <c r="K24" s="125"/>
      <c r="L24" s="125"/>
    </row>
    <row r="25" spans="1:16" ht="25.5" customHeight="1">
      <c r="A25" s="1896" t="s">
        <v>839</v>
      </c>
      <c r="B25" s="1896"/>
      <c r="C25" s="1896"/>
      <c r="D25" s="1896"/>
      <c r="E25" s="1896"/>
      <c r="F25" s="1896"/>
      <c r="G25" s="1896"/>
      <c r="H25" s="1896"/>
      <c r="I25" s="1896"/>
      <c r="J25" s="125"/>
      <c r="K25" s="125"/>
      <c r="L25" s="125"/>
    </row>
    <row r="26" spans="1:16" ht="13.5" thickBot="1">
      <c r="A26" s="127"/>
      <c r="B26" s="128"/>
      <c r="C26" s="128"/>
      <c r="D26" s="142"/>
      <c r="E26" s="128"/>
      <c r="F26" s="128"/>
      <c r="G26" s="128"/>
      <c r="H26" s="142"/>
      <c r="I26" s="142"/>
    </row>
    <row r="27" spans="1:16" ht="15.75">
      <c r="A27" s="1888" t="s">
        <v>840</v>
      </c>
      <c r="B27" s="1889"/>
      <c r="C27" s="1889"/>
      <c r="D27" s="1889"/>
      <c r="E27" s="1889"/>
      <c r="F27" s="1889"/>
      <c r="G27" s="1889"/>
      <c r="H27" s="1889"/>
      <c r="I27" s="1890"/>
    </row>
    <row r="28" spans="1:16" ht="16.5" customHeight="1">
      <c r="A28" s="1891" t="s">
        <v>1</v>
      </c>
      <c r="B28" s="1796"/>
      <c r="C28" s="1796"/>
      <c r="D28" s="1796"/>
      <c r="E28" s="1796"/>
      <c r="F28" s="1796"/>
      <c r="G28" s="1796"/>
      <c r="H28" s="1796"/>
      <c r="I28" s="1892"/>
    </row>
    <row r="29" spans="1:16" ht="16.5" customHeight="1" thickBot="1">
      <c r="A29" s="1893" t="s">
        <v>841</v>
      </c>
      <c r="B29" s="1894"/>
      <c r="C29" s="1894"/>
      <c r="D29" s="1894"/>
      <c r="E29" s="1894"/>
      <c r="F29" s="1894"/>
      <c r="G29" s="1894"/>
      <c r="H29" s="1894"/>
      <c r="I29" s="1895"/>
    </row>
    <row r="30" spans="1:16" ht="75" customHeight="1" thickBot="1">
      <c r="A30" s="649" t="s">
        <v>518</v>
      </c>
      <c r="B30" s="113" t="s">
        <v>828</v>
      </c>
      <c r="C30" s="113" t="s">
        <v>842</v>
      </c>
      <c r="D30" s="650" t="s">
        <v>830</v>
      </c>
      <c r="E30" s="113" t="s">
        <v>831</v>
      </c>
      <c r="F30" s="113" t="s">
        <v>832</v>
      </c>
      <c r="G30" s="113" t="s">
        <v>843</v>
      </c>
      <c r="H30" s="650" t="s">
        <v>844</v>
      </c>
      <c r="I30" s="651" t="s">
        <v>845</v>
      </c>
    </row>
    <row r="31" spans="1:16">
      <c r="A31" s="114" t="s">
        <v>528</v>
      </c>
      <c r="B31" s="129"/>
      <c r="C31" s="151"/>
      <c r="D31" s="116"/>
      <c r="E31" s="152"/>
      <c r="F31" s="151"/>
      <c r="G31" s="115"/>
      <c r="H31" s="116">
        <v>0</v>
      </c>
      <c r="I31" s="117"/>
    </row>
    <row r="32" spans="1:16">
      <c r="A32" s="1246" t="s">
        <v>529</v>
      </c>
      <c r="B32" s="129"/>
      <c r="C32" s="151"/>
      <c r="D32" s="116"/>
      <c r="E32" s="152"/>
      <c r="F32" s="151"/>
      <c r="G32" s="115"/>
      <c r="H32" s="116">
        <f t="shared" ref="H32:H42" si="0">IF(C32=0,0,G32/C32)</f>
        <v>0</v>
      </c>
      <c r="I32" s="117"/>
    </row>
    <row r="33" spans="1:12">
      <c r="A33" s="1246" t="s">
        <v>530</v>
      </c>
      <c r="B33" s="129"/>
      <c r="C33" s="151"/>
      <c r="D33" s="116"/>
      <c r="E33" s="152"/>
      <c r="F33" s="151"/>
      <c r="G33" s="115"/>
      <c r="H33" s="116">
        <f t="shared" si="0"/>
        <v>0</v>
      </c>
      <c r="I33" s="117"/>
    </row>
    <row r="34" spans="1:12">
      <c r="A34" s="1246" t="s">
        <v>531</v>
      </c>
      <c r="B34" s="129"/>
      <c r="C34" s="130"/>
      <c r="D34" s="116"/>
      <c r="E34" s="130"/>
      <c r="F34" s="130"/>
      <c r="G34" s="115"/>
      <c r="H34" s="116">
        <f t="shared" si="0"/>
        <v>0</v>
      </c>
      <c r="I34" s="117"/>
    </row>
    <row r="35" spans="1:12">
      <c r="A35" s="1246" t="s">
        <v>532</v>
      </c>
      <c r="B35" s="115"/>
      <c r="C35" s="130"/>
      <c r="D35" s="116"/>
      <c r="E35" s="130"/>
      <c r="F35" s="130"/>
      <c r="G35" s="115"/>
      <c r="H35" s="116">
        <f t="shared" si="0"/>
        <v>0</v>
      </c>
      <c r="I35" s="117"/>
    </row>
    <row r="36" spans="1:12">
      <c r="A36" s="1246" t="s">
        <v>533</v>
      </c>
      <c r="B36" s="115"/>
      <c r="C36" s="130"/>
      <c r="D36" s="116"/>
      <c r="E36" s="130"/>
      <c r="F36" s="130"/>
      <c r="G36" s="115"/>
      <c r="H36" s="116">
        <f t="shared" si="0"/>
        <v>0</v>
      </c>
      <c r="I36" s="117"/>
    </row>
    <row r="37" spans="1:12">
      <c r="A37" s="1246" t="s">
        <v>534</v>
      </c>
      <c r="B37" s="115"/>
      <c r="C37" s="1248"/>
      <c r="D37" s="116"/>
      <c r="E37" s="1248"/>
      <c r="F37" s="1248"/>
      <c r="G37" s="115"/>
      <c r="H37" s="116">
        <f t="shared" si="0"/>
        <v>0</v>
      </c>
      <c r="I37" s="117"/>
    </row>
    <row r="38" spans="1:12">
      <c r="A38" s="1246" t="s">
        <v>535</v>
      </c>
      <c r="B38" s="115"/>
      <c r="C38" s="1248"/>
      <c r="D38" s="116"/>
      <c r="E38" s="1248"/>
      <c r="F38" s="1248"/>
      <c r="G38" s="115"/>
      <c r="H38" s="116">
        <f t="shared" si="0"/>
        <v>0</v>
      </c>
      <c r="I38" s="117"/>
    </row>
    <row r="39" spans="1:12">
      <c r="A39" s="1246" t="s">
        <v>536</v>
      </c>
      <c r="B39" s="1249"/>
      <c r="C39" s="1248"/>
      <c r="D39" s="116"/>
      <c r="E39" s="1248"/>
      <c r="F39" s="1248"/>
      <c r="G39" s="115"/>
      <c r="H39" s="116">
        <f t="shared" si="0"/>
        <v>0</v>
      </c>
      <c r="I39" s="117"/>
      <c r="J39" s="26"/>
    </row>
    <row r="40" spans="1:12">
      <c r="A40" s="1246" t="s">
        <v>537</v>
      </c>
      <c r="B40" s="1249"/>
      <c r="C40" s="1248"/>
      <c r="D40" s="116"/>
      <c r="E40" s="1248"/>
      <c r="F40" s="1248"/>
      <c r="G40" s="115"/>
      <c r="H40" s="116">
        <f t="shared" si="0"/>
        <v>0</v>
      </c>
      <c r="I40" s="117"/>
    </row>
    <row r="41" spans="1:12">
      <c r="A41" s="1246" t="s">
        <v>538</v>
      </c>
      <c r="B41" s="1249"/>
      <c r="C41" s="1248"/>
      <c r="D41" s="116"/>
      <c r="E41" s="1248"/>
      <c r="F41" s="1248"/>
      <c r="G41" s="115"/>
      <c r="H41" s="116">
        <f t="shared" si="0"/>
        <v>0</v>
      </c>
      <c r="I41" s="117"/>
    </row>
    <row r="42" spans="1:12" ht="13.5" thickBot="1">
      <c r="A42" s="1374" t="s">
        <v>539</v>
      </c>
      <c r="B42" s="1249"/>
      <c r="C42" s="1375"/>
      <c r="D42" s="116"/>
      <c r="E42" s="1375"/>
      <c r="F42" s="1375"/>
      <c r="G42" s="115"/>
      <c r="H42" s="116">
        <f t="shared" si="0"/>
        <v>0</v>
      </c>
      <c r="I42" s="117"/>
    </row>
    <row r="43" spans="1:12" ht="13.5" thickBot="1">
      <c r="A43" s="118" t="s">
        <v>822</v>
      </c>
      <c r="B43" s="119" t="e">
        <f>_xlfn.IFS(B42&lt;&gt;"",B42,B41&lt;&gt;"",B41,B40&lt;&gt;"",B40,B39&lt;&gt;"",B39,B38&lt;&gt;"",B38,B37&lt;&gt;"",B37,B36&lt;&gt;"",B36,B35&lt;&gt;"",B35,B34&lt;&gt;"",B34,B33&lt;&gt;"",B33,B32&lt;&gt;"",B32,B31&lt;&gt;"",B31)</f>
        <v>#N/A</v>
      </c>
      <c r="C43" s="119">
        <f>SUM(C31:C42)</f>
        <v>0</v>
      </c>
      <c r="D43" s="120" t="e">
        <f t="shared" ref="D43" si="1">IF(B43&gt;0,(C43/B43),0)</f>
        <v>#N/A</v>
      </c>
      <c r="E43" s="119">
        <f>SUM(E31:E42)</f>
        <v>0</v>
      </c>
      <c r="F43" s="119">
        <f>SUM(F31:F42)</f>
        <v>0</v>
      </c>
      <c r="G43" s="119">
        <f>SUM(G31:G42)</f>
        <v>0</v>
      </c>
      <c r="H43" s="120">
        <f>IF(C43=0,0,G43/C43)</f>
        <v>0</v>
      </c>
      <c r="I43" s="121" t="e">
        <f>IF(B43&gt;0,G43/B43,0)</f>
        <v>#N/A</v>
      </c>
      <c r="L43" s="26"/>
    </row>
  </sheetData>
  <mergeCells count="13">
    <mergeCell ref="A1:I1"/>
    <mergeCell ref="A4:I4"/>
    <mergeCell ref="A20:I20"/>
    <mergeCell ref="A22:I22"/>
    <mergeCell ref="A2:I2"/>
    <mergeCell ref="A3:I3"/>
    <mergeCell ref="A21:I21"/>
    <mergeCell ref="A23:H23"/>
    <mergeCell ref="A24:I24"/>
    <mergeCell ref="A27:I27"/>
    <mergeCell ref="A28:I28"/>
    <mergeCell ref="A29:I29"/>
    <mergeCell ref="A25:I25"/>
  </mergeCells>
  <printOptions horizontalCentered="1" verticalCentered="1"/>
  <pageMargins left="0.25" right="0.25" top="0.25" bottom="0.25" header="0.3" footer="0.3"/>
  <pageSetup scale="86" orientation="portrait" r:id="rId1"/>
  <customProperties>
    <customPr name="_pios_id" r:id="rId2"/>
  </customProperties>
  <ignoredErrors>
    <ignoredError sqref="D18" formula="1"/>
    <ignoredError sqref="B43" evalError="1"/>
  </ignoredError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DAC95F4-7515-4424-8C12-1F96FBE455B3}">
  <sheetPr>
    <pageSetUpPr fitToPage="1"/>
  </sheetPr>
  <dimension ref="A1:S30"/>
  <sheetViews>
    <sheetView zoomScaleNormal="100" workbookViewId="0">
      <selection activeCell="N20" sqref="N20"/>
    </sheetView>
  </sheetViews>
  <sheetFormatPr defaultColWidth="8.5703125" defaultRowHeight="12.75"/>
  <cols>
    <col min="1" max="1" width="17.5703125" customWidth="1"/>
    <col min="2" max="10" width="10.5703125" customWidth="1"/>
  </cols>
  <sheetData>
    <row r="1" spans="1:12" ht="15.75">
      <c r="A1" s="1655" t="s">
        <v>846</v>
      </c>
      <c r="B1" s="1655"/>
      <c r="C1" s="1655"/>
      <c r="D1" s="1655"/>
      <c r="E1" s="1655"/>
      <c r="F1" s="1655"/>
      <c r="G1" s="1655"/>
      <c r="H1" s="1655"/>
      <c r="I1" s="1655"/>
      <c r="J1" s="1655"/>
    </row>
    <row r="2" spans="1:12" ht="15.75">
      <c r="A2" s="1676" t="s">
        <v>1</v>
      </c>
      <c r="B2" s="1796"/>
      <c r="C2" s="1796"/>
      <c r="D2" s="1796"/>
      <c r="E2" s="1796"/>
      <c r="F2" s="1796"/>
      <c r="G2" s="1796"/>
      <c r="H2" s="1796"/>
      <c r="I2" s="1796"/>
      <c r="J2" s="1796"/>
    </row>
    <row r="3" spans="1:12" ht="15.75">
      <c r="A3" s="1795" t="s">
        <v>2</v>
      </c>
      <c r="B3" s="1796"/>
      <c r="C3" s="1796"/>
      <c r="D3" s="1796"/>
      <c r="E3" s="1796"/>
      <c r="F3" s="1796"/>
      <c r="G3" s="1796"/>
      <c r="H3" s="1796"/>
      <c r="I3" s="1796"/>
      <c r="J3" s="1796"/>
    </row>
    <row r="4" spans="1:12" ht="16.5" thickBot="1">
      <c r="A4" s="1676"/>
      <c r="B4" s="1796"/>
      <c r="C4" s="1796"/>
      <c r="D4" s="1796"/>
      <c r="E4" s="1796"/>
      <c r="F4" s="1796"/>
      <c r="G4" s="1796"/>
      <c r="H4" s="1796"/>
      <c r="I4" s="1796"/>
      <c r="J4" s="1796"/>
    </row>
    <row r="5" spans="1:12" ht="36" customHeight="1" thickBot="1">
      <c r="A5" s="1906" t="s">
        <v>487</v>
      </c>
      <c r="B5" s="1908" t="s">
        <v>847</v>
      </c>
      <c r="C5" s="1909"/>
      <c r="D5" s="1910"/>
      <c r="E5" s="1908" t="s">
        <v>848</v>
      </c>
      <c r="F5" s="1909"/>
      <c r="G5" s="1911"/>
      <c r="H5" s="1908" t="s">
        <v>849</v>
      </c>
      <c r="I5" s="1909"/>
      <c r="J5" s="1910"/>
    </row>
    <row r="6" spans="1:12" ht="16.5" thickBot="1">
      <c r="A6" s="1907"/>
      <c r="B6" s="131" t="s">
        <v>489</v>
      </c>
      <c r="C6" s="132" t="s">
        <v>850</v>
      </c>
      <c r="D6" s="134" t="s">
        <v>10</v>
      </c>
      <c r="E6" s="131" t="s">
        <v>489</v>
      </c>
      <c r="F6" s="133" t="s">
        <v>490</v>
      </c>
      <c r="G6" s="351" t="s">
        <v>10</v>
      </c>
      <c r="H6" s="131" t="s">
        <v>489</v>
      </c>
      <c r="I6" s="132" t="s">
        <v>490</v>
      </c>
      <c r="J6" s="134" t="s">
        <v>10</v>
      </c>
    </row>
    <row r="7" spans="1:12" ht="14.25">
      <c r="A7" s="135" t="s">
        <v>491</v>
      </c>
      <c r="B7" s="524">
        <v>10564.538096547783</v>
      </c>
      <c r="C7" s="549">
        <v>12.842506416170666</v>
      </c>
      <c r="D7" s="550">
        <v>10577.380602963955</v>
      </c>
      <c r="E7" s="765">
        <v>12323</v>
      </c>
      <c r="F7" s="551">
        <v>22</v>
      </c>
      <c r="G7" s="766">
        <v>12345</v>
      </c>
      <c r="H7" s="552">
        <v>1.1664494829193561</v>
      </c>
      <c r="I7" s="553">
        <v>1.7130612426479817</v>
      </c>
      <c r="J7" s="554">
        <v>1.1671131505413288</v>
      </c>
      <c r="K7" s="454"/>
    </row>
    <row r="8" spans="1:12">
      <c r="A8" s="1250" t="s">
        <v>492</v>
      </c>
      <c r="B8" s="1222">
        <v>0</v>
      </c>
      <c r="C8" s="1251">
        <v>17788.901723517949</v>
      </c>
      <c r="D8" s="1252">
        <v>17788.901723517949</v>
      </c>
      <c r="E8" s="1223">
        <v>5</v>
      </c>
      <c r="F8" s="1251">
        <v>14510</v>
      </c>
      <c r="G8" s="766">
        <v>14515</v>
      </c>
      <c r="H8" s="555" t="s">
        <v>851</v>
      </c>
      <c r="I8" s="1253">
        <v>0.81567711292805378</v>
      </c>
      <c r="J8" s="1254">
        <v>0.8159581870538043</v>
      </c>
    </row>
    <row r="9" spans="1:12" ht="14.25">
      <c r="A9" s="1250" t="s">
        <v>493</v>
      </c>
      <c r="B9" s="1222">
        <v>14783.567954436414</v>
      </c>
      <c r="C9" s="1251">
        <v>27447.24702959706</v>
      </c>
      <c r="D9" s="1252">
        <v>42230.814984033474</v>
      </c>
      <c r="E9" s="1223">
        <v>17391</v>
      </c>
      <c r="F9" s="1251">
        <v>32231</v>
      </c>
      <c r="G9" s="766">
        <v>49622</v>
      </c>
      <c r="H9" s="552">
        <v>1.1763736638949274</v>
      </c>
      <c r="I9" s="1253">
        <v>1.1742889902672022</v>
      </c>
      <c r="J9" s="1254">
        <v>1.1750187634020552</v>
      </c>
      <c r="K9" s="454"/>
    </row>
    <row r="10" spans="1:12" ht="14.25">
      <c r="A10" s="1250" t="s">
        <v>494</v>
      </c>
      <c r="B10" s="1222">
        <v>10.156553076565434</v>
      </c>
      <c r="C10" s="1251">
        <v>14135.833659295216</v>
      </c>
      <c r="D10" s="1252">
        <v>14145.990212371782</v>
      </c>
      <c r="E10" s="1223">
        <v>7</v>
      </c>
      <c r="F10" s="1251">
        <v>16688</v>
      </c>
      <c r="G10" s="766">
        <v>16695</v>
      </c>
      <c r="H10" s="552">
        <v>0.68921020224384411</v>
      </c>
      <c r="I10" s="1253">
        <v>1.1805458667820818</v>
      </c>
      <c r="J10" s="1254">
        <v>1.1801930970798289</v>
      </c>
      <c r="K10" s="455"/>
      <c r="L10" s="455"/>
    </row>
    <row r="11" spans="1:12">
      <c r="A11" s="1250" t="s">
        <v>495</v>
      </c>
      <c r="B11" s="1222">
        <v>807606.38902753987</v>
      </c>
      <c r="C11" s="1251">
        <v>2924.2958533862143</v>
      </c>
      <c r="D11" s="1252">
        <v>810530.68488092604</v>
      </c>
      <c r="E11" s="1223">
        <v>825976</v>
      </c>
      <c r="F11" s="1251">
        <v>2124</v>
      </c>
      <c r="G11" s="766">
        <v>828100</v>
      </c>
      <c r="H11" s="552">
        <v>1.02274574746069</v>
      </c>
      <c r="I11" s="1253">
        <v>0.72632869808316258</v>
      </c>
      <c r="J11" s="1254">
        <v>1.0216763108995128</v>
      </c>
      <c r="K11" s="107"/>
      <c r="L11" s="107"/>
    </row>
    <row r="12" spans="1:12">
      <c r="A12" s="1250" t="s">
        <v>496</v>
      </c>
      <c r="B12" s="1222">
        <v>188418.4246150059</v>
      </c>
      <c r="C12" s="1251">
        <v>0</v>
      </c>
      <c r="D12" s="1252">
        <v>188418.4246150059</v>
      </c>
      <c r="E12" s="1223">
        <v>173741</v>
      </c>
      <c r="F12" s="1251">
        <v>28</v>
      </c>
      <c r="G12" s="766">
        <v>173769</v>
      </c>
      <c r="H12" s="552">
        <v>0.92210196723066662</v>
      </c>
      <c r="I12" s="1255" t="e">
        <v>#DIV/0!</v>
      </c>
      <c r="J12" s="1254">
        <v>0.92225057265530708</v>
      </c>
      <c r="K12" s="107"/>
      <c r="L12" s="107"/>
    </row>
    <row r="13" spans="1:12">
      <c r="A13" s="1250" t="s">
        <v>497</v>
      </c>
      <c r="B13" s="1222">
        <v>97992.044868383266</v>
      </c>
      <c r="C13" s="1251">
        <v>113792.26573635443</v>
      </c>
      <c r="D13" s="1252">
        <v>211784.31060473769</v>
      </c>
      <c r="E13" s="1223">
        <v>103701</v>
      </c>
      <c r="F13" s="1251">
        <v>131114</v>
      </c>
      <c r="G13" s="766">
        <v>234815</v>
      </c>
      <c r="H13" s="552">
        <v>1.0582593733938774</v>
      </c>
      <c r="I13" s="1253">
        <v>1.1522224217222139</v>
      </c>
      <c r="J13" s="1254">
        <v>1.1087459657870762</v>
      </c>
      <c r="K13" s="107"/>
      <c r="L13" s="107"/>
    </row>
    <row r="14" spans="1:12" ht="14.25">
      <c r="A14" s="1250" t="s">
        <v>498</v>
      </c>
      <c r="B14" s="1222">
        <v>143634.29519941905</v>
      </c>
      <c r="C14" s="1251">
        <v>988.27131341504264</v>
      </c>
      <c r="D14" s="1252">
        <v>144622.56651283411</v>
      </c>
      <c r="E14" s="1223">
        <v>185176</v>
      </c>
      <c r="F14" s="1251">
        <v>681</v>
      </c>
      <c r="G14" s="766">
        <v>185857</v>
      </c>
      <c r="H14" s="552">
        <v>1.289218565405325</v>
      </c>
      <c r="I14" s="1253">
        <v>0.68908202712750555</v>
      </c>
      <c r="J14" s="1254">
        <v>1.285117561397354</v>
      </c>
      <c r="K14" s="455"/>
      <c r="L14" s="455"/>
    </row>
    <row r="15" spans="1:12">
      <c r="A15" s="1250" t="s">
        <v>499</v>
      </c>
      <c r="B15" s="1222">
        <v>8740.9661523529776</v>
      </c>
      <c r="C15" s="1251">
        <v>15462.053437307501</v>
      </c>
      <c r="D15" s="1252">
        <v>24203.019589660478</v>
      </c>
      <c r="E15" s="1223">
        <v>3855</v>
      </c>
      <c r="F15" s="1251">
        <v>11033</v>
      </c>
      <c r="G15" s="766">
        <v>14888</v>
      </c>
      <c r="H15" s="552">
        <v>0.4410267621231177</v>
      </c>
      <c r="I15" s="1253">
        <v>0.71355334818460192</v>
      </c>
      <c r="J15" s="1254">
        <v>0.61512985786121288</v>
      </c>
      <c r="K15" s="107"/>
      <c r="L15" s="107"/>
    </row>
    <row r="16" spans="1:12">
      <c r="A16" s="1250" t="s">
        <v>500</v>
      </c>
      <c r="B16" s="1222">
        <v>33955.964998096133</v>
      </c>
      <c r="C16" s="1251">
        <v>1060.0794829262836</v>
      </c>
      <c r="D16" s="1252">
        <v>35016.044481022414</v>
      </c>
      <c r="E16" s="1223">
        <v>29932</v>
      </c>
      <c r="F16" s="1251">
        <v>639</v>
      </c>
      <c r="G16" s="766">
        <v>30571</v>
      </c>
      <c r="H16" s="552">
        <v>0.88149460637264321</v>
      </c>
      <c r="I16" s="1253">
        <v>0.60278498951425807</v>
      </c>
      <c r="J16" s="1254">
        <v>0.87305692156544157</v>
      </c>
      <c r="K16" s="107"/>
      <c r="L16" s="107"/>
    </row>
    <row r="17" spans="1:19" ht="14.25">
      <c r="A17" s="1250" t="s">
        <v>501</v>
      </c>
      <c r="B17" s="1222">
        <v>10283.684849505702</v>
      </c>
      <c r="C17" s="1251">
        <v>41711.74061547764</v>
      </c>
      <c r="D17" s="1252">
        <v>51995.425464983346</v>
      </c>
      <c r="E17" s="1223">
        <v>13318</v>
      </c>
      <c r="F17" s="1251">
        <v>55891</v>
      </c>
      <c r="G17" s="766">
        <v>69209</v>
      </c>
      <c r="H17" s="552">
        <v>1.2950610792628623</v>
      </c>
      <c r="I17" s="1253">
        <v>1.3399344926704155</v>
      </c>
      <c r="J17" s="1254">
        <v>1.3310594034201959</v>
      </c>
      <c r="K17" s="455"/>
      <c r="L17" s="107"/>
    </row>
    <row r="18" spans="1:19" ht="13.5" thickBot="1">
      <c r="A18" s="1347" t="s">
        <v>502</v>
      </c>
      <c r="B18" s="1376">
        <v>52665.938710035836</v>
      </c>
      <c r="C18" s="1377">
        <v>2566.9867855582529</v>
      </c>
      <c r="D18" s="1378">
        <v>55232.925495594092</v>
      </c>
      <c r="E18" s="767">
        <v>51010</v>
      </c>
      <c r="F18" s="1377">
        <v>1884</v>
      </c>
      <c r="G18" s="768">
        <v>52894</v>
      </c>
      <c r="H18" s="556">
        <v>0.96855769116443591</v>
      </c>
      <c r="I18" s="1379">
        <v>0.7339344365149425</v>
      </c>
      <c r="J18" s="1380">
        <v>0.9576534200459712</v>
      </c>
      <c r="K18" s="107"/>
      <c r="L18" s="107"/>
    </row>
    <row r="19" spans="1:19" ht="13.5" thickBot="1">
      <c r="A19" s="200" t="s">
        <v>10</v>
      </c>
      <c r="B19" s="419">
        <f>SUM(B7:B18)</f>
        <v>1368655.9710243999</v>
      </c>
      <c r="C19" s="420">
        <f>SUM(C7:C18)</f>
        <v>237890.51814325177</v>
      </c>
      <c r="D19" s="421">
        <f t="shared" ref="D19:G19" si="0">SUM(D7:D18)</f>
        <v>1606546.4891676512</v>
      </c>
      <c r="E19" s="769">
        <f t="shared" si="0"/>
        <v>1416435</v>
      </c>
      <c r="F19" s="770">
        <f t="shared" si="0"/>
        <v>266845</v>
      </c>
      <c r="G19" s="771">
        <f t="shared" si="0"/>
        <v>1683280</v>
      </c>
      <c r="H19" s="422">
        <f>E19/B19</f>
        <v>1.0349094513063344</v>
      </c>
      <c r="I19" s="423">
        <f>F19/C19</f>
        <v>1.1217134759415361</v>
      </c>
      <c r="J19" s="1394">
        <f>G19/D19</f>
        <v>1.047763019215276</v>
      </c>
      <c r="K19" s="107"/>
      <c r="L19" s="107"/>
    </row>
    <row r="21" spans="1:19" ht="14.25">
      <c r="A21" s="1815" t="s">
        <v>852</v>
      </c>
      <c r="B21" s="1815"/>
      <c r="C21" s="1815"/>
      <c r="D21" s="1815"/>
      <c r="E21" s="1815"/>
      <c r="F21" s="1815"/>
      <c r="G21" s="1815"/>
      <c r="H21" s="1815"/>
      <c r="I21" s="1815"/>
      <c r="J21" s="1815"/>
      <c r="K21" s="142"/>
      <c r="L21" s="142"/>
      <c r="M21" s="142"/>
      <c r="N21" s="142"/>
      <c r="O21" s="142"/>
      <c r="P21" s="142"/>
      <c r="Q21" s="142"/>
      <c r="R21" s="142"/>
      <c r="S21" s="142"/>
    </row>
    <row r="22" spans="1:19" ht="14.25">
      <c r="A22" s="1643" t="s">
        <v>853</v>
      </c>
      <c r="B22" s="1643"/>
      <c r="C22" s="1643"/>
      <c r="D22" s="1643"/>
      <c r="E22" s="1643"/>
      <c r="F22" s="1643"/>
      <c r="G22" s="1643"/>
      <c r="H22" s="1643"/>
      <c r="I22" s="1643"/>
      <c r="J22" s="1643"/>
    </row>
    <row r="23" spans="1:19" ht="9" customHeight="1">
      <c r="A23" s="1643"/>
      <c r="B23" s="1643"/>
      <c r="C23" s="1643"/>
      <c r="D23" s="1643"/>
      <c r="E23" s="1643"/>
      <c r="F23" s="1643"/>
      <c r="G23" s="1643"/>
      <c r="H23" s="1643"/>
      <c r="I23" s="1643"/>
      <c r="J23" s="1643"/>
    </row>
    <row r="24" spans="1:19" ht="26.25" customHeight="1">
      <c r="A24" s="1905" t="s">
        <v>61</v>
      </c>
      <c r="B24" s="1905"/>
      <c r="C24" s="1905"/>
      <c r="D24" s="1905"/>
      <c r="E24" s="1905"/>
      <c r="F24" s="1905"/>
      <c r="G24" s="1905"/>
      <c r="H24" s="1905"/>
      <c r="I24" s="1905"/>
      <c r="J24" s="1905"/>
    </row>
    <row r="26" spans="1:19">
      <c r="A26" s="1"/>
    </row>
    <row r="30" spans="1:19">
      <c r="H30" t="s">
        <v>854</v>
      </c>
    </row>
  </sheetData>
  <mergeCells count="12">
    <mergeCell ref="A21:J21"/>
    <mergeCell ref="A24:J24"/>
    <mergeCell ref="A1:J1"/>
    <mergeCell ref="A2:J2"/>
    <mergeCell ref="A4:J4"/>
    <mergeCell ref="A5:A6"/>
    <mergeCell ref="B5:D5"/>
    <mergeCell ref="E5:G5"/>
    <mergeCell ref="H5:J5"/>
    <mergeCell ref="A3:J3"/>
    <mergeCell ref="A22:J22"/>
    <mergeCell ref="A23:J23"/>
  </mergeCells>
  <printOptions horizontalCentered="1" verticalCentered="1"/>
  <pageMargins left="0.25" right="0.25" top="0.25" bottom="0.25" header="0.3" footer="0.3"/>
  <pageSetup orientation="landscape"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EC621B-FD65-4E7E-8101-6F30132A0429}">
  <sheetPr>
    <pageSetUpPr fitToPage="1"/>
  </sheetPr>
  <dimension ref="A1:K25"/>
  <sheetViews>
    <sheetView zoomScaleNormal="100" workbookViewId="0">
      <selection activeCell="A25" sqref="A1:H25"/>
    </sheetView>
  </sheetViews>
  <sheetFormatPr defaultColWidth="8.5703125" defaultRowHeight="12.75"/>
  <cols>
    <col min="1" max="1" width="10.5703125" customWidth="1"/>
    <col min="2" max="2" width="13.5703125" customWidth="1"/>
    <col min="3" max="3" width="14.28515625" customWidth="1"/>
    <col min="4" max="4" width="13.28515625" customWidth="1"/>
    <col min="5" max="5" width="13.5703125" customWidth="1"/>
    <col min="6" max="6" width="15.28515625" customWidth="1"/>
    <col min="7" max="7" width="14.5703125" style="103" customWidth="1"/>
    <col min="8" max="8" width="13.85546875" customWidth="1"/>
    <col min="9" max="9" width="12.28515625" style="4" bestFit="1" customWidth="1"/>
    <col min="10" max="11" width="8.5703125" style="4"/>
  </cols>
  <sheetData>
    <row r="1" spans="1:11" ht="15.75">
      <c r="A1" s="1655" t="s">
        <v>855</v>
      </c>
      <c r="B1" s="1655"/>
      <c r="C1" s="1655"/>
      <c r="D1" s="1655"/>
      <c r="E1" s="1655"/>
      <c r="F1" s="1655"/>
      <c r="G1" s="1655"/>
      <c r="H1" s="1655"/>
    </row>
    <row r="2" spans="1:11" ht="15.75">
      <c r="A2" s="1676" t="s">
        <v>1</v>
      </c>
      <c r="B2" s="1796"/>
      <c r="C2" s="1796"/>
      <c r="D2" s="1796"/>
      <c r="E2" s="1796"/>
      <c r="F2" s="1796"/>
      <c r="G2" s="1796"/>
      <c r="H2" s="1796"/>
    </row>
    <row r="3" spans="1:11" ht="15.75">
      <c r="A3" s="1795" t="s">
        <v>2</v>
      </c>
      <c r="B3" s="1796"/>
      <c r="C3" s="1796"/>
      <c r="D3" s="1796"/>
      <c r="E3" s="1796"/>
      <c r="F3" s="1796"/>
      <c r="G3" s="1796"/>
      <c r="H3" s="1796"/>
    </row>
    <row r="4" spans="1:11" ht="16.5" thickBot="1">
      <c r="A4" s="1676"/>
      <c r="B4" s="1796"/>
      <c r="C4" s="1796"/>
      <c r="D4" s="1796"/>
      <c r="E4" s="1796"/>
      <c r="F4" s="1796"/>
      <c r="G4" s="1796"/>
      <c r="H4" s="1796"/>
    </row>
    <row r="5" spans="1:11" ht="63.75" customHeight="1">
      <c r="A5" s="194" t="s">
        <v>518</v>
      </c>
      <c r="B5" s="195" t="s">
        <v>856</v>
      </c>
      <c r="C5" s="195" t="s">
        <v>857</v>
      </c>
      <c r="D5" s="195" t="s">
        <v>858</v>
      </c>
      <c r="E5" s="195" t="s">
        <v>859</v>
      </c>
      <c r="F5" s="195" t="s">
        <v>860</v>
      </c>
      <c r="G5" s="196" t="s">
        <v>861</v>
      </c>
      <c r="H5" s="192" t="s">
        <v>862</v>
      </c>
      <c r="I5" s="6"/>
      <c r="J5" s="6"/>
    </row>
    <row r="6" spans="1:11" s="4" customFormat="1">
      <c r="A6" s="1256" t="s">
        <v>528</v>
      </c>
      <c r="B6" s="715">
        <v>1715734</v>
      </c>
      <c r="C6" s="1257">
        <v>48137</v>
      </c>
      <c r="D6" s="716">
        <v>2.8056213842005812E-2</v>
      </c>
      <c r="E6" s="1257">
        <v>32345</v>
      </c>
      <c r="F6" s="1257">
        <v>17267</v>
      </c>
      <c r="G6" s="717">
        <v>0.67193634833911542</v>
      </c>
      <c r="H6" s="718">
        <v>1.0063914336371488E-2</v>
      </c>
      <c r="I6" s="147"/>
      <c r="J6" s="136"/>
    </row>
    <row r="7" spans="1:11">
      <c r="A7" s="1256" t="s">
        <v>529</v>
      </c>
      <c r="B7" s="715">
        <v>1707317</v>
      </c>
      <c r="C7" s="1257">
        <v>34034</v>
      </c>
      <c r="D7" s="716">
        <v>1.9934200854322893E-2</v>
      </c>
      <c r="E7" s="1257">
        <v>23063</v>
      </c>
      <c r="F7" s="1257">
        <v>8516</v>
      </c>
      <c r="G7" s="717">
        <v>0.67764588352823651</v>
      </c>
      <c r="H7" s="718">
        <v>4.9879430709118457E-3</v>
      </c>
      <c r="I7" s="147"/>
      <c r="J7" s="136"/>
    </row>
    <row r="8" spans="1:11">
      <c r="A8" s="1256" t="s">
        <v>530</v>
      </c>
      <c r="B8" s="715">
        <v>1701550</v>
      </c>
      <c r="C8" s="1257">
        <v>45509</v>
      </c>
      <c r="D8" s="716">
        <v>2.6745614292850637E-2</v>
      </c>
      <c r="E8" s="1257">
        <v>29510</v>
      </c>
      <c r="F8" s="1257">
        <v>933</v>
      </c>
      <c r="G8" s="717">
        <v>0.6484431650882243</v>
      </c>
      <c r="H8" s="718">
        <v>5.4832358731744585E-4</v>
      </c>
      <c r="I8" s="148"/>
      <c r="J8" s="136"/>
    </row>
    <row r="9" spans="1:11">
      <c r="A9" s="1256" t="s">
        <v>531</v>
      </c>
      <c r="B9" s="1258">
        <v>1695575</v>
      </c>
      <c r="C9" s="1258">
        <v>42490</v>
      </c>
      <c r="D9" s="1259">
        <v>2.5059345649705852E-2</v>
      </c>
      <c r="E9" s="1260">
        <v>22796</v>
      </c>
      <c r="F9" s="1260">
        <v>703</v>
      </c>
      <c r="G9" s="1261">
        <v>0.53650270651918097</v>
      </c>
      <c r="H9" s="1262">
        <v>4.1460861359715731E-4</v>
      </c>
      <c r="I9" s="148"/>
      <c r="J9" s="136"/>
    </row>
    <row r="10" spans="1:11">
      <c r="A10" s="1256" t="s">
        <v>532</v>
      </c>
      <c r="B10" s="1263">
        <v>1683280</v>
      </c>
      <c r="C10" s="1263">
        <v>37648</v>
      </c>
      <c r="D10" s="1259">
        <v>2.2365857136067677E-2</v>
      </c>
      <c r="E10" s="1260">
        <v>9160</v>
      </c>
      <c r="F10" s="1260">
        <v>268</v>
      </c>
      <c r="G10" s="1261">
        <v>0.24330641733956651</v>
      </c>
      <c r="H10" s="1262">
        <v>1.592129651632527E-4</v>
      </c>
      <c r="I10" s="148"/>
    </row>
    <row r="11" spans="1:11">
      <c r="A11" s="1256" t="s">
        <v>533</v>
      </c>
      <c r="B11" s="1258"/>
      <c r="C11" s="1258"/>
      <c r="D11" s="1259"/>
      <c r="E11" s="1258"/>
      <c r="F11" s="1258"/>
      <c r="G11" s="1261"/>
      <c r="H11" s="1262"/>
      <c r="I11" s="148"/>
    </row>
    <row r="12" spans="1:11">
      <c r="A12" s="1256" t="s">
        <v>534</v>
      </c>
      <c r="B12" s="1258"/>
      <c r="C12" s="1258"/>
      <c r="D12" s="1259"/>
      <c r="E12" s="1258"/>
      <c r="F12" s="1258"/>
      <c r="G12" s="1261"/>
      <c r="H12" s="1262"/>
      <c r="I12" s="148"/>
    </row>
    <row r="13" spans="1:11">
      <c r="A13" s="1256" t="s">
        <v>535</v>
      </c>
      <c r="B13" s="1258"/>
      <c r="C13" s="1258"/>
      <c r="D13" s="1259"/>
      <c r="E13" s="1258"/>
      <c r="F13" s="1258"/>
      <c r="G13" s="1261"/>
      <c r="H13" s="1262"/>
      <c r="I13" s="148"/>
      <c r="J13" s="150"/>
    </row>
    <row r="14" spans="1:11">
      <c r="A14" s="1256" t="s">
        <v>536</v>
      </c>
      <c r="B14" s="1258"/>
      <c r="C14" s="1258"/>
      <c r="D14" s="1259"/>
      <c r="E14" s="1258"/>
      <c r="F14" s="1258"/>
      <c r="G14" s="1261"/>
      <c r="H14" s="1262"/>
      <c r="I14" s="153"/>
      <c r="J14" s="150"/>
      <c r="K14" s="150"/>
    </row>
    <row r="15" spans="1:11">
      <c r="A15" s="1256" t="s">
        <v>537</v>
      </c>
      <c r="B15" s="1258"/>
      <c r="C15" s="1258"/>
      <c r="D15" s="1259"/>
      <c r="E15" s="1258"/>
      <c r="F15" s="1258"/>
      <c r="G15" s="1261"/>
      <c r="H15" s="1262"/>
      <c r="I15" s="149"/>
    </row>
    <row r="16" spans="1:11">
      <c r="A16" s="1256" t="s">
        <v>538</v>
      </c>
      <c r="B16" s="1258"/>
      <c r="C16" s="1258"/>
      <c r="D16" s="1259"/>
      <c r="E16" s="1258"/>
      <c r="F16" s="1258"/>
      <c r="G16" s="1261"/>
      <c r="H16" s="1262"/>
      <c r="I16" s="149"/>
    </row>
    <row r="17" spans="1:9" ht="13.5" thickBot="1">
      <c r="A17" s="1381" t="s">
        <v>539</v>
      </c>
      <c r="B17" s="1382"/>
      <c r="C17" s="1382"/>
      <c r="D17" s="1259"/>
      <c r="E17" s="1382"/>
      <c r="F17" s="1382"/>
      <c r="G17" s="1261"/>
      <c r="H17" s="1262"/>
      <c r="I17" s="149"/>
    </row>
    <row r="18" spans="1:9" ht="13.5" thickBot="1">
      <c r="A18" s="137" t="s">
        <v>540</v>
      </c>
      <c r="B18" s="420">
        <f>B10</f>
        <v>1683280</v>
      </c>
      <c r="C18" s="420">
        <f>SUM(C6:C17)</f>
        <v>207818</v>
      </c>
      <c r="D18" s="738">
        <f>C18/B18</f>
        <v>0.12346014923245092</v>
      </c>
      <c r="E18" s="420">
        <f>SUM(E6:E17)</f>
        <v>116874</v>
      </c>
      <c r="F18" s="420">
        <f>SUM(F6:F17)</f>
        <v>27687</v>
      </c>
      <c r="G18" s="738">
        <f>IF(C18=0,0,E18/C18)</f>
        <v>0.56238631879817913</v>
      </c>
      <c r="H18" s="739">
        <f>IF(B18=0,0,F18/B18)</f>
        <v>1.6448243904757378E-2</v>
      </c>
      <c r="I18" s="148"/>
    </row>
    <row r="20" spans="1:9" ht="12.75" customHeight="1">
      <c r="A20" s="1915" t="s">
        <v>863</v>
      </c>
      <c r="B20" s="1916"/>
      <c r="C20" s="1916"/>
      <c r="D20" s="1916"/>
      <c r="E20" s="1916"/>
      <c r="F20" s="1916"/>
      <c r="G20" s="1916"/>
      <c r="H20" s="1916"/>
      <c r="I20" s="112"/>
    </row>
    <row r="21" spans="1:9" ht="25.5" customHeight="1">
      <c r="A21" s="1915" t="s">
        <v>864</v>
      </c>
      <c r="B21" s="1916"/>
      <c r="C21" s="1916"/>
      <c r="D21" s="1916"/>
      <c r="E21" s="1916"/>
      <c r="F21" s="1916"/>
      <c r="G21" s="1916"/>
      <c r="H21" s="1916"/>
      <c r="I21" s="142"/>
    </row>
    <row r="22" spans="1:9" ht="12.75" customHeight="1">
      <c r="A22" s="1917" t="s">
        <v>865</v>
      </c>
      <c r="B22" s="1913"/>
      <c r="C22" s="1913"/>
      <c r="D22" s="1913"/>
      <c r="E22" s="1913"/>
      <c r="F22" s="1913"/>
      <c r="G22" s="1913"/>
      <c r="H22" s="1913"/>
      <c r="I22"/>
    </row>
    <row r="23" spans="1:9" ht="12.75" customHeight="1">
      <c r="A23" s="1912" t="s">
        <v>866</v>
      </c>
      <c r="B23" s="1913"/>
      <c r="C23" s="1913"/>
      <c r="D23" s="1913"/>
      <c r="E23" s="1913"/>
      <c r="F23" s="1913"/>
      <c r="G23" s="1913"/>
      <c r="H23" s="1913"/>
    </row>
    <row r="24" spans="1:9" ht="8.25" customHeight="1">
      <c r="A24" s="1914"/>
      <c r="B24" s="1914"/>
      <c r="C24" s="1914"/>
      <c r="D24" s="1914"/>
      <c r="E24" s="1914"/>
      <c r="F24" s="1914"/>
      <c r="G24" s="1914"/>
      <c r="H24" s="1914"/>
    </row>
    <row r="25" spans="1:9" ht="29.25" customHeight="1">
      <c r="A25" s="1914" t="s">
        <v>61</v>
      </c>
      <c r="B25" s="1914"/>
      <c r="C25" s="1914"/>
      <c r="D25" s="1914"/>
      <c r="E25" s="1914"/>
      <c r="F25" s="1914"/>
      <c r="G25" s="1914"/>
      <c r="H25" s="1914"/>
    </row>
  </sheetData>
  <mergeCells count="10">
    <mergeCell ref="A23:H23"/>
    <mergeCell ref="A25:H25"/>
    <mergeCell ref="A1:H1"/>
    <mergeCell ref="A3:H3"/>
    <mergeCell ref="A4:H4"/>
    <mergeCell ref="A20:H20"/>
    <mergeCell ref="A21:H21"/>
    <mergeCell ref="A22:H22"/>
    <mergeCell ref="A24:H24"/>
    <mergeCell ref="A2:H2"/>
  </mergeCells>
  <printOptions horizontalCentered="1" verticalCentered="1"/>
  <pageMargins left="0.25" right="0.25" top="0.25" bottom="0.25" header="0.3" footer="0.3"/>
  <pageSetup orientation="landscape" r:id="rId1"/>
  <customProperties>
    <customPr name="_pios_id" r:id="rId2"/>
  </customProperties>
  <ignoredErrors>
    <ignoredError sqref="D18" 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7009AC-D7AC-4061-9405-FCF2C0E2024F}">
  <dimension ref="A1:N58"/>
  <sheetViews>
    <sheetView topLeftCell="A17" zoomScale="90" zoomScaleNormal="90" workbookViewId="0">
      <selection activeCell="O22" sqref="O22"/>
    </sheetView>
  </sheetViews>
  <sheetFormatPr defaultColWidth="8.5703125" defaultRowHeight="12.75"/>
  <cols>
    <col min="1" max="1" width="43.28515625" style="42" bestFit="1" customWidth="1"/>
    <col min="2" max="2" width="7.85546875" style="42" bestFit="1" customWidth="1"/>
    <col min="3" max="4" width="13.28515625" style="42" bestFit="1" customWidth="1"/>
    <col min="5" max="5" width="7.85546875" style="42" bestFit="1" customWidth="1"/>
    <col min="6" max="7" width="12.140625" style="42" bestFit="1" customWidth="1"/>
    <col min="8" max="8" width="7.85546875" style="42" bestFit="1" customWidth="1"/>
    <col min="9" max="10" width="13.28515625" style="42" bestFit="1" customWidth="1"/>
    <col min="11" max="11" width="9.7109375" style="42" customWidth="1"/>
    <col min="12" max="13" width="8.5703125" style="42"/>
    <col min="14" max="14" width="26.28515625" style="42" customWidth="1"/>
    <col min="15" max="19" width="8.5703125" style="42"/>
    <col min="20" max="20" width="35.5703125" style="42" customWidth="1"/>
    <col min="21" max="16384" width="8.5703125" style="42"/>
  </cols>
  <sheetData>
    <row r="1" spans="1:14" ht="15.75">
      <c r="A1" s="1635" t="s">
        <v>24</v>
      </c>
      <c r="B1" s="1635"/>
      <c r="C1" s="1635"/>
      <c r="D1" s="1635"/>
      <c r="E1" s="1635"/>
      <c r="F1" s="1635"/>
      <c r="G1" s="1635"/>
      <c r="H1" s="1635"/>
      <c r="I1" s="1635"/>
      <c r="J1" s="1635"/>
      <c r="K1" s="1635"/>
      <c r="L1" s="1635"/>
      <c r="M1" s="1635"/>
    </row>
    <row r="2" spans="1:14" ht="15.75">
      <c r="A2" s="1635" t="s">
        <v>1</v>
      </c>
      <c r="B2" s="1636"/>
      <c r="C2" s="1636"/>
      <c r="D2" s="1636"/>
      <c r="E2" s="1636"/>
      <c r="F2" s="1636"/>
      <c r="G2" s="1636"/>
      <c r="H2" s="1636"/>
      <c r="I2" s="1636"/>
      <c r="J2" s="1636"/>
      <c r="K2" s="1636"/>
      <c r="L2" s="1636"/>
      <c r="M2" s="1636"/>
    </row>
    <row r="3" spans="1:14" ht="15.75">
      <c r="A3" s="1637" t="s">
        <v>2</v>
      </c>
      <c r="B3" s="1638"/>
      <c r="C3" s="1638"/>
      <c r="D3" s="1638"/>
      <c r="E3" s="1638"/>
      <c r="F3" s="1638"/>
      <c r="G3" s="1638"/>
      <c r="H3" s="1638"/>
      <c r="I3" s="1638"/>
      <c r="J3" s="1638"/>
      <c r="K3" s="1638"/>
      <c r="L3" s="1638"/>
      <c r="M3" s="1638"/>
    </row>
    <row r="4" spans="1:14" ht="16.5" thickBot="1">
      <c r="A4" s="628"/>
      <c r="B4" s="629"/>
      <c r="C4" s="629"/>
      <c r="D4" s="629"/>
      <c r="E4" s="629"/>
      <c r="F4" s="629"/>
      <c r="G4" s="629"/>
      <c r="H4" s="629"/>
      <c r="I4" s="629"/>
      <c r="J4" s="629"/>
      <c r="K4" s="629"/>
      <c r="L4" s="629"/>
      <c r="M4" s="629"/>
    </row>
    <row r="5" spans="1:14" ht="14.25">
      <c r="A5" s="83" t="s">
        <v>25</v>
      </c>
      <c r="B5" s="1639" t="s">
        <v>26</v>
      </c>
      <c r="C5" s="1640"/>
      <c r="D5" s="1641"/>
      <c r="E5" s="1639" t="s">
        <v>4</v>
      </c>
      <c r="F5" s="1640"/>
      <c r="G5" s="1641"/>
      <c r="H5" s="1639" t="s">
        <v>27</v>
      </c>
      <c r="I5" s="1640"/>
      <c r="J5" s="1641"/>
      <c r="K5" s="1642" t="s">
        <v>6</v>
      </c>
      <c r="L5" s="1640"/>
      <c r="M5" s="1641"/>
    </row>
    <row r="6" spans="1:14" ht="13.5" thickBot="1">
      <c r="A6" s="810" t="s">
        <v>7</v>
      </c>
      <c r="B6" s="811" t="s">
        <v>8</v>
      </c>
      <c r="C6" s="812" t="s">
        <v>9</v>
      </c>
      <c r="D6" s="813" t="s">
        <v>10</v>
      </c>
      <c r="E6" s="811" t="s">
        <v>8</v>
      </c>
      <c r="F6" s="812" t="s">
        <v>9</v>
      </c>
      <c r="G6" s="813" t="s">
        <v>10</v>
      </c>
      <c r="H6" s="811" t="s">
        <v>8</v>
      </c>
      <c r="I6" s="812" t="s">
        <v>9</v>
      </c>
      <c r="J6" s="813" t="s">
        <v>10</v>
      </c>
      <c r="K6" s="811" t="s">
        <v>8</v>
      </c>
      <c r="L6" s="812" t="s">
        <v>9</v>
      </c>
      <c r="M6" s="813" t="s">
        <v>10</v>
      </c>
    </row>
    <row r="7" spans="1:14" ht="13.5" thickBot="1">
      <c r="A7" s="810" t="s">
        <v>28</v>
      </c>
      <c r="B7" s="100"/>
      <c r="C7" s="101"/>
      <c r="D7" s="102"/>
      <c r="E7" s="46"/>
      <c r="F7" s="216"/>
      <c r="G7" s="166"/>
      <c r="H7" s="43"/>
      <c r="I7" s="44"/>
      <c r="J7" s="166"/>
      <c r="K7" s="46"/>
      <c r="L7" s="216"/>
      <c r="M7" s="47"/>
    </row>
    <row r="8" spans="1:14">
      <c r="A8" s="819" t="s">
        <v>25</v>
      </c>
      <c r="B8" s="242" t="s">
        <v>12</v>
      </c>
      <c r="C8" s="182">
        <v>0</v>
      </c>
      <c r="D8" s="183">
        <v>0</v>
      </c>
      <c r="E8" s="242" t="s">
        <v>12</v>
      </c>
      <c r="F8" s="182">
        <v>354847.73</v>
      </c>
      <c r="G8" s="774">
        <v>354847.73</v>
      </c>
      <c r="H8" s="772" t="s">
        <v>12</v>
      </c>
      <c r="I8" s="182">
        <v>808955.76</v>
      </c>
      <c r="J8" s="774">
        <v>808955.76</v>
      </c>
      <c r="K8" s="772" t="s">
        <v>12</v>
      </c>
      <c r="L8" s="184">
        <v>0</v>
      </c>
      <c r="M8" s="185">
        <v>0</v>
      </c>
    </row>
    <row r="9" spans="1:14">
      <c r="A9" s="820" t="s">
        <v>29</v>
      </c>
      <c r="B9" s="243" t="s">
        <v>12</v>
      </c>
      <c r="C9" s="91">
        <v>0</v>
      </c>
      <c r="D9" s="92">
        <v>0</v>
      </c>
      <c r="E9" s="243" t="s">
        <v>12</v>
      </c>
      <c r="F9" s="91">
        <v>1642890.25</v>
      </c>
      <c r="G9" s="821">
        <v>1642890.25</v>
      </c>
      <c r="H9" s="773" t="s">
        <v>12</v>
      </c>
      <c r="I9" s="91">
        <v>4941790.3499999978</v>
      </c>
      <c r="J9" s="821">
        <v>4941790.3499999978</v>
      </c>
      <c r="K9" s="773" t="s">
        <v>12</v>
      </c>
      <c r="L9" s="48">
        <v>0</v>
      </c>
      <c r="M9" s="49">
        <v>0</v>
      </c>
      <c r="N9" s="52"/>
    </row>
    <row r="10" spans="1:14">
      <c r="A10" s="819" t="s">
        <v>30</v>
      </c>
      <c r="B10" s="243" t="s">
        <v>12</v>
      </c>
      <c r="C10" s="91">
        <v>0</v>
      </c>
      <c r="D10" s="92">
        <v>0</v>
      </c>
      <c r="E10" s="243" t="s">
        <v>12</v>
      </c>
      <c r="F10" s="91">
        <v>1345619.4199999997</v>
      </c>
      <c r="G10" s="821">
        <v>1345619.4199999997</v>
      </c>
      <c r="H10" s="773" t="s">
        <v>12</v>
      </c>
      <c r="I10" s="91">
        <v>5111630.2200000007</v>
      </c>
      <c r="J10" s="821">
        <v>5111630.2200000007</v>
      </c>
      <c r="K10" s="773" t="s">
        <v>12</v>
      </c>
      <c r="L10" s="48">
        <v>0</v>
      </c>
      <c r="M10" s="49">
        <v>0</v>
      </c>
    </row>
    <row r="11" spans="1:14">
      <c r="A11" s="819" t="s">
        <v>31</v>
      </c>
      <c r="B11" s="243" t="s">
        <v>12</v>
      </c>
      <c r="C11" s="91">
        <v>0</v>
      </c>
      <c r="D11" s="92">
        <v>0</v>
      </c>
      <c r="E11" s="243" t="s">
        <v>12</v>
      </c>
      <c r="F11" s="91">
        <v>1467395.5599999998</v>
      </c>
      <c r="G11" s="821">
        <v>1467395.5599999998</v>
      </c>
      <c r="H11" s="773" t="s">
        <v>12</v>
      </c>
      <c r="I11" s="91">
        <v>4530757.1599999992</v>
      </c>
      <c r="J11" s="821">
        <v>4530757.1599999992</v>
      </c>
      <c r="K11" s="773" t="s">
        <v>12</v>
      </c>
      <c r="L11" s="48">
        <v>0</v>
      </c>
      <c r="M11" s="49">
        <v>0</v>
      </c>
    </row>
    <row r="12" spans="1:14">
      <c r="A12" s="819" t="s">
        <v>32</v>
      </c>
      <c r="B12" s="243" t="s">
        <v>12</v>
      </c>
      <c r="C12" s="91">
        <v>0</v>
      </c>
      <c r="D12" s="92">
        <v>0</v>
      </c>
      <c r="E12" s="243" t="s">
        <v>12</v>
      </c>
      <c r="F12" s="91">
        <v>1015099</v>
      </c>
      <c r="G12" s="821">
        <v>1015099</v>
      </c>
      <c r="H12" s="773" t="s">
        <v>12</v>
      </c>
      <c r="I12" s="91">
        <v>4130995.16</v>
      </c>
      <c r="J12" s="821">
        <v>4130995.16</v>
      </c>
      <c r="K12" s="773" t="s">
        <v>12</v>
      </c>
      <c r="L12" s="48">
        <v>0</v>
      </c>
      <c r="M12" s="49">
        <v>0</v>
      </c>
    </row>
    <row r="13" spans="1:14">
      <c r="A13" s="819" t="s">
        <v>33</v>
      </c>
      <c r="B13" s="243" t="s">
        <v>12</v>
      </c>
      <c r="C13" s="91">
        <v>0</v>
      </c>
      <c r="D13" s="92">
        <v>0</v>
      </c>
      <c r="E13" s="243" t="s">
        <v>12</v>
      </c>
      <c r="F13" s="91">
        <v>0</v>
      </c>
      <c r="G13" s="821">
        <v>0</v>
      </c>
      <c r="H13" s="773" t="s">
        <v>12</v>
      </c>
      <c r="I13" s="91">
        <v>0</v>
      </c>
      <c r="J13" s="821">
        <v>0</v>
      </c>
      <c r="K13" s="773" t="s">
        <v>12</v>
      </c>
      <c r="L13" s="48">
        <v>0</v>
      </c>
      <c r="M13" s="49">
        <v>0</v>
      </c>
    </row>
    <row r="14" spans="1:14">
      <c r="A14" s="819" t="s">
        <v>34</v>
      </c>
      <c r="B14" s="243" t="s">
        <v>12</v>
      </c>
      <c r="C14" s="91">
        <v>0</v>
      </c>
      <c r="D14" s="92">
        <v>0</v>
      </c>
      <c r="E14" s="243" t="s">
        <v>12</v>
      </c>
      <c r="F14" s="91">
        <v>0</v>
      </c>
      <c r="G14" s="821">
        <v>0</v>
      </c>
      <c r="H14" s="773" t="s">
        <v>12</v>
      </c>
      <c r="I14" s="91">
        <v>0</v>
      </c>
      <c r="J14" s="821">
        <v>0</v>
      </c>
      <c r="K14" s="773" t="s">
        <v>12</v>
      </c>
      <c r="L14" s="48">
        <v>0</v>
      </c>
      <c r="M14" s="49">
        <v>0</v>
      </c>
    </row>
    <row r="15" spans="1:14">
      <c r="A15" s="819" t="s">
        <v>35</v>
      </c>
      <c r="B15" s="243" t="s">
        <v>12</v>
      </c>
      <c r="C15" s="91">
        <v>0</v>
      </c>
      <c r="D15" s="92">
        <v>0</v>
      </c>
      <c r="E15" s="243" t="s">
        <v>12</v>
      </c>
      <c r="F15" s="91">
        <v>785643</v>
      </c>
      <c r="G15" s="821">
        <v>785643</v>
      </c>
      <c r="H15" s="773" t="s">
        <v>12</v>
      </c>
      <c r="I15" s="91">
        <v>3223195</v>
      </c>
      <c r="J15" s="821">
        <v>3223195</v>
      </c>
      <c r="K15" s="773" t="s">
        <v>12</v>
      </c>
      <c r="L15" s="48">
        <v>0</v>
      </c>
      <c r="M15" s="49">
        <v>0</v>
      </c>
    </row>
    <row r="16" spans="1:14">
      <c r="A16" s="819" t="s">
        <v>36</v>
      </c>
      <c r="B16" s="243" t="s">
        <v>12</v>
      </c>
      <c r="C16" s="91">
        <v>0</v>
      </c>
      <c r="D16" s="92">
        <v>0</v>
      </c>
      <c r="E16" s="243" t="s">
        <v>12</v>
      </c>
      <c r="F16" s="91">
        <v>112574</v>
      </c>
      <c r="G16" s="821">
        <v>112574</v>
      </c>
      <c r="H16" s="773" t="s">
        <v>12</v>
      </c>
      <c r="I16" s="91">
        <v>477125.91000000003</v>
      </c>
      <c r="J16" s="821">
        <v>477125.91000000003</v>
      </c>
      <c r="K16" s="773" t="s">
        <v>12</v>
      </c>
      <c r="L16" s="48">
        <v>0</v>
      </c>
      <c r="M16" s="49">
        <v>0</v>
      </c>
    </row>
    <row r="17" spans="1:14">
      <c r="A17" s="820" t="s">
        <v>37</v>
      </c>
      <c r="B17" s="243" t="s">
        <v>12</v>
      </c>
      <c r="C17" s="91">
        <v>0</v>
      </c>
      <c r="D17" s="92">
        <v>0</v>
      </c>
      <c r="E17" s="243" t="s">
        <v>12</v>
      </c>
      <c r="F17" s="91">
        <v>0</v>
      </c>
      <c r="G17" s="821">
        <v>0</v>
      </c>
      <c r="H17" s="773" t="s">
        <v>12</v>
      </c>
      <c r="I17" s="91">
        <v>0</v>
      </c>
      <c r="J17" s="821">
        <v>0</v>
      </c>
      <c r="K17" s="773" t="s">
        <v>12</v>
      </c>
      <c r="L17" s="48">
        <v>0</v>
      </c>
      <c r="M17" s="49">
        <v>0</v>
      </c>
    </row>
    <row r="18" spans="1:14">
      <c r="A18" s="820"/>
      <c r="B18" s="243"/>
      <c r="C18" s="91"/>
      <c r="D18" s="92"/>
      <c r="E18" s="243"/>
      <c r="F18" s="91"/>
      <c r="G18" s="775"/>
      <c r="H18" s="773"/>
      <c r="I18" s="91"/>
      <c r="J18" s="775"/>
      <c r="K18" s="243"/>
      <c r="L18" s="48"/>
      <c r="M18" s="49"/>
    </row>
    <row r="19" spans="1:14" ht="13.5" thickBot="1">
      <c r="A19" s="1329" t="s">
        <v>38</v>
      </c>
      <c r="B19" s="1566" t="s">
        <v>12</v>
      </c>
      <c r="C19" s="1567">
        <v>82844757</v>
      </c>
      <c r="D19" s="1568">
        <f>SUM(B19:C19)</f>
        <v>82844757</v>
      </c>
      <c r="E19" s="1566" t="s">
        <v>12</v>
      </c>
      <c r="F19" s="1567">
        <f t="shared" ref="F19:J19" si="0">SUM(F8:F18)</f>
        <v>6724068.959999999</v>
      </c>
      <c r="G19" s="1568">
        <f t="shared" si="0"/>
        <v>6724068.959999999</v>
      </c>
      <c r="H19" s="1566" t="s">
        <v>12</v>
      </c>
      <c r="I19" s="1567">
        <f t="shared" si="0"/>
        <v>23224449.559999999</v>
      </c>
      <c r="J19" s="1568">
        <f t="shared" si="0"/>
        <v>23224449.559999999</v>
      </c>
      <c r="K19" s="1566" t="s">
        <v>12</v>
      </c>
      <c r="L19" s="1572">
        <f>I19/C19</f>
        <v>0.28033698692604048</v>
      </c>
      <c r="M19" s="1573">
        <f>J19/D19</f>
        <v>0.28033698692604048</v>
      </c>
      <c r="N19" s="52"/>
    </row>
    <row r="20" spans="1:14" ht="13.5" thickBot="1">
      <c r="A20" s="265"/>
      <c r="B20" s="1330"/>
      <c r="C20" s="250"/>
      <c r="D20" s="251"/>
      <c r="E20" s="1330"/>
      <c r="F20" s="250"/>
      <c r="G20" s="251"/>
      <c r="H20" s="1330"/>
      <c r="I20" s="250"/>
      <c r="J20" s="251"/>
      <c r="K20" s="252"/>
      <c r="L20" s="267"/>
      <c r="M20" s="253"/>
    </row>
    <row r="21" spans="1:14">
      <c r="A21" s="51" t="s">
        <v>39</v>
      </c>
      <c r="B21" s="242" t="s">
        <v>12</v>
      </c>
      <c r="C21" s="182">
        <v>827048</v>
      </c>
      <c r="D21" s="183">
        <f>SUM(B21:C21)</f>
        <v>827048</v>
      </c>
      <c r="E21" s="242" t="s">
        <v>12</v>
      </c>
      <c r="F21" s="182">
        <v>36477.4</v>
      </c>
      <c r="G21" s="774">
        <v>36477.4</v>
      </c>
      <c r="H21" s="242" t="s">
        <v>12</v>
      </c>
      <c r="I21" s="182">
        <v>207054.52</v>
      </c>
      <c r="J21" s="774">
        <v>207054.52</v>
      </c>
      <c r="K21" s="242" t="s">
        <v>12</v>
      </c>
      <c r="L21" s="184">
        <f t="shared" ref="L21:M24" si="1">I21/C21</f>
        <v>0.25035369168415861</v>
      </c>
      <c r="M21" s="185">
        <f t="shared" si="1"/>
        <v>0.25035369168415861</v>
      </c>
    </row>
    <row r="22" spans="1:14">
      <c r="A22" s="51" t="s">
        <v>40</v>
      </c>
      <c r="B22" s="243" t="s">
        <v>12</v>
      </c>
      <c r="C22" s="91"/>
      <c r="D22" s="92">
        <f>SUM(B22:C22)</f>
        <v>0</v>
      </c>
      <c r="E22" s="243" t="s">
        <v>12</v>
      </c>
      <c r="F22" s="91">
        <v>0</v>
      </c>
      <c r="G22" s="821">
        <v>0</v>
      </c>
      <c r="H22" s="243" t="s">
        <v>12</v>
      </c>
      <c r="I22" s="91">
        <v>0</v>
      </c>
      <c r="J22" s="821">
        <v>0</v>
      </c>
      <c r="K22" s="243" t="s">
        <v>12</v>
      </c>
      <c r="L22" s="48">
        <v>0</v>
      </c>
      <c r="M22" s="49">
        <v>0</v>
      </c>
    </row>
    <row r="23" spans="1:14">
      <c r="A23" s="820" t="s">
        <v>41</v>
      </c>
      <c r="B23" s="243" t="s">
        <v>12</v>
      </c>
      <c r="C23" s="91">
        <v>1586833</v>
      </c>
      <c r="D23" s="92">
        <f t="shared" ref="D23:D29" si="2">SUM(B23:C23)</f>
        <v>1586833</v>
      </c>
      <c r="E23" s="243" t="s">
        <v>12</v>
      </c>
      <c r="F23" s="91">
        <v>139617.5</v>
      </c>
      <c r="G23" s="821">
        <v>139617.5</v>
      </c>
      <c r="H23" s="243" t="s">
        <v>12</v>
      </c>
      <c r="I23" s="91">
        <v>296506.5</v>
      </c>
      <c r="J23" s="821">
        <v>296506.5</v>
      </c>
      <c r="K23" s="243" t="s">
        <v>12</v>
      </c>
      <c r="L23" s="48">
        <f t="shared" si="1"/>
        <v>0.18685425624498608</v>
      </c>
      <c r="M23" s="49">
        <f t="shared" si="1"/>
        <v>0.18685425624498608</v>
      </c>
      <c r="N23" s="52"/>
    </row>
    <row r="24" spans="1:14">
      <c r="A24" s="819" t="s">
        <v>42</v>
      </c>
      <c r="B24" s="243" t="s">
        <v>12</v>
      </c>
      <c r="C24" s="91">
        <v>1462019</v>
      </c>
      <c r="D24" s="92">
        <f t="shared" si="2"/>
        <v>1462019</v>
      </c>
      <c r="E24" s="243" t="s">
        <v>12</v>
      </c>
      <c r="F24" s="91">
        <v>66830.84</v>
      </c>
      <c r="G24" s="821">
        <v>66830.84</v>
      </c>
      <c r="H24" s="243" t="s">
        <v>12</v>
      </c>
      <c r="I24" s="91">
        <v>465774.98</v>
      </c>
      <c r="J24" s="821">
        <v>465774.98</v>
      </c>
      <c r="K24" s="243" t="s">
        <v>12</v>
      </c>
      <c r="L24" s="48">
        <f t="shared" si="1"/>
        <v>0.31858339734298935</v>
      </c>
      <c r="M24" s="49">
        <f t="shared" si="1"/>
        <v>0.31858339734298935</v>
      </c>
    </row>
    <row r="25" spans="1:14">
      <c r="A25" s="819" t="s">
        <v>43</v>
      </c>
      <c r="B25" s="243" t="s">
        <v>12</v>
      </c>
      <c r="C25" s="91"/>
      <c r="D25" s="92">
        <f t="shared" si="2"/>
        <v>0</v>
      </c>
      <c r="E25" s="243" t="s">
        <v>12</v>
      </c>
      <c r="F25" s="91">
        <v>0</v>
      </c>
      <c r="G25" s="821">
        <v>0</v>
      </c>
      <c r="H25" s="243" t="s">
        <v>12</v>
      </c>
      <c r="I25" s="91">
        <v>0</v>
      </c>
      <c r="J25" s="821">
        <v>0</v>
      </c>
      <c r="K25" s="243" t="s">
        <v>12</v>
      </c>
      <c r="L25" s="48">
        <v>0</v>
      </c>
      <c r="M25" s="49">
        <v>0</v>
      </c>
    </row>
    <row r="26" spans="1:14" ht="14.25">
      <c r="A26" s="815" t="s">
        <v>44</v>
      </c>
      <c r="B26" s="243" t="s">
        <v>12</v>
      </c>
      <c r="C26" s="91">
        <v>75000</v>
      </c>
      <c r="D26" s="92">
        <f t="shared" si="2"/>
        <v>75000</v>
      </c>
      <c r="E26" s="243" t="s">
        <v>12</v>
      </c>
      <c r="F26" s="91">
        <v>7168.28</v>
      </c>
      <c r="G26" s="821">
        <v>7168.28</v>
      </c>
      <c r="H26" s="243" t="s">
        <v>12</v>
      </c>
      <c r="I26" s="91">
        <v>121299.35</v>
      </c>
      <c r="J26" s="821">
        <v>121299.35</v>
      </c>
      <c r="K26" s="243" t="s">
        <v>12</v>
      </c>
      <c r="L26" s="48">
        <f>I26/C26</f>
        <v>1.6173246666666667</v>
      </c>
      <c r="M26" s="49">
        <f>J26/D26</f>
        <v>1.6173246666666667</v>
      </c>
      <c r="N26" s="52"/>
    </row>
    <row r="27" spans="1:14">
      <c r="A27" s="819" t="s">
        <v>45</v>
      </c>
      <c r="B27" s="243" t="s">
        <v>12</v>
      </c>
      <c r="C27" s="91">
        <v>513413</v>
      </c>
      <c r="D27" s="92">
        <f t="shared" si="2"/>
        <v>513413</v>
      </c>
      <c r="E27" s="243" t="s">
        <v>12</v>
      </c>
      <c r="F27" s="93">
        <v>33372.35</v>
      </c>
      <c r="G27" s="821">
        <v>33372.35</v>
      </c>
      <c r="H27" s="243" t="s">
        <v>12</v>
      </c>
      <c r="I27" s="91">
        <v>170846.99</v>
      </c>
      <c r="J27" s="821">
        <v>170846.99</v>
      </c>
      <c r="K27" s="243" t="s">
        <v>12</v>
      </c>
      <c r="L27" s="48">
        <f t="shared" ref="L27:L29" si="3">I27/C27</f>
        <v>0.33276716795250605</v>
      </c>
      <c r="M27" s="49">
        <f>J27/D27</f>
        <v>0.33276716795250605</v>
      </c>
    </row>
    <row r="28" spans="1:14">
      <c r="A28" s="819" t="s">
        <v>46</v>
      </c>
      <c r="B28" s="243" t="s">
        <v>12</v>
      </c>
      <c r="C28" s="91">
        <v>8050562</v>
      </c>
      <c r="D28" s="92">
        <f t="shared" si="2"/>
        <v>8050562</v>
      </c>
      <c r="E28" s="243" t="s">
        <v>12</v>
      </c>
      <c r="F28" s="91">
        <v>653679.88000000012</v>
      </c>
      <c r="G28" s="821">
        <v>653679.88000000012</v>
      </c>
      <c r="H28" s="243" t="s">
        <v>12</v>
      </c>
      <c r="I28" s="91">
        <v>3491273.9000000004</v>
      </c>
      <c r="J28" s="821">
        <v>3491273.9000000004</v>
      </c>
      <c r="K28" s="243" t="s">
        <v>12</v>
      </c>
      <c r="L28" s="48">
        <f t="shared" si="3"/>
        <v>0.43366834514161873</v>
      </c>
      <c r="M28" s="49">
        <f>J28/D28</f>
        <v>0.43366834514161873</v>
      </c>
      <c r="N28" s="89"/>
    </row>
    <row r="29" spans="1:14">
      <c r="A29" s="1331" t="s">
        <v>47</v>
      </c>
      <c r="B29" s="264" t="s">
        <v>12</v>
      </c>
      <c r="C29" s="94">
        <v>107152</v>
      </c>
      <c r="D29" s="95">
        <f t="shared" si="2"/>
        <v>107152</v>
      </c>
      <c r="E29" s="264" t="s">
        <v>12</v>
      </c>
      <c r="F29" s="94">
        <v>1246.8599999999999</v>
      </c>
      <c r="G29" s="821">
        <v>1246.8599999999999</v>
      </c>
      <c r="H29" s="264" t="s">
        <v>12</v>
      </c>
      <c r="I29" s="94">
        <v>6925.07</v>
      </c>
      <c r="J29" s="821">
        <v>6925.07</v>
      </c>
      <c r="K29" s="264" t="s">
        <v>12</v>
      </c>
      <c r="L29" s="53">
        <f t="shared" si="3"/>
        <v>6.4628471703747942E-2</v>
      </c>
      <c r="M29" s="54">
        <f>J29/D29</f>
        <v>6.4628471703747942E-2</v>
      </c>
      <c r="N29" s="90"/>
    </row>
    <row r="30" spans="1:14">
      <c r="A30" s="1331"/>
      <c r="B30" s="822"/>
      <c r="C30" s="823"/>
      <c r="D30" s="821"/>
      <c r="E30" s="822"/>
      <c r="F30" s="823"/>
      <c r="G30" s="92"/>
      <c r="H30" s="822"/>
      <c r="I30" s="823"/>
      <c r="J30" s="92"/>
      <c r="K30" s="822"/>
      <c r="L30" s="824"/>
      <c r="M30" s="825"/>
      <c r="N30" s="90"/>
    </row>
    <row r="31" spans="1:14" ht="13.5" thickBot="1">
      <c r="A31" s="1332" t="s">
        <v>48</v>
      </c>
      <c r="B31" s="1333" t="s">
        <v>12</v>
      </c>
      <c r="C31" s="1334">
        <f>SUM(C21:C29)</f>
        <v>12622027</v>
      </c>
      <c r="D31" s="1335">
        <f>SUM(D21:D29)</f>
        <v>12622027</v>
      </c>
      <c r="E31" s="1333" t="s">
        <v>12</v>
      </c>
      <c r="F31" s="1334">
        <f>SUM(F21:F29)</f>
        <v>938393.1100000001</v>
      </c>
      <c r="G31" s="1335">
        <f>SUM(E31:F31)</f>
        <v>938393.1100000001</v>
      </c>
      <c r="H31" s="1333" t="s">
        <v>12</v>
      </c>
      <c r="I31" s="1334">
        <f>SUM(I21:I29)</f>
        <v>4759681.3100000005</v>
      </c>
      <c r="J31" s="1335">
        <f>SUM(H31:I31)</f>
        <v>4759681.3100000005</v>
      </c>
      <c r="K31" s="1333" t="s">
        <v>12</v>
      </c>
      <c r="L31" s="1336">
        <f>I31/C31</f>
        <v>0.37709326006036908</v>
      </c>
      <c r="M31" s="1337">
        <f>J31/D31</f>
        <v>0.37709326006036908</v>
      </c>
      <c r="N31" s="90"/>
    </row>
    <row r="32" spans="1:14" ht="13.5" thickBot="1">
      <c r="A32" s="266"/>
      <c r="B32" s="244"/>
      <c r="C32" s="163"/>
      <c r="D32" s="164"/>
      <c r="E32" s="244"/>
      <c r="F32" s="165"/>
      <c r="G32" s="166"/>
      <c r="H32" s="244"/>
      <c r="I32" s="165"/>
      <c r="J32" s="166"/>
      <c r="K32" s="244"/>
      <c r="L32" s="165"/>
      <c r="M32" s="166"/>
      <c r="N32" s="52"/>
    </row>
    <row r="33" spans="1:14" ht="13.5" thickBot="1">
      <c r="A33" s="461" t="s">
        <v>49</v>
      </c>
      <c r="B33" s="537" t="s">
        <v>12</v>
      </c>
      <c r="C33" s="1574">
        <f>C19+SUM(C21:C29)</f>
        <v>95466784</v>
      </c>
      <c r="D33" s="1575">
        <f>SUM(B33:C33)</f>
        <v>95466784</v>
      </c>
      <c r="E33" s="1576" t="s">
        <v>12</v>
      </c>
      <c r="F33" s="1574">
        <f>F19+SUM(F21:F29)</f>
        <v>7662462.0699999994</v>
      </c>
      <c r="G33" s="1577">
        <f>SUM(E33:F33)</f>
        <v>7662462.0699999994</v>
      </c>
      <c r="H33" s="1576" t="s">
        <v>12</v>
      </c>
      <c r="I33" s="1575">
        <f>I19+SUM(I21:I29)</f>
        <v>27984130.869999997</v>
      </c>
      <c r="J33" s="1577">
        <f>SUM(H33:I33)</f>
        <v>27984130.869999997</v>
      </c>
      <c r="K33" s="1576" t="s">
        <v>12</v>
      </c>
      <c r="L33" s="1578">
        <f>I33/C33</f>
        <v>0.29312950219418721</v>
      </c>
      <c r="M33" s="68">
        <f>J33/D33</f>
        <v>0.29312950219418721</v>
      </c>
      <c r="N33" s="58"/>
    </row>
    <row r="34" spans="1:14" ht="18.75" customHeight="1" thickBot="1">
      <c r="A34" s="1644" t="s">
        <v>50</v>
      </c>
      <c r="B34" s="1645"/>
      <c r="C34" s="1645"/>
      <c r="D34" s="1645"/>
      <c r="E34" s="1645"/>
      <c r="F34" s="1645"/>
      <c r="G34" s="1645"/>
      <c r="H34" s="1645"/>
      <c r="I34" s="1645"/>
      <c r="J34" s="1645"/>
      <c r="K34" s="1645"/>
      <c r="L34" s="1645"/>
      <c r="M34" s="1646"/>
    </row>
    <row r="35" spans="1:14" ht="13.5" thickBot="1">
      <c r="A35" s="51" t="s">
        <v>51</v>
      </c>
      <c r="B35" s="96"/>
      <c r="C35" s="97"/>
      <c r="D35" s="98"/>
      <c r="E35" s="1579" t="s">
        <v>12</v>
      </c>
      <c r="F35" s="1580">
        <v>288878.2</v>
      </c>
      <c r="G35" s="1581">
        <v>288878.2</v>
      </c>
      <c r="H35" s="1579" t="s">
        <v>12</v>
      </c>
      <c r="I35" s="1580">
        <v>1418461.52</v>
      </c>
      <c r="J35" s="1581">
        <v>1418461.52</v>
      </c>
      <c r="K35" s="84"/>
      <c r="L35" s="69"/>
      <c r="M35" s="82"/>
    </row>
    <row r="36" spans="1:14" ht="13.5" thickBot="1">
      <c r="A36" s="826" t="s">
        <v>52</v>
      </c>
      <c r="B36" s="1582"/>
      <c r="C36" s="1583"/>
      <c r="D36" s="1584"/>
      <c r="E36" s="827"/>
      <c r="F36" s="1556">
        <v>84184.910000000018</v>
      </c>
      <c r="G36" s="1585">
        <v>84184.910000000018</v>
      </c>
      <c r="H36" s="827"/>
      <c r="I36" s="1556">
        <v>425537.08999999997</v>
      </c>
      <c r="J36" s="1585">
        <v>425537.08999999997</v>
      </c>
      <c r="K36" s="280"/>
      <c r="L36" s="281"/>
      <c r="M36" s="282"/>
    </row>
    <row r="37" spans="1:14" ht="13.5" thickBot="1">
      <c r="A37" s="409"/>
      <c r="B37" s="50"/>
      <c r="C37" s="410"/>
      <c r="D37" s="411"/>
      <c r="E37" s="50"/>
      <c r="F37" s="412"/>
      <c r="G37" s="411"/>
      <c r="H37" s="50"/>
      <c r="I37" s="412"/>
      <c r="J37" s="411"/>
      <c r="K37" s="50"/>
      <c r="L37" s="413"/>
      <c r="M37" s="413"/>
    </row>
    <row r="38" spans="1:14" ht="19.5" thickBot="1">
      <c r="A38" s="1644" t="s">
        <v>53</v>
      </c>
      <c r="B38" s="1645"/>
      <c r="C38" s="1645"/>
      <c r="D38" s="1645"/>
      <c r="E38" s="1645"/>
      <c r="F38" s="1645"/>
      <c r="G38" s="1645"/>
      <c r="H38" s="1645"/>
      <c r="I38" s="1645"/>
      <c r="J38" s="1645"/>
      <c r="K38" s="1645"/>
      <c r="L38" s="1645"/>
      <c r="M38" s="1646"/>
    </row>
    <row r="39" spans="1:14" ht="13.5" thickBot="1">
      <c r="A39" s="425" t="s">
        <v>54</v>
      </c>
      <c r="B39" s="96"/>
      <c r="C39" s="97"/>
      <c r="D39" s="98"/>
      <c r="E39" s="1586" t="s">
        <v>12</v>
      </c>
      <c r="F39" s="1580">
        <f>F23+F27+F28+F29</f>
        <v>827916.59000000008</v>
      </c>
      <c r="G39" s="1587">
        <f>F39</f>
        <v>827916.59000000008</v>
      </c>
      <c r="H39" s="1586" t="s">
        <v>12</v>
      </c>
      <c r="I39" s="1580">
        <f>I23+I27+I28+I29</f>
        <v>3965552.4600000004</v>
      </c>
      <c r="J39" s="1587">
        <f>I39</f>
        <v>3965552.4600000004</v>
      </c>
      <c r="K39" s="84"/>
      <c r="L39" s="69"/>
      <c r="M39" s="82"/>
    </row>
    <row r="40" spans="1:14" ht="13.5" thickBot="1">
      <c r="A40" s="426" t="s">
        <v>55</v>
      </c>
      <c r="B40" s="96"/>
      <c r="C40" s="97"/>
      <c r="D40" s="98"/>
      <c r="E40" s="1586" t="s">
        <v>12</v>
      </c>
      <c r="F40" s="1580">
        <f>F33</f>
        <v>7662462.0699999994</v>
      </c>
      <c r="G40" s="1587">
        <f>F40</f>
        <v>7662462.0699999994</v>
      </c>
      <c r="H40" s="1586" t="s">
        <v>12</v>
      </c>
      <c r="I40" s="1580">
        <f>I33</f>
        <v>27984130.869999997</v>
      </c>
      <c r="J40" s="1587">
        <f>I40</f>
        <v>27984130.869999997</v>
      </c>
      <c r="K40" s="84"/>
      <c r="L40" s="69"/>
      <c r="M40" s="82"/>
    </row>
    <row r="41" spans="1:14" ht="13.5" thickBot="1">
      <c r="A41" s="828" t="s">
        <v>56</v>
      </c>
      <c r="B41" s="1582"/>
      <c r="C41" s="1582"/>
      <c r="D41" s="1582"/>
      <c r="E41" s="827"/>
      <c r="F41" s="492"/>
      <c r="G41" s="492"/>
      <c r="H41" s="827"/>
      <c r="I41" s="492"/>
      <c r="J41" s="1588"/>
      <c r="K41" s="414"/>
      <c r="L41" s="414"/>
      <c r="M41" s="414"/>
      <c r="N41" s="493"/>
    </row>
    <row r="42" spans="1:14">
      <c r="A42" s="50"/>
      <c r="B42" s="50"/>
      <c r="C42" s="50"/>
      <c r="D42" s="283"/>
      <c r="E42" s="50"/>
      <c r="F42" s="50"/>
      <c r="G42" s="50"/>
      <c r="H42" s="50"/>
      <c r="I42" s="50"/>
      <c r="J42" s="50"/>
      <c r="K42" s="50"/>
      <c r="L42" s="50"/>
      <c r="M42" s="50"/>
    </row>
    <row r="43" spans="1:14" ht="27" customHeight="1">
      <c r="A43" s="1648" t="s">
        <v>57</v>
      </c>
      <c r="B43" s="1648"/>
      <c r="C43" s="1648"/>
      <c r="D43" s="1648"/>
      <c r="E43" s="1648"/>
      <c r="F43" s="1648"/>
      <c r="G43" s="1648"/>
      <c r="H43" s="1648"/>
      <c r="I43" s="1648"/>
      <c r="J43" s="1648"/>
      <c r="K43" s="1648"/>
      <c r="L43" s="1648"/>
      <c r="M43" s="1648"/>
    </row>
    <row r="44" spans="1:14" ht="28.5" customHeight="1">
      <c r="A44" s="1648" t="s">
        <v>58</v>
      </c>
      <c r="B44" s="1648"/>
      <c r="C44" s="1648"/>
      <c r="D44" s="1648"/>
      <c r="E44" s="1648"/>
      <c r="F44" s="1648"/>
      <c r="G44" s="1648"/>
      <c r="H44" s="1648"/>
      <c r="I44" s="1648"/>
      <c r="J44" s="1648"/>
      <c r="K44" s="1648"/>
      <c r="L44" s="1648"/>
      <c r="M44" s="1648"/>
    </row>
    <row r="45" spans="1:14" ht="15.75" customHeight="1">
      <c r="A45" s="1643" t="s">
        <v>59</v>
      </c>
      <c r="B45" s="1643"/>
      <c r="C45" s="1643"/>
      <c r="D45" s="1643"/>
      <c r="E45" s="1643"/>
      <c r="F45" s="1643"/>
      <c r="G45" s="1643"/>
      <c r="H45" s="1643"/>
      <c r="I45" s="1643"/>
      <c r="J45" s="1643"/>
      <c r="K45" s="1643"/>
      <c r="L45" s="1643"/>
      <c r="M45" s="1643"/>
    </row>
    <row r="46" spans="1:14" ht="57" customHeight="1">
      <c r="A46" s="1647" t="s">
        <v>60</v>
      </c>
      <c r="B46" s="1647"/>
      <c r="C46" s="1647"/>
      <c r="D46" s="1647"/>
      <c r="E46" s="1647"/>
      <c r="F46" s="1647"/>
      <c r="G46" s="1647"/>
      <c r="H46" s="1647"/>
      <c r="I46" s="1647"/>
      <c r="J46" s="1647"/>
      <c r="K46" s="1647"/>
      <c r="L46" s="1647"/>
      <c r="M46" s="1647"/>
    </row>
    <row r="47" spans="1:14" ht="15.75" customHeight="1">
      <c r="A47" s="1643"/>
      <c r="B47" s="1643"/>
      <c r="C47" s="1643"/>
      <c r="D47" s="1643"/>
      <c r="E47" s="1643"/>
      <c r="F47" s="1643"/>
      <c r="G47" s="1643"/>
      <c r="H47" s="1643"/>
      <c r="I47" s="1643"/>
      <c r="J47" s="1643"/>
      <c r="K47" s="1643"/>
      <c r="L47" s="1643"/>
      <c r="M47" s="1643"/>
    </row>
    <row r="48" spans="1:14">
      <c r="A48" s="1643" t="s">
        <v>61</v>
      </c>
      <c r="B48" s="1643"/>
      <c r="C48" s="1643"/>
      <c r="D48" s="1643"/>
      <c r="E48" s="1643"/>
      <c r="F48" s="1643"/>
      <c r="G48" s="1643"/>
      <c r="H48" s="1643"/>
      <c r="I48" s="1643"/>
      <c r="J48" s="1643"/>
      <c r="K48" s="1643"/>
      <c r="L48" s="1643"/>
      <c r="M48" s="1643"/>
    </row>
    <row r="49" spans="4:10">
      <c r="D49" s="55"/>
    </row>
    <row r="55" spans="4:10">
      <c r="D55" s="52"/>
    </row>
    <row r="56" spans="4:10">
      <c r="D56" s="52"/>
      <c r="J56" s="52"/>
    </row>
    <row r="58" spans="4:10">
      <c r="D58" s="55"/>
    </row>
  </sheetData>
  <mergeCells count="15">
    <mergeCell ref="A1:M1"/>
    <mergeCell ref="A2:M2"/>
    <mergeCell ref="A3:M3"/>
    <mergeCell ref="B5:D5"/>
    <mergeCell ref="E5:G5"/>
    <mergeCell ref="H5:J5"/>
    <mergeCell ref="K5:M5"/>
    <mergeCell ref="A47:M47"/>
    <mergeCell ref="A48:M48"/>
    <mergeCell ref="A38:M38"/>
    <mergeCell ref="A46:M46"/>
    <mergeCell ref="A34:M34"/>
    <mergeCell ref="A43:M43"/>
    <mergeCell ref="A44:M44"/>
    <mergeCell ref="A45:M45"/>
  </mergeCells>
  <phoneticPr fontId="44" type="noConversion"/>
  <printOptions horizontalCentered="1" verticalCentered="1"/>
  <pageMargins left="0.25" right="0.25" top="0.25" bottom="0.25" header="0.3" footer="0.3"/>
  <pageSetup scale="75" orientation="landscape"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0C935E-D460-4E0E-80B3-725323F4D053}">
  <dimension ref="A1:G37"/>
  <sheetViews>
    <sheetView zoomScale="90" zoomScaleNormal="90" workbookViewId="0">
      <selection activeCell="J36" sqref="J36"/>
    </sheetView>
  </sheetViews>
  <sheetFormatPr defaultColWidth="9.28515625" defaultRowHeight="12.75"/>
  <cols>
    <col min="1" max="1" width="48.5703125" customWidth="1"/>
    <col min="2" max="6" width="9.5703125" customWidth="1"/>
    <col min="7" max="7" width="12.5703125" customWidth="1"/>
  </cols>
  <sheetData>
    <row r="1" spans="1:7" ht="15.75">
      <c r="A1" s="1655" t="s">
        <v>867</v>
      </c>
      <c r="B1" s="1655"/>
      <c r="C1" s="1655"/>
      <c r="D1" s="1655"/>
      <c r="E1" s="1655"/>
      <c r="F1" s="1655"/>
      <c r="G1" s="1643"/>
    </row>
    <row r="2" spans="1:7" ht="15.75">
      <c r="A2" s="1676" t="s">
        <v>1</v>
      </c>
      <c r="B2" s="1796"/>
      <c r="C2" s="1796"/>
      <c r="D2" s="1796"/>
      <c r="E2" s="1796"/>
      <c r="F2" s="1796"/>
      <c r="G2" s="1643"/>
    </row>
    <row r="3" spans="1:7" ht="15.75">
      <c r="A3" s="1795" t="s">
        <v>2</v>
      </c>
      <c r="B3" s="1796"/>
      <c r="C3" s="1796"/>
      <c r="D3" s="1796"/>
      <c r="E3" s="1796"/>
      <c r="F3" s="1796"/>
      <c r="G3" s="1643"/>
    </row>
    <row r="4" spans="1:7" ht="16.5" thickBot="1">
      <c r="A4" s="1919"/>
      <c r="B4" s="1920"/>
      <c r="C4" s="1920"/>
      <c r="D4" s="1920"/>
      <c r="E4" s="1920"/>
      <c r="F4" s="1920"/>
      <c r="G4" s="1921"/>
    </row>
    <row r="5" spans="1:7" ht="13.5" customHeight="1">
      <c r="A5" s="1922" t="s">
        <v>868</v>
      </c>
      <c r="B5" s="1924" t="s">
        <v>869</v>
      </c>
      <c r="C5" s="1925"/>
      <c r="D5" s="1925"/>
      <c r="E5" s="1926"/>
      <c r="F5" s="1927" t="s">
        <v>870</v>
      </c>
      <c r="G5" s="1928"/>
    </row>
    <row r="6" spans="1:7" ht="13.5" customHeight="1">
      <c r="A6" s="1923"/>
      <c r="B6" s="1931" t="s">
        <v>871</v>
      </c>
      <c r="C6" s="1932"/>
      <c r="D6" s="1932"/>
      <c r="E6" s="1933"/>
      <c r="F6" s="1929"/>
      <c r="G6" s="1930"/>
    </row>
    <row r="7" spans="1:7" ht="24.75" customHeight="1" thickBot="1">
      <c r="A7" s="1923"/>
      <c r="B7" s="1264" t="s">
        <v>872</v>
      </c>
      <c r="C7" s="1265" t="s">
        <v>873</v>
      </c>
      <c r="D7" s="1265" t="s">
        <v>874</v>
      </c>
      <c r="E7" s="1265" t="s">
        <v>875</v>
      </c>
      <c r="F7" s="1266" t="s">
        <v>876</v>
      </c>
      <c r="G7" s="1267" t="s">
        <v>877</v>
      </c>
    </row>
    <row r="8" spans="1:7" ht="14.25">
      <c r="A8" s="359" t="s">
        <v>878</v>
      </c>
      <c r="B8" s="360"/>
      <c r="C8" s="1383" t="s">
        <v>76</v>
      </c>
      <c r="D8" s="361" t="s">
        <v>76</v>
      </c>
      <c r="E8" s="403" t="s">
        <v>76</v>
      </c>
      <c r="F8" s="406"/>
      <c r="G8" s="407"/>
    </row>
    <row r="9" spans="1:7" ht="14.25">
      <c r="A9" s="1268" t="s">
        <v>879</v>
      </c>
      <c r="B9" s="362"/>
      <c r="C9" s="1383" t="s">
        <v>76</v>
      </c>
      <c r="D9" s="363"/>
      <c r="E9" s="404"/>
      <c r="F9" s="1269"/>
      <c r="G9" s="1270"/>
    </row>
    <row r="10" spans="1:7" ht="14.25">
      <c r="A10" s="1268" t="s">
        <v>880</v>
      </c>
      <c r="B10" s="362"/>
      <c r="C10" s="1383" t="s">
        <v>76</v>
      </c>
      <c r="D10" s="363" t="s">
        <v>76</v>
      </c>
      <c r="E10" s="404" t="s">
        <v>76</v>
      </c>
      <c r="F10" s="1269"/>
      <c r="G10" s="1270"/>
    </row>
    <row r="11" spans="1:7" ht="14.25">
      <c r="A11" s="1268" t="s">
        <v>881</v>
      </c>
      <c r="B11" s="362"/>
      <c r="C11" s="1383" t="s">
        <v>76</v>
      </c>
      <c r="D11" s="363"/>
      <c r="E11" s="404"/>
      <c r="F11" s="1269"/>
      <c r="G11" s="1270"/>
    </row>
    <row r="12" spans="1:7" ht="14.25">
      <c r="A12" s="1268" t="s">
        <v>882</v>
      </c>
      <c r="B12" s="1271"/>
      <c r="C12" s="1383" t="s">
        <v>76</v>
      </c>
      <c r="D12" s="1272"/>
      <c r="E12" s="1273" t="s">
        <v>76</v>
      </c>
      <c r="F12" s="1269"/>
      <c r="G12" s="1270"/>
    </row>
    <row r="13" spans="1:7" ht="14.25">
      <c r="A13" s="1268" t="s">
        <v>883</v>
      </c>
      <c r="B13" s="1271"/>
      <c r="C13" s="1383" t="s">
        <v>76</v>
      </c>
      <c r="D13" s="1272"/>
      <c r="E13" s="1273"/>
      <c r="F13" s="1269"/>
      <c r="G13" s="1270"/>
    </row>
    <row r="14" spans="1:7" ht="14.25">
      <c r="A14" s="1268" t="s">
        <v>884</v>
      </c>
      <c r="B14" s="1271"/>
      <c r="C14" s="1383" t="s">
        <v>76</v>
      </c>
      <c r="D14" s="1272"/>
      <c r="E14" s="1273"/>
      <c r="F14" s="1269"/>
      <c r="G14" s="1270"/>
    </row>
    <row r="15" spans="1:7" ht="14.25">
      <c r="A15" s="1268" t="s">
        <v>885</v>
      </c>
      <c r="B15" s="1271"/>
      <c r="C15" s="1383" t="s">
        <v>76</v>
      </c>
      <c r="D15" s="1272"/>
      <c r="E15" s="1273"/>
      <c r="F15" s="1269"/>
      <c r="G15" s="1270"/>
    </row>
    <row r="16" spans="1:7" ht="14.25">
      <c r="A16" s="1268" t="s">
        <v>886</v>
      </c>
      <c r="B16" s="1271"/>
      <c r="C16" s="1383" t="s">
        <v>76</v>
      </c>
      <c r="D16" s="1272"/>
      <c r="E16" s="1273"/>
      <c r="F16" s="1269"/>
      <c r="G16" s="1270"/>
    </row>
    <row r="17" spans="1:7" ht="14.25">
      <c r="A17" s="1268" t="s">
        <v>887</v>
      </c>
      <c r="B17" s="1271"/>
      <c r="C17" s="1383" t="s">
        <v>76</v>
      </c>
      <c r="D17" s="1272"/>
      <c r="E17" s="1273"/>
      <c r="F17" s="1269"/>
      <c r="G17" s="1270"/>
    </row>
    <row r="18" spans="1:7" ht="14.25">
      <c r="A18" s="1268" t="s">
        <v>888</v>
      </c>
      <c r="B18" s="1271"/>
      <c r="C18" s="1383" t="s">
        <v>76</v>
      </c>
      <c r="D18" s="1272"/>
      <c r="E18" s="1273"/>
      <c r="F18" s="1269"/>
      <c r="G18" s="1270"/>
    </row>
    <row r="19" spans="1:7" ht="14.25">
      <c r="A19" s="1268" t="s">
        <v>889</v>
      </c>
      <c r="B19" s="1271"/>
      <c r="C19" s="1383" t="s">
        <v>76</v>
      </c>
      <c r="D19" s="1272"/>
      <c r="E19" s="1273"/>
      <c r="F19" s="1269"/>
      <c r="G19" s="1270"/>
    </row>
    <row r="20" spans="1:7" ht="14.25">
      <c r="A20" s="1268" t="s">
        <v>890</v>
      </c>
      <c r="B20" s="1274"/>
      <c r="C20" s="1383" t="s">
        <v>76</v>
      </c>
      <c r="D20" s="1272"/>
      <c r="E20" s="1273"/>
      <c r="F20" s="1269"/>
      <c r="G20" s="1270"/>
    </row>
    <row r="21" spans="1:7" ht="14.25">
      <c r="A21" s="1268" t="s">
        <v>891</v>
      </c>
      <c r="B21" s="1274"/>
      <c r="C21" s="1383" t="s">
        <v>76</v>
      </c>
      <c r="D21" s="1272"/>
      <c r="E21" s="1273"/>
      <c r="F21" s="1269"/>
      <c r="G21" s="1270"/>
    </row>
    <row r="22" spans="1:7" ht="14.25">
      <c r="A22" s="1268" t="s">
        <v>892</v>
      </c>
      <c r="B22" s="1384"/>
      <c r="C22" s="1383" t="s">
        <v>76</v>
      </c>
      <c r="D22" s="1385"/>
      <c r="E22" s="405"/>
      <c r="F22" s="1269"/>
      <c r="G22" s="1270"/>
    </row>
    <row r="23" spans="1:7" ht="14.25">
      <c r="A23" s="1268" t="s">
        <v>893</v>
      </c>
      <c r="B23" s="1384"/>
      <c r="C23" s="1383" t="s">
        <v>76</v>
      </c>
      <c r="D23" s="1385"/>
      <c r="E23" s="405"/>
      <c r="F23" s="1269"/>
      <c r="G23" s="1270"/>
    </row>
    <row r="24" spans="1:7" ht="14.25">
      <c r="A24" s="1268" t="s">
        <v>894</v>
      </c>
      <c r="B24" s="1384"/>
      <c r="C24" s="1383" t="s">
        <v>76</v>
      </c>
      <c r="D24" s="1385"/>
      <c r="E24" s="405"/>
      <c r="F24" s="1269"/>
      <c r="G24" s="1270"/>
    </row>
    <row r="25" spans="1:7" ht="14.25">
      <c r="A25" s="1268" t="s">
        <v>895</v>
      </c>
      <c r="B25" s="1384"/>
      <c r="C25" s="1383" t="s">
        <v>76</v>
      </c>
      <c r="D25" s="1385"/>
      <c r="E25" s="405"/>
      <c r="F25" s="1269"/>
      <c r="G25" s="1270"/>
    </row>
    <row r="26" spans="1:7" ht="14.25">
      <c r="A26" s="1268" t="s">
        <v>896</v>
      </c>
      <c r="B26" s="1384"/>
      <c r="C26" s="1383" t="s">
        <v>76</v>
      </c>
      <c r="D26" s="1385"/>
      <c r="E26" s="405"/>
      <c r="F26" s="1269"/>
      <c r="G26" s="1270"/>
    </row>
    <row r="27" spans="1:7" ht="14.25">
      <c r="A27" s="1268" t="s">
        <v>897</v>
      </c>
      <c r="B27" s="1384"/>
      <c r="C27" s="1383" t="s">
        <v>76</v>
      </c>
      <c r="D27" s="1385" t="s">
        <v>76</v>
      </c>
      <c r="E27" s="405" t="s">
        <v>76</v>
      </c>
      <c r="F27" s="1269"/>
      <c r="G27" s="1270"/>
    </row>
    <row r="28" spans="1:7" ht="14.25">
      <c r="A28" s="1268" t="s">
        <v>898</v>
      </c>
      <c r="B28" s="1384"/>
      <c r="C28" s="1383" t="s">
        <v>76</v>
      </c>
      <c r="D28" s="1385" t="s">
        <v>76</v>
      </c>
      <c r="E28" s="405" t="s">
        <v>76</v>
      </c>
      <c r="F28" s="1269"/>
      <c r="G28" s="1270"/>
    </row>
    <row r="29" spans="1:7" ht="14.25">
      <c r="A29" s="1268" t="s">
        <v>899</v>
      </c>
      <c r="B29" s="1384"/>
      <c r="C29" s="1383" t="s">
        <v>76</v>
      </c>
      <c r="D29" s="1385"/>
      <c r="E29" s="405"/>
      <c r="F29" s="1269"/>
      <c r="G29" s="1270"/>
    </row>
    <row r="30" spans="1:7" ht="14.25">
      <c r="A30" s="1268" t="s">
        <v>900</v>
      </c>
      <c r="B30" s="1384"/>
      <c r="C30" s="1383" t="s">
        <v>76</v>
      </c>
      <c r="D30" s="1385"/>
      <c r="E30" s="405"/>
      <c r="F30" s="1269"/>
      <c r="G30" s="1270"/>
    </row>
    <row r="31" spans="1:7" ht="14.25">
      <c r="A31" s="1268" t="s">
        <v>901</v>
      </c>
      <c r="B31" s="1384"/>
      <c r="C31" s="1383" t="s">
        <v>76</v>
      </c>
      <c r="D31" s="1385"/>
      <c r="E31" s="405"/>
      <c r="F31" s="1269"/>
      <c r="G31" s="1270"/>
    </row>
    <row r="32" spans="1:7" ht="14.25">
      <c r="A32" s="1268" t="s">
        <v>902</v>
      </c>
      <c r="B32" s="1384"/>
      <c r="C32" s="1383" t="s">
        <v>76</v>
      </c>
      <c r="D32" s="1385"/>
      <c r="E32" s="405"/>
      <c r="F32" s="1269">
        <v>1</v>
      </c>
      <c r="G32" s="1270">
        <v>6</v>
      </c>
    </row>
    <row r="33" spans="1:7" ht="15" thickBot="1">
      <c r="A33" s="1275" t="s">
        <v>903</v>
      </c>
      <c r="B33" s="1276"/>
      <c r="C33" s="1277" t="s">
        <v>76</v>
      </c>
      <c r="D33" s="1278"/>
      <c r="E33" s="1279"/>
      <c r="F33" s="1280"/>
      <c r="G33" s="1281"/>
    </row>
    <row r="34" spans="1:7" ht="13.5" thickBot="1">
      <c r="A34" s="1624" t="s">
        <v>904</v>
      </c>
      <c r="B34" s="1625"/>
      <c r="C34" s="540"/>
      <c r="D34" s="540"/>
      <c r="E34" s="540"/>
      <c r="F34" s="1626">
        <f>SUM(F8:F33)</f>
        <v>1</v>
      </c>
      <c r="G34" s="1627">
        <f>SUM(G8:G33)</f>
        <v>6</v>
      </c>
    </row>
    <row r="35" spans="1:7" ht="21" customHeight="1">
      <c r="A35" s="138"/>
      <c r="B35" s="139"/>
      <c r="C35" s="139"/>
      <c r="D35" s="139"/>
      <c r="E35" s="139"/>
      <c r="F35" s="140"/>
      <c r="G35" s="140"/>
    </row>
    <row r="36" spans="1:7" ht="26.25" customHeight="1">
      <c r="A36" s="1918" t="s">
        <v>905</v>
      </c>
      <c r="B36" s="1918"/>
      <c r="C36" s="1918"/>
      <c r="D36" s="1918"/>
      <c r="E36" s="1918"/>
      <c r="F36" s="1918"/>
      <c r="G36" s="1918"/>
    </row>
    <row r="37" spans="1:7" ht="25.5" customHeight="1">
      <c r="A37" s="1914" t="s">
        <v>61</v>
      </c>
      <c r="B37" s="1914"/>
      <c r="C37" s="1914"/>
      <c r="D37" s="1914"/>
      <c r="E37" s="1914"/>
      <c r="F37" s="1914"/>
      <c r="G37" s="1914"/>
    </row>
  </sheetData>
  <mergeCells count="10">
    <mergeCell ref="A36:G36"/>
    <mergeCell ref="A37:G37"/>
    <mergeCell ref="A1:G1"/>
    <mergeCell ref="A2:G2"/>
    <mergeCell ref="A4:G4"/>
    <mergeCell ref="A5:A7"/>
    <mergeCell ref="B5:E5"/>
    <mergeCell ref="F5:G6"/>
    <mergeCell ref="B6:E6"/>
    <mergeCell ref="A3:G3"/>
  </mergeCells>
  <printOptions horizontalCentered="1" verticalCentered="1"/>
  <pageMargins left="0.25" right="0.25" top="0.25" bottom="0.25" header="0.3" footer="0.3"/>
  <pageSetup orientation="landscape" r:id="rId1"/>
  <customProperties>
    <customPr name="_pios_id" r:id="rId2"/>
  </customPropertie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6366E7-0847-410B-AD29-CF946BA3BA06}">
  <sheetPr>
    <pageSetUpPr fitToPage="1"/>
  </sheetPr>
  <dimension ref="A1:V25"/>
  <sheetViews>
    <sheetView zoomScaleNormal="100" workbookViewId="0">
      <selection activeCell="F31" sqref="F31"/>
    </sheetView>
  </sheetViews>
  <sheetFormatPr defaultColWidth="8.5703125" defaultRowHeight="12.75"/>
  <cols>
    <col min="1" max="1" width="57" customWidth="1"/>
    <col min="2" max="2" width="9.7109375" customWidth="1"/>
    <col min="3" max="4" width="9.85546875" bestFit="1" customWidth="1"/>
    <col min="5" max="16" width="9.7109375" customWidth="1"/>
    <col min="17" max="20" width="9.5703125" customWidth="1"/>
    <col min="21" max="21" width="13.5703125" customWidth="1"/>
  </cols>
  <sheetData>
    <row r="1" spans="1:16" ht="15.75">
      <c r="A1" s="1934" t="s">
        <v>906</v>
      </c>
      <c r="B1" s="1934"/>
      <c r="C1" s="1934"/>
      <c r="D1" s="1934"/>
      <c r="E1" s="1934"/>
      <c r="F1" s="1934"/>
      <c r="G1" s="1934"/>
      <c r="H1" s="1934"/>
      <c r="I1" s="1934"/>
      <c r="J1" s="1934"/>
      <c r="K1" s="1934"/>
      <c r="L1" s="1934"/>
      <c r="M1" s="1934"/>
      <c r="N1" s="1934"/>
      <c r="O1" s="1934"/>
      <c r="P1" s="1934"/>
    </row>
    <row r="2" spans="1:16" ht="15.75">
      <c r="A2" s="1655" t="s">
        <v>1</v>
      </c>
      <c r="B2" s="1655"/>
      <c r="C2" s="1655"/>
      <c r="D2" s="1655"/>
      <c r="E2" s="1655"/>
      <c r="F2" s="1655"/>
      <c r="G2" s="1655"/>
      <c r="H2" s="1655"/>
      <c r="I2" s="1655"/>
      <c r="J2" s="1655"/>
      <c r="K2" s="1655"/>
      <c r="L2" s="1655"/>
      <c r="M2" s="1655"/>
      <c r="N2" s="1655"/>
      <c r="O2" s="1655"/>
      <c r="P2" s="1655"/>
    </row>
    <row r="3" spans="1:16" ht="15.75">
      <c r="A3" s="1795" t="s">
        <v>2</v>
      </c>
      <c r="B3" s="1795"/>
      <c r="C3" s="1795"/>
      <c r="D3" s="1795"/>
      <c r="E3" s="1795"/>
      <c r="F3" s="1795"/>
      <c r="G3" s="1795"/>
      <c r="H3" s="1795"/>
      <c r="I3" s="1795"/>
      <c r="J3" s="1795"/>
      <c r="K3" s="1795"/>
      <c r="L3" s="1795"/>
      <c r="M3" s="1795"/>
      <c r="N3" s="1795"/>
      <c r="O3" s="1795"/>
      <c r="P3" s="1795"/>
    </row>
    <row r="4" spans="1:16" ht="16.5" thickBot="1">
      <c r="A4" s="1939"/>
      <c r="B4" s="1939"/>
      <c r="C4" s="1939"/>
      <c r="D4" s="1939"/>
      <c r="E4" s="1939"/>
      <c r="F4" s="1939"/>
      <c r="G4" s="1939"/>
      <c r="H4" s="1939"/>
      <c r="I4" s="1939"/>
      <c r="J4" s="1939"/>
      <c r="K4" s="1939"/>
      <c r="L4" s="1939"/>
      <c r="M4" s="1939"/>
    </row>
    <row r="5" spans="1:16" ht="20.25" customHeight="1" thickBot="1">
      <c r="A5" s="1940">
        <v>2026</v>
      </c>
      <c r="B5" s="1942" t="s">
        <v>907</v>
      </c>
      <c r="C5" s="1943"/>
      <c r="D5" s="1944"/>
      <c r="E5" s="1942" t="s">
        <v>4</v>
      </c>
      <c r="F5" s="1943"/>
      <c r="G5" s="1944"/>
      <c r="H5" s="1945" t="s">
        <v>27</v>
      </c>
      <c r="I5" s="1946"/>
      <c r="J5" s="1947"/>
      <c r="K5" s="1936" t="s">
        <v>563</v>
      </c>
      <c r="L5" s="1937"/>
      <c r="M5" s="1938"/>
      <c r="N5" s="1936" t="s">
        <v>564</v>
      </c>
      <c r="O5" s="1937"/>
      <c r="P5" s="1938"/>
    </row>
    <row r="6" spans="1:16" ht="13.5" thickBot="1">
      <c r="A6" s="1941"/>
      <c r="B6" s="1628" t="s">
        <v>8</v>
      </c>
      <c r="C6" s="1604" t="s">
        <v>9</v>
      </c>
      <c r="D6" s="1629" t="s">
        <v>10</v>
      </c>
      <c r="E6" s="1628" t="s">
        <v>8</v>
      </c>
      <c r="F6" s="1604" t="s">
        <v>9</v>
      </c>
      <c r="G6" s="1629" t="s">
        <v>10</v>
      </c>
      <c r="H6" s="1628" t="s">
        <v>8</v>
      </c>
      <c r="I6" s="1604" t="s">
        <v>9</v>
      </c>
      <c r="J6" s="1604" t="s">
        <v>10</v>
      </c>
      <c r="K6" s="1628" t="s">
        <v>8</v>
      </c>
      <c r="L6" s="1604" t="s">
        <v>9</v>
      </c>
      <c r="M6" s="1605" t="s">
        <v>133</v>
      </c>
      <c r="N6" s="1628" t="s">
        <v>8</v>
      </c>
      <c r="O6" s="1604" t="s">
        <v>9</v>
      </c>
      <c r="P6" s="1605" t="s">
        <v>133</v>
      </c>
    </row>
    <row r="7" spans="1:16">
      <c r="A7" s="654"/>
      <c r="B7" s="206"/>
      <c r="C7" s="643"/>
      <c r="D7" s="643"/>
      <c r="E7" s="643"/>
      <c r="F7" s="643"/>
      <c r="G7" s="762"/>
      <c r="H7" s="762"/>
      <c r="I7" s="762"/>
      <c r="J7" s="643"/>
      <c r="K7" s="256"/>
      <c r="L7" s="256"/>
      <c r="M7" s="62"/>
      <c r="N7" s="256"/>
      <c r="O7" s="256"/>
      <c r="P7" s="62"/>
    </row>
    <row r="8" spans="1:16">
      <c r="A8" s="1282" t="s">
        <v>127</v>
      </c>
      <c r="B8" s="1283"/>
      <c r="C8" s="1202"/>
      <c r="D8" s="1202"/>
      <c r="E8" s="1202"/>
      <c r="F8" s="1202"/>
      <c r="G8" s="1284"/>
      <c r="H8" s="1285"/>
      <c r="I8" s="1284"/>
      <c r="J8" s="1284"/>
      <c r="K8" s="1285"/>
      <c r="L8" s="1284"/>
      <c r="M8" s="1109"/>
      <c r="N8" s="1286"/>
      <c r="O8" s="1287"/>
      <c r="P8" s="1288"/>
    </row>
    <row r="9" spans="1:16">
      <c r="A9" s="1289" t="s">
        <v>908</v>
      </c>
      <c r="B9" s="1290" t="s">
        <v>12</v>
      </c>
      <c r="C9" s="1184">
        <v>80000</v>
      </c>
      <c r="D9" s="1184">
        <v>80000</v>
      </c>
      <c r="E9" s="1183" t="s">
        <v>12</v>
      </c>
      <c r="F9" s="1557">
        <v>0</v>
      </c>
      <c r="G9" s="1291">
        <v>0</v>
      </c>
      <c r="H9" s="1292" t="s">
        <v>12</v>
      </c>
      <c r="I9" s="1557">
        <v>0</v>
      </c>
      <c r="J9" s="1557">
        <v>0</v>
      </c>
      <c r="K9" s="1292" t="s">
        <v>12</v>
      </c>
      <c r="L9" s="1291">
        <v>21778.03</v>
      </c>
      <c r="M9" s="920">
        <v>21778.03</v>
      </c>
      <c r="N9" s="1293" t="s">
        <v>12</v>
      </c>
      <c r="O9" s="1294">
        <f>L9/C9</f>
        <v>0.27222537499999999</v>
      </c>
      <c r="P9" s="1295">
        <f>M9/D9</f>
        <v>0.27222537499999999</v>
      </c>
    </row>
    <row r="10" spans="1:16">
      <c r="A10" s="1289"/>
      <c r="B10" s="1290"/>
      <c r="C10" s="1184"/>
      <c r="D10" s="1184"/>
      <c r="E10" s="1183"/>
      <c r="F10" s="1558"/>
      <c r="G10" s="1291"/>
      <c r="H10" s="1292"/>
      <c r="I10" s="1557"/>
      <c r="J10" s="1557"/>
      <c r="K10" s="1292"/>
      <c r="L10" s="1291"/>
      <c r="M10" s="1086"/>
      <c r="N10" s="1293"/>
      <c r="O10" s="1294"/>
      <c r="P10" s="1296"/>
    </row>
    <row r="11" spans="1:16" s="8" customFormat="1">
      <c r="A11" s="1297" t="s">
        <v>566</v>
      </c>
      <c r="B11" s="1298">
        <v>0</v>
      </c>
      <c r="C11" s="1190">
        <v>80000</v>
      </c>
      <c r="D11" s="1190">
        <v>80000</v>
      </c>
      <c r="E11" s="1189" t="s">
        <v>12</v>
      </c>
      <c r="F11" s="1559">
        <v>0</v>
      </c>
      <c r="G11" s="1299">
        <v>0</v>
      </c>
      <c r="H11" s="1300" t="s">
        <v>12</v>
      </c>
      <c r="I11" s="1560">
        <v>0</v>
      </c>
      <c r="J11" s="1560">
        <v>0</v>
      </c>
      <c r="K11" s="1300" t="s">
        <v>12</v>
      </c>
      <c r="L11" s="1299">
        <v>21778.03</v>
      </c>
      <c r="M11" s="1301">
        <v>21778.03</v>
      </c>
      <c r="N11" s="1300" t="s">
        <v>12</v>
      </c>
      <c r="O11" s="1302">
        <f>L11/C11</f>
        <v>0.27222537499999999</v>
      </c>
      <c r="P11" s="1303">
        <f>M11/D11</f>
        <v>0.27222537499999999</v>
      </c>
    </row>
    <row r="12" spans="1:16">
      <c r="A12" s="1289"/>
      <c r="B12" s="1290"/>
      <c r="C12" s="1184"/>
      <c r="D12" s="1184"/>
      <c r="E12" s="1183"/>
      <c r="F12" s="1184"/>
      <c r="G12" s="1291"/>
      <c r="H12" s="1292"/>
      <c r="I12" s="1557"/>
      <c r="J12" s="1557"/>
      <c r="K12" s="1292"/>
      <c r="L12" s="1291"/>
      <c r="M12" s="1086"/>
      <c r="N12" s="1293"/>
      <c r="O12" s="1304"/>
      <c r="P12" s="1296"/>
    </row>
    <row r="13" spans="1:16">
      <c r="A13" s="1282" t="s">
        <v>909</v>
      </c>
      <c r="B13" s="1283"/>
      <c r="C13" s="1202"/>
      <c r="D13" s="1202"/>
      <c r="E13" s="1305"/>
      <c r="F13" s="1202"/>
      <c r="G13" s="1284"/>
      <c r="H13" s="1285"/>
      <c r="I13" s="1284"/>
      <c r="J13" s="1284"/>
      <c r="K13" s="1285"/>
      <c r="L13" s="1284"/>
      <c r="M13" s="1109"/>
      <c r="N13" s="1286"/>
      <c r="O13" s="1287"/>
      <c r="P13" s="1288"/>
    </row>
    <row r="14" spans="1:16">
      <c r="A14" s="1306" t="s">
        <v>571</v>
      </c>
      <c r="B14" s="1307" t="s">
        <v>12</v>
      </c>
      <c r="C14" s="1184">
        <v>62500</v>
      </c>
      <c r="D14" s="1184">
        <v>62500</v>
      </c>
      <c r="E14" s="1183" t="s">
        <v>12</v>
      </c>
      <c r="F14" s="1558">
        <v>0</v>
      </c>
      <c r="G14" s="1291">
        <v>0</v>
      </c>
      <c r="H14" s="1292" t="s">
        <v>12</v>
      </c>
      <c r="I14" s="1557">
        <v>0</v>
      </c>
      <c r="J14" s="1557">
        <v>0</v>
      </c>
      <c r="K14" s="1292" t="s">
        <v>12</v>
      </c>
      <c r="L14" s="1291">
        <v>0</v>
      </c>
      <c r="M14" s="920">
        <v>0</v>
      </c>
      <c r="N14" s="1293" t="s">
        <v>12</v>
      </c>
      <c r="O14" s="1294">
        <f>L14/C14</f>
        <v>0</v>
      </c>
      <c r="P14" s="1295">
        <f>M14/D14</f>
        <v>0</v>
      </c>
    </row>
    <row r="15" spans="1:16">
      <c r="A15" s="1308" t="s">
        <v>572</v>
      </c>
      <c r="B15" s="1307" t="s">
        <v>12</v>
      </c>
      <c r="C15" s="1184">
        <v>62500</v>
      </c>
      <c r="D15" s="1184">
        <v>62500</v>
      </c>
      <c r="E15" s="1183" t="s">
        <v>12</v>
      </c>
      <c r="F15" s="1558">
        <v>0</v>
      </c>
      <c r="G15" s="1291">
        <f>F15</f>
        <v>0</v>
      </c>
      <c r="H15" s="1292" t="s">
        <v>12</v>
      </c>
      <c r="I15" s="1557">
        <v>0</v>
      </c>
      <c r="J15" s="1557">
        <f>I15</f>
        <v>0</v>
      </c>
      <c r="K15" s="1292" t="s">
        <v>12</v>
      </c>
      <c r="L15" s="1291">
        <v>57024.910000000018</v>
      </c>
      <c r="M15" s="920">
        <f>L15</f>
        <v>57024.910000000018</v>
      </c>
      <c r="N15" s="1293" t="s">
        <v>12</v>
      </c>
      <c r="O15" s="1294">
        <f t="shared" ref="O15:P17" si="0">L15/C15</f>
        <v>0.9123985600000003</v>
      </c>
      <c r="P15" s="1295">
        <f t="shared" si="0"/>
        <v>0.9123985600000003</v>
      </c>
    </row>
    <row r="16" spans="1:16">
      <c r="A16" s="1308" t="s">
        <v>573</v>
      </c>
      <c r="B16" s="1307" t="s">
        <v>12</v>
      </c>
      <c r="C16" s="1558">
        <v>0</v>
      </c>
      <c r="D16" s="1558">
        <v>0</v>
      </c>
      <c r="E16" s="1183" t="s">
        <v>12</v>
      </c>
      <c r="F16" s="1558">
        <v>0</v>
      </c>
      <c r="G16" s="1291">
        <v>0</v>
      </c>
      <c r="H16" s="1292" t="s">
        <v>12</v>
      </c>
      <c r="I16" s="1557">
        <v>0</v>
      </c>
      <c r="J16" s="1557">
        <v>0</v>
      </c>
      <c r="K16" s="1292" t="s">
        <v>12</v>
      </c>
      <c r="L16" s="1291">
        <v>0</v>
      </c>
      <c r="M16" s="920">
        <v>0</v>
      </c>
      <c r="N16" s="1293" t="s">
        <v>12</v>
      </c>
      <c r="O16" s="1294">
        <v>0</v>
      </c>
      <c r="P16" s="1295">
        <v>0</v>
      </c>
    </row>
    <row r="17" spans="1:22">
      <c r="A17" s="891" t="s">
        <v>910</v>
      </c>
      <c r="B17" s="1307" t="s">
        <v>12</v>
      </c>
      <c r="C17" s="1184">
        <v>18750</v>
      </c>
      <c r="D17" s="1184">
        <v>18750</v>
      </c>
      <c r="E17" s="1183" t="s">
        <v>12</v>
      </c>
      <c r="F17" s="1557">
        <v>0</v>
      </c>
      <c r="G17" s="1291">
        <v>0</v>
      </c>
      <c r="H17" s="1292" t="s">
        <v>12</v>
      </c>
      <c r="I17" s="1557"/>
      <c r="J17" s="1557">
        <v>0</v>
      </c>
      <c r="K17" s="1292" t="s">
        <v>12</v>
      </c>
      <c r="L17" s="1291">
        <v>18950.11</v>
      </c>
      <c r="M17" s="920">
        <f>L17</f>
        <v>18950.11</v>
      </c>
      <c r="N17" s="1293" t="s">
        <v>12</v>
      </c>
      <c r="O17" s="1294">
        <f t="shared" si="0"/>
        <v>1.0106725333333333</v>
      </c>
      <c r="P17" s="1295">
        <f t="shared" si="0"/>
        <v>1.0106725333333333</v>
      </c>
    </row>
    <row r="18" spans="1:22">
      <c r="A18" s="891"/>
      <c r="B18" s="1309"/>
      <c r="C18" s="1184"/>
      <c r="D18" s="1184"/>
      <c r="E18" s="1183"/>
      <c r="F18" s="1558"/>
      <c r="G18" s="1291"/>
      <c r="H18" s="1292"/>
      <c r="I18" s="1557"/>
      <c r="J18" s="1557"/>
      <c r="K18" s="1292"/>
      <c r="L18" s="1291"/>
      <c r="M18" s="1086"/>
      <c r="N18" s="1293"/>
      <c r="O18" s="1304"/>
      <c r="P18" s="1296"/>
    </row>
    <row r="19" spans="1:22" s="8" customFormat="1">
      <c r="A19" s="1310" t="s">
        <v>911</v>
      </c>
      <c r="B19" s="1311" t="s">
        <v>12</v>
      </c>
      <c r="C19" s="1190">
        <f>SUM(C14:C18)</f>
        <v>143750</v>
      </c>
      <c r="D19" s="1190">
        <f>SUM(D14:D18)</f>
        <v>143750</v>
      </c>
      <c r="E19" s="1189" t="s">
        <v>12</v>
      </c>
      <c r="F19" s="1559">
        <f>SUM(F14:F18)</f>
        <v>0</v>
      </c>
      <c r="G19" s="1299">
        <f>SUM(G14:G18)</f>
        <v>0</v>
      </c>
      <c r="H19" s="1300" t="s">
        <v>12</v>
      </c>
      <c r="I19" s="1560">
        <f>SUM(I14:I18)</f>
        <v>0</v>
      </c>
      <c r="J19" s="1560">
        <f>SUM(J14:J18)</f>
        <v>0</v>
      </c>
      <c r="K19" s="1300" t="s">
        <v>12</v>
      </c>
      <c r="L19" s="1299">
        <f>SUM(L14:L18)</f>
        <v>75975.020000000019</v>
      </c>
      <c r="M19" s="1301">
        <f>SUM(M14:M18)</f>
        <v>75975.020000000019</v>
      </c>
      <c r="N19" s="1300" t="s">
        <v>12</v>
      </c>
      <c r="O19" s="1302">
        <f>L19/C19</f>
        <v>0.52852187826086972</v>
      </c>
      <c r="P19" s="1303">
        <f>M19/D19</f>
        <v>0.52852187826086972</v>
      </c>
    </row>
    <row r="20" spans="1:22" ht="13.5" thickBot="1">
      <c r="A20" s="1014"/>
      <c r="B20" s="1312"/>
      <c r="C20" s="1313"/>
      <c r="D20" s="1313"/>
      <c r="E20" s="1314"/>
      <c r="F20" s="1313"/>
      <c r="G20" s="1315"/>
      <c r="H20" s="1316"/>
      <c r="I20" s="1561"/>
      <c r="J20" s="1561"/>
      <c r="K20" s="1316"/>
      <c r="L20" s="1315"/>
      <c r="M20" s="1317"/>
      <c r="N20" s="1318"/>
      <c r="O20" s="1319"/>
      <c r="P20" s="1320"/>
    </row>
    <row r="22" spans="1:22" ht="14.25">
      <c r="A22" s="1643" t="s">
        <v>20</v>
      </c>
      <c r="B22" s="1643"/>
      <c r="C22" s="1643"/>
      <c r="D22" s="1643"/>
      <c r="E22" s="1643"/>
      <c r="F22" s="1643"/>
      <c r="G22" s="1643"/>
      <c r="H22" s="1643"/>
      <c r="I22" s="1643"/>
      <c r="J22" s="1643"/>
      <c r="K22" s="1643"/>
      <c r="L22" s="1643"/>
      <c r="M22" s="1643"/>
      <c r="N22" s="1643"/>
      <c r="O22" s="1643"/>
      <c r="P22" s="1643"/>
    </row>
    <row r="23" spans="1:22">
      <c r="A23" s="1935" t="s">
        <v>61</v>
      </c>
      <c r="B23" s="1935"/>
      <c r="C23" s="1935"/>
      <c r="D23" s="1935"/>
      <c r="E23" s="1935"/>
      <c r="F23" s="1935"/>
      <c r="G23" s="1935"/>
      <c r="H23" s="1935"/>
      <c r="I23" s="1935"/>
      <c r="J23" s="1935"/>
      <c r="K23" s="1935"/>
      <c r="L23" s="1935"/>
      <c r="M23" s="1935"/>
      <c r="N23" s="1935"/>
      <c r="O23" s="1935"/>
      <c r="P23" s="1935"/>
      <c r="Q23" s="2"/>
      <c r="R23" s="2"/>
      <c r="S23" s="2"/>
      <c r="T23" s="2"/>
      <c r="U23" s="2"/>
      <c r="V23" s="2"/>
    </row>
    <row r="24" spans="1:22">
      <c r="C24" s="1"/>
      <c r="D24" s="1"/>
      <c r="E24" s="1"/>
      <c r="F24" s="1"/>
    </row>
    <row r="25" spans="1:22">
      <c r="C25" s="1"/>
      <c r="D25" s="1"/>
      <c r="E25" s="1"/>
      <c r="F25" s="1"/>
    </row>
  </sheetData>
  <mergeCells count="12">
    <mergeCell ref="A1:P1"/>
    <mergeCell ref="A2:P2"/>
    <mergeCell ref="A3:P3"/>
    <mergeCell ref="A22:P22"/>
    <mergeCell ref="A23:P23"/>
    <mergeCell ref="N5:P5"/>
    <mergeCell ref="A4:M4"/>
    <mergeCell ref="A5:A6"/>
    <mergeCell ref="E5:G5"/>
    <mergeCell ref="B5:D5"/>
    <mergeCell ref="H5:J5"/>
    <mergeCell ref="K5:M5"/>
  </mergeCells>
  <printOptions horizontalCentered="1" verticalCentered="1"/>
  <pageMargins left="0.25" right="0.25" top="0.25" bottom="0.25" header="0.3" footer="0.3"/>
  <pageSetup scale="67" orientation="landscape" r:id="rId1"/>
  <customProperties>
    <customPr name="_pios_id" r:id="rId2"/>
  </customPropertie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838D7-4597-422C-B464-EB10D77739BB}">
  <dimension ref="A1:H25"/>
  <sheetViews>
    <sheetView zoomScaleNormal="100" workbookViewId="0">
      <selection activeCell="H6" sqref="H6"/>
    </sheetView>
  </sheetViews>
  <sheetFormatPr defaultRowHeight="12.75"/>
  <cols>
    <col min="1" max="1" width="17.5703125" customWidth="1"/>
    <col min="2" max="2" width="20.140625" customWidth="1"/>
    <col min="3" max="3" width="19.7109375" customWidth="1"/>
    <col min="4" max="4" width="21" customWidth="1"/>
    <col min="5" max="5" width="24" customWidth="1"/>
  </cols>
  <sheetData>
    <row r="1" spans="1:8" ht="15.75">
      <c r="A1" s="1655" t="s">
        <v>912</v>
      </c>
      <c r="B1" s="1655"/>
      <c r="C1" s="1655"/>
      <c r="D1" s="1655"/>
      <c r="E1" s="1655"/>
      <c r="F1" s="224"/>
      <c r="G1" s="224"/>
      <c r="H1" s="224"/>
    </row>
    <row r="2" spans="1:8" ht="15.75">
      <c r="A2" s="1676" t="s">
        <v>1</v>
      </c>
      <c r="B2" s="1676"/>
      <c r="C2" s="1676"/>
      <c r="D2" s="1676"/>
      <c r="E2" s="1676"/>
      <c r="F2" s="235"/>
      <c r="G2" s="235"/>
      <c r="H2" s="235"/>
    </row>
    <row r="3" spans="1:8" ht="15.75">
      <c r="A3" s="1795" t="s">
        <v>2</v>
      </c>
      <c r="B3" s="1676"/>
      <c r="C3" s="1676"/>
      <c r="D3" s="1676"/>
      <c r="E3" s="1676"/>
      <c r="F3" s="235"/>
      <c r="G3" s="235"/>
      <c r="H3" s="235"/>
    </row>
    <row r="4" spans="1:8" ht="13.5" thickBot="1"/>
    <row r="5" spans="1:8" ht="16.5" thickBot="1">
      <c r="A5" s="1948" t="s">
        <v>828</v>
      </c>
      <c r="B5" s="1949"/>
      <c r="C5" s="1949"/>
      <c r="D5" s="1949"/>
      <c r="E5" s="1950"/>
    </row>
    <row r="6" spans="1:8" ht="77.25" thickBot="1">
      <c r="A6" s="458" t="s">
        <v>518</v>
      </c>
      <c r="B6" s="458" t="s">
        <v>913</v>
      </c>
      <c r="C6" s="458" t="s">
        <v>914</v>
      </c>
      <c r="D6" s="458" t="s">
        <v>915</v>
      </c>
      <c r="E6" s="458" t="s">
        <v>916</v>
      </c>
      <c r="F6" s="630"/>
      <c r="G6" s="630"/>
    </row>
    <row r="7" spans="1:8">
      <c r="A7" s="236" t="s">
        <v>528</v>
      </c>
      <c r="B7" s="393" t="s">
        <v>12</v>
      </c>
      <c r="C7" s="391">
        <v>0.9657</v>
      </c>
      <c r="D7" s="391">
        <v>0.54959999999999998</v>
      </c>
      <c r="E7" s="391">
        <v>0.45469999999999999</v>
      </c>
    </row>
    <row r="8" spans="1:8">
      <c r="A8" s="1256" t="s">
        <v>529</v>
      </c>
      <c r="B8" s="336" t="s">
        <v>12</v>
      </c>
      <c r="C8" s="391">
        <v>0.96340000000000003</v>
      </c>
      <c r="D8" s="391">
        <v>0.56179999999999997</v>
      </c>
      <c r="E8" s="391">
        <v>0.45100000000000001</v>
      </c>
    </row>
    <row r="9" spans="1:8">
      <c r="A9" s="1256" t="s">
        <v>530</v>
      </c>
      <c r="B9" s="393" t="s">
        <v>12</v>
      </c>
      <c r="C9" s="391">
        <v>0.9657</v>
      </c>
      <c r="D9" s="391">
        <v>0.55779999999999996</v>
      </c>
      <c r="E9" s="391">
        <v>0.44040000000000001</v>
      </c>
    </row>
    <row r="10" spans="1:8">
      <c r="A10" s="1256" t="s">
        <v>531</v>
      </c>
      <c r="B10" s="336" t="s">
        <v>12</v>
      </c>
      <c r="C10" s="391">
        <v>0.95399999999999996</v>
      </c>
      <c r="D10" s="391">
        <v>0.54949999999999999</v>
      </c>
      <c r="E10" s="391">
        <v>0.43869999999999998</v>
      </c>
    </row>
    <row r="11" spans="1:8">
      <c r="A11" s="1256" t="s">
        <v>532</v>
      </c>
      <c r="B11" s="393" t="s">
        <v>12</v>
      </c>
      <c r="C11" s="391">
        <v>0.94950000000000001</v>
      </c>
      <c r="D11" s="391">
        <v>0.54049999999999998</v>
      </c>
      <c r="E11" s="391">
        <v>0.42420000000000002</v>
      </c>
    </row>
    <row r="12" spans="1:8">
      <c r="A12" s="1256" t="s">
        <v>533</v>
      </c>
      <c r="B12" s="1187" t="s">
        <v>12</v>
      </c>
      <c r="C12" s="1321"/>
      <c r="D12" s="1321"/>
      <c r="E12" s="1321"/>
    </row>
    <row r="13" spans="1:8">
      <c r="A13" s="1256" t="s">
        <v>534</v>
      </c>
      <c r="B13" s="393" t="s">
        <v>12</v>
      </c>
      <c r="C13" s="1321"/>
      <c r="D13" s="1321"/>
      <c r="E13" s="1321"/>
    </row>
    <row r="14" spans="1:8">
      <c r="A14" s="1256" t="s">
        <v>535</v>
      </c>
      <c r="B14" s="393" t="s">
        <v>12</v>
      </c>
      <c r="C14" s="1322"/>
      <c r="D14" s="1322"/>
      <c r="E14" s="1322"/>
    </row>
    <row r="15" spans="1:8">
      <c r="A15" s="1256" t="s">
        <v>536</v>
      </c>
      <c r="B15" s="1187" t="s">
        <v>12</v>
      </c>
      <c r="C15" s="1322"/>
      <c r="D15" s="1322"/>
      <c r="E15" s="1322"/>
    </row>
    <row r="16" spans="1:8">
      <c r="A16" s="1256" t="s">
        <v>537</v>
      </c>
      <c r="B16" s="1187" t="s">
        <v>12</v>
      </c>
      <c r="C16" s="1321"/>
      <c r="D16" s="1321"/>
      <c r="E16" s="1321"/>
    </row>
    <row r="17" spans="1:5">
      <c r="A17" s="1256" t="s">
        <v>538</v>
      </c>
      <c r="B17" s="1187" t="s">
        <v>12</v>
      </c>
      <c r="C17" s="1321"/>
      <c r="D17" s="1321"/>
      <c r="E17" s="1321"/>
    </row>
    <row r="18" spans="1:5" ht="13.5" thickBot="1">
      <c r="A18" s="1381" t="s">
        <v>539</v>
      </c>
      <c r="B18" s="1187" t="s">
        <v>12</v>
      </c>
      <c r="C18" s="1321"/>
      <c r="D18" s="1321"/>
      <c r="E18" s="1321"/>
    </row>
    <row r="19" spans="1:5" ht="13.5" thickBot="1">
      <c r="A19" s="418"/>
      <c r="B19" s="388" t="s">
        <v>12</v>
      </c>
      <c r="C19" s="321">
        <f>AVERAGE(C7:C18)</f>
        <v>0.95965999999999985</v>
      </c>
      <c r="D19" s="321">
        <f>AVERAGE(D7:D18)</f>
        <v>0.55184</v>
      </c>
      <c r="E19" s="389">
        <f>AVERAGE(E7:E18)</f>
        <v>0.44179999999999992</v>
      </c>
    </row>
    <row r="21" spans="1:5">
      <c r="A21" s="155"/>
    </row>
    <row r="22" spans="1:5">
      <c r="A22" s="1951" t="s">
        <v>161</v>
      </c>
      <c r="B22" s="1951"/>
      <c r="C22" s="1951"/>
      <c r="D22" s="1951"/>
      <c r="E22" s="1951"/>
    </row>
    <row r="23" spans="1:5">
      <c r="A23" s="1643" t="s">
        <v>917</v>
      </c>
      <c r="B23" s="1643"/>
      <c r="C23" s="1643"/>
      <c r="D23" s="1643"/>
      <c r="E23" s="1643"/>
    </row>
    <row r="24" spans="1:5" ht="30" customHeight="1">
      <c r="A24" s="1659" t="s">
        <v>918</v>
      </c>
      <c r="B24" s="1659"/>
      <c r="C24" s="1659"/>
      <c r="D24" s="1659"/>
      <c r="E24" s="1659"/>
    </row>
    <row r="25" spans="1:5" ht="24" customHeight="1">
      <c r="A25" s="1634" t="s">
        <v>61</v>
      </c>
      <c r="B25" s="1634"/>
      <c r="C25" s="1634"/>
      <c r="D25" s="1634"/>
      <c r="E25" s="1634"/>
    </row>
  </sheetData>
  <mergeCells count="8">
    <mergeCell ref="A25:E25"/>
    <mergeCell ref="A24:E24"/>
    <mergeCell ref="A1:E1"/>
    <mergeCell ref="A2:E2"/>
    <mergeCell ref="A3:E3"/>
    <mergeCell ref="A5:E5"/>
    <mergeCell ref="A22:E22"/>
    <mergeCell ref="A23:E23"/>
  </mergeCells>
  <printOptions horizontalCentered="1" verticalCentered="1"/>
  <pageMargins left="0.25" right="0.25" top="0.25" bottom="0.25" header="0.3" footer="0.3"/>
  <pageSetup orientation="landscape" r:id="rId1"/>
  <customProperties>
    <customPr name="_pios_id" r:id="rId2"/>
  </customPropertie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79BA49-92EC-4844-A728-A9CA0BD4AB44}">
  <dimension ref="A1:J23"/>
  <sheetViews>
    <sheetView zoomScale="90" zoomScaleNormal="90" workbookViewId="0">
      <selection activeCell="M21" sqref="M20:M21"/>
    </sheetView>
  </sheetViews>
  <sheetFormatPr defaultRowHeight="12.75"/>
  <cols>
    <col min="1" max="1" width="12.28515625" customWidth="1"/>
    <col min="2" max="2" width="21.5703125" customWidth="1"/>
    <col min="3" max="3" width="11.28515625" customWidth="1"/>
    <col min="5" max="5" width="23" customWidth="1"/>
    <col min="6" max="6" width="12.28515625" customWidth="1"/>
    <col min="8" max="8" width="23.28515625" customWidth="1"/>
  </cols>
  <sheetData>
    <row r="1" spans="1:10" ht="15.75">
      <c r="A1" s="1655" t="s">
        <v>919</v>
      </c>
      <c r="B1" s="1655"/>
      <c r="C1" s="1655"/>
      <c r="D1" s="1655"/>
      <c r="E1" s="1655"/>
      <c r="F1" s="1655"/>
      <c r="G1" s="1655"/>
      <c r="H1" s="1655"/>
      <c r="I1" s="631"/>
      <c r="J1" s="631"/>
    </row>
    <row r="2" spans="1:10" ht="15.75">
      <c r="A2" s="1740" t="s">
        <v>920</v>
      </c>
      <c r="B2" s="1740"/>
      <c r="C2" s="1740"/>
      <c r="D2" s="1740"/>
      <c r="E2" s="1740"/>
      <c r="F2" s="1740"/>
      <c r="G2" s="1740"/>
      <c r="H2" s="1740"/>
      <c r="I2" s="642"/>
      <c r="J2" s="642"/>
    </row>
    <row r="3" spans="1:10" ht="15.75">
      <c r="A3" s="1676" t="s">
        <v>1</v>
      </c>
      <c r="B3" s="1676"/>
      <c r="C3" s="1676"/>
      <c r="D3" s="1676"/>
      <c r="E3" s="1676"/>
      <c r="F3" s="1676"/>
      <c r="G3" s="1676"/>
      <c r="H3" s="1676"/>
      <c r="I3" s="632"/>
      <c r="J3" s="632"/>
    </row>
    <row r="4" spans="1:10" ht="15.75">
      <c r="A4" s="1795" t="s">
        <v>2</v>
      </c>
      <c r="B4" s="1676"/>
      <c r="C4" s="1676"/>
      <c r="D4" s="1676"/>
      <c r="E4" s="1676"/>
      <c r="F4" s="1676"/>
      <c r="G4" s="1676"/>
      <c r="H4" s="1676"/>
      <c r="I4" s="632"/>
      <c r="J4" s="632"/>
    </row>
    <row r="5" spans="1:10" ht="13.5" thickBot="1"/>
    <row r="6" spans="1:10" ht="78" customHeight="1" thickBot="1">
      <c r="A6" s="763" t="s">
        <v>921</v>
      </c>
      <c r="B6" s="458" t="s">
        <v>922</v>
      </c>
      <c r="C6" s="764"/>
      <c r="D6" s="763" t="s">
        <v>921</v>
      </c>
      <c r="E6" s="458" t="s">
        <v>923</v>
      </c>
      <c r="F6" s="764"/>
      <c r="G6" s="763" t="s">
        <v>921</v>
      </c>
      <c r="H6" s="458" t="s">
        <v>924</v>
      </c>
    </row>
    <row r="7" spans="1:10" ht="13.5" thickBot="1">
      <c r="A7" s="237" t="s">
        <v>925</v>
      </c>
      <c r="B7" s="315" t="s">
        <v>12</v>
      </c>
      <c r="D7" s="324">
        <v>90021</v>
      </c>
      <c r="E7" s="325">
        <v>0.35099999999999998</v>
      </c>
      <c r="F7" s="533"/>
      <c r="G7" s="324">
        <v>90021</v>
      </c>
      <c r="H7" s="325">
        <v>0.35099999999999998</v>
      </c>
    </row>
    <row r="8" spans="1:10">
      <c r="A8" s="906" t="s">
        <v>926</v>
      </c>
      <c r="B8" s="315" t="s">
        <v>12</v>
      </c>
      <c r="D8" s="1323">
        <v>90007</v>
      </c>
      <c r="E8" s="1324">
        <v>0.498</v>
      </c>
      <c r="F8" s="533"/>
      <c r="G8" s="1323">
        <v>92518</v>
      </c>
      <c r="H8" s="1324">
        <v>0.40500000000000003</v>
      </c>
    </row>
    <row r="9" spans="1:10">
      <c r="A9" s="906" t="s">
        <v>927</v>
      </c>
      <c r="B9" s="315" t="s">
        <v>12</v>
      </c>
      <c r="D9" s="1323">
        <v>93265</v>
      </c>
      <c r="E9" s="1324">
        <v>0.52</v>
      </c>
      <c r="F9" s="533"/>
      <c r="G9" s="1323">
        <v>90007</v>
      </c>
      <c r="H9" s="1324">
        <v>0.498</v>
      </c>
    </row>
    <row r="10" spans="1:10">
      <c r="A10" s="906" t="s">
        <v>928</v>
      </c>
      <c r="B10" s="315" t="s">
        <v>12</v>
      </c>
      <c r="D10" s="1323">
        <v>92257</v>
      </c>
      <c r="E10" s="1324">
        <v>0.52100000000000002</v>
      </c>
      <c r="F10" s="533"/>
      <c r="G10" s="1323">
        <v>90038</v>
      </c>
      <c r="H10" s="1324">
        <v>0.60399999999999998</v>
      </c>
    </row>
    <row r="11" spans="1:10">
      <c r="A11" s="906" t="s">
        <v>929</v>
      </c>
      <c r="B11" s="315" t="s">
        <v>12</v>
      </c>
      <c r="D11" s="1323">
        <v>90017</v>
      </c>
      <c r="E11" s="1324">
        <v>0.59899999999999998</v>
      </c>
      <c r="F11" s="533"/>
      <c r="G11" s="1323">
        <v>90012</v>
      </c>
      <c r="H11" s="1324">
        <v>0.622</v>
      </c>
    </row>
    <row r="12" spans="1:10">
      <c r="A12" s="906" t="s">
        <v>930</v>
      </c>
      <c r="B12" s="315" t="s">
        <v>12</v>
      </c>
      <c r="D12" s="1323">
        <v>90058</v>
      </c>
      <c r="E12" s="1324">
        <v>0.60899999999999999</v>
      </c>
      <c r="F12" s="533"/>
      <c r="G12" s="1323">
        <v>90026</v>
      </c>
      <c r="H12" s="1324">
        <v>0.64400000000000002</v>
      </c>
    </row>
    <row r="13" spans="1:10">
      <c r="A13" s="906" t="s">
        <v>931</v>
      </c>
      <c r="B13" s="315" t="s">
        <v>12</v>
      </c>
      <c r="D13" s="1323">
        <v>92273</v>
      </c>
      <c r="E13" s="1324">
        <v>0.68600000000000005</v>
      </c>
      <c r="F13" s="533"/>
      <c r="G13" s="1323">
        <v>91502</v>
      </c>
      <c r="H13" s="1324">
        <v>0.66400000000000003</v>
      </c>
    </row>
    <row r="14" spans="1:10">
      <c r="A14" s="906" t="s">
        <v>932</v>
      </c>
      <c r="B14" s="315" t="s">
        <v>12</v>
      </c>
      <c r="D14" s="1323">
        <v>90015</v>
      </c>
      <c r="E14" s="1324">
        <v>0.70199999999999996</v>
      </c>
      <c r="F14" s="533"/>
      <c r="G14" s="1323">
        <v>92233</v>
      </c>
      <c r="H14" s="1324">
        <v>0.68100000000000005</v>
      </c>
    </row>
    <row r="15" spans="1:10">
      <c r="A15" s="906" t="s">
        <v>933</v>
      </c>
      <c r="B15" s="315" t="s">
        <v>12</v>
      </c>
      <c r="D15" s="1323">
        <v>90006</v>
      </c>
      <c r="E15" s="1324">
        <v>0.70599999999999996</v>
      </c>
      <c r="F15" s="533"/>
      <c r="G15" s="1323">
        <v>90004</v>
      </c>
      <c r="H15" s="1324">
        <v>0.68200000000000005</v>
      </c>
    </row>
    <row r="16" spans="1:10">
      <c r="A16" s="988" t="s">
        <v>934</v>
      </c>
      <c r="B16" s="390" t="s">
        <v>12</v>
      </c>
      <c r="D16" s="1325">
        <v>90057</v>
      </c>
      <c r="E16" s="1326">
        <v>0.73099999999999998</v>
      </c>
      <c r="F16" s="533"/>
      <c r="G16" s="1325">
        <v>91766</v>
      </c>
      <c r="H16" s="1326">
        <v>0.69699999999999995</v>
      </c>
    </row>
    <row r="19" spans="1:8">
      <c r="A19" s="1643" t="s">
        <v>161</v>
      </c>
      <c r="B19" s="1643"/>
      <c r="C19" s="1643"/>
      <c r="D19" s="1643"/>
      <c r="E19" s="1643"/>
      <c r="F19" s="1643"/>
      <c r="G19" s="1643"/>
      <c r="H19" s="1643"/>
    </row>
    <row r="20" spans="1:8">
      <c r="A20" s="1643" t="s">
        <v>935</v>
      </c>
      <c r="B20" s="1643"/>
      <c r="C20" s="1643"/>
      <c r="D20" s="1643"/>
      <c r="E20" s="1643"/>
      <c r="F20" s="1643"/>
      <c r="G20" s="1643"/>
      <c r="H20" s="1643"/>
    </row>
    <row r="21" spans="1:8" ht="26.25" customHeight="1">
      <c r="A21" s="1659" t="s">
        <v>918</v>
      </c>
      <c r="B21" s="1659"/>
      <c r="C21" s="1659"/>
      <c r="D21" s="1659"/>
      <c r="E21" s="1659"/>
      <c r="F21" s="1659"/>
      <c r="G21" s="1659"/>
      <c r="H21" s="1659"/>
    </row>
    <row r="22" spans="1:8">
      <c r="A22" s="1742" t="s">
        <v>936</v>
      </c>
      <c r="B22" s="1742"/>
      <c r="C22" s="1742"/>
      <c r="D22" s="1742"/>
      <c r="E22" s="1742"/>
      <c r="F22" s="1742"/>
      <c r="G22" s="1742"/>
      <c r="H22" s="1742"/>
    </row>
    <row r="23" spans="1:8" ht="25.5" customHeight="1">
      <c r="A23" s="1648" t="s">
        <v>61</v>
      </c>
      <c r="B23" s="1648"/>
      <c r="C23" s="1648"/>
      <c r="D23" s="1648"/>
      <c r="E23" s="1648"/>
      <c r="F23" s="1648"/>
      <c r="G23" s="1648"/>
      <c r="H23" s="1648"/>
    </row>
  </sheetData>
  <mergeCells count="9">
    <mergeCell ref="A22:H22"/>
    <mergeCell ref="A23:H23"/>
    <mergeCell ref="A4:H4"/>
    <mergeCell ref="A1:H1"/>
    <mergeCell ref="A2:H2"/>
    <mergeCell ref="A3:H3"/>
    <mergeCell ref="A21:H21"/>
    <mergeCell ref="A19:H19"/>
    <mergeCell ref="A20:H20"/>
  </mergeCells>
  <phoneticPr fontId="44" type="noConversion"/>
  <printOptions horizontalCentered="1" verticalCentered="1"/>
  <pageMargins left="0.25" right="0.25" top="0.25" bottom="0.25" header="0.3" footer="0.3"/>
  <pageSetup orientation="landscape" r:id="rId1"/>
  <customProperties>
    <customPr name="_pios_id" r:id="rId2"/>
  </customPropertie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
    <pageSetUpPr fitToPage="1"/>
  </sheetPr>
  <dimension ref="A1:J111"/>
  <sheetViews>
    <sheetView topLeftCell="A91" zoomScale="85" zoomScaleNormal="85" workbookViewId="0">
      <selection activeCell="G127" sqref="G127"/>
    </sheetView>
  </sheetViews>
  <sheetFormatPr defaultColWidth="9.28515625" defaultRowHeight="12.75"/>
  <cols>
    <col min="1" max="1" width="51.28515625" customWidth="1"/>
    <col min="2" max="2" width="8" hidden="1" customWidth="1"/>
    <col min="3" max="3" width="8.28515625" customWidth="1"/>
    <col min="4" max="4" width="7.85546875" customWidth="1"/>
    <col min="5" max="6" width="12.5703125" bestFit="1" customWidth="1"/>
    <col min="7" max="7" width="12.5703125" customWidth="1"/>
    <col min="8" max="8" width="11.42578125" bestFit="1" customWidth="1"/>
    <col min="9" max="9" width="12.5703125" bestFit="1" customWidth="1"/>
    <col min="10" max="10" width="12.28515625" bestFit="1" customWidth="1"/>
  </cols>
  <sheetData>
    <row r="1" spans="1:10" ht="15.75">
      <c r="A1" s="1655" t="s">
        <v>62</v>
      </c>
      <c r="B1" s="1655"/>
      <c r="C1" s="1655"/>
      <c r="D1" s="1655"/>
      <c r="E1" s="1655"/>
      <c r="F1" s="1655"/>
      <c r="G1" s="1655"/>
      <c r="H1" s="1655"/>
      <c r="I1" s="1655"/>
      <c r="J1" s="1655"/>
    </row>
    <row r="2" spans="1:10" ht="15.75" customHeight="1">
      <c r="A2" s="1635" t="s">
        <v>1</v>
      </c>
      <c r="B2" s="1635"/>
      <c r="C2" s="1635"/>
      <c r="D2" s="1635"/>
      <c r="E2" s="1635"/>
      <c r="F2" s="1635"/>
      <c r="G2" s="1635"/>
      <c r="H2" s="1635"/>
      <c r="I2" s="1635"/>
      <c r="J2" s="1635"/>
    </row>
    <row r="3" spans="1:10" ht="15.75" customHeight="1">
      <c r="A3" s="1637" t="s">
        <v>2</v>
      </c>
      <c r="B3" s="1637"/>
      <c r="C3" s="1637"/>
      <c r="D3" s="1637"/>
      <c r="E3" s="1637"/>
      <c r="F3" s="1637"/>
      <c r="G3" s="1637"/>
      <c r="H3" s="1637"/>
      <c r="I3" s="1637"/>
      <c r="J3" s="1637"/>
    </row>
    <row r="4" spans="1:10" ht="15.75" customHeight="1" thickBot="1">
      <c r="A4" s="33"/>
      <c r="B4" s="33"/>
      <c r="C4" s="33"/>
      <c r="D4" s="33"/>
      <c r="E4" s="34"/>
      <c r="F4" s="34"/>
      <c r="G4" s="34"/>
      <c r="H4" s="34"/>
      <c r="I4" s="34"/>
      <c r="J4" s="34"/>
    </row>
    <row r="5" spans="1:10" ht="15.75" customHeight="1" thickBot="1">
      <c r="A5" s="35"/>
      <c r="B5" s="35"/>
      <c r="C5" s="35"/>
      <c r="D5" s="1663" t="s">
        <v>63</v>
      </c>
      <c r="E5" s="1664"/>
      <c r="F5" s="1664"/>
      <c r="G5" s="1664"/>
      <c r="H5" s="1664"/>
      <c r="I5" s="1664"/>
      <c r="J5" s="1665"/>
    </row>
    <row r="6" spans="1:10" ht="12.75" customHeight="1" thickBot="1">
      <c r="A6" s="85"/>
      <c r="B6" s="85"/>
      <c r="C6" s="85"/>
      <c r="D6" s="85"/>
      <c r="E6" s="1651" t="s">
        <v>64</v>
      </c>
      <c r="F6" s="1652"/>
      <c r="G6" s="1652"/>
      <c r="H6" s="1652"/>
      <c r="I6" s="1652"/>
      <c r="J6" s="1653"/>
    </row>
    <row r="7" spans="1:10" ht="38.25" customHeight="1">
      <c r="A7" s="741" t="s">
        <v>65</v>
      </c>
      <c r="B7" s="740" t="s">
        <v>66</v>
      </c>
      <c r="C7" s="741" t="s">
        <v>67</v>
      </c>
      <c r="D7" s="187" t="s">
        <v>68</v>
      </c>
      <c r="E7" s="187" t="s">
        <v>69</v>
      </c>
      <c r="F7" s="187" t="s">
        <v>70</v>
      </c>
      <c r="G7" s="187" t="s">
        <v>71</v>
      </c>
      <c r="H7" s="187" t="s">
        <v>72</v>
      </c>
      <c r="I7" s="188" t="s">
        <v>73</v>
      </c>
      <c r="J7" s="187" t="s">
        <v>74</v>
      </c>
    </row>
    <row r="8" spans="1:10" ht="12.75" customHeight="1">
      <c r="A8" s="36" t="s">
        <v>25</v>
      </c>
      <c r="B8" s="36"/>
      <c r="C8" s="36"/>
      <c r="D8" s="37"/>
      <c r="E8" s="829"/>
      <c r="F8" s="829"/>
      <c r="G8" s="829"/>
      <c r="H8" s="829"/>
      <c r="I8" s="829"/>
      <c r="J8" s="829"/>
    </row>
    <row r="9" spans="1:10">
      <c r="A9" s="830" t="s">
        <v>75</v>
      </c>
      <c r="B9" s="830"/>
      <c r="C9" s="831" t="s">
        <v>76</v>
      </c>
      <c r="D9" s="830" t="s">
        <v>77</v>
      </c>
      <c r="E9" s="832">
        <v>737</v>
      </c>
      <c r="F9" s="832"/>
      <c r="G9" s="832"/>
      <c r="H9" s="832">
        <v>14434.73</v>
      </c>
      <c r="I9" s="833">
        <v>808695.76</v>
      </c>
      <c r="J9" s="834">
        <f>I9/$I$69</f>
        <v>4.3839754242644413E-2</v>
      </c>
    </row>
    <row r="10" spans="1:10" ht="12.75" customHeight="1">
      <c r="A10" s="830" t="s">
        <v>78</v>
      </c>
      <c r="B10" s="830"/>
      <c r="C10" s="831" t="s">
        <v>12</v>
      </c>
      <c r="D10" s="830" t="s">
        <v>79</v>
      </c>
      <c r="E10" s="832"/>
      <c r="F10" s="832"/>
      <c r="G10" s="832"/>
      <c r="H10" s="832"/>
      <c r="I10" s="833"/>
      <c r="J10" s="834">
        <f t="shared" ref="J10:J13" si="0">I10/$I$69</f>
        <v>0</v>
      </c>
    </row>
    <row r="11" spans="1:10" ht="12.75" customHeight="1">
      <c r="A11" s="830" t="s">
        <v>80</v>
      </c>
      <c r="B11" s="830"/>
      <c r="C11" s="831" t="s">
        <v>12</v>
      </c>
      <c r="D11" s="830" t="s">
        <v>79</v>
      </c>
      <c r="E11" s="832"/>
      <c r="F11" s="832"/>
      <c r="G11" s="832"/>
      <c r="H11" s="832"/>
      <c r="I11" s="833"/>
      <c r="J11" s="834">
        <f t="shared" si="0"/>
        <v>0</v>
      </c>
    </row>
    <row r="12" spans="1:10" ht="12.75" customHeight="1">
      <c r="A12" s="830" t="s">
        <v>81</v>
      </c>
      <c r="B12" s="830"/>
      <c r="C12" s="831" t="s">
        <v>12</v>
      </c>
      <c r="D12" s="830" t="s">
        <v>79</v>
      </c>
      <c r="E12" s="832"/>
      <c r="F12" s="832"/>
      <c r="G12" s="832"/>
      <c r="H12" s="832"/>
      <c r="I12" s="833"/>
      <c r="J12" s="834">
        <f t="shared" si="0"/>
        <v>0</v>
      </c>
    </row>
    <row r="13" spans="1:10" ht="12.75" customHeight="1">
      <c r="A13" s="830" t="s">
        <v>82</v>
      </c>
      <c r="B13" s="831"/>
      <c r="C13" s="831" t="s">
        <v>12</v>
      </c>
      <c r="D13" s="830" t="s">
        <v>79</v>
      </c>
      <c r="E13" s="832"/>
      <c r="F13" s="832"/>
      <c r="G13" s="832"/>
      <c r="H13" s="832"/>
      <c r="I13" s="833"/>
      <c r="J13" s="834">
        <f t="shared" si="0"/>
        <v>0</v>
      </c>
    </row>
    <row r="14" spans="1:10">
      <c r="A14" s="835" t="s">
        <v>29</v>
      </c>
      <c r="B14" s="836"/>
      <c r="C14" s="836"/>
      <c r="D14" s="837"/>
      <c r="E14" s="837"/>
      <c r="F14" s="837"/>
      <c r="G14" s="837"/>
      <c r="H14" s="837"/>
      <c r="I14" s="837"/>
      <c r="J14" s="837"/>
    </row>
    <row r="15" spans="1:10">
      <c r="A15" s="830" t="s">
        <v>83</v>
      </c>
      <c r="B15" s="831" t="s">
        <v>76</v>
      </c>
      <c r="C15" s="831"/>
      <c r="D15" s="830" t="s">
        <v>77</v>
      </c>
      <c r="E15" s="832">
        <v>14392</v>
      </c>
      <c r="F15" s="832"/>
      <c r="G15" s="832"/>
      <c r="H15" s="832">
        <v>45478.720000000001</v>
      </c>
      <c r="I15" s="833">
        <v>940482.2</v>
      </c>
      <c r="J15" s="834">
        <f t="shared" ref="J15:J23" si="1">I15/$I$69</f>
        <v>5.0983955347535824E-2</v>
      </c>
    </row>
    <row r="16" spans="1:10">
      <c r="A16" s="830" t="s">
        <v>84</v>
      </c>
      <c r="B16" s="831"/>
      <c r="C16" s="831" t="s">
        <v>76</v>
      </c>
      <c r="D16" s="830" t="s">
        <v>77</v>
      </c>
      <c r="E16" s="832">
        <v>3225</v>
      </c>
      <c r="F16" s="832"/>
      <c r="G16" s="832"/>
      <c r="H16" s="832">
        <v>20478.75</v>
      </c>
      <c r="I16" s="833">
        <v>121900</v>
      </c>
      <c r="J16" s="834">
        <f t="shared" si="1"/>
        <v>6.6082528269696302E-3</v>
      </c>
    </row>
    <row r="17" spans="1:10">
      <c r="A17" s="830" t="s">
        <v>85</v>
      </c>
      <c r="B17" s="831" t="s">
        <v>76</v>
      </c>
      <c r="C17" s="831"/>
      <c r="D17" s="830" t="s">
        <v>79</v>
      </c>
      <c r="E17" s="832">
        <v>10562</v>
      </c>
      <c r="F17" s="832"/>
      <c r="G17" s="832"/>
      <c r="H17" s="832">
        <v>17216.060000000001</v>
      </c>
      <c r="I17" s="833">
        <v>633670</v>
      </c>
      <c r="J17" s="834">
        <f t="shared" si="1"/>
        <v>3.4351530507513085E-2</v>
      </c>
    </row>
    <row r="18" spans="1:10">
      <c r="A18" s="830" t="s">
        <v>86</v>
      </c>
      <c r="B18" s="831" t="s">
        <v>76</v>
      </c>
      <c r="C18" s="831"/>
      <c r="D18" s="830" t="s">
        <v>79</v>
      </c>
      <c r="E18" s="832">
        <v>1835</v>
      </c>
      <c r="F18" s="832"/>
      <c r="G18" s="832"/>
      <c r="H18" s="832">
        <v>10312.700000000001</v>
      </c>
      <c r="I18" s="833">
        <v>316878</v>
      </c>
      <c r="J18" s="834">
        <f t="shared" si="1"/>
        <v>1.717809630274391E-2</v>
      </c>
    </row>
    <row r="19" spans="1:10">
      <c r="A19" s="830" t="s">
        <v>87</v>
      </c>
      <c r="B19" s="831"/>
      <c r="C19" s="831" t="s">
        <v>76</v>
      </c>
      <c r="D19" s="830" t="s">
        <v>77</v>
      </c>
      <c r="E19" s="832">
        <v>473</v>
      </c>
      <c r="F19" s="832"/>
      <c r="G19" s="832"/>
      <c r="H19" s="832">
        <v>1130.47</v>
      </c>
      <c r="I19" s="833">
        <v>1342281.33</v>
      </c>
      <c r="J19" s="834">
        <f t="shared" si="1"/>
        <v>7.2765663605915132E-2</v>
      </c>
    </row>
    <row r="20" spans="1:10">
      <c r="A20" s="830" t="s">
        <v>88</v>
      </c>
      <c r="B20" s="831"/>
      <c r="C20" s="831" t="s">
        <v>76</v>
      </c>
      <c r="D20" s="830" t="s">
        <v>77</v>
      </c>
      <c r="E20" s="832">
        <v>389</v>
      </c>
      <c r="F20" s="832"/>
      <c r="G20" s="832"/>
      <c r="H20" s="832">
        <v>35115.599999999999</v>
      </c>
      <c r="I20" s="833">
        <v>1521400</v>
      </c>
      <c r="J20" s="834">
        <f t="shared" si="1"/>
        <v>8.2475765799438841E-2</v>
      </c>
    </row>
    <row r="21" spans="1:10">
      <c r="A21" s="830" t="s">
        <v>89</v>
      </c>
      <c r="B21" s="831" t="s">
        <v>76</v>
      </c>
      <c r="C21" s="831"/>
      <c r="D21" s="830" t="s">
        <v>79</v>
      </c>
      <c r="E21" s="832"/>
      <c r="F21" s="832"/>
      <c r="G21" s="832"/>
      <c r="H21" s="832"/>
      <c r="I21" s="833"/>
      <c r="J21" s="834">
        <f t="shared" si="1"/>
        <v>0</v>
      </c>
    </row>
    <row r="22" spans="1:10">
      <c r="A22" s="830" t="s">
        <v>90</v>
      </c>
      <c r="B22" s="831"/>
      <c r="C22" s="831" t="s">
        <v>12</v>
      </c>
      <c r="D22" s="830" t="s">
        <v>79</v>
      </c>
      <c r="E22" s="832"/>
      <c r="F22" s="832"/>
      <c r="G22" s="832"/>
      <c r="H22" s="832"/>
      <c r="I22" s="833"/>
      <c r="J22" s="834">
        <f t="shared" si="1"/>
        <v>0</v>
      </c>
    </row>
    <row r="23" spans="1:10">
      <c r="A23" s="830" t="s">
        <v>91</v>
      </c>
      <c r="B23" s="831"/>
      <c r="C23" s="831" t="s">
        <v>76</v>
      </c>
      <c r="D23" s="830" t="s">
        <v>77</v>
      </c>
      <c r="E23" s="832"/>
      <c r="F23" s="832"/>
      <c r="G23" s="832"/>
      <c r="H23" s="832"/>
      <c r="I23" s="833"/>
      <c r="J23" s="834">
        <f t="shared" si="1"/>
        <v>0</v>
      </c>
    </row>
    <row r="24" spans="1:10">
      <c r="A24" s="835" t="s">
        <v>30</v>
      </c>
      <c r="B24" s="836"/>
      <c r="C24" s="836"/>
      <c r="D24" s="837"/>
      <c r="E24" s="837"/>
      <c r="F24" s="837"/>
      <c r="G24" s="837"/>
      <c r="H24" s="837"/>
      <c r="I24" s="837"/>
      <c r="J24" s="837"/>
    </row>
    <row r="25" spans="1:10">
      <c r="A25" s="830" t="s">
        <v>92</v>
      </c>
      <c r="B25" s="831"/>
      <c r="C25" s="831" t="s">
        <v>76</v>
      </c>
      <c r="D25" s="830" t="s">
        <v>77</v>
      </c>
      <c r="E25" s="832">
        <v>10315</v>
      </c>
      <c r="F25" s="832"/>
      <c r="G25" s="832"/>
      <c r="H25" s="832">
        <v>4000.52</v>
      </c>
      <c r="I25" s="833">
        <v>1862775.26</v>
      </c>
      <c r="J25" s="834">
        <f>I25/$I$69</f>
        <v>0.10098186938395479</v>
      </c>
    </row>
    <row r="26" spans="1:10">
      <c r="A26" s="830" t="s">
        <v>93</v>
      </c>
      <c r="B26" s="831"/>
      <c r="C26" s="831" t="s">
        <v>76</v>
      </c>
      <c r="D26" s="838" t="s">
        <v>77</v>
      </c>
      <c r="E26" s="832">
        <v>875</v>
      </c>
      <c r="F26" s="832"/>
      <c r="G26" s="832"/>
      <c r="H26" s="832">
        <v>26057.95</v>
      </c>
      <c r="I26" s="833">
        <v>2134702.94</v>
      </c>
      <c r="J26" s="834">
        <f>I26/$I$69</f>
        <v>0.11572318899093831</v>
      </c>
    </row>
    <row r="27" spans="1:10">
      <c r="A27" s="830" t="s">
        <v>94</v>
      </c>
      <c r="B27" s="831" t="s">
        <v>76</v>
      </c>
      <c r="C27" s="831"/>
      <c r="D27" s="838" t="s">
        <v>77</v>
      </c>
      <c r="E27" s="832">
        <v>9428</v>
      </c>
      <c r="F27" s="832"/>
      <c r="G27" s="832"/>
      <c r="H27" s="832">
        <v>0</v>
      </c>
      <c r="I27" s="833">
        <v>1182131.75</v>
      </c>
      <c r="J27" s="834">
        <f>I27/$I$69</f>
        <v>6.4083884157408177E-2</v>
      </c>
    </row>
    <row r="28" spans="1:10">
      <c r="A28" s="830" t="s">
        <v>95</v>
      </c>
      <c r="B28" s="831"/>
      <c r="C28" s="831" t="s">
        <v>12</v>
      </c>
      <c r="D28" s="830" t="s">
        <v>77</v>
      </c>
      <c r="E28" s="832"/>
      <c r="F28" s="832"/>
      <c r="G28" s="832"/>
      <c r="H28" s="832"/>
      <c r="I28" s="833"/>
      <c r="J28" s="834">
        <f>I28/$I$69</f>
        <v>0</v>
      </c>
    </row>
    <row r="29" spans="1:10" s="3" customFormat="1">
      <c r="A29" s="830" t="s">
        <v>96</v>
      </c>
      <c r="B29" s="831"/>
      <c r="C29" s="831" t="s">
        <v>12</v>
      </c>
      <c r="D29" s="838" t="s">
        <v>77</v>
      </c>
      <c r="E29" s="832"/>
      <c r="F29" s="832"/>
      <c r="G29" s="832"/>
      <c r="H29" s="832"/>
      <c r="I29" s="833"/>
      <c r="J29" s="834">
        <f>I29/$I$69</f>
        <v>0</v>
      </c>
    </row>
    <row r="30" spans="1:10">
      <c r="A30" s="835" t="s">
        <v>31</v>
      </c>
      <c r="B30" s="836"/>
      <c r="C30" s="836"/>
      <c r="D30" s="837"/>
      <c r="E30" s="837"/>
      <c r="F30" s="837"/>
      <c r="G30" s="837"/>
      <c r="H30" s="837"/>
      <c r="I30" s="837"/>
      <c r="J30" s="837"/>
    </row>
    <row r="31" spans="1:10">
      <c r="A31" s="830" t="s">
        <v>97</v>
      </c>
      <c r="B31" s="830"/>
      <c r="C31" s="831" t="s">
        <v>12</v>
      </c>
      <c r="D31" s="830" t="s">
        <v>77</v>
      </c>
      <c r="E31" s="832">
        <v>137</v>
      </c>
      <c r="F31" s="832"/>
      <c r="G31" s="832"/>
      <c r="H31" s="832">
        <v>1522.07</v>
      </c>
      <c r="I31" s="833">
        <v>90387.85</v>
      </c>
      <c r="J31" s="834">
        <f t="shared" ref="J31:J45" si="2">I31/$I$69</f>
        <v>4.8999652607564148E-3</v>
      </c>
    </row>
    <row r="32" spans="1:10">
      <c r="A32" s="830" t="s">
        <v>98</v>
      </c>
      <c r="B32" s="830"/>
      <c r="C32" s="831" t="s">
        <v>76</v>
      </c>
      <c r="D32" s="830" t="s">
        <v>77</v>
      </c>
      <c r="E32" s="832"/>
      <c r="F32" s="832"/>
      <c r="G32" s="832"/>
      <c r="H32" s="832"/>
      <c r="I32" s="839"/>
      <c r="J32" s="840">
        <f t="shared" si="2"/>
        <v>0</v>
      </c>
    </row>
    <row r="33" spans="1:10">
      <c r="A33" s="830" t="s">
        <v>99</v>
      </c>
      <c r="B33" s="830"/>
      <c r="C33" s="831" t="s">
        <v>76</v>
      </c>
      <c r="D33" s="830" t="s">
        <v>77</v>
      </c>
      <c r="E33" s="832">
        <v>6123</v>
      </c>
      <c r="F33" s="832"/>
      <c r="G33" s="832"/>
      <c r="H33" s="832">
        <v>68026.53</v>
      </c>
      <c r="I33" s="833">
        <v>901810</v>
      </c>
      <c r="J33" s="834">
        <f t="shared" si="2"/>
        <v>4.8887518309183607E-2</v>
      </c>
    </row>
    <row r="34" spans="1:10">
      <c r="A34" s="830" t="s">
        <v>100</v>
      </c>
      <c r="B34" s="830"/>
      <c r="C34" s="831" t="s">
        <v>76</v>
      </c>
      <c r="D34" s="830" t="s">
        <v>77</v>
      </c>
      <c r="E34" s="832">
        <v>3218</v>
      </c>
      <c r="F34" s="832"/>
      <c r="G34" s="832"/>
      <c r="H34" s="832">
        <v>17279.53</v>
      </c>
      <c r="I34" s="833">
        <v>861256.9</v>
      </c>
      <c r="J34" s="834">
        <f t="shared" si="2"/>
        <v>4.6689116851288764E-2</v>
      </c>
    </row>
    <row r="35" spans="1:10">
      <c r="A35" s="830" t="s">
        <v>101</v>
      </c>
      <c r="B35" s="830"/>
      <c r="C35" s="831" t="s">
        <v>76</v>
      </c>
      <c r="D35" s="830" t="s">
        <v>77</v>
      </c>
      <c r="E35" s="832"/>
      <c r="F35" s="832"/>
      <c r="G35" s="832"/>
      <c r="H35" s="832"/>
      <c r="I35" s="833"/>
      <c r="J35" s="834">
        <f t="shared" si="2"/>
        <v>0</v>
      </c>
    </row>
    <row r="36" spans="1:10">
      <c r="A36" s="830" t="s">
        <v>102</v>
      </c>
      <c r="B36" s="830"/>
      <c r="C36" s="831" t="s">
        <v>76</v>
      </c>
      <c r="D36" s="830" t="s">
        <v>77</v>
      </c>
      <c r="E36" s="832">
        <v>173</v>
      </c>
      <c r="F36" s="832"/>
      <c r="G36" s="832"/>
      <c r="H36" s="832">
        <v>3356.93</v>
      </c>
      <c r="I36" s="833">
        <v>697068.19</v>
      </c>
      <c r="J36" s="834">
        <f t="shared" si="2"/>
        <v>3.7788374381936857E-2</v>
      </c>
    </row>
    <row r="37" spans="1:10">
      <c r="A37" s="830" t="s">
        <v>103</v>
      </c>
      <c r="B37" s="830"/>
      <c r="C37" s="831" t="s">
        <v>76</v>
      </c>
      <c r="D37" s="830" t="s">
        <v>77</v>
      </c>
      <c r="E37" s="832">
        <v>3484</v>
      </c>
      <c r="F37" s="832"/>
      <c r="G37" s="832"/>
      <c r="H37" s="832">
        <v>93603.905599999998</v>
      </c>
      <c r="I37" s="833">
        <v>589390</v>
      </c>
      <c r="J37" s="834">
        <f t="shared" si="2"/>
        <v>3.1951092154943642E-2</v>
      </c>
    </row>
    <row r="38" spans="1:10">
      <c r="A38" s="830" t="s">
        <v>104</v>
      </c>
      <c r="B38" s="830"/>
      <c r="C38" s="831" t="s">
        <v>12</v>
      </c>
      <c r="D38" s="830" t="s">
        <v>77</v>
      </c>
      <c r="E38" s="832"/>
      <c r="F38" s="832"/>
      <c r="G38" s="832"/>
      <c r="H38" s="832"/>
      <c r="I38" s="833"/>
      <c r="J38" s="834">
        <f t="shared" si="2"/>
        <v>0</v>
      </c>
    </row>
    <row r="39" spans="1:10">
      <c r="A39" s="830" t="s">
        <v>105</v>
      </c>
      <c r="B39" s="830"/>
      <c r="C39" s="831" t="s">
        <v>12</v>
      </c>
      <c r="D39" s="830" t="s">
        <v>77</v>
      </c>
      <c r="E39" s="832"/>
      <c r="F39" s="832"/>
      <c r="G39" s="832"/>
      <c r="H39" s="832"/>
      <c r="I39" s="833"/>
      <c r="J39" s="834">
        <f t="shared" si="2"/>
        <v>0</v>
      </c>
    </row>
    <row r="40" spans="1:10">
      <c r="A40" s="830" t="s">
        <v>106</v>
      </c>
      <c r="B40" s="830"/>
      <c r="C40" s="831" t="s">
        <v>12</v>
      </c>
      <c r="D40" s="830" t="s">
        <v>77</v>
      </c>
      <c r="E40" s="832"/>
      <c r="F40" s="832"/>
      <c r="G40" s="832"/>
      <c r="H40" s="832"/>
      <c r="I40" s="833"/>
      <c r="J40" s="834">
        <f t="shared" si="2"/>
        <v>0</v>
      </c>
    </row>
    <row r="41" spans="1:10">
      <c r="A41" s="830" t="s">
        <v>107</v>
      </c>
      <c r="B41" s="830"/>
      <c r="C41" s="831" t="s">
        <v>12</v>
      </c>
      <c r="D41" s="830" t="s">
        <v>77</v>
      </c>
      <c r="E41" s="832"/>
      <c r="F41" s="832"/>
      <c r="G41" s="832"/>
      <c r="H41" s="832"/>
      <c r="I41" s="833"/>
      <c r="J41" s="834">
        <f t="shared" si="2"/>
        <v>0</v>
      </c>
    </row>
    <row r="42" spans="1:10">
      <c r="A42" s="830" t="s">
        <v>108</v>
      </c>
      <c r="B42" s="830"/>
      <c r="C42" s="831" t="s">
        <v>12</v>
      </c>
      <c r="D42" s="830" t="s">
        <v>77</v>
      </c>
      <c r="E42" s="832"/>
      <c r="F42" s="832"/>
      <c r="G42" s="832"/>
      <c r="H42" s="832"/>
      <c r="I42" s="833"/>
      <c r="J42" s="834">
        <f t="shared" si="2"/>
        <v>0</v>
      </c>
    </row>
    <row r="43" spans="1:10">
      <c r="A43" s="841" t="s">
        <v>109</v>
      </c>
      <c r="B43" s="841"/>
      <c r="C43" s="842" t="s">
        <v>12</v>
      </c>
      <c r="D43" s="830" t="s">
        <v>79</v>
      </c>
      <c r="E43" s="832"/>
      <c r="F43" s="832"/>
      <c r="G43" s="832"/>
      <c r="H43" s="832"/>
      <c r="I43" s="833"/>
      <c r="J43" s="834">
        <f t="shared" si="2"/>
        <v>0</v>
      </c>
    </row>
    <row r="44" spans="1:10">
      <c r="A44" s="830" t="s">
        <v>110</v>
      </c>
      <c r="B44" s="830"/>
      <c r="C44" s="831" t="s">
        <v>12</v>
      </c>
      <c r="D44" s="830" t="s">
        <v>77</v>
      </c>
      <c r="E44" s="832"/>
      <c r="F44" s="832"/>
      <c r="G44" s="832"/>
      <c r="H44" s="832"/>
      <c r="I44" s="833"/>
      <c r="J44" s="834">
        <f t="shared" si="2"/>
        <v>0</v>
      </c>
    </row>
    <row r="45" spans="1:10">
      <c r="A45" s="830" t="s">
        <v>111</v>
      </c>
      <c r="B45" s="830"/>
      <c r="C45" s="831" t="s">
        <v>12</v>
      </c>
      <c r="D45" s="830" t="s">
        <v>77</v>
      </c>
      <c r="E45" s="832"/>
      <c r="F45" s="832"/>
      <c r="G45" s="832"/>
      <c r="H45" s="832"/>
      <c r="I45" s="833"/>
      <c r="J45" s="834">
        <f t="shared" si="2"/>
        <v>0</v>
      </c>
    </row>
    <row r="46" spans="1:10">
      <c r="A46" s="835" t="s">
        <v>32</v>
      </c>
      <c r="B46" s="835"/>
      <c r="C46" s="836"/>
      <c r="D46" s="837"/>
      <c r="E46" s="837"/>
      <c r="F46" s="837"/>
      <c r="G46" s="837"/>
      <c r="H46" s="837"/>
      <c r="I46" s="837"/>
      <c r="J46" s="837"/>
    </row>
    <row r="47" spans="1:10">
      <c r="A47" s="830" t="s">
        <v>112</v>
      </c>
      <c r="B47" s="830"/>
      <c r="C47" s="831" t="s">
        <v>76</v>
      </c>
      <c r="D47" s="830" t="s">
        <v>77</v>
      </c>
      <c r="E47" s="832"/>
      <c r="F47" s="832"/>
      <c r="G47" s="832"/>
      <c r="H47" s="832"/>
      <c r="I47" s="839"/>
      <c r="J47" s="840">
        <f>I47/$I$69</f>
        <v>0</v>
      </c>
    </row>
    <row r="48" spans="1:10">
      <c r="A48" s="830" t="s">
        <v>113</v>
      </c>
      <c r="B48" s="830"/>
      <c r="C48" s="831" t="s">
        <v>12</v>
      </c>
      <c r="D48" s="830" t="s">
        <v>77</v>
      </c>
      <c r="E48" s="832"/>
      <c r="F48" s="832"/>
      <c r="G48" s="832"/>
      <c r="H48" s="832"/>
      <c r="I48" s="833"/>
      <c r="J48" s="834">
        <f>I48/$I$69</f>
        <v>0</v>
      </c>
    </row>
    <row r="49" spans="1:10">
      <c r="A49" s="830" t="s">
        <v>114</v>
      </c>
      <c r="B49" s="830"/>
      <c r="C49" s="831" t="s">
        <v>12</v>
      </c>
      <c r="D49" s="830" t="s">
        <v>77</v>
      </c>
      <c r="E49" s="832"/>
      <c r="F49" s="832"/>
      <c r="G49" s="832"/>
      <c r="H49" s="832"/>
      <c r="I49" s="833"/>
      <c r="J49" s="834">
        <f>I49/$I$69</f>
        <v>0</v>
      </c>
    </row>
    <row r="50" spans="1:10">
      <c r="A50" s="830" t="s">
        <v>115</v>
      </c>
      <c r="B50" s="830"/>
      <c r="C50" s="831" t="s">
        <v>76</v>
      </c>
      <c r="D50" s="830" t="s">
        <v>77</v>
      </c>
      <c r="E50" s="832"/>
      <c r="F50" s="832"/>
      <c r="G50" s="832"/>
      <c r="H50" s="832"/>
      <c r="I50" s="833"/>
      <c r="J50" s="834">
        <f>I50/$I$69</f>
        <v>0</v>
      </c>
    </row>
    <row r="51" spans="1:10">
      <c r="A51" s="835" t="s">
        <v>116</v>
      </c>
      <c r="B51" s="835"/>
      <c r="C51" s="836"/>
      <c r="D51" s="837"/>
      <c r="E51" s="837"/>
      <c r="F51" s="837"/>
      <c r="G51" s="837"/>
      <c r="H51" s="837"/>
      <c r="I51" s="837"/>
      <c r="J51" s="837"/>
    </row>
    <row r="52" spans="1:10">
      <c r="A52" s="830" t="s">
        <v>117</v>
      </c>
      <c r="B52" s="830"/>
      <c r="C52" s="831" t="s">
        <v>12</v>
      </c>
      <c r="D52" s="830" t="s">
        <v>79</v>
      </c>
      <c r="E52" s="832"/>
      <c r="F52" s="832"/>
      <c r="G52" s="832"/>
      <c r="H52" s="832"/>
      <c r="I52" s="833"/>
      <c r="J52" s="834">
        <f>I52/$I$69</f>
        <v>0</v>
      </c>
    </row>
    <row r="53" spans="1:10">
      <c r="A53" s="830" t="s">
        <v>118</v>
      </c>
      <c r="B53" s="830"/>
      <c r="C53" s="831" t="s">
        <v>12</v>
      </c>
      <c r="D53" s="830" t="s">
        <v>79</v>
      </c>
      <c r="E53" s="832"/>
      <c r="F53" s="832"/>
      <c r="G53" s="832"/>
      <c r="H53" s="832"/>
      <c r="I53" s="833"/>
      <c r="J53" s="834">
        <f>I53/$I$69</f>
        <v>0</v>
      </c>
    </row>
    <row r="54" spans="1:10">
      <c r="A54" s="830" t="s">
        <v>119</v>
      </c>
      <c r="B54" s="830"/>
      <c r="C54" s="831" t="s">
        <v>12</v>
      </c>
      <c r="D54" s="830" t="s">
        <v>79</v>
      </c>
      <c r="E54" s="832"/>
      <c r="F54" s="832"/>
      <c r="G54" s="832"/>
      <c r="H54" s="832"/>
      <c r="I54" s="833"/>
      <c r="J54" s="834">
        <f>I54/$I$69</f>
        <v>0</v>
      </c>
    </row>
    <row r="55" spans="1:10">
      <c r="A55" s="835" t="s">
        <v>34</v>
      </c>
      <c r="B55" s="835"/>
      <c r="C55" s="836"/>
      <c r="D55" s="837"/>
      <c r="E55" s="837"/>
      <c r="F55" s="837"/>
      <c r="G55" s="837"/>
      <c r="H55" s="837"/>
      <c r="I55" s="837"/>
      <c r="J55" s="837"/>
    </row>
    <row r="56" spans="1:10">
      <c r="A56" s="830" t="s">
        <v>120</v>
      </c>
      <c r="B56" s="830"/>
      <c r="C56" s="831" t="s">
        <v>76</v>
      </c>
      <c r="D56" s="830" t="s">
        <v>77</v>
      </c>
      <c r="E56" s="832">
        <v>11435</v>
      </c>
      <c r="F56" s="832"/>
      <c r="G56" s="832"/>
      <c r="H56" s="832">
        <v>0</v>
      </c>
      <c r="I56" s="833">
        <v>3250411.6</v>
      </c>
      <c r="J56" s="834">
        <f t="shared" ref="J56:J62" si="3">I56/$I$69</f>
        <v>0.17620624810922789</v>
      </c>
    </row>
    <row r="57" spans="1:10">
      <c r="A57" s="830" t="s">
        <v>121</v>
      </c>
      <c r="B57" s="830"/>
      <c r="C57" s="831" t="s">
        <v>76</v>
      </c>
      <c r="D57" s="830" t="s">
        <v>77</v>
      </c>
      <c r="E57" s="832">
        <v>11714</v>
      </c>
      <c r="F57" s="832"/>
      <c r="G57" s="832"/>
      <c r="H57" s="832">
        <v>0</v>
      </c>
      <c r="I57" s="833">
        <v>700920</v>
      </c>
      <c r="J57" s="834">
        <f t="shared" si="3"/>
        <v>3.7997182702867539E-2</v>
      </c>
    </row>
    <row r="58" spans="1:10">
      <c r="A58" s="830" t="s">
        <v>122</v>
      </c>
      <c r="B58" s="830"/>
      <c r="C58" s="831" t="s">
        <v>12</v>
      </c>
      <c r="D58" s="830" t="s">
        <v>77</v>
      </c>
      <c r="E58" s="832"/>
      <c r="F58" s="832"/>
      <c r="G58" s="832"/>
      <c r="H58" s="832"/>
      <c r="I58" s="833"/>
      <c r="J58" s="834">
        <f t="shared" si="3"/>
        <v>0</v>
      </c>
    </row>
    <row r="59" spans="1:10">
      <c r="A59" s="830" t="s">
        <v>123</v>
      </c>
      <c r="B59" s="830"/>
      <c r="C59" s="831" t="s">
        <v>12</v>
      </c>
      <c r="D59" s="830" t="s">
        <v>77</v>
      </c>
      <c r="E59" s="832"/>
      <c r="F59" s="832"/>
      <c r="G59" s="832"/>
      <c r="H59" s="832"/>
      <c r="I59" s="833"/>
      <c r="J59" s="834">
        <f t="shared" si="3"/>
        <v>0</v>
      </c>
    </row>
    <row r="60" spans="1:10">
      <c r="A60" s="830" t="s">
        <v>124</v>
      </c>
      <c r="B60" s="830"/>
      <c r="C60" s="831" t="s">
        <v>12</v>
      </c>
      <c r="D60" s="830" t="s">
        <v>79</v>
      </c>
      <c r="E60" s="832"/>
      <c r="F60" s="832"/>
      <c r="G60" s="832"/>
      <c r="H60" s="832"/>
      <c r="I60" s="833"/>
      <c r="J60" s="834">
        <f t="shared" si="3"/>
        <v>0</v>
      </c>
    </row>
    <row r="61" spans="1:10">
      <c r="A61" s="830" t="s">
        <v>125</v>
      </c>
      <c r="B61" s="830"/>
      <c r="C61" s="831" t="s">
        <v>12</v>
      </c>
      <c r="D61" s="830" t="s">
        <v>77</v>
      </c>
      <c r="E61" s="832"/>
      <c r="F61" s="832"/>
      <c r="G61" s="832"/>
      <c r="H61" s="832"/>
      <c r="I61" s="833"/>
      <c r="J61" s="834">
        <f t="shared" si="3"/>
        <v>0</v>
      </c>
    </row>
    <row r="62" spans="1:10">
      <c r="A62" s="830" t="s">
        <v>126</v>
      </c>
      <c r="B62" s="830"/>
      <c r="C62" s="831" t="s">
        <v>12</v>
      </c>
      <c r="D62" s="830" t="s">
        <v>79</v>
      </c>
      <c r="E62" s="832"/>
      <c r="F62" s="832"/>
      <c r="G62" s="832"/>
      <c r="H62" s="832"/>
      <c r="I62" s="833"/>
      <c r="J62" s="834">
        <f t="shared" si="3"/>
        <v>0</v>
      </c>
    </row>
    <row r="63" spans="1:10">
      <c r="A63" s="835" t="s">
        <v>127</v>
      </c>
      <c r="B63" s="835"/>
      <c r="C63" s="835"/>
      <c r="D63" s="837"/>
      <c r="E63" s="837"/>
      <c r="F63" s="837"/>
      <c r="G63" s="837"/>
      <c r="H63" s="837"/>
      <c r="I63" s="837"/>
      <c r="J63" s="837"/>
    </row>
    <row r="64" spans="1:10">
      <c r="A64" s="843"/>
      <c r="B64" s="843"/>
      <c r="C64" s="843"/>
      <c r="D64" s="844"/>
      <c r="E64" s="832"/>
      <c r="F64" s="845"/>
      <c r="G64" s="845"/>
      <c r="H64" s="845"/>
      <c r="I64" s="845"/>
      <c r="J64" s="834">
        <f>I64/$I$69</f>
        <v>0</v>
      </c>
    </row>
    <row r="65" spans="1:10">
      <c r="A65" s="835" t="s">
        <v>35</v>
      </c>
      <c r="B65" s="835"/>
      <c r="C65" s="835"/>
      <c r="D65" s="837"/>
      <c r="E65" s="837"/>
      <c r="F65" s="837"/>
      <c r="G65" s="837"/>
      <c r="H65" s="837"/>
      <c r="I65" s="837"/>
      <c r="J65" s="837"/>
    </row>
    <row r="66" spans="1:10">
      <c r="A66" s="841" t="s">
        <v>128</v>
      </c>
      <c r="B66" s="841"/>
      <c r="C66" s="841"/>
      <c r="D66" s="841" t="s">
        <v>77</v>
      </c>
      <c r="E66" s="832">
        <v>21790</v>
      </c>
      <c r="F66" s="846"/>
      <c r="G66" s="846"/>
      <c r="H66" s="846"/>
      <c r="I66" s="847">
        <v>13509</v>
      </c>
      <c r="J66" s="834">
        <f>I66/$I$69</f>
        <v>7.3232885512332022E-4</v>
      </c>
    </row>
    <row r="67" spans="1:10">
      <c r="A67" s="841" t="s">
        <v>129</v>
      </c>
      <c r="B67" s="841"/>
      <c r="C67" s="841"/>
      <c r="D67" s="841" t="s">
        <v>77</v>
      </c>
      <c r="E67" s="832">
        <v>21753</v>
      </c>
      <c r="F67" s="846"/>
      <c r="G67" s="846"/>
      <c r="H67" s="846"/>
      <c r="I67" s="847">
        <v>476960</v>
      </c>
      <c r="J67" s="834">
        <f>I67/$I$69</f>
        <v>2.5856212209609802E-2</v>
      </c>
    </row>
    <row r="68" spans="1:10">
      <c r="A68" s="837"/>
      <c r="B68" s="837"/>
      <c r="C68" s="837"/>
      <c r="D68" s="837"/>
      <c r="E68" s="837"/>
      <c r="F68" s="837"/>
      <c r="G68" s="846"/>
      <c r="H68" s="837"/>
      <c r="I68" s="837"/>
      <c r="J68" s="837"/>
    </row>
    <row r="69" spans="1:10">
      <c r="A69" s="848" t="s">
        <v>130</v>
      </c>
      <c r="B69" s="848"/>
      <c r="C69" s="848"/>
      <c r="D69" s="841"/>
      <c r="E69" s="841"/>
      <c r="F69" s="845"/>
      <c r="G69" s="845"/>
      <c r="H69" s="849">
        <f>SUM(H9:H62)</f>
        <v>358014.4656</v>
      </c>
      <c r="I69" s="847">
        <f>SUM(I9:I67)</f>
        <v>18446630.780000001</v>
      </c>
      <c r="J69" s="837"/>
    </row>
    <row r="70" spans="1:10">
      <c r="A70" s="37"/>
      <c r="B70" s="37"/>
      <c r="C70" s="37"/>
      <c r="D70" s="37"/>
      <c r="E70" s="37"/>
      <c r="F70" s="845"/>
      <c r="G70" s="845"/>
      <c r="H70" s="845"/>
      <c r="I70" s="850"/>
      <c r="J70" s="1338"/>
    </row>
    <row r="71" spans="1:10" ht="13.5" thickBot="1">
      <c r="A71" s="851" t="s">
        <v>131</v>
      </c>
      <c r="B71" s="851"/>
      <c r="C71" s="851"/>
      <c r="D71" s="852"/>
      <c r="E71" s="832">
        <f>E76</f>
        <v>16569</v>
      </c>
      <c r="F71" s="459"/>
      <c r="G71" s="459"/>
      <c r="H71" s="459"/>
      <c r="I71" s="459"/>
      <c r="J71" s="460"/>
    </row>
    <row r="72" spans="1:10">
      <c r="A72" s="86"/>
      <c r="B72" s="86"/>
      <c r="C72" s="86"/>
      <c r="D72" s="186"/>
      <c r="E72" s="186"/>
      <c r="F72" s="1666"/>
      <c r="G72" s="1666"/>
      <c r="H72" s="1667"/>
      <c r="I72" s="1668"/>
      <c r="J72" s="1667"/>
    </row>
    <row r="73" spans="1:10">
      <c r="A73" s="853" t="s">
        <v>132</v>
      </c>
      <c r="B73" s="853"/>
      <c r="C73" s="853"/>
      <c r="D73" s="837" t="s">
        <v>133</v>
      </c>
      <c r="E73" s="837"/>
      <c r="F73" s="854"/>
      <c r="G73" s="855"/>
      <c r="H73" s="855"/>
      <c r="I73" s="855"/>
      <c r="J73" s="856"/>
    </row>
    <row r="74" spans="1:10">
      <c r="A74" s="857" t="s">
        <v>134</v>
      </c>
      <c r="B74" s="857"/>
      <c r="C74" s="857"/>
      <c r="D74" s="841" t="s">
        <v>77</v>
      </c>
      <c r="E74" s="832">
        <v>13509</v>
      </c>
      <c r="F74" s="38"/>
      <c r="G74" s="38"/>
      <c r="H74" s="38"/>
      <c r="I74" s="38"/>
      <c r="J74" s="39"/>
    </row>
    <row r="75" spans="1:10">
      <c r="A75" s="857" t="s">
        <v>135</v>
      </c>
      <c r="B75" s="857"/>
      <c r="C75" s="857"/>
      <c r="D75" s="841" t="s">
        <v>77</v>
      </c>
      <c r="E75" s="832">
        <v>3060</v>
      </c>
      <c r="F75" s="38"/>
      <c r="G75" s="38"/>
      <c r="H75" s="38"/>
      <c r="I75" s="38"/>
      <c r="J75" s="39"/>
    </row>
    <row r="76" spans="1:10">
      <c r="A76" s="858" t="s">
        <v>136</v>
      </c>
      <c r="B76" s="858"/>
      <c r="C76" s="858"/>
      <c r="D76" s="841" t="s">
        <v>77</v>
      </c>
      <c r="E76" s="832">
        <f>SUM(E74:E75)</f>
        <v>16569</v>
      </c>
      <c r="F76" s="38"/>
      <c r="G76" s="38"/>
      <c r="H76" s="38"/>
      <c r="I76" s="38"/>
      <c r="J76" s="39"/>
    </row>
    <row r="77" spans="1:10">
      <c r="A77" s="858" t="s">
        <v>137</v>
      </c>
      <c r="B77" s="858"/>
      <c r="C77" s="858"/>
      <c r="D77" s="841" t="s">
        <v>77</v>
      </c>
      <c r="E77" s="832">
        <v>69837</v>
      </c>
      <c r="F77" s="38"/>
      <c r="G77" s="31"/>
      <c r="H77" s="38"/>
      <c r="I77" s="38"/>
      <c r="J77" s="32"/>
    </row>
    <row r="78" spans="1:10">
      <c r="A78" s="858" t="s">
        <v>138</v>
      </c>
      <c r="B78" s="858"/>
      <c r="C78" s="858"/>
      <c r="D78" s="841" t="s">
        <v>139</v>
      </c>
      <c r="E78" s="859">
        <f>E76/E77</f>
        <v>0.23725245929807981</v>
      </c>
      <c r="F78" s="38"/>
      <c r="G78" s="31"/>
      <c r="H78" s="38"/>
      <c r="I78" s="38"/>
      <c r="J78" s="32"/>
    </row>
    <row r="79" spans="1:10" ht="13.5" thickBot="1">
      <c r="A79" s="851" t="s">
        <v>140</v>
      </c>
      <c r="B79" s="851"/>
      <c r="C79" s="851"/>
      <c r="D79" s="852" t="s">
        <v>77</v>
      </c>
      <c r="E79" s="860">
        <v>1608</v>
      </c>
      <c r="F79" s="538"/>
      <c r="G79" s="539"/>
      <c r="H79" s="538"/>
      <c r="I79" s="538"/>
      <c r="J79" s="1589"/>
    </row>
    <row r="80" spans="1:10" ht="13.5" thickBot="1">
      <c r="A80" s="38"/>
      <c r="B80" s="38"/>
      <c r="C80" s="38"/>
      <c r="D80" s="38"/>
      <c r="E80" s="5"/>
      <c r="F80" s="38"/>
      <c r="G80" s="31"/>
      <c r="H80" s="38"/>
      <c r="I80" s="38"/>
      <c r="J80" s="31"/>
    </row>
    <row r="81" spans="1:10">
      <c r="A81" s="211"/>
      <c r="B81" s="338"/>
      <c r="C81" s="338"/>
      <c r="D81" s="1656" t="s">
        <v>27</v>
      </c>
      <c r="E81" s="1657"/>
      <c r="F81" s="1658"/>
      <c r="G81" s="31"/>
      <c r="H81" s="38"/>
      <c r="I81" s="38"/>
      <c r="J81" s="31"/>
    </row>
    <row r="82" spans="1:10" ht="13.5" thickBot="1">
      <c r="A82" s="1590" t="s">
        <v>141</v>
      </c>
      <c r="B82" s="1591"/>
      <c r="C82" s="1591"/>
      <c r="D82" s="861" t="s">
        <v>8</v>
      </c>
      <c r="E82" s="862" t="s">
        <v>9</v>
      </c>
      <c r="F82" s="863" t="s">
        <v>10</v>
      </c>
      <c r="G82" s="31"/>
      <c r="H82" s="38"/>
      <c r="I82" s="38"/>
      <c r="J82" s="31"/>
    </row>
    <row r="83" spans="1:10">
      <c r="A83" s="207" t="s">
        <v>142</v>
      </c>
      <c r="B83" s="339"/>
      <c r="C83" s="339"/>
      <c r="D83" s="208"/>
      <c r="E83" s="209">
        <f>'ESA Table 1'!I39</f>
        <v>3965552.4600000004</v>
      </c>
      <c r="F83" s="210">
        <f>D83+E83</f>
        <v>3965552.4600000004</v>
      </c>
      <c r="G83" s="31"/>
      <c r="H83" s="38"/>
      <c r="I83" s="38"/>
      <c r="J83" s="31"/>
    </row>
    <row r="84" spans="1:10">
      <c r="A84" s="864" t="s">
        <v>143</v>
      </c>
      <c r="B84" s="865"/>
      <c r="C84" s="865"/>
      <c r="D84" s="866"/>
      <c r="E84" s="867">
        <f>'ESA Table 1'!I21+'ESA Table 1'!I24+'ESA Table 1'!I26</f>
        <v>794128.85</v>
      </c>
      <c r="F84" s="392">
        <f t="shared" ref="F84:F85" si="4">D84+E84</f>
        <v>794128.85</v>
      </c>
      <c r="G84" s="31"/>
      <c r="H84" s="38"/>
      <c r="I84" s="38"/>
      <c r="J84" s="31"/>
    </row>
    <row r="85" spans="1:10" ht="13.5" thickBot="1">
      <c r="A85" s="868" t="s">
        <v>144</v>
      </c>
      <c r="B85" s="1339"/>
      <c r="C85" s="1339"/>
      <c r="D85" s="866"/>
      <c r="E85" s="867">
        <f>'ESA Table 1'!I19</f>
        <v>23224449.559999999</v>
      </c>
      <c r="F85" s="869">
        <f t="shared" si="4"/>
        <v>23224449.559999999</v>
      </c>
      <c r="G85" s="169" t="s">
        <v>145</v>
      </c>
      <c r="H85" s="38"/>
      <c r="I85" s="38"/>
      <c r="J85" s="31"/>
    </row>
    <row r="86" spans="1:10" ht="15.75" thickBot="1">
      <c r="A86" s="372"/>
      <c r="B86" s="265"/>
      <c r="C86" s="265"/>
      <c r="D86" s="364"/>
      <c r="E86" s="365"/>
      <c r="F86" s="366"/>
      <c r="G86" s="31"/>
      <c r="H86" s="38"/>
      <c r="I86" s="462"/>
      <c r="J86" s="31"/>
    </row>
    <row r="87" spans="1:10" ht="15.75" thickBot="1">
      <c r="A87" s="373" t="s">
        <v>146</v>
      </c>
      <c r="B87" s="340"/>
      <c r="C87" s="340"/>
      <c r="D87" s="604">
        <f>SUM(D83:D85)</f>
        <v>0</v>
      </c>
      <c r="E87" s="605">
        <f>SUM(E83:E85)</f>
        <v>27984130.869999997</v>
      </c>
      <c r="F87" s="606">
        <f>SUM(F83:F85)</f>
        <v>27984130.869999997</v>
      </c>
      <c r="G87" s="31"/>
      <c r="H87" s="38"/>
      <c r="I87" s="38"/>
      <c r="J87" s="31"/>
    </row>
    <row r="88" spans="1:10">
      <c r="A88" s="38"/>
      <c r="B88" s="38"/>
      <c r="C88" s="38"/>
      <c r="D88" s="38"/>
      <c r="E88" s="5"/>
      <c r="F88" s="38"/>
      <c r="G88" s="31"/>
      <c r="H88" s="38"/>
      <c r="I88" s="38"/>
      <c r="J88" s="31"/>
    </row>
    <row r="89" spans="1:10">
      <c r="A89" s="38"/>
      <c r="B89" s="38"/>
      <c r="C89" s="38"/>
      <c r="D89" s="38"/>
      <c r="E89" s="5"/>
      <c r="F89" s="38"/>
      <c r="G89" s="31"/>
      <c r="H89" s="38"/>
      <c r="I89" s="462"/>
      <c r="J89" s="31"/>
    </row>
    <row r="90" spans="1:10" ht="13.5" thickBot="1">
      <c r="A90" s="38"/>
      <c r="B90" s="38"/>
      <c r="C90" s="38"/>
      <c r="D90" s="38"/>
      <c r="E90" s="5"/>
      <c r="F90" s="38"/>
      <c r="G90" s="38"/>
      <c r="H90" s="31"/>
    </row>
    <row r="91" spans="1:10">
      <c r="A91" s="1630" t="s">
        <v>937</v>
      </c>
      <c r="B91" s="469"/>
      <c r="C91" s="469"/>
      <c r="D91" s="469"/>
      <c r="E91" s="469"/>
      <c r="F91" s="470"/>
      <c r="G91" s="38"/>
      <c r="H91" s="31"/>
    </row>
    <row r="92" spans="1:10">
      <c r="A92" s="848"/>
      <c r="B92" s="870"/>
      <c r="C92" s="870"/>
      <c r="D92" s="857"/>
      <c r="E92" s="1660" t="s">
        <v>147</v>
      </c>
      <c r="F92" s="1661"/>
      <c r="G92" s="38"/>
      <c r="H92" s="31"/>
    </row>
    <row r="93" spans="1:10" ht="26.25" thickBot="1">
      <c r="A93" s="871"/>
      <c r="B93" s="872"/>
      <c r="C93" s="872" t="s">
        <v>67</v>
      </c>
      <c r="D93" s="873" t="s">
        <v>68</v>
      </c>
      <c r="E93" s="874" t="s">
        <v>69</v>
      </c>
      <c r="F93" s="875" t="s">
        <v>148</v>
      </c>
      <c r="G93" s="38"/>
      <c r="H93" s="31"/>
    </row>
    <row r="94" spans="1:10">
      <c r="A94" s="471" t="s">
        <v>149</v>
      </c>
      <c r="B94" s="471"/>
      <c r="C94" s="472" t="s">
        <v>76</v>
      </c>
      <c r="D94" s="473" t="s">
        <v>77</v>
      </c>
      <c r="E94" s="474">
        <v>268</v>
      </c>
      <c r="F94" s="475">
        <v>-2441.44</v>
      </c>
      <c r="G94" s="38"/>
      <c r="H94" s="31"/>
    </row>
    <row r="95" spans="1:10" ht="13.5" thickBot="1">
      <c r="A95" s="876" t="s">
        <v>150</v>
      </c>
      <c r="B95" s="876"/>
      <c r="C95" s="877" t="s">
        <v>76</v>
      </c>
      <c r="D95" s="878" t="s">
        <v>77</v>
      </c>
      <c r="E95" s="879">
        <v>2518</v>
      </c>
      <c r="F95" s="880">
        <v>-3097.14</v>
      </c>
      <c r="G95" s="38"/>
      <c r="H95" s="31"/>
    </row>
    <row r="96" spans="1:10">
      <c r="A96" s="498"/>
      <c r="B96" s="498"/>
      <c r="C96" s="34"/>
      <c r="D96" s="498"/>
      <c r="E96" s="499"/>
      <c r="F96" s="499"/>
      <c r="G96" s="38"/>
      <c r="H96" s="31"/>
    </row>
    <row r="97" spans="1:10">
      <c r="A97" s="1650" t="s">
        <v>151</v>
      </c>
      <c r="B97" s="1650"/>
      <c r="C97" s="1650"/>
      <c r="D97" s="1650"/>
      <c r="E97" s="1650"/>
      <c r="F97" s="1650"/>
      <c r="G97" s="1650"/>
      <c r="H97" s="1650"/>
      <c r="I97" s="1650"/>
      <c r="J97" s="1650"/>
    </row>
    <row r="98" spans="1:10">
      <c r="A98" s="1662" t="s">
        <v>152</v>
      </c>
      <c r="B98" s="1662"/>
      <c r="C98" s="1662"/>
      <c r="D98" s="1662"/>
      <c r="E98" s="1662"/>
      <c r="F98" s="1662"/>
      <c r="G98" s="1662"/>
      <c r="H98" s="1662"/>
      <c r="I98" s="1662"/>
      <c r="J98" s="1662"/>
    </row>
    <row r="99" spans="1:10" ht="12.75" customHeight="1">
      <c r="A99" s="1649" t="s">
        <v>153</v>
      </c>
      <c r="B99" s="1649"/>
      <c r="C99" s="1649"/>
      <c r="D99" s="1649"/>
      <c r="E99" s="1649"/>
      <c r="F99" s="1649"/>
      <c r="G99" s="1649"/>
      <c r="H99" s="1649"/>
      <c r="I99" s="1649"/>
      <c r="J99" s="1649"/>
    </row>
    <row r="100" spans="1:10">
      <c r="A100" s="1649" t="s">
        <v>154</v>
      </c>
      <c r="B100" s="1649"/>
      <c r="C100" s="1649"/>
      <c r="D100" s="1649"/>
      <c r="E100" s="1649"/>
      <c r="F100" s="1649"/>
      <c r="G100" s="1649"/>
      <c r="H100" s="1649"/>
      <c r="I100" s="1649"/>
      <c r="J100" s="1649"/>
    </row>
    <row r="101" spans="1:10" ht="12.75" customHeight="1">
      <c r="A101" s="1649" t="s">
        <v>155</v>
      </c>
      <c r="B101" s="1649"/>
      <c r="C101" s="1649"/>
      <c r="D101" s="1649"/>
      <c r="E101" s="1649"/>
      <c r="F101" s="1649"/>
      <c r="G101" s="1649"/>
      <c r="H101" s="1649"/>
      <c r="I101" s="1649"/>
      <c r="J101" s="1649"/>
    </row>
    <row r="102" spans="1:10" ht="24.75" customHeight="1">
      <c r="A102" s="1654" t="s">
        <v>156</v>
      </c>
      <c r="B102" s="1654"/>
      <c r="C102" s="1654"/>
      <c r="D102" s="1654"/>
      <c r="E102" s="1654"/>
      <c r="F102" s="1654"/>
      <c r="G102" s="1654"/>
      <c r="H102" s="1654"/>
      <c r="I102" s="1654"/>
      <c r="J102" s="1654"/>
    </row>
    <row r="103" spans="1:10" s="394" customFormat="1" ht="15" customHeight="1">
      <c r="A103" s="1659" t="s">
        <v>157</v>
      </c>
      <c r="B103" s="1659"/>
      <c r="C103" s="1659"/>
      <c r="D103" s="1659"/>
      <c r="E103" s="1659"/>
      <c r="F103" s="1659"/>
      <c r="G103" s="1659"/>
      <c r="H103" s="1659"/>
      <c r="I103" s="1659"/>
      <c r="J103" s="1659"/>
    </row>
    <row r="104" spans="1:10">
      <c r="A104" s="1650" t="s">
        <v>158</v>
      </c>
      <c r="B104" s="1650"/>
      <c r="C104" s="1650"/>
      <c r="D104" s="1650"/>
      <c r="E104" s="1650"/>
      <c r="F104" s="1650"/>
      <c r="G104" s="1650"/>
      <c r="H104" s="1650"/>
      <c r="I104" s="1650"/>
      <c r="J104" s="1650"/>
    </row>
    <row r="105" spans="1:10" ht="24" customHeight="1">
      <c r="A105" s="1649" t="s">
        <v>159</v>
      </c>
      <c r="B105" s="1649"/>
      <c r="C105" s="1649"/>
      <c r="D105" s="1649"/>
      <c r="E105" s="1649"/>
      <c r="F105" s="1649"/>
      <c r="G105" s="1649"/>
      <c r="H105" s="1649"/>
      <c r="I105" s="1649"/>
      <c r="J105" s="1649"/>
    </row>
    <row r="106" spans="1:10" ht="13.5" customHeight="1">
      <c r="A106" s="1649" t="s">
        <v>160</v>
      </c>
      <c r="B106" s="1649"/>
      <c r="C106" s="1649"/>
      <c r="D106" s="1649"/>
      <c r="E106" s="1649"/>
      <c r="F106" s="1649"/>
      <c r="G106" s="1649"/>
      <c r="H106" s="1649"/>
      <c r="I106" s="1649"/>
      <c r="J106" s="1649"/>
    </row>
    <row r="107" spans="1:10" ht="28.5" customHeight="1">
      <c r="A107" s="1648" t="s">
        <v>938</v>
      </c>
      <c r="B107" s="1648"/>
      <c r="C107" s="1648"/>
      <c r="D107" s="1648"/>
      <c r="E107" s="1648"/>
      <c r="F107" s="1648"/>
      <c r="G107" s="1648"/>
      <c r="H107" s="1648"/>
      <c r="I107" s="1648"/>
      <c r="J107" s="1648"/>
    </row>
    <row r="108" spans="1:10">
      <c r="A108" s="1648" t="s">
        <v>161</v>
      </c>
      <c r="B108" s="1648"/>
      <c r="C108" s="1648"/>
      <c r="D108" s="1648"/>
      <c r="E108" s="1648"/>
      <c r="F108" s="1648"/>
      <c r="G108" s="1648"/>
      <c r="H108" s="1648"/>
      <c r="I108" s="1648"/>
      <c r="J108" s="1648"/>
    </row>
    <row r="109" spans="1:10">
      <c r="A109" s="1643" t="s">
        <v>162</v>
      </c>
      <c r="B109" s="1643"/>
      <c r="C109" s="1643"/>
      <c r="D109" s="1643"/>
      <c r="E109" s="1643"/>
      <c r="F109" s="1643"/>
      <c r="G109" s="1643"/>
      <c r="H109" s="1643"/>
      <c r="I109" s="1643"/>
      <c r="J109" s="1643"/>
    </row>
    <row r="110" spans="1:10" ht="12.75" customHeight="1">
      <c r="A110" s="1648" t="s">
        <v>163</v>
      </c>
      <c r="B110" s="1648"/>
      <c r="C110" s="1648"/>
      <c r="D110" s="1648"/>
      <c r="E110" s="1648"/>
      <c r="F110" s="1648"/>
      <c r="G110" s="1648"/>
      <c r="H110" s="1648"/>
      <c r="I110" s="1648"/>
      <c r="J110" s="1648"/>
    </row>
    <row r="111" spans="1:10" ht="12.75" customHeight="1">
      <c r="A111" s="1648" t="s">
        <v>61</v>
      </c>
      <c r="B111" s="1648"/>
      <c r="C111" s="1648"/>
      <c r="D111" s="1648"/>
      <c r="E111" s="1648"/>
      <c r="F111" s="1648"/>
      <c r="G111" s="1648"/>
      <c r="H111" s="1648"/>
      <c r="I111" s="1648"/>
      <c r="J111" s="1648"/>
    </row>
  </sheetData>
  <mergeCells count="24">
    <mergeCell ref="A110:J110"/>
    <mergeCell ref="A111:J111"/>
    <mergeCell ref="A1:J1"/>
    <mergeCell ref="D81:F81"/>
    <mergeCell ref="A103:J103"/>
    <mergeCell ref="E92:F92"/>
    <mergeCell ref="A97:J97"/>
    <mergeCell ref="A98:J98"/>
    <mergeCell ref="A99:J99"/>
    <mergeCell ref="A107:J107"/>
    <mergeCell ref="A109:J109"/>
    <mergeCell ref="A2:J2"/>
    <mergeCell ref="A3:J3"/>
    <mergeCell ref="D5:J5"/>
    <mergeCell ref="F72:H72"/>
    <mergeCell ref="I72:J72"/>
    <mergeCell ref="A106:J106"/>
    <mergeCell ref="A104:J104"/>
    <mergeCell ref="A108:J108"/>
    <mergeCell ref="E6:J6"/>
    <mergeCell ref="A102:J102"/>
    <mergeCell ref="A100:J100"/>
    <mergeCell ref="A101:J101"/>
    <mergeCell ref="A105:J105"/>
  </mergeCells>
  <printOptions horizontalCentered="1" verticalCentered="1" gridLines="1"/>
  <pageMargins left="0.25" right="0.25" top="0.25" bottom="0.25" header="0.3" footer="0.3"/>
  <pageSetup paperSize="5" scale="64" orientation="portrait" r:id="rId1"/>
  <customProperties>
    <customPr name="_pios_id" r:id="rId2"/>
  </customPropertie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129341-E457-4B4C-AD48-706B5C041D05}">
  <sheetPr>
    <pageSetUpPr fitToPage="1"/>
  </sheetPr>
  <dimension ref="A1:V158"/>
  <sheetViews>
    <sheetView topLeftCell="A101" zoomScale="90" zoomScaleNormal="90" workbookViewId="0">
      <selection activeCell="A113" sqref="A113:M113"/>
    </sheetView>
  </sheetViews>
  <sheetFormatPr defaultColWidth="8.5703125" defaultRowHeight="12.75"/>
  <cols>
    <col min="1" max="1" width="45.28515625" customWidth="1"/>
    <col min="2" max="2" width="12.140625" customWidth="1"/>
    <col min="3" max="3" width="8.7109375" bestFit="1" customWidth="1"/>
    <col min="4" max="4" width="14.85546875" bestFit="1" customWidth="1"/>
    <col min="5" max="5" width="9.42578125" customWidth="1"/>
    <col min="6" max="6" width="9.28515625" customWidth="1"/>
    <col min="7" max="7" width="10.140625" customWidth="1"/>
    <col min="8" max="8" width="10" customWidth="1"/>
    <col min="9" max="9" width="11.7109375" customWidth="1"/>
    <col min="10" max="10" width="17.5703125" customWidth="1"/>
    <col min="11" max="11" width="51.7109375" bestFit="1" customWidth="1"/>
    <col min="12" max="12" width="12.140625" customWidth="1"/>
    <col min="13" max="13" width="13.28515625" bestFit="1" customWidth="1"/>
    <col min="14" max="14" width="14.140625" customWidth="1"/>
    <col min="15" max="15" width="8.85546875" customWidth="1"/>
    <col min="16" max="16" width="9" customWidth="1"/>
    <col min="17" max="17" width="10.140625" customWidth="1"/>
    <col min="18" max="19" width="12.140625" customWidth="1"/>
  </cols>
  <sheetData>
    <row r="1" spans="1:22" ht="22.9" customHeight="1">
      <c r="A1" s="1655" t="s">
        <v>164</v>
      </c>
      <c r="B1" s="1655"/>
      <c r="C1" s="1655"/>
      <c r="D1" s="1655"/>
      <c r="E1" s="1655"/>
      <c r="F1" s="1655"/>
      <c r="G1" s="1655"/>
      <c r="H1" s="1655"/>
      <c r="I1" s="1655"/>
      <c r="J1" s="1655"/>
      <c r="K1" s="1655"/>
      <c r="L1" s="1655"/>
      <c r="M1" s="1655"/>
      <c r="N1" s="1655"/>
      <c r="O1" s="1655"/>
      <c r="P1" s="1655"/>
      <c r="Q1" s="1655"/>
      <c r="R1" s="1655"/>
      <c r="S1" s="1655"/>
    </row>
    <row r="2" spans="1:22" ht="15.75" customHeight="1">
      <c r="A2" s="1655" t="s">
        <v>1</v>
      </c>
      <c r="B2" s="1655"/>
      <c r="C2" s="1655"/>
      <c r="D2" s="1655"/>
      <c r="E2" s="1655"/>
      <c r="F2" s="1655"/>
      <c r="G2" s="1655"/>
      <c r="H2" s="1655"/>
      <c r="I2" s="1655"/>
      <c r="J2" s="1655"/>
      <c r="K2" s="1655"/>
      <c r="L2" s="1655"/>
      <c r="M2" s="1655"/>
      <c r="N2" s="1655"/>
      <c r="O2" s="1655"/>
      <c r="P2" s="1655"/>
      <c r="Q2" s="1655"/>
      <c r="R2" s="1655"/>
      <c r="S2" s="1655"/>
    </row>
    <row r="3" spans="1:22" ht="15.75" customHeight="1">
      <c r="A3" s="1675" t="s">
        <v>2</v>
      </c>
      <c r="B3" s="1676"/>
      <c r="C3" s="1676"/>
      <c r="D3" s="1676"/>
      <c r="E3" s="1676"/>
      <c r="F3" s="1676"/>
      <c r="G3" s="1676"/>
      <c r="H3" s="1676"/>
      <c r="I3" s="1676"/>
      <c r="J3" s="1676"/>
      <c r="K3" s="1676"/>
      <c r="L3" s="1676"/>
      <c r="M3" s="1676"/>
      <c r="N3" s="1676"/>
      <c r="O3" s="1676"/>
      <c r="P3" s="1676"/>
      <c r="Q3" s="1676"/>
      <c r="R3" s="1676"/>
      <c r="S3" s="1676"/>
    </row>
    <row r="4" spans="1:22" ht="15.75" customHeight="1">
      <c r="A4" s="628"/>
      <c r="B4" s="628"/>
      <c r="C4" s="628"/>
      <c r="D4" s="628"/>
      <c r="E4" s="628"/>
      <c r="F4" s="628"/>
      <c r="G4" s="628"/>
      <c r="H4" s="628"/>
      <c r="I4" s="628"/>
      <c r="J4" s="41"/>
      <c r="K4" s="41"/>
      <c r="L4" s="41"/>
      <c r="M4" s="41"/>
    </row>
    <row r="5" spans="1:22" ht="14.25" customHeight="1" thickBot="1">
      <c r="A5" s="1680"/>
      <c r="B5" s="1680"/>
      <c r="C5" s="1680"/>
      <c r="D5" s="1680"/>
      <c r="E5" s="1680"/>
      <c r="F5" s="1680"/>
      <c r="G5" s="1680"/>
      <c r="H5" s="1680"/>
      <c r="I5" s="30"/>
      <c r="K5" s="30"/>
    </row>
    <row r="6" spans="1:22" ht="16.5" thickBot="1">
      <c r="A6" s="415"/>
      <c r="B6" s="1681" t="s">
        <v>165</v>
      </c>
      <c r="C6" s="1682"/>
      <c r="D6" s="1682"/>
      <c r="E6" s="1682"/>
      <c r="F6" s="1682"/>
      <c r="G6" s="1682"/>
      <c r="H6" s="1682"/>
      <c r="I6" s="1683"/>
      <c r="K6" s="504"/>
      <c r="L6" s="1681" t="s">
        <v>166</v>
      </c>
      <c r="M6" s="1682"/>
      <c r="N6" s="1682"/>
      <c r="O6" s="1682"/>
      <c r="P6" s="1682"/>
      <c r="Q6" s="1682"/>
      <c r="R6" s="1682"/>
      <c r="S6" s="1683"/>
    </row>
    <row r="7" spans="1:22" ht="20.25" customHeight="1" thickBot="1">
      <c r="A7" s="881"/>
      <c r="B7" s="1677" t="s">
        <v>64</v>
      </c>
      <c r="C7" s="1678"/>
      <c r="D7" s="1678"/>
      <c r="E7" s="1678"/>
      <c r="F7" s="1678"/>
      <c r="G7" s="1678"/>
      <c r="H7" s="1678"/>
      <c r="I7" s="1679"/>
      <c r="K7" s="882"/>
      <c r="L7" s="1677" t="s">
        <v>64</v>
      </c>
      <c r="M7" s="1678"/>
      <c r="N7" s="1678"/>
      <c r="O7" s="1678"/>
      <c r="P7" s="1678"/>
      <c r="Q7" s="1678"/>
      <c r="R7" s="1678"/>
      <c r="S7" s="1679"/>
    </row>
    <row r="8" spans="1:22" ht="51.75" customHeight="1">
      <c r="A8" s="881" t="s">
        <v>167</v>
      </c>
      <c r="B8" s="467" t="s">
        <v>168</v>
      </c>
      <c r="C8" s="195" t="s">
        <v>69</v>
      </c>
      <c r="D8" s="468" t="s">
        <v>169</v>
      </c>
      <c r="E8" s="195" t="s">
        <v>170</v>
      </c>
      <c r="F8" s="195" t="s">
        <v>171</v>
      </c>
      <c r="G8" s="195" t="s">
        <v>172</v>
      </c>
      <c r="H8" s="195" t="s">
        <v>173</v>
      </c>
      <c r="I8" s="192" t="s">
        <v>74</v>
      </c>
      <c r="K8" s="882" t="s">
        <v>167</v>
      </c>
      <c r="L8" s="467" t="s">
        <v>168</v>
      </c>
      <c r="M8" s="195" t="s">
        <v>69</v>
      </c>
      <c r="N8" s="468" t="s">
        <v>169</v>
      </c>
      <c r="O8" s="195" t="s">
        <v>170</v>
      </c>
      <c r="P8" s="195" t="s">
        <v>171</v>
      </c>
      <c r="Q8" s="195" t="s">
        <v>172</v>
      </c>
      <c r="R8" s="195" t="s">
        <v>173</v>
      </c>
      <c r="S8" s="192" t="s">
        <v>74</v>
      </c>
    </row>
    <row r="9" spans="1:22">
      <c r="A9" s="883" t="s">
        <v>25</v>
      </c>
      <c r="B9" s="884"/>
      <c r="C9" s="885"/>
      <c r="D9" s="885"/>
      <c r="E9" s="886"/>
      <c r="F9" s="886"/>
      <c r="G9" s="886"/>
      <c r="H9" s="886"/>
      <c r="I9" s="887"/>
      <c r="K9" s="888" t="s">
        <v>25</v>
      </c>
      <c r="L9" s="884"/>
      <c r="M9" s="885"/>
      <c r="N9" s="885"/>
      <c r="O9" s="885"/>
      <c r="P9" s="885"/>
      <c r="Q9" s="885"/>
      <c r="R9" s="885"/>
      <c r="S9" s="889"/>
    </row>
    <row r="10" spans="1:22" ht="15">
      <c r="A10" s="890" t="s">
        <v>174</v>
      </c>
      <c r="B10" s="891" t="s">
        <v>77</v>
      </c>
      <c r="C10" s="892">
        <v>20</v>
      </c>
      <c r="D10" s="892"/>
      <c r="E10" s="893">
        <v>0</v>
      </c>
      <c r="F10" s="893">
        <v>0</v>
      </c>
      <c r="G10" s="893">
        <v>420</v>
      </c>
      <c r="H10" s="485">
        <v>30200</v>
      </c>
      <c r="I10" s="894">
        <f>H10/H$92</f>
        <v>1</v>
      </c>
      <c r="K10" s="895" t="s">
        <v>174</v>
      </c>
      <c r="L10" s="891" t="s">
        <v>77</v>
      </c>
      <c r="M10" s="904">
        <v>10</v>
      </c>
      <c r="N10" s="892"/>
      <c r="O10" s="892">
        <v>0</v>
      </c>
      <c r="P10" s="892">
        <v>0</v>
      </c>
      <c r="Q10" s="892">
        <v>213</v>
      </c>
      <c r="R10" s="505">
        <v>20000</v>
      </c>
      <c r="S10" s="894">
        <f>R10/R$92</f>
        <v>5.2434517748951859E-3</v>
      </c>
    </row>
    <row r="11" spans="1:22" ht="12.75" customHeight="1">
      <c r="A11" s="888" t="s">
        <v>29</v>
      </c>
      <c r="B11" s="896"/>
      <c r="C11" s="897"/>
      <c r="D11" s="897"/>
      <c r="E11" s="898"/>
      <c r="F11" s="898"/>
      <c r="G11" s="898"/>
      <c r="H11" s="898"/>
      <c r="I11" s="889"/>
      <c r="K11" s="888" t="s">
        <v>29</v>
      </c>
      <c r="L11" s="896"/>
      <c r="M11" s="897"/>
      <c r="N11" s="897"/>
      <c r="O11" s="897"/>
      <c r="P11" s="897"/>
      <c r="Q11" s="897"/>
      <c r="R11" s="897"/>
      <c r="S11" s="889"/>
    </row>
    <row r="12" spans="1:22" s="3" customFormat="1" ht="12.75" customHeight="1">
      <c r="A12" s="1386" t="s">
        <v>175</v>
      </c>
      <c r="B12" s="899" t="s">
        <v>176</v>
      </c>
      <c r="C12" s="900"/>
      <c r="D12" s="901"/>
      <c r="E12" s="901"/>
      <c r="F12" s="901"/>
      <c r="G12" s="900"/>
      <c r="H12" s="902"/>
      <c r="I12" s="894">
        <f t="shared" ref="I12:I30" si="0">H12/H$92</f>
        <v>0</v>
      </c>
      <c r="J12"/>
      <c r="K12" s="506" t="s">
        <v>175</v>
      </c>
      <c r="L12" s="899" t="s">
        <v>176</v>
      </c>
      <c r="M12" s="904"/>
      <c r="N12" s="904"/>
      <c r="O12" s="904"/>
      <c r="P12" s="904"/>
      <c r="Q12" s="903"/>
      <c r="R12" s="905"/>
      <c r="S12" s="894">
        <f t="shared" ref="S12:S30" si="1">R12/R$92</f>
        <v>0</v>
      </c>
      <c r="T12"/>
      <c r="U12"/>
      <c r="V12"/>
    </row>
    <row r="13" spans="1:22" s="3" customFormat="1" ht="12.75" customHeight="1">
      <c r="A13" s="1386" t="s">
        <v>177</v>
      </c>
      <c r="B13" s="899" t="s">
        <v>176</v>
      </c>
      <c r="C13" s="900"/>
      <c r="D13" s="901"/>
      <c r="E13" s="901"/>
      <c r="F13" s="901"/>
      <c r="G13" s="900"/>
      <c r="H13" s="902"/>
      <c r="I13" s="894">
        <f t="shared" si="0"/>
        <v>0</v>
      </c>
      <c r="J13"/>
      <c r="K13" s="506" t="s">
        <v>177</v>
      </c>
      <c r="L13" s="899" t="s">
        <v>176</v>
      </c>
      <c r="M13" s="904">
        <v>12095.2</v>
      </c>
      <c r="N13" s="904"/>
      <c r="O13" s="904">
        <v>0</v>
      </c>
      <c r="P13" s="904">
        <v>0</v>
      </c>
      <c r="Q13" s="903">
        <v>80325.014999999999</v>
      </c>
      <c r="R13" s="905">
        <v>1269147.6000000001</v>
      </c>
      <c r="S13" s="894">
        <f t="shared" si="1"/>
        <v>0.33273571179119832</v>
      </c>
      <c r="T13"/>
      <c r="U13"/>
      <c r="V13"/>
    </row>
    <row r="14" spans="1:22" s="3" customFormat="1" ht="12.75" customHeight="1">
      <c r="A14" s="480" t="s">
        <v>178</v>
      </c>
      <c r="B14" s="899" t="s">
        <v>79</v>
      </c>
      <c r="C14" s="900"/>
      <c r="D14" s="901"/>
      <c r="E14" s="901"/>
      <c r="F14" s="901"/>
      <c r="G14" s="900"/>
      <c r="H14" s="902"/>
      <c r="I14" s="894">
        <f t="shared" si="0"/>
        <v>0</v>
      </c>
      <c r="J14"/>
      <c r="K14" s="506" t="s">
        <v>178</v>
      </c>
      <c r="L14" s="899" t="s">
        <v>79</v>
      </c>
      <c r="M14" s="904"/>
      <c r="N14" s="904"/>
      <c r="O14" s="904"/>
      <c r="P14" s="904"/>
      <c r="Q14" s="903"/>
      <c r="R14" s="905"/>
      <c r="S14" s="894">
        <f t="shared" si="1"/>
        <v>0</v>
      </c>
      <c r="T14"/>
      <c r="U14"/>
      <c r="V14"/>
    </row>
    <row r="15" spans="1:22" s="3" customFormat="1" ht="12.75" customHeight="1">
      <c r="A15" s="480" t="s">
        <v>179</v>
      </c>
      <c r="B15" s="899" t="s">
        <v>77</v>
      </c>
      <c r="C15" s="900"/>
      <c r="D15" s="901"/>
      <c r="E15" s="901"/>
      <c r="F15" s="901"/>
      <c r="G15" s="900"/>
      <c r="H15" s="902"/>
      <c r="I15" s="894">
        <f t="shared" si="0"/>
        <v>0</v>
      </c>
      <c r="J15"/>
      <c r="K15" s="506" t="s">
        <v>179</v>
      </c>
      <c r="L15" s="899" t="s">
        <v>77</v>
      </c>
      <c r="M15" s="904">
        <v>5248</v>
      </c>
      <c r="N15" s="904"/>
      <c r="O15" s="904">
        <v>0</v>
      </c>
      <c r="P15" s="904">
        <v>0</v>
      </c>
      <c r="Q15" s="903">
        <v>22737.82</v>
      </c>
      <c r="R15" s="905">
        <v>60083.040000000001</v>
      </c>
      <c r="S15" s="894">
        <f t="shared" si="1"/>
        <v>1.5752126136454922E-2</v>
      </c>
      <c r="T15"/>
      <c r="U15"/>
      <c r="V15"/>
    </row>
    <row r="16" spans="1:22" s="3" customFormat="1" ht="12.75" customHeight="1">
      <c r="A16" s="480" t="s">
        <v>180</v>
      </c>
      <c r="B16" s="899" t="s">
        <v>79</v>
      </c>
      <c r="C16" s="900"/>
      <c r="D16" s="901"/>
      <c r="E16" s="901"/>
      <c r="F16" s="901"/>
      <c r="G16" s="900"/>
      <c r="H16" s="902"/>
      <c r="I16" s="894">
        <f t="shared" si="0"/>
        <v>0</v>
      </c>
      <c r="J16"/>
      <c r="K16" s="506" t="s">
        <v>180</v>
      </c>
      <c r="L16" s="899" t="s">
        <v>79</v>
      </c>
      <c r="M16" s="904"/>
      <c r="N16" s="904"/>
      <c r="O16" s="904"/>
      <c r="P16" s="904"/>
      <c r="Q16" s="903"/>
      <c r="R16" s="905"/>
      <c r="S16" s="894">
        <f t="shared" si="1"/>
        <v>0</v>
      </c>
      <c r="T16"/>
      <c r="U16"/>
      <c r="V16"/>
    </row>
    <row r="17" spans="1:22" s="3" customFormat="1" ht="12.75" customHeight="1">
      <c r="A17" s="1386" t="s">
        <v>181</v>
      </c>
      <c r="B17" s="899" t="s">
        <v>176</v>
      </c>
      <c r="C17" s="900"/>
      <c r="D17" s="901"/>
      <c r="E17" s="901"/>
      <c r="F17" s="901"/>
      <c r="G17" s="900"/>
      <c r="H17" s="902"/>
      <c r="I17" s="894">
        <f t="shared" si="0"/>
        <v>0</v>
      </c>
      <c r="J17"/>
      <c r="K17" s="1388" t="s">
        <v>181</v>
      </c>
      <c r="L17" s="899" t="s">
        <v>176</v>
      </c>
      <c r="M17" s="904"/>
      <c r="N17" s="904"/>
      <c r="O17" s="904"/>
      <c r="P17" s="904"/>
      <c r="Q17" s="903"/>
      <c r="R17" s="905"/>
      <c r="S17" s="894">
        <f t="shared" si="1"/>
        <v>0</v>
      </c>
      <c r="T17"/>
      <c r="U17"/>
      <c r="V17"/>
    </row>
    <row r="18" spans="1:22" s="3" customFormat="1" ht="12.75" customHeight="1">
      <c r="A18" s="480" t="s">
        <v>182</v>
      </c>
      <c r="B18" s="899" t="s">
        <v>77</v>
      </c>
      <c r="C18" s="900"/>
      <c r="D18" s="901"/>
      <c r="E18" s="901"/>
      <c r="F18" s="901"/>
      <c r="G18" s="900"/>
      <c r="H18" s="902"/>
      <c r="I18" s="894">
        <f t="shared" si="0"/>
        <v>0</v>
      </c>
      <c r="J18"/>
      <c r="K18" s="506" t="s">
        <v>182</v>
      </c>
      <c r="L18" s="899" t="s">
        <v>77</v>
      </c>
      <c r="M18" s="904">
        <v>2416</v>
      </c>
      <c r="N18" s="904"/>
      <c r="O18" s="904">
        <v>0</v>
      </c>
      <c r="P18" s="904">
        <v>0</v>
      </c>
      <c r="Q18" s="903">
        <v>20057.72</v>
      </c>
      <c r="R18" s="905">
        <v>87802.96</v>
      </c>
      <c r="S18" s="894">
        <f t="shared" si="1"/>
        <v>2.3019529322652554E-2</v>
      </c>
      <c r="T18"/>
      <c r="U18"/>
      <c r="V18"/>
    </row>
    <row r="19" spans="1:22" s="3" customFormat="1" ht="12.75" customHeight="1">
      <c r="A19" s="1386" t="s">
        <v>183</v>
      </c>
      <c r="B19" s="899" t="s">
        <v>176</v>
      </c>
      <c r="C19" s="900"/>
      <c r="D19" s="901"/>
      <c r="E19" s="901"/>
      <c r="F19" s="901"/>
      <c r="G19" s="900"/>
      <c r="H19" s="902"/>
      <c r="I19" s="894">
        <f t="shared" si="0"/>
        <v>0</v>
      </c>
      <c r="J19"/>
      <c r="K19" s="506" t="s">
        <v>183</v>
      </c>
      <c r="L19" s="899" t="s">
        <v>176</v>
      </c>
      <c r="M19" s="904"/>
      <c r="N19" s="904"/>
      <c r="O19" s="904"/>
      <c r="P19" s="904"/>
      <c r="Q19" s="903"/>
      <c r="R19" s="905"/>
      <c r="S19" s="894">
        <f t="shared" si="1"/>
        <v>0</v>
      </c>
      <c r="T19"/>
      <c r="U19"/>
      <c r="V19"/>
    </row>
    <row r="20" spans="1:22" s="3" customFormat="1" ht="12.75" customHeight="1">
      <c r="A20" s="1386" t="s">
        <v>184</v>
      </c>
      <c r="B20" s="899" t="s">
        <v>176</v>
      </c>
      <c r="C20" s="900"/>
      <c r="D20" s="901"/>
      <c r="E20" s="901"/>
      <c r="F20" s="901"/>
      <c r="G20" s="900"/>
      <c r="H20" s="902"/>
      <c r="I20" s="894">
        <f t="shared" si="0"/>
        <v>0</v>
      </c>
      <c r="J20" s="5"/>
      <c r="K20" s="506" t="s">
        <v>184</v>
      </c>
      <c r="L20" s="899" t="s">
        <v>176</v>
      </c>
      <c r="M20" s="904"/>
      <c r="N20" s="904"/>
      <c r="O20" s="904"/>
      <c r="P20" s="904"/>
      <c r="Q20" s="903"/>
      <c r="R20" s="905"/>
      <c r="S20" s="894">
        <f t="shared" si="1"/>
        <v>0</v>
      </c>
      <c r="T20"/>
      <c r="U20"/>
      <c r="V20"/>
    </row>
    <row r="21" spans="1:22" ht="15">
      <c r="A21" s="1386" t="s">
        <v>185</v>
      </c>
      <c r="B21" s="899" t="s">
        <v>79</v>
      </c>
      <c r="C21" s="900"/>
      <c r="D21" s="901"/>
      <c r="E21" s="901"/>
      <c r="F21" s="901"/>
      <c r="G21" s="900"/>
      <c r="H21" s="902"/>
      <c r="I21" s="894">
        <f t="shared" si="0"/>
        <v>0</v>
      </c>
      <c r="K21" s="506" t="s">
        <v>185</v>
      </c>
      <c r="L21" s="899" t="s">
        <v>79</v>
      </c>
      <c r="M21" s="904"/>
      <c r="N21" s="904"/>
      <c r="O21" s="904"/>
      <c r="P21" s="904"/>
      <c r="Q21" s="903"/>
      <c r="R21" s="905"/>
      <c r="S21" s="894">
        <f t="shared" si="1"/>
        <v>0</v>
      </c>
    </row>
    <row r="22" spans="1:22" ht="15">
      <c r="A22" s="1386" t="s">
        <v>186</v>
      </c>
      <c r="B22" s="899" t="s">
        <v>79</v>
      </c>
      <c r="C22" s="900"/>
      <c r="D22" s="901"/>
      <c r="E22" s="901"/>
      <c r="F22" s="901"/>
      <c r="G22" s="900"/>
      <c r="H22" s="902"/>
      <c r="I22" s="894">
        <f t="shared" si="0"/>
        <v>0</v>
      </c>
      <c r="K22" s="506" t="s">
        <v>186</v>
      </c>
      <c r="L22" s="899" t="s">
        <v>79</v>
      </c>
      <c r="M22" s="904">
        <v>8</v>
      </c>
      <c r="N22" s="904"/>
      <c r="O22" s="904">
        <v>0</v>
      </c>
      <c r="P22" s="904">
        <v>0</v>
      </c>
      <c r="Q22" s="903">
        <v>620.4</v>
      </c>
      <c r="R22" s="905">
        <v>121405.92</v>
      </c>
      <c r="S22" s="894">
        <f t="shared" si="1"/>
        <v>3.1829304335339148E-2</v>
      </c>
    </row>
    <row r="23" spans="1:22" ht="12.75" customHeight="1">
      <c r="A23" s="1387" t="s">
        <v>85</v>
      </c>
      <c r="B23" s="899" t="s">
        <v>77</v>
      </c>
      <c r="C23" s="900"/>
      <c r="D23" s="904"/>
      <c r="E23" s="904"/>
      <c r="F23" s="901"/>
      <c r="G23" s="900"/>
      <c r="H23" s="902"/>
      <c r="I23" s="894">
        <f t="shared" si="0"/>
        <v>0</v>
      </c>
      <c r="K23" s="937" t="s">
        <v>85</v>
      </c>
      <c r="L23" s="899" t="s">
        <v>77</v>
      </c>
      <c r="M23" s="904">
        <v>350</v>
      </c>
      <c r="N23" s="904"/>
      <c r="O23" s="904">
        <v>0</v>
      </c>
      <c r="P23" s="904">
        <v>0</v>
      </c>
      <c r="Q23" s="903">
        <v>923.36</v>
      </c>
      <c r="R23" s="905">
        <v>16904.580000000002</v>
      </c>
      <c r="S23" s="894">
        <f t="shared" si="1"/>
        <v>4.4319175002428841E-3</v>
      </c>
    </row>
    <row r="24" spans="1:22" ht="12.75" customHeight="1">
      <c r="A24" s="1387" t="s">
        <v>187</v>
      </c>
      <c r="B24" s="899" t="s">
        <v>77</v>
      </c>
      <c r="C24" s="900"/>
      <c r="D24" s="904"/>
      <c r="E24" s="904"/>
      <c r="F24" s="901"/>
      <c r="G24" s="900"/>
      <c r="H24" s="902"/>
      <c r="I24" s="894">
        <f t="shared" si="0"/>
        <v>0</v>
      </c>
      <c r="K24" s="906" t="s">
        <v>187</v>
      </c>
      <c r="L24" s="899" t="s">
        <v>77</v>
      </c>
      <c r="M24" s="904">
        <v>1064</v>
      </c>
      <c r="N24" s="907"/>
      <c r="O24" s="907">
        <v>0</v>
      </c>
      <c r="P24" s="907">
        <v>0</v>
      </c>
      <c r="Q24" s="903">
        <v>6473.91</v>
      </c>
      <c r="R24" s="905">
        <v>130697.31</v>
      </c>
      <c r="S24" s="894">
        <f t="shared" si="1"/>
        <v>3.4265252104676319E-2</v>
      </c>
    </row>
    <row r="25" spans="1:22" ht="12.75" customHeight="1">
      <c r="A25" s="1387" t="s">
        <v>188</v>
      </c>
      <c r="B25" s="899" t="s">
        <v>77</v>
      </c>
      <c r="C25" s="909"/>
      <c r="D25" s="904"/>
      <c r="E25" s="904"/>
      <c r="F25" s="901"/>
      <c r="G25" s="900"/>
      <c r="H25" s="910"/>
      <c r="I25" s="894">
        <f t="shared" si="0"/>
        <v>0</v>
      </c>
      <c r="K25" s="906" t="s">
        <v>188</v>
      </c>
      <c r="L25" s="899" t="s">
        <v>77</v>
      </c>
      <c r="M25" s="904">
        <v>93</v>
      </c>
      <c r="N25" s="904"/>
      <c r="O25" s="904">
        <v>0</v>
      </c>
      <c r="P25" s="904">
        <v>0</v>
      </c>
      <c r="Q25" s="903">
        <v>852.39</v>
      </c>
      <c r="R25" s="912">
        <v>4798.41</v>
      </c>
      <c r="S25" s="894">
        <f t="shared" si="1"/>
        <v>1.2580115715587405E-3</v>
      </c>
    </row>
    <row r="26" spans="1:22" ht="12.75" customHeight="1">
      <c r="A26" s="1387" t="s">
        <v>189</v>
      </c>
      <c r="B26" s="899" t="s">
        <v>77</v>
      </c>
      <c r="C26" s="909"/>
      <c r="D26" s="901"/>
      <c r="E26" s="901"/>
      <c r="F26" s="901"/>
      <c r="G26" s="900"/>
      <c r="H26" s="910"/>
      <c r="I26" s="894">
        <f t="shared" si="0"/>
        <v>0</v>
      </c>
      <c r="K26" s="906" t="s">
        <v>189</v>
      </c>
      <c r="L26" s="899" t="s">
        <v>77</v>
      </c>
      <c r="M26" s="904">
        <v>29</v>
      </c>
      <c r="N26" s="904"/>
      <c r="O26" s="904">
        <v>0</v>
      </c>
      <c r="P26" s="904">
        <v>0</v>
      </c>
      <c r="Q26" s="903">
        <v>0</v>
      </c>
      <c r="R26" s="912">
        <v>68442.320000000007</v>
      </c>
      <c r="S26" s="894">
        <f t="shared" si="1"/>
        <v>1.7943700214097216E-2</v>
      </c>
    </row>
    <row r="27" spans="1:22" ht="12.75" customHeight="1">
      <c r="A27" s="1387" t="s">
        <v>190</v>
      </c>
      <c r="B27" s="899" t="s">
        <v>77</v>
      </c>
      <c r="C27" s="909"/>
      <c r="D27" s="901"/>
      <c r="E27" s="901"/>
      <c r="F27" s="901"/>
      <c r="G27" s="900"/>
      <c r="H27" s="910"/>
      <c r="I27" s="894">
        <f t="shared" si="0"/>
        <v>0</v>
      </c>
      <c r="K27" s="906" t="s">
        <v>190</v>
      </c>
      <c r="L27" s="899" t="s">
        <v>77</v>
      </c>
      <c r="M27" s="904"/>
      <c r="N27" s="904"/>
      <c r="O27" s="904"/>
      <c r="P27" s="904"/>
      <c r="Q27" s="903"/>
      <c r="R27" s="912"/>
      <c r="S27" s="894">
        <f t="shared" si="1"/>
        <v>0</v>
      </c>
    </row>
    <row r="28" spans="1:22" ht="12.75" customHeight="1">
      <c r="A28" s="906" t="s">
        <v>191</v>
      </c>
      <c r="B28" s="899" t="s">
        <v>176</v>
      </c>
      <c r="C28" s="911"/>
      <c r="D28" s="907"/>
      <c r="E28" s="908"/>
      <c r="F28" s="908"/>
      <c r="G28" s="900"/>
      <c r="H28" s="912"/>
      <c r="I28" s="894">
        <f t="shared" si="0"/>
        <v>0</v>
      </c>
      <c r="K28" s="906" t="s">
        <v>191</v>
      </c>
      <c r="L28" s="899" t="s">
        <v>176</v>
      </c>
      <c r="M28" s="904"/>
      <c r="N28" s="904"/>
      <c r="O28" s="904"/>
      <c r="P28" s="904"/>
      <c r="Q28" s="903"/>
      <c r="R28" s="912"/>
      <c r="S28" s="894">
        <f t="shared" si="1"/>
        <v>0</v>
      </c>
    </row>
    <row r="29" spans="1:22" ht="12.75" customHeight="1">
      <c r="A29" s="1387" t="s">
        <v>192</v>
      </c>
      <c r="B29" s="899" t="s">
        <v>193</v>
      </c>
      <c r="C29" s="909"/>
      <c r="D29" s="904"/>
      <c r="E29" s="904"/>
      <c r="F29" s="901"/>
      <c r="G29" s="900"/>
      <c r="H29" s="910"/>
      <c r="I29" s="894">
        <f t="shared" si="0"/>
        <v>0</v>
      </c>
      <c r="K29" s="906" t="s">
        <v>192</v>
      </c>
      <c r="L29" s="899" t="s">
        <v>193</v>
      </c>
      <c r="M29" s="904">
        <v>30</v>
      </c>
      <c r="N29" s="904"/>
      <c r="O29" s="904">
        <v>0</v>
      </c>
      <c r="P29" s="904">
        <v>0</v>
      </c>
      <c r="Q29" s="903">
        <v>132.6</v>
      </c>
      <c r="R29" s="912">
        <v>931.8</v>
      </c>
      <c r="S29" s="894">
        <f t="shared" si="1"/>
        <v>2.4429241819236671E-4</v>
      </c>
    </row>
    <row r="30" spans="1:22" ht="12.75" customHeight="1">
      <c r="A30" s="1387" t="s">
        <v>194</v>
      </c>
      <c r="B30" s="899" t="s">
        <v>193</v>
      </c>
      <c r="C30" s="909"/>
      <c r="D30" s="904"/>
      <c r="E30" s="904"/>
      <c r="F30" s="901"/>
      <c r="G30" s="900"/>
      <c r="H30" s="910"/>
      <c r="I30" s="894">
        <f t="shared" si="0"/>
        <v>0</v>
      </c>
      <c r="K30" s="906" t="s">
        <v>194</v>
      </c>
      <c r="L30" s="899" t="s">
        <v>193</v>
      </c>
      <c r="M30" s="904">
        <v>101</v>
      </c>
      <c r="N30" s="904"/>
      <c r="O30" s="904">
        <v>0</v>
      </c>
      <c r="P30" s="904">
        <v>0</v>
      </c>
      <c r="Q30" s="903">
        <v>1072.72</v>
      </c>
      <c r="R30" s="912">
        <v>2441.9</v>
      </c>
      <c r="S30" s="894">
        <f t="shared" si="1"/>
        <v>6.401992444558278E-4</v>
      </c>
    </row>
    <row r="31" spans="1:22" ht="12.75" customHeight="1">
      <c r="A31" s="1387"/>
      <c r="B31" s="899"/>
      <c r="C31" s="909"/>
      <c r="D31" s="904"/>
      <c r="E31" s="904"/>
      <c r="F31" s="901"/>
      <c r="G31" s="900"/>
      <c r="H31" s="910"/>
      <c r="I31" s="894"/>
      <c r="K31" s="906"/>
      <c r="L31" s="899"/>
      <c r="M31" s="904"/>
      <c r="N31" s="904"/>
      <c r="O31" s="904"/>
      <c r="P31" s="904"/>
      <c r="Q31" s="903"/>
      <c r="R31" s="912"/>
      <c r="S31" s="894"/>
    </row>
    <row r="32" spans="1:22" ht="12.75" customHeight="1">
      <c r="A32" s="1387"/>
      <c r="B32" s="899"/>
      <c r="C32" s="909"/>
      <c r="D32" s="904"/>
      <c r="E32" s="904"/>
      <c r="F32" s="901"/>
      <c r="G32" s="900"/>
      <c r="H32" s="910"/>
      <c r="I32" s="894"/>
      <c r="K32" s="906"/>
      <c r="L32" s="899"/>
      <c r="M32" s="904"/>
      <c r="N32" s="904"/>
      <c r="O32" s="904"/>
      <c r="P32" s="904"/>
      <c r="Q32" s="903"/>
      <c r="R32" s="912"/>
      <c r="S32" s="894"/>
    </row>
    <row r="33" spans="1:19" ht="12.75" customHeight="1">
      <c r="A33" s="1387"/>
      <c r="B33" s="899"/>
      <c r="C33" s="909"/>
      <c r="D33" s="904"/>
      <c r="E33" s="904"/>
      <c r="F33" s="901"/>
      <c r="G33" s="900"/>
      <c r="H33" s="910"/>
      <c r="I33" s="894"/>
      <c r="K33" s="906"/>
      <c r="L33" s="899"/>
      <c r="M33" s="904"/>
      <c r="N33" s="904"/>
      <c r="O33" s="904"/>
      <c r="P33" s="904"/>
      <c r="Q33" s="903"/>
      <c r="R33" s="912"/>
      <c r="S33" s="894"/>
    </row>
    <row r="34" spans="1:19" ht="12.75" customHeight="1">
      <c r="A34" s="888" t="s">
        <v>195</v>
      </c>
      <c r="B34" s="896"/>
      <c r="C34" s="913"/>
      <c r="D34" s="897"/>
      <c r="E34" s="897"/>
      <c r="F34" s="897"/>
      <c r="G34" s="897"/>
      <c r="H34" s="914"/>
      <c r="I34" s="889"/>
      <c r="K34" s="888" t="s">
        <v>195</v>
      </c>
      <c r="L34" s="896"/>
      <c r="M34" s="897"/>
      <c r="N34" s="897"/>
      <c r="O34" s="897"/>
      <c r="P34" s="897"/>
      <c r="Q34" s="897"/>
      <c r="R34" s="914"/>
      <c r="S34" s="889"/>
    </row>
    <row r="35" spans="1:19" ht="12.75" customHeight="1">
      <c r="A35" s="895" t="s">
        <v>196</v>
      </c>
      <c r="B35" s="915" t="s">
        <v>77</v>
      </c>
      <c r="C35" s="916"/>
      <c r="D35" s="892"/>
      <c r="E35" s="893"/>
      <c r="F35" s="893"/>
      <c r="G35" s="893"/>
      <c r="H35" s="917"/>
      <c r="I35" s="894">
        <f>H35/H$92</f>
        <v>0</v>
      </c>
      <c r="K35" s="895" t="s">
        <v>196</v>
      </c>
      <c r="L35" s="915" t="s">
        <v>77</v>
      </c>
      <c r="M35" s="892">
        <v>561</v>
      </c>
      <c r="N35" s="892"/>
      <c r="O35" s="892">
        <v>0</v>
      </c>
      <c r="P35" s="892">
        <v>0</v>
      </c>
      <c r="Q35" s="892">
        <v>0</v>
      </c>
      <c r="R35" s="918">
        <v>11234.45</v>
      </c>
      <c r="S35" s="894">
        <f>R35/R$92</f>
        <v>2.9453648396235614E-3</v>
      </c>
    </row>
    <row r="36" spans="1:19" ht="15">
      <c r="A36" s="895" t="s">
        <v>93</v>
      </c>
      <c r="B36" s="915" t="s">
        <v>77</v>
      </c>
      <c r="C36" s="892"/>
      <c r="D36" s="892"/>
      <c r="E36" s="893"/>
      <c r="F36" s="893"/>
      <c r="G36" s="893"/>
      <c r="H36" s="919"/>
      <c r="I36" s="894">
        <f>H36/H$92</f>
        <v>0</v>
      </c>
      <c r="K36" s="895" t="s">
        <v>93</v>
      </c>
      <c r="L36" s="915" t="s">
        <v>77</v>
      </c>
      <c r="M36" s="892"/>
      <c r="N36" s="892"/>
      <c r="O36" s="892"/>
      <c r="P36" s="892"/>
      <c r="Q36" s="892"/>
      <c r="R36" s="920"/>
      <c r="S36" s="894">
        <f>R36/R$92</f>
        <v>0</v>
      </c>
    </row>
    <row r="37" spans="1:19" ht="15">
      <c r="A37" s="895" t="s">
        <v>197</v>
      </c>
      <c r="B37" s="915" t="s">
        <v>77</v>
      </c>
      <c r="C37" s="892"/>
      <c r="D37" s="892"/>
      <c r="E37" s="893"/>
      <c r="F37" s="893"/>
      <c r="G37" s="893"/>
      <c r="H37" s="919"/>
      <c r="I37" s="894">
        <f>H37/H$92</f>
        <v>0</v>
      </c>
      <c r="K37" s="895" t="s">
        <v>197</v>
      </c>
      <c r="L37" s="915" t="s">
        <v>77</v>
      </c>
      <c r="M37" s="892"/>
      <c r="N37" s="892"/>
      <c r="O37" s="892"/>
      <c r="P37" s="892"/>
      <c r="Q37" s="892"/>
      <c r="R37" s="920"/>
      <c r="S37" s="894">
        <f>R37/R$92</f>
        <v>0</v>
      </c>
    </row>
    <row r="38" spans="1:19" ht="15">
      <c r="A38" s="895" t="s">
        <v>198</v>
      </c>
      <c r="B38" s="915"/>
      <c r="C38" s="892"/>
      <c r="D38" s="892"/>
      <c r="E38" s="893"/>
      <c r="F38" s="893"/>
      <c r="G38" s="893"/>
      <c r="H38" s="919"/>
      <c r="I38" s="894">
        <f>H38/H$92</f>
        <v>0</v>
      </c>
      <c r="K38" s="895" t="s">
        <v>198</v>
      </c>
      <c r="L38" s="915" t="s">
        <v>199</v>
      </c>
      <c r="M38" s="892">
        <v>17</v>
      </c>
      <c r="N38" s="892"/>
      <c r="O38" s="892">
        <v>0</v>
      </c>
      <c r="P38" s="892">
        <v>0</v>
      </c>
      <c r="Q38" s="892">
        <v>0</v>
      </c>
      <c r="R38" s="920">
        <v>553.52</v>
      </c>
      <c r="S38" s="894">
        <f>R38/R$92</f>
        <v>1.4511777132199916E-4</v>
      </c>
    </row>
    <row r="39" spans="1:19" ht="15">
      <c r="A39" s="895" t="s">
        <v>200</v>
      </c>
      <c r="B39" s="915"/>
      <c r="C39" s="892"/>
      <c r="D39" s="892"/>
      <c r="E39" s="893"/>
      <c r="F39" s="893"/>
      <c r="G39" s="893"/>
      <c r="H39" s="919"/>
      <c r="I39" s="894">
        <f>H39/H$92</f>
        <v>0</v>
      </c>
      <c r="K39" s="895" t="s">
        <v>200</v>
      </c>
      <c r="L39" s="915" t="s">
        <v>79</v>
      </c>
      <c r="M39" s="892">
        <v>9</v>
      </c>
      <c r="N39" s="892"/>
      <c r="O39" s="892">
        <v>0</v>
      </c>
      <c r="P39" s="892">
        <v>0</v>
      </c>
      <c r="Q39" s="892">
        <v>0</v>
      </c>
      <c r="R39" s="920">
        <v>27996.93</v>
      </c>
      <c r="S39" s="894">
        <f>R39/R$92</f>
        <v>7.3400276150058143E-3</v>
      </c>
    </row>
    <row r="40" spans="1:19" ht="15">
      <c r="A40" s="895"/>
      <c r="B40" s="915"/>
      <c r="C40" s="892"/>
      <c r="D40" s="892"/>
      <c r="E40" s="893"/>
      <c r="F40" s="893"/>
      <c r="G40" s="893"/>
      <c r="H40" s="919"/>
      <c r="I40" s="894"/>
      <c r="K40" s="895" t="s">
        <v>201</v>
      </c>
      <c r="L40" s="915"/>
      <c r="M40" s="892"/>
      <c r="N40" s="892"/>
      <c r="O40" s="892"/>
      <c r="P40" s="892"/>
      <c r="Q40" s="892"/>
      <c r="R40" s="920"/>
      <c r="S40" s="894"/>
    </row>
    <row r="41" spans="1:19" ht="15">
      <c r="A41" s="895"/>
      <c r="B41" s="915"/>
      <c r="C41" s="892"/>
      <c r="D41" s="892"/>
      <c r="E41" s="893"/>
      <c r="F41" s="893"/>
      <c r="G41" s="893"/>
      <c r="H41" s="919"/>
      <c r="I41" s="894"/>
      <c r="K41" s="895" t="s">
        <v>202</v>
      </c>
      <c r="L41" s="915" t="s">
        <v>199</v>
      </c>
      <c r="M41" s="892"/>
      <c r="N41" s="892"/>
      <c r="O41" s="892"/>
      <c r="P41" s="892"/>
      <c r="Q41" s="892"/>
      <c r="R41" s="920"/>
      <c r="S41" s="894"/>
    </row>
    <row r="42" spans="1:19" ht="12.75" customHeight="1">
      <c r="A42" s="888" t="s">
        <v>31</v>
      </c>
      <c r="B42" s="896"/>
      <c r="C42" s="897"/>
      <c r="D42" s="897"/>
      <c r="E42" s="897"/>
      <c r="F42" s="897"/>
      <c r="G42" s="897"/>
      <c r="H42" s="921"/>
      <c r="I42" s="889"/>
      <c r="K42" s="888" t="s">
        <v>31</v>
      </c>
      <c r="L42" s="896"/>
      <c r="M42" s="897"/>
      <c r="N42" s="897"/>
      <c r="O42" s="897"/>
      <c r="P42" s="897"/>
      <c r="Q42" s="897"/>
      <c r="R42" s="921"/>
      <c r="S42" s="889"/>
    </row>
    <row r="43" spans="1:19" ht="12.75" customHeight="1">
      <c r="A43" s="481" t="s">
        <v>203</v>
      </c>
      <c r="B43" t="s">
        <v>204</v>
      </c>
      <c r="C43" s="892"/>
      <c r="D43" s="892"/>
      <c r="E43" s="893"/>
      <c r="F43" s="893"/>
      <c r="G43" s="893"/>
      <c r="H43" s="919"/>
      <c r="I43" s="894">
        <f t="shared" ref="I43:I53" si="2">H43/H$92</f>
        <v>0</v>
      </c>
      <c r="K43" s="507" t="s">
        <v>203</v>
      </c>
      <c r="L43" t="s">
        <v>204</v>
      </c>
      <c r="M43" s="892"/>
      <c r="N43" s="892"/>
      <c r="O43" s="892"/>
      <c r="P43" s="892"/>
      <c r="Q43" s="892"/>
      <c r="R43" s="920"/>
      <c r="S43" s="894">
        <f t="shared" ref="S43:S53" si="3">R43/R$92</f>
        <v>0</v>
      </c>
    </row>
    <row r="44" spans="1:19" ht="12.75" customHeight="1">
      <c r="A44" s="922" t="s">
        <v>205</v>
      </c>
      <c r="B44" s="915" t="s">
        <v>176</v>
      </c>
      <c r="C44" s="907"/>
      <c r="D44" s="907"/>
      <c r="E44" s="908"/>
      <c r="F44" s="908"/>
      <c r="G44" s="908"/>
      <c r="H44" s="923"/>
      <c r="I44" s="894">
        <f t="shared" si="2"/>
        <v>0</v>
      </c>
      <c r="K44" s="906" t="s">
        <v>206</v>
      </c>
      <c r="L44" s="915" t="s">
        <v>79</v>
      </c>
      <c r="M44" s="904">
        <v>137996</v>
      </c>
      <c r="N44" s="904"/>
      <c r="O44" s="904">
        <v>0</v>
      </c>
      <c r="P44" s="904">
        <v>0</v>
      </c>
      <c r="Q44" s="903">
        <v>1064.3217999999999</v>
      </c>
      <c r="R44" s="905">
        <v>23129.09</v>
      </c>
      <c r="S44" s="894">
        <f t="shared" si="3"/>
        <v>6.0638134006105252E-3</v>
      </c>
    </row>
    <row r="45" spans="1:19" ht="15">
      <c r="A45" s="922" t="s">
        <v>207</v>
      </c>
      <c r="B45" t="s">
        <v>204</v>
      </c>
      <c r="C45" s="907"/>
      <c r="D45" s="907"/>
      <c r="E45" s="908"/>
      <c r="F45" s="908"/>
      <c r="G45" s="908"/>
      <c r="H45" s="923"/>
      <c r="I45" s="894">
        <f t="shared" si="2"/>
        <v>0</v>
      </c>
      <c r="K45" s="906" t="s">
        <v>149</v>
      </c>
      <c r="L45" t="s">
        <v>79</v>
      </c>
      <c r="M45" s="904">
        <v>136</v>
      </c>
      <c r="N45" s="904"/>
      <c r="O45" s="904">
        <v>0</v>
      </c>
      <c r="P45" s="904">
        <v>0</v>
      </c>
      <c r="Q45" s="907">
        <v>36.14</v>
      </c>
      <c r="R45" s="905">
        <v>702164.71</v>
      </c>
      <c r="S45" s="894">
        <f t="shared" si="3"/>
        <v>0.18408833974591318</v>
      </c>
    </row>
    <row r="46" spans="1:19" ht="15">
      <c r="A46" s="922" t="s">
        <v>208</v>
      </c>
      <c r="B46" s="915" t="s">
        <v>79</v>
      </c>
      <c r="C46" s="901"/>
      <c r="D46" s="904"/>
      <c r="E46" s="904"/>
      <c r="F46" s="904"/>
      <c r="G46" s="900"/>
      <c r="H46" s="902"/>
      <c r="I46" s="894">
        <f t="shared" si="2"/>
        <v>0</v>
      </c>
      <c r="K46" s="906" t="s">
        <v>209</v>
      </c>
      <c r="L46" s="915" t="s">
        <v>79</v>
      </c>
      <c r="M46" s="904">
        <v>5</v>
      </c>
      <c r="N46" s="904"/>
      <c r="O46" s="904">
        <v>0</v>
      </c>
      <c r="P46" s="904">
        <v>0</v>
      </c>
      <c r="Q46" s="907">
        <v>0</v>
      </c>
      <c r="R46" s="905">
        <v>32100</v>
      </c>
      <c r="S46" s="894">
        <f t="shared" si="3"/>
        <v>8.4157400987067733E-3</v>
      </c>
    </row>
    <row r="47" spans="1:19" ht="15">
      <c r="A47" s="925" t="s">
        <v>149</v>
      </c>
      <c r="B47" s="915" t="s">
        <v>79</v>
      </c>
      <c r="C47" s="901"/>
      <c r="D47" s="904"/>
      <c r="E47" s="904"/>
      <c r="F47" s="904"/>
      <c r="G47" s="908"/>
      <c r="H47" s="902"/>
      <c r="I47" s="894">
        <f t="shared" si="2"/>
        <v>0</v>
      </c>
      <c r="K47" s="906" t="s">
        <v>205</v>
      </c>
      <c r="L47" s="915" t="s">
        <v>176</v>
      </c>
      <c r="M47" s="907"/>
      <c r="N47" s="907"/>
      <c r="O47" s="907"/>
      <c r="P47" s="907"/>
      <c r="Q47" s="907"/>
      <c r="R47" s="924"/>
      <c r="S47" s="894">
        <f t="shared" si="3"/>
        <v>0</v>
      </c>
    </row>
    <row r="48" spans="1:19" ht="15">
      <c r="A48" s="925" t="s">
        <v>209</v>
      </c>
      <c r="B48" s="915" t="s">
        <v>79</v>
      </c>
      <c r="C48" s="726"/>
      <c r="D48" s="904"/>
      <c r="E48" s="904"/>
      <c r="F48" s="904"/>
      <c r="G48" s="908"/>
      <c r="H48" s="902"/>
      <c r="I48" s="894">
        <f t="shared" si="2"/>
        <v>0</v>
      </c>
      <c r="K48" s="906" t="s">
        <v>207</v>
      </c>
      <c r="L48" s="915" t="s">
        <v>204</v>
      </c>
      <c r="M48" s="907"/>
      <c r="N48" s="907"/>
      <c r="O48" s="907"/>
      <c r="P48" s="907"/>
      <c r="Q48" s="907"/>
      <c r="R48" s="924"/>
      <c r="S48" s="894">
        <f t="shared" si="3"/>
        <v>0</v>
      </c>
    </row>
    <row r="49" spans="1:19" ht="15">
      <c r="A49" s="925" t="s">
        <v>206</v>
      </c>
      <c r="B49" s="915" t="s">
        <v>79</v>
      </c>
      <c r="C49" s="479"/>
      <c r="D49" s="901"/>
      <c r="E49" s="901"/>
      <c r="F49" s="901"/>
      <c r="G49" s="900"/>
      <c r="H49" s="902"/>
      <c r="I49" s="894">
        <f t="shared" si="2"/>
        <v>0</v>
      </c>
      <c r="K49" s="906" t="s">
        <v>210</v>
      </c>
      <c r="L49" s="915" t="s">
        <v>204</v>
      </c>
      <c r="M49" s="904"/>
      <c r="N49" s="904"/>
      <c r="O49" s="904"/>
      <c r="P49" s="904"/>
      <c r="Q49" s="903"/>
      <c r="R49" s="905"/>
      <c r="S49" s="894">
        <f t="shared" si="3"/>
        <v>0</v>
      </c>
    </row>
    <row r="50" spans="1:19" ht="15">
      <c r="A50" s="926" t="s">
        <v>210</v>
      </c>
      <c r="B50" s="915" t="s">
        <v>204</v>
      </c>
      <c r="C50" s="719"/>
      <c r="D50" s="720"/>
      <c r="E50" s="720"/>
      <c r="F50" s="720"/>
      <c r="G50" s="721"/>
      <c r="H50" s="722"/>
      <c r="I50" s="894">
        <f t="shared" si="2"/>
        <v>0</v>
      </c>
      <c r="K50" s="906" t="s">
        <v>211</v>
      </c>
      <c r="L50" s="915" t="s">
        <v>204</v>
      </c>
      <c r="M50" s="723"/>
      <c r="N50" s="723"/>
      <c r="O50" s="723"/>
      <c r="P50" s="723"/>
      <c r="Q50" s="724"/>
      <c r="R50" s="725"/>
      <c r="S50" s="894">
        <f t="shared" si="3"/>
        <v>0</v>
      </c>
    </row>
    <row r="51" spans="1:19" ht="15">
      <c r="A51" s="926" t="s">
        <v>211</v>
      </c>
      <c r="B51" s="915" t="s">
        <v>204</v>
      </c>
      <c r="C51" s="719"/>
      <c r="D51" s="720"/>
      <c r="E51" s="720"/>
      <c r="F51" s="720"/>
      <c r="G51" s="721"/>
      <c r="H51" s="722"/>
      <c r="I51" s="894">
        <f t="shared" si="2"/>
        <v>0</v>
      </c>
      <c r="K51" s="906" t="s">
        <v>208</v>
      </c>
      <c r="L51" s="915" t="s">
        <v>79</v>
      </c>
      <c r="M51" s="723"/>
      <c r="N51" s="723"/>
      <c r="O51" s="723"/>
      <c r="P51" s="723"/>
      <c r="Q51" s="724"/>
      <c r="R51" s="725"/>
      <c r="S51" s="894">
        <f t="shared" si="3"/>
        <v>0</v>
      </c>
    </row>
    <row r="52" spans="1:19" ht="15">
      <c r="A52" s="926" t="s">
        <v>212</v>
      </c>
      <c r="B52" s="915" t="s">
        <v>79</v>
      </c>
      <c r="C52" s="719"/>
      <c r="D52" s="720"/>
      <c r="E52" s="720"/>
      <c r="F52" s="720"/>
      <c r="G52" s="721"/>
      <c r="H52" s="722"/>
      <c r="I52" s="894">
        <f t="shared" si="2"/>
        <v>0</v>
      </c>
      <c r="K52" s="906" t="s">
        <v>212</v>
      </c>
      <c r="L52" s="915" t="s">
        <v>79</v>
      </c>
      <c r="M52" s="723">
        <v>207</v>
      </c>
      <c r="N52" s="723"/>
      <c r="O52" s="723">
        <v>0</v>
      </c>
      <c r="P52" s="723">
        <v>0</v>
      </c>
      <c r="Q52" s="724">
        <v>586.48</v>
      </c>
      <c r="R52" s="725">
        <v>33952.6</v>
      </c>
      <c r="S52" s="894">
        <f t="shared" si="3"/>
        <v>8.9014410366153145E-3</v>
      </c>
    </row>
    <row r="53" spans="1:19" ht="15">
      <c r="A53" s="926" t="s">
        <v>213</v>
      </c>
      <c r="B53" s="915" t="s">
        <v>79</v>
      </c>
      <c r="C53" s="719"/>
      <c r="D53" s="720"/>
      <c r="E53" s="720"/>
      <c r="F53" s="720"/>
      <c r="G53" s="721"/>
      <c r="H53" s="722"/>
      <c r="I53" s="894">
        <f t="shared" si="2"/>
        <v>0</v>
      </c>
      <c r="K53" s="906" t="s">
        <v>213</v>
      </c>
      <c r="L53" s="915" t="s">
        <v>79</v>
      </c>
      <c r="M53" s="723">
        <v>12</v>
      </c>
      <c r="N53" s="723"/>
      <c r="O53" s="723">
        <v>0</v>
      </c>
      <c r="P53" s="723">
        <v>0</v>
      </c>
      <c r="Q53" s="724">
        <v>59.88</v>
      </c>
      <c r="R53" s="725">
        <v>3061.96</v>
      </c>
      <c r="S53" s="894">
        <f t="shared" si="3"/>
        <v>8.0276197983290322E-4</v>
      </c>
    </row>
    <row r="54" spans="1:19">
      <c r="A54" s="888" t="s">
        <v>32</v>
      </c>
      <c r="B54" s="896"/>
      <c r="C54" s="463"/>
      <c r="D54" s="463"/>
      <c r="E54" s="463"/>
      <c r="F54" s="463"/>
      <c r="G54" s="463"/>
      <c r="H54" s="464"/>
      <c r="I54" s="477"/>
      <c r="K54" s="888" t="s">
        <v>32</v>
      </c>
      <c r="L54" s="896"/>
      <c r="M54" s="463"/>
      <c r="N54" s="463"/>
      <c r="O54" s="463"/>
      <c r="P54" s="463"/>
      <c r="Q54" s="463"/>
      <c r="R54" s="464"/>
      <c r="S54" s="477"/>
    </row>
    <row r="55" spans="1:19" ht="15">
      <c r="A55" s="926" t="s">
        <v>214</v>
      </c>
      <c r="B55" s="915" t="s">
        <v>79</v>
      </c>
      <c r="C55" s="719"/>
      <c r="D55" s="720"/>
      <c r="E55" s="720"/>
      <c r="F55" s="720"/>
      <c r="G55" s="721"/>
      <c r="H55" s="722"/>
      <c r="I55" s="894">
        <f>H55/H$92</f>
        <v>0</v>
      </c>
      <c r="K55" s="906" t="s">
        <v>214</v>
      </c>
      <c r="L55" s="915" t="s">
        <v>79</v>
      </c>
      <c r="M55" s="723">
        <v>3</v>
      </c>
      <c r="N55" s="723"/>
      <c r="O55" s="723">
        <v>0</v>
      </c>
      <c r="P55" s="723">
        <v>0</v>
      </c>
      <c r="Q55" s="724">
        <v>0</v>
      </c>
      <c r="R55" s="725">
        <v>144.24</v>
      </c>
      <c r="S55" s="894">
        <f>R55/R$92</f>
        <v>3.7815774200544083E-5</v>
      </c>
    </row>
    <row r="56" spans="1:19">
      <c r="A56" s="888" t="s">
        <v>116</v>
      </c>
      <c r="B56" s="896"/>
      <c r="C56" s="463"/>
      <c r="D56" s="463"/>
      <c r="E56" s="463"/>
      <c r="F56" s="463"/>
      <c r="G56" s="463"/>
      <c r="H56" s="464"/>
      <c r="I56" s="477"/>
      <c r="K56" s="888" t="s">
        <v>116</v>
      </c>
      <c r="L56" s="896"/>
      <c r="M56" s="463"/>
      <c r="N56" s="463"/>
      <c r="O56" s="463"/>
      <c r="P56" s="463"/>
      <c r="Q56" s="463"/>
      <c r="R56" s="464"/>
      <c r="S56" s="477"/>
    </row>
    <row r="57" spans="1:19" ht="15">
      <c r="A57" s="906" t="s">
        <v>215</v>
      </c>
      <c r="B57" s="915" t="s">
        <v>216</v>
      </c>
      <c r="C57" s="892"/>
      <c r="D57" s="892"/>
      <c r="E57" s="893"/>
      <c r="F57" s="893"/>
      <c r="G57" s="893"/>
      <c r="H57" s="919"/>
      <c r="I57" s="894">
        <f t="shared" ref="I57:I64" si="4">H57/H$92</f>
        <v>0</v>
      </c>
      <c r="K57" s="906" t="s">
        <v>215</v>
      </c>
      <c r="L57" s="915" t="s">
        <v>216</v>
      </c>
      <c r="M57" s="892"/>
      <c r="N57" s="892"/>
      <c r="O57" s="892"/>
      <c r="P57" s="892"/>
      <c r="Q57" s="892"/>
      <c r="R57" s="920"/>
      <c r="S57" s="894">
        <f t="shared" ref="S57:S64" si="5">R57/R$92</f>
        <v>0</v>
      </c>
    </row>
    <row r="58" spans="1:19" ht="15">
      <c r="A58" s="906" t="s">
        <v>217</v>
      </c>
      <c r="B58" s="915" t="s">
        <v>218</v>
      </c>
      <c r="C58" s="892"/>
      <c r="D58" s="892"/>
      <c r="E58" s="893"/>
      <c r="F58" s="893"/>
      <c r="G58" s="893"/>
      <c r="H58" s="919"/>
      <c r="I58" s="894">
        <f t="shared" si="4"/>
        <v>0</v>
      </c>
      <c r="K58" s="906" t="s">
        <v>217</v>
      </c>
      <c r="L58" s="915" t="s">
        <v>218</v>
      </c>
      <c r="M58" s="892"/>
      <c r="N58" s="892"/>
      <c r="O58" s="892"/>
      <c r="P58" s="892"/>
      <c r="Q58" s="892"/>
      <c r="R58" s="920"/>
      <c r="S58" s="894">
        <f t="shared" si="5"/>
        <v>0</v>
      </c>
    </row>
    <row r="59" spans="1:19" ht="15">
      <c r="A59" s="906" t="s">
        <v>219</v>
      </c>
      <c r="B59" s="915" t="s">
        <v>216</v>
      </c>
      <c r="C59" s="892"/>
      <c r="D59" s="892"/>
      <c r="E59" s="893"/>
      <c r="F59" s="893"/>
      <c r="G59" s="893"/>
      <c r="H59" s="919"/>
      <c r="I59" s="894">
        <f t="shared" si="4"/>
        <v>0</v>
      </c>
      <c r="K59" s="906" t="s">
        <v>219</v>
      </c>
      <c r="L59" s="915" t="s">
        <v>216</v>
      </c>
      <c r="M59" s="892"/>
      <c r="N59" s="892"/>
      <c r="O59" s="892"/>
      <c r="P59" s="892"/>
      <c r="Q59" s="892"/>
      <c r="R59" s="920"/>
      <c r="S59" s="894">
        <f t="shared" si="5"/>
        <v>0</v>
      </c>
    </row>
    <row r="60" spans="1:19" ht="15">
      <c r="A60" s="906" t="s">
        <v>220</v>
      </c>
      <c r="B60" s="915" t="s">
        <v>216</v>
      </c>
      <c r="C60" s="892"/>
      <c r="D60" s="892"/>
      <c r="E60" s="893"/>
      <c r="F60" s="893"/>
      <c r="G60" s="893"/>
      <c r="H60" s="919"/>
      <c r="I60" s="894">
        <f t="shared" si="4"/>
        <v>0</v>
      </c>
      <c r="K60" s="906" t="s">
        <v>220</v>
      </c>
      <c r="L60" s="915" t="s">
        <v>216</v>
      </c>
      <c r="M60" s="892"/>
      <c r="N60" s="892"/>
      <c r="O60" s="892"/>
      <c r="P60" s="892"/>
      <c r="Q60" s="892"/>
      <c r="R60" s="920"/>
      <c r="S60" s="894">
        <f t="shared" si="5"/>
        <v>0</v>
      </c>
    </row>
    <row r="61" spans="1:19" ht="15">
      <c r="A61" s="906" t="s">
        <v>221</v>
      </c>
      <c r="B61" s="915" t="s">
        <v>222</v>
      </c>
      <c r="C61" s="892"/>
      <c r="D61" s="892"/>
      <c r="E61" s="893"/>
      <c r="F61" s="893"/>
      <c r="G61" s="893"/>
      <c r="H61" s="919"/>
      <c r="I61" s="894">
        <f t="shared" si="4"/>
        <v>0</v>
      </c>
      <c r="K61" s="906" t="s">
        <v>221</v>
      </c>
      <c r="L61" s="915" t="s">
        <v>222</v>
      </c>
      <c r="M61" s="892"/>
      <c r="N61" s="892"/>
      <c r="O61" s="892"/>
      <c r="P61" s="892"/>
      <c r="Q61" s="892"/>
      <c r="R61" s="920"/>
      <c r="S61" s="894">
        <f t="shared" si="5"/>
        <v>0</v>
      </c>
    </row>
    <row r="62" spans="1:19" ht="15">
      <c r="A62" s="906" t="s">
        <v>223</v>
      </c>
      <c r="B62" s="915" t="s">
        <v>218</v>
      </c>
      <c r="C62" s="892"/>
      <c r="D62" s="892"/>
      <c r="E62" s="893"/>
      <c r="F62" s="893"/>
      <c r="G62" s="893"/>
      <c r="H62" s="919"/>
      <c r="I62" s="894">
        <f t="shared" si="4"/>
        <v>0</v>
      </c>
      <c r="K62" s="906" t="s">
        <v>223</v>
      </c>
      <c r="L62" s="915" t="s">
        <v>218</v>
      </c>
      <c r="M62" s="892"/>
      <c r="N62" s="892"/>
      <c r="O62" s="892"/>
      <c r="P62" s="892"/>
      <c r="Q62" s="892"/>
      <c r="R62" s="920"/>
      <c r="S62" s="894">
        <f t="shared" si="5"/>
        <v>0</v>
      </c>
    </row>
    <row r="63" spans="1:19" ht="15">
      <c r="A63" s="906" t="s">
        <v>224</v>
      </c>
      <c r="B63" s="915" t="s">
        <v>218</v>
      </c>
      <c r="C63" s="892"/>
      <c r="D63" s="892"/>
      <c r="E63" s="893"/>
      <c r="F63" s="893"/>
      <c r="G63" s="893"/>
      <c r="H63" s="919"/>
      <c r="I63" s="894">
        <f t="shared" si="4"/>
        <v>0</v>
      </c>
      <c r="K63" s="906" t="s">
        <v>224</v>
      </c>
      <c r="L63" s="915" t="s">
        <v>218</v>
      </c>
      <c r="M63" s="892"/>
      <c r="N63" s="892"/>
      <c r="O63" s="892"/>
      <c r="P63" s="892"/>
      <c r="Q63" s="892"/>
      <c r="R63" s="920"/>
      <c r="S63" s="894">
        <f t="shared" si="5"/>
        <v>0</v>
      </c>
    </row>
    <row r="64" spans="1:19" ht="15">
      <c r="A64" s="906" t="s">
        <v>225</v>
      </c>
      <c r="B64" s="915" t="s">
        <v>218</v>
      </c>
      <c r="C64" s="892"/>
      <c r="D64" s="892"/>
      <c r="E64" s="893"/>
      <c r="F64" s="893"/>
      <c r="G64" s="893"/>
      <c r="H64" s="919"/>
      <c r="I64" s="894">
        <f t="shared" si="4"/>
        <v>0</v>
      </c>
      <c r="K64" s="906" t="s">
        <v>225</v>
      </c>
      <c r="L64" s="915" t="s">
        <v>218</v>
      </c>
      <c r="M64" s="892"/>
      <c r="N64" s="892"/>
      <c r="O64" s="892"/>
      <c r="P64" s="892"/>
      <c r="Q64" s="892"/>
      <c r="R64" s="920"/>
      <c r="S64" s="894">
        <f t="shared" si="5"/>
        <v>0</v>
      </c>
    </row>
    <row r="65" spans="1:19">
      <c r="A65" s="1340" t="s">
        <v>34</v>
      </c>
      <c r="B65" s="896"/>
      <c r="C65" s="897"/>
      <c r="D65" s="897"/>
      <c r="E65" s="897"/>
      <c r="F65" s="897"/>
      <c r="G65" s="897"/>
      <c r="H65" s="921"/>
      <c r="I65" s="889"/>
      <c r="K65" s="1340" t="s">
        <v>34</v>
      </c>
      <c r="L65" s="896"/>
      <c r="M65" s="897"/>
      <c r="N65" s="897"/>
      <c r="O65" s="897"/>
      <c r="P65" s="897"/>
      <c r="Q65" s="897"/>
      <c r="R65" s="921"/>
      <c r="S65" s="889"/>
    </row>
    <row r="66" spans="1:19" ht="15">
      <c r="A66" s="906" t="s">
        <v>226</v>
      </c>
      <c r="B66" s="915" t="s">
        <v>79</v>
      </c>
      <c r="C66" s="892"/>
      <c r="D66" s="892"/>
      <c r="E66" s="893"/>
      <c r="F66" s="893"/>
      <c r="G66" s="893"/>
      <c r="H66" s="919"/>
      <c r="I66" s="894">
        <f>H66/H$92</f>
        <v>0</v>
      </c>
      <c r="K66" s="906" t="s">
        <v>226</v>
      </c>
      <c r="L66" s="915" t="s">
        <v>79</v>
      </c>
      <c r="M66" s="892"/>
      <c r="N66" s="892"/>
      <c r="O66" s="892"/>
      <c r="P66" s="892"/>
      <c r="Q66" s="892"/>
      <c r="R66" s="920"/>
      <c r="S66" s="894">
        <f>R66/R$92</f>
        <v>0</v>
      </c>
    </row>
    <row r="67" spans="1:19" ht="15">
      <c r="A67" s="906" t="s">
        <v>227</v>
      </c>
      <c r="B67" s="915" t="s">
        <v>79</v>
      </c>
      <c r="C67" s="892"/>
      <c r="D67" s="892"/>
      <c r="E67" s="893"/>
      <c r="F67" s="893"/>
      <c r="G67" s="893"/>
      <c r="H67" s="919"/>
      <c r="I67" s="894">
        <f>H67/H$92</f>
        <v>0</v>
      </c>
      <c r="K67" s="906" t="s">
        <v>227</v>
      </c>
      <c r="L67" s="915" t="s">
        <v>79</v>
      </c>
      <c r="M67" s="892"/>
      <c r="N67" s="892"/>
      <c r="O67" s="892"/>
      <c r="P67" s="892"/>
      <c r="Q67" s="892"/>
      <c r="R67" s="920"/>
      <c r="S67" s="894">
        <f>R67/R$92</f>
        <v>0</v>
      </c>
    </row>
    <row r="68" spans="1:19" ht="15">
      <c r="A68" s="906" t="s">
        <v>120</v>
      </c>
      <c r="B68" s="915" t="s">
        <v>79</v>
      </c>
      <c r="C68" s="892"/>
      <c r="D68" s="892"/>
      <c r="E68" s="893"/>
      <c r="F68" s="893"/>
      <c r="G68" s="893"/>
      <c r="H68" s="919"/>
      <c r="I68" s="894">
        <f>H68/H$92</f>
        <v>0</v>
      </c>
      <c r="K68" s="906" t="s">
        <v>120</v>
      </c>
      <c r="L68" s="915" t="s">
        <v>79</v>
      </c>
      <c r="M68" s="892">
        <v>283</v>
      </c>
      <c r="N68" s="892"/>
      <c r="O68" s="892">
        <v>0</v>
      </c>
      <c r="P68" s="892">
        <v>0</v>
      </c>
      <c r="Q68" s="892">
        <v>0</v>
      </c>
      <c r="R68" s="920">
        <v>10827.96</v>
      </c>
      <c r="S68" s="894">
        <f>R68/R$92</f>
        <v>2.8387943040247038E-3</v>
      </c>
    </row>
    <row r="69" spans="1:19" ht="15">
      <c r="A69" s="906" t="s">
        <v>228</v>
      </c>
      <c r="B69" s="915" t="s">
        <v>79</v>
      </c>
      <c r="C69" s="892"/>
      <c r="D69" s="892"/>
      <c r="E69" s="893"/>
      <c r="F69" s="893"/>
      <c r="G69" s="893"/>
      <c r="H69" s="919"/>
      <c r="I69" s="894">
        <f>H69/H$92</f>
        <v>0</v>
      </c>
      <c r="K69" s="906" t="s">
        <v>228</v>
      </c>
      <c r="L69" s="915" t="s">
        <v>79</v>
      </c>
      <c r="M69" s="892">
        <v>8532</v>
      </c>
      <c r="N69" s="892"/>
      <c r="O69" s="892">
        <v>0</v>
      </c>
      <c r="P69" s="892">
        <v>0</v>
      </c>
      <c r="Q69" s="892">
        <v>0</v>
      </c>
      <c r="R69" s="920">
        <v>243440.21</v>
      </c>
      <c r="S69" s="894">
        <f>R69/R$92</f>
        <v>6.3823350060267833E-2</v>
      </c>
    </row>
    <row r="70" spans="1:19">
      <c r="A70" s="835" t="s">
        <v>229</v>
      </c>
      <c r="B70" s="854"/>
      <c r="C70" s="855"/>
      <c r="D70" s="855"/>
      <c r="E70" s="855"/>
      <c r="F70" s="855"/>
      <c r="G70" s="927"/>
      <c r="H70" s="928"/>
      <c r="I70" s="856"/>
      <c r="K70" s="835" t="s">
        <v>229</v>
      </c>
      <c r="L70" s="854"/>
      <c r="M70" s="855"/>
      <c r="N70" s="855"/>
      <c r="O70" s="855"/>
      <c r="P70" s="855"/>
      <c r="Q70" s="927"/>
      <c r="R70" s="928"/>
      <c r="S70" s="856"/>
    </row>
    <row r="71" spans="1:19" ht="15">
      <c r="A71" s="480" t="s">
        <v>230</v>
      </c>
      <c r="B71" s="929" t="s">
        <v>77</v>
      </c>
      <c r="C71" s="479"/>
      <c r="D71" s="930"/>
      <c r="E71" s="930"/>
      <c r="F71" s="930"/>
      <c r="G71" s="930"/>
      <c r="H71" s="478"/>
      <c r="I71" s="894">
        <f>H71/H$92</f>
        <v>0</v>
      </c>
      <c r="K71" s="506" t="s">
        <v>230</v>
      </c>
      <c r="L71" s="929" t="s">
        <v>77</v>
      </c>
      <c r="M71" s="931">
        <v>4225</v>
      </c>
      <c r="N71" s="930"/>
      <c r="O71" s="930">
        <v>0</v>
      </c>
      <c r="P71" s="930">
        <v>0</v>
      </c>
      <c r="Q71" s="930">
        <v>0</v>
      </c>
      <c r="R71" s="508">
        <v>333801.18</v>
      </c>
      <c r="S71" s="894">
        <f>R71/R$92</f>
        <v>8.7513519486655367E-2</v>
      </c>
    </row>
    <row r="72" spans="1:19" ht="15">
      <c r="A72" s="480" t="s">
        <v>231</v>
      </c>
      <c r="B72" s="929" t="s">
        <v>77</v>
      </c>
      <c r="C72" s="479"/>
      <c r="D72" s="930"/>
      <c r="E72" s="930"/>
      <c r="F72" s="930"/>
      <c r="G72" s="930"/>
      <c r="H72" s="478"/>
      <c r="I72" s="894">
        <f>H72/H$92</f>
        <v>0</v>
      </c>
      <c r="K72" s="506" t="s">
        <v>231</v>
      </c>
      <c r="L72" s="929" t="s">
        <v>77</v>
      </c>
      <c r="M72" s="931">
        <v>4180</v>
      </c>
      <c r="N72" s="930"/>
      <c r="O72" s="930">
        <v>0</v>
      </c>
      <c r="P72" s="930">
        <v>0</v>
      </c>
      <c r="Q72" s="930">
        <v>0</v>
      </c>
      <c r="R72" s="508">
        <v>124034.98</v>
      </c>
      <c r="S72" s="894">
        <f>R72/R$92</f>
        <v>3.2518571801504442E-2</v>
      </c>
    </row>
    <row r="73" spans="1:19" ht="15">
      <c r="A73" s="480" t="s">
        <v>232</v>
      </c>
      <c r="B73" s="929" t="s">
        <v>77</v>
      </c>
      <c r="C73" s="479"/>
      <c r="D73" s="930"/>
      <c r="E73" s="930"/>
      <c r="F73" s="930"/>
      <c r="G73" s="930"/>
      <c r="H73" s="478"/>
      <c r="I73" s="894">
        <f>H73/H$92</f>
        <v>0</v>
      </c>
      <c r="K73" s="506" t="s">
        <v>232</v>
      </c>
      <c r="L73" s="929" t="s">
        <v>77</v>
      </c>
      <c r="M73" s="931">
        <v>35</v>
      </c>
      <c r="N73" s="930"/>
      <c r="O73" s="930">
        <v>0</v>
      </c>
      <c r="P73" s="930">
        <v>0</v>
      </c>
      <c r="Q73" s="930">
        <v>0</v>
      </c>
      <c r="R73" s="508">
        <v>44045.65</v>
      </c>
      <c r="S73" s="894">
        <f>R73/R$92</f>
        <v>1.1547562083445607E-2</v>
      </c>
    </row>
    <row r="74" spans="1:19" ht="15">
      <c r="A74" s="480" t="s">
        <v>233</v>
      </c>
      <c r="B74" s="929" t="s">
        <v>77</v>
      </c>
      <c r="C74" s="479"/>
      <c r="D74" s="930"/>
      <c r="E74" s="930"/>
      <c r="F74" s="930"/>
      <c r="G74" s="930"/>
      <c r="H74" s="478"/>
      <c r="I74" s="894">
        <f>H74/H$92</f>
        <v>0</v>
      </c>
      <c r="K74" s="506" t="s">
        <v>233</v>
      </c>
      <c r="L74" s="929" t="s">
        <v>77</v>
      </c>
      <c r="M74" s="931">
        <v>9</v>
      </c>
      <c r="N74" s="930"/>
      <c r="O74" s="930">
        <v>0</v>
      </c>
      <c r="P74" s="930">
        <v>0</v>
      </c>
      <c r="Q74" s="930">
        <v>0</v>
      </c>
      <c r="R74" s="508">
        <v>9380.68</v>
      </c>
      <c r="S74" s="894">
        <f>R74/R$92</f>
        <v>2.4593571597861887E-3</v>
      </c>
    </row>
    <row r="75" spans="1:19">
      <c r="A75" s="1340" t="s">
        <v>234</v>
      </c>
      <c r="B75" s="896"/>
      <c r="C75" s="897"/>
      <c r="D75" s="897"/>
      <c r="E75" s="897"/>
      <c r="F75" s="897"/>
      <c r="G75" s="897"/>
      <c r="H75" s="897"/>
      <c r="I75" s="932"/>
      <c r="K75" s="1340" t="s">
        <v>234</v>
      </c>
      <c r="L75" s="897"/>
      <c r="M75" s="897"/>
      <c r="N75" s="897"/>
      <c r="O75" s="897"/>
      <c r="P75" s="897"/>
      <c r="Q75" s="897"/>
      <c r="R75" s="897"/>
      <c r="S75" s="932"/>
    </row>
    <row r="76" spans="1:19" ht="15">
      <c r="A76" s="933" t="s">
        <v>235</v>
      </c>
      <c r="B76" s="1592" t="s">
        <v>77</v>
      </c>
      <c r="C76" s="934"/>
      <c r="D76" s="935"/>
      <c r="E76" s="930"/>
      <c r="F76" s="930"/>
      <c r="G76" s="930"/>
      <c r="H76" s="936"/>
      <c r="I76" s="894">
        <f>H76/H$92</f>
        <v>0</v>
      </c>
      <c r="K76" s="937" t="s">
        <v>235</v>
      </c>
      <c r="L76" s="929" t="s">
        <v>77</v>
      </c>
      <c r="M76" s="938"/>
      <c r="N76" s="935"/>
      <c r="O76" s="930"/>
      <c r="P76" s="930"/>
      <c r="Q76" s="930"/>
      <c r="R76" s="939"/>
      <c r="S76" s="894">
        <f>R76/R$92</f>
        <v>0</v>
      </c>
    </row>
    <row r="77" spans="1:19" ht="15">
      <c r="A77" s="933" t="s">
        <v>236</v>
      </c>
      <c r="B77" s="1592" t="s">
        <v>237</v>
      </c>
      <c r="C77" s="934"/>
      <c r="D77" s="935"/>
      <c r="E77" s="930"/>
      <c r="F77" s="930"/>
      <c r="G77" s="930"/>
      <c r="H77" s="936"/>
      <c r="I77" s="894">
        <f>H77/H$92</f>
        <v>0</v>
      </c>
      <c r="K77" s="937" t="s">
        <v>236</v>
      </c>
      <c r="L77" s="929" t="s">
        <v>237</v>
      </c>
      <c r="M77" s="938"/>
      <c r="N77" s="935"/>
      <c r="O77" s="930"/>
      <c r="P77" s="930"/>
      <c r="Q77" s="930"/>
      <c r="R77" s="939"/>
      <c r="S77" s="894">
        <f>R77/R$92</f>
        <v>0</v>
      </c>
    </row>
    <row r="78" spans="1:19" ht="15">
      <c r="A78" s="933" t="s">
        <v>238</v>
      </c>
      <c r="B78" s="1592" t="s">
        <v>77</v>
      </c>
      <c r="C78" s="934"/>
      <c r="D78" s="935"/>
      <c r="E78" s="930"/>
      <c r="F78" s="930"/>
      <c r="G78" s="930"/>
      <c r="H78" s="936"/>
      <c r="I78" s="894">
        <f>H78/H$92</f>
        <v>0</v>
      </c>
      <c r="K78" s="937" t="s">
        <v>238</v>
      </c>
      <c r="L78" s="929" t="s">
        <v>77</v>
      </c>
      <c r="M78" s="938"/>
      <c r="N78" s="935"/>
      <c r="O78" s="930"/>
      <c r="P78" s="930"/>
      <c r="Q78" s="930"/>
      <c r="R78" s="939"/>
      <c r="S78" s="894">
        <f>R78/R$92</f>
        <v>0</v>
      </c>
    </row>
    <row r="79" spans="1:19" ht="15">
      <c r="A79" s="933" t="s">
        <v>239</v>
      </c>
      <c r="B79" s="1592" t="s">
        <v>237</v>
      </c>
      <c r="C79" s="940"/>
      <c r="D79" s="935"/>
      <c r="E79" s="930"/>
      <c r="F79" s="930"/>
      <c r="G79" s="930"/>
      <c r="H79" s="936"/>
      <c r="I79" s="894">
        <f>H79/H$92</f>
        <v>0</v>
      </c>
      <c r="K79" s="937" t="s">
        <v>239</v>
      </c>
      <c r="L79" s="929" t="s">
        <v>237</v>
      </c>
      <c r="M79" s="938"/>
      <c r="N79" s="935"/>
      <c r="O79" s="930"/>
      <c r="P79" s="930"/>
      <c r="Q79" s="930"/>
      <c r="R79" s="939"/>
      <c r="S79" s="894">
        <f>R79/R$92</f>
        <v>0</v>
      </c>
    </row>
    <row r="80" spans="1:19">
      <c r="A80" s="888" t="s">
        <v>240</v>
      </c>
      <c r="B80" s="896"/>
      <c r="C80" s="897"/>
      <c r="D80" s="897"/>
      <c r="E80" s="897"/>
      <c r="F80" s="897"/>
      <c r="G80" s="897"/>
      <c r="H80" s="897"/>
      <c r="I80" s="932"/>
      <c r="K80" s="888" t="s">
        <v>240</v>
      </c>
      <c r="L80" s="897"/>
      <c r="M80" s="897"/>
      <c r="N80" s="897"/>
      <c r="O80" s="897"/>
      <c r="P80" s="897"/>
      <c r="Q80" s="897"/>
      <c r="R80" s="897"/>
      <c r="S80" s="932"/>
    </row>
    <row r="81" spans="1:19" ht="15">
      <c r="A81" s="476" t="s">
        <v>235</v>
      </c>
      <c r="B81" s="891" t="s">
        <v>77</v>
      </c>
      <c r="C81" s="941"/>
      <c r="D81" s="892"/>
      <c r="E81" s="893"/>
      <c r="F81" s="893"/>
      <c r="G81" s="893"/>
      <c r="H81" s="942"/>
      <c r="I81" s="894">
        <f t="shared" ref="I81:I90" si="6">H81/H$92</f>
        <v>0</v>
      </c>
      <c r="K81" s="506" t="s">
        <v>235</v>
      </c>
      <c r="L81" s="929" t="s">
        <v>77</v>
      </c>
      <c r="M81" s="892"/>
      <c r="N81" s="892"/>
      <c r="O81" s="892"/>
      <c r="P81" s="892"/>
      <c r="Q81" s="892"/>
      <c r="R81" s="943"/>
      <c r="S81" s="894">
        <f t="shared" ref="S81:S90" si="7">R81/R$92</f>
        <v>0</v>
      </c>
    </row>
    <row r="82" spans="1:19" ht="15">
      <c r="A82" s="476" t="s">
        <v>241</v>
      </c>
      <c r="B82" s="891" t="s">
        <v>77</v>
      </c>
      <c r="C82" s="479"/>
      <c r="D82" s="1341"/>
      <c r="E82" s="1342"/>
      <c r="F82" s="1342"/>
      <c r="G82" s="1342"/>
      <c r="H82" s="478"/>
      <c r="I82" s="894">
        <f t="shared" si="6"/>
        <v>0</v>
      </c>
      <c r="K82" s="506" t="s">
        <v>241</v>
      </c>
      <c r="L82" s="929" t="s">
        <v>77</v>
      </c>
      <c r="M82" s="1341">
        <v>2</v>
      </c>
      <c r="N82" s="1341"/>
      <c r="O82" s="1341">
        <v>0</v>
      </c>
      <c r="P82" s="1341">
        <v>0</v>
      </c>
      <c r="Q82" s="1341">
        <v>0</v>
      </c>
      <c r="R82" s="939">
        <v>5379.6</v>
      </c>
      <c r="S82" s="894">
        <f t="shared" si="7"/>
        <v>1.4103836584113073E-3</v>
      </c>
    </row>
    <row r="83" spans="1:19" ht="15">
      <c r="A83" s="476" t="s">
        <v>242</v>
      </c>
      <c r="B83" s="891" t="s">
        <v>77</v>
      </c>
      <c r="C83" s="479"/>
      <c r="D83" s="1341"/>
      <c r="E83" s="1342"/>
      <c r="F83" s="1342"/>
      <c r="G83" s="1342"/>
      <c r="H83" s="478"/>
      <c r="I83" s="894">
        <f t="shared" si="6"/>
        <v>0</v>
      </c>
      <c r="K83" s="506" t="s">
        <v>242</v>
      </c>
      <c r="L83" s="929" t="s">
        <v>77</v>
      </c>
      <c r="M83" s="1341">
        <v>3689</v>
      </c>
      <c r="N83" s="1341"/>
      <c r="O83" s="1341">
        <v>0</v>
      </c>
      <c r="P83" s="1341">
        <v>0</v>
      </c>
      <c r="Q83" s="1341">
        <v>0</v>
      </c>
      <c r="R83" s="939">
        <v>157023.46</v>
      </c>
      <c r="S83" s="894">
        <f t="shared" si="7"/>
        <v>4.1167247001859163E-2</v>
      </c>
    </row>
    <row r="84" spans="1:19" ht="15">
      <c r="A84" s="476" t="s">
        <v>243</v>
      </c>
      <c r="B84" s="891" t="s">
        <v>77</v>
      </c>
      <c r="C84" s="479"/>
      <c r="D84" s="1341"/>
      <c r="E84" s="1342"/>
      <c r="F84" s="1342"/>
      <c r="G84" s="1342"/>
      <c r="H84" s="478"/>
      <c r="I84" s="894">
        <f t="shared" si="6"/>
        <v>0</v>
      </c>
      <c r="K84" s="506" t="s">
        <v>243</v>
      </c>
      <c r="L84" s="929" t="s">
        <v>77</v>
      </c>
      <c r="M84" s="1341">
        <v>13</v>
      </c>
      <c r="N84" s="1341"/>
      <c r="O84" s="1341">
        <v>0</v>
      </c>
      <c r="P84" s="1341">
        <v>0</v>
      </c>
      <c r="Q84" s="1341">
        <v>0</v>
      </c>
      <c r="R84" s="939">
        <v>85737.44</v>
      </c>
      <c r="S84" s="894">
        <f t="shared" si="7"/>
        <v>2.2478006597148478E-2</v>
      </c>
    </row>
    <row r="85" spans="1:19" ht="15">
      <c r="A85" s="476" t="s">
        <v>238</v>
      </c>
      <c r="B85" s="891" t="s">
        <v>77</v>
      </c>
      <c r="C85" s="479"/>
      <c r="D85" s="1341"/>
      <c r="E85" s="1342"/>
      <c r="F85" s="1342"/>
      <c r="G85" s="1342"/>
      <c r="H85" s="478"/>
      <c r="I85" s="894">
        <f t="shared" si="6"/>
        <v>0</v>
      </c>
      <c r="K85" s="506" t="s">
        <v>238</v>
      </c>
      <c r="L85" s="891" t="s">
        <v>77</v>
      </c>
      <c r="M85" s="1341">
        <v>6</v>
      </c>
      <c r="N85" s="1341"/>
      <c r="O85" s="1341">
        <v>0</v>
      </c>
      <c r="P85" s="1341">
        <v>0</v>
      </c>
      <c r="Q85" s="1341">
        <v>0</v>
      </c>
      <c r="R85" s="939">
        <v>16507.099999999999</v>
      </c>
      <c r="S85" s="894">
        <f t="shared" si="7"/>
        <v>4.327709139668616E-3</v>
      </c>
    </row>
    <row r="86" spans="1:19" ht="15">
      <c r="A86" s="476" t="s">
        <v>244</v>
      </c>
      <c r="B86" s="891" t="s">
        <v>77</v>
      </c>
      <c r="C86" s="479"/>
      <c r="D86" s="1341"/>
      <c r="E86" s="1342"/>
      <c r="F86" s="1342"/>
      <c r="G86" s="1342"/>
      <c r="H86" s="478"/>
      <c r="I86" s="894">
        <f t="shared" si="6"/>
        <v>0</v>
      </c>
      <c r="K86" s="506" t="s">
        <v>244</v>
      </c>
      <c r="L86" s="891" t="s">
        <v>77</v>
      </c>
      <c r="M86" s="1341">
        <v>3690</v>
      </c>
      <c r="N86" s="1341"/>
      <c r="O86" s="1341">
        <v>0</v>
      </c>
      <c r="P86" s="1341">
        <v>0</v>
      </c>
      <c r="Q86" s="1341">
        <v>0</v>
      </c>
      <c r="R86" s="939">
        <v>65680</v>
      </c>
      <c r="S86" s="894">
        <f t="shared" si="7"/>
        <v>1.7219495628755792E-2</v>
      </c>
    </row>
    <row r="87" spans="1:19" ht="15">
      <c r="A87" s="482" t="s">
        <v>245</v>
      </c>
      <c r="B87" s="891" t="s">
        <v>77</v>
      </c>
      <c r="C87" s="483"/>
      <c r="D87" s="1341"/>
      <c r="E87" s="1342"/>
      <c r="F87" s="1342"/>
      <c r="G87" s="1342"/>
      <c r="H87" s="484"/>
      <c r="I87" s="894">
        <f t="shared" si="6"/>
        <v>0</v>
      </c>
      <c r="K87" s="509" t="s">
        <v>245</v>
      </c>
      <c r="L87" s="891" t="s">
        <v>77</v>
      </c>
      <c r="M87" s="1341">
        <v>175</v>
      </c>
      <c r="N87" s="1341"/>
      <c r="O87" s="1341">
        <v>0</v>
      </c>
      <c r="P87" s="1341">
        <v>0</v>
      </c>
      <c r="Q87" s="1341">
        <v>0</v>
      </c>
      <c r="R87" s="939">
        <v>14569.01</v>
      </c>
      <c r="S87" s="894">
        <f t="shared" si="7"/>
        <v>3.8195950671482859E-3</v>
      </c>
    </row>
    <row r="88" spans="1:19" ht="15">
      <c r="A88" s="726" t="s">
        <v>246</v>
      </c>
      <c r="B88" s="1343" t="s">
        <v>79</v>
      </c>
      <c r="C88" s="719"/>
      <c r="D88" s="1341"/>
      <c r="E88" s="1342"/>
      <c r="F88" s="1342"/>
      <c r="G88" s="1342"/>
      <c r="H88" s="727"/>
      <c r="I88" s="894">
        <f t="shared" si="6"/>
        <v>0</v>
      </c>
      <c r="K88" s="509" t="s">
        <v>246</v>
      </c>
      <c r="L88" s="891" t="s">
        <v>79</v>
      </c>
      <c r="M88" s="1341">
        <v>11</v>
      </c>
      <c r="N88" s="1341"/>
      <c r="O88" s="1341">
        <v>0</v>
      </c>
      <c r="P88" s="1341">
        <v>0</v>
      </c>
      <c r="Q88" s="1341">
        <v>0</v>
      </c>
      <c r="R88" s="939">
        <v>46258.32</v>
      </c>
      <c r="S88" s="894">
        <f t="shared" si="7"/>
        <v>1.2127663505383473E-2</v>
      </c>
    </row>
    <row r="89" spans="1:19" ht="15">
      <c r="A89" s="726" t="s">
        <v>247</v>
      </c>
      <c r="B89" s="1343" t="s">
        <v>79</v>
      </c>
      <c r="C89" s="719"/>
      <c r="D89" s="1341"/>
      <c r="E89" s="1342"/>
      <c r="F89" s="1342"/>
      <c r="G89" s="1342"/>
      <c r="H89" s="727"/>
      <c r="I89" s="894">
        <f t="shared" si="6"/>
        <v>0</v>
      </c>
      <c r="K89" s="509" t="s">
        <v>247</v>
      </c>
      <c r="L89" s="891" t="s">
        <v>79</v>
      </c>
      <c r="M89" s="1341">
        <v>4</v>
      </c>
      <c r="N89" s="1341"/>
      <c r="O89" s="1341">
        <v>0</v>
      </c>
      <c r="P89" s="1341">
        <v>0</v>
      </c>
      <c r="Q89" s="1341">
        <v>0</v>
      </c>
      <c r="R89" s="939">
        <v>1194.3599999999999</v>
      </c>
      <c r="S89" s="894">
        <f t="shared" si="7"/>
        <v>3.1312845309319071E-4</v>
      </c>
    </row>
    <row r="90" spans="1:19" ht="15">
      <c r="A90" s="726" t="s">
        <v>248</v>
      </c>
      <c r="B90" s="1343" t="s">
        <v>79</v>
      </c>
      <c r="C90" s="719"/>
      <c r="D90" s="1341"/>
      <c r="E90" s="1342"/>
      <c r="F90" s="1342"/>
      <c r="G90" s="1342"/>
      <c r="H90" s="727"/>
      <c r="I90" s="894">
        <f t="shared" si="6"/>
        <v>0</v>
      </c>
      <c r="K90" s="509" t="s">
        <v>248</v>
      </c>
      <c r="L90" s="891" t="s">
        <v>79</v>
      </c>
      <c r="M90" s="1341">
        <v>3690</v>
      </c>
      <c r="N90" s="1341"/>
      <c r="O90" s="1341">
        <v>0</v>
      </c>
      <c r="P90" s="1341">
        <v>0</v>
      </c>
      <c r="Q90" s="1341">
        <v>0</v>
      </c>
      <c r="R90" s="939">
        <v>39408</v>
      </c>
      <c r="S90" s="894">
        <f t="shared" si="7"/>
        <v>1.0331697377253474E-2</v>
      </c>
    </row>
    <row r="91" spans="1:19" ht="13.5" thickBot="1">
      <c r="A91" s="1344"/>
      <c r="B91" s="944"/>
      <c r="C91" s="945"/>
      <c r="D91" s="945"/>
      <c r="E91" s="946"/>
      <c r="F91" s="947"/>
      <c r="G91" s="948"/>
      <c r="H91" s="949"/>
      <c r="I91" s="950"/>
      <c r="K91" s="951"/>
      <c r="L91" s="944"/>
      <c r="M91" s="945"/>
      <c r="N91" s="945"/>
      <c r="O91" s="952"/>
      <c r="P91" s="953"/>
      <c r="Q91" s="954"/>
      <c r="R91" s="949"/>
      <c r="S91" s="950"/>
    </row>
    <row r="92" spans="1:19" ht="13.5" thickBot="1">
      <c r="A92" s="73" t="s">
        <v>10</v>
      </c>
      <c r="B92" s="443" t="s">
        <v>19</v>
      </c>
      <c r="C92" s="443" t="s">
        <v>19</v>
      </c>
      <c r="D92" s="444">
        <f>SUM(D12:D67)</f>
        <v>0</v>
      </c>
      <c r="E92" s="445">
        <f>SUM(E12:E67)</f>
        <v>0</v>
      </c>
      <c r="F92" s="445">
        <f>SUM(F12:F67)</f>
        <v>0</v>
      </c>
      <c r="G92" s="445">
        <f>SUM(G10:G67)</f>
        <v>420</v>
      </c>
      <c r="H92" s="446">
        <f>SUM(H10:H91)</f>
        <v>30200</v>
      </c>
      <c r="I92" s="486">
        <f>SUM(I10:I91)</f>
        <v>1</v>
      </c>
      <c r="K92" s="73" t="s">
        <v>10</v>
      </c>
      <c r="L92" s="443" t="s">
        <v>19</v>
      </c>
      <c r="M92" s="443" t="s">
        <v>19</v>
      </c>
      <c r="N92" s="444">
        <f>SUM(N12:N67)</f>
        <v>0</v>
      </c>
      <c r="O92" s="444">
        <f>SUM(O12:O67)</f>
        <v>0</v>
      </c>
      <c r="P92" s="444">
        <f>SUM(P12:P67)</f>
        <v>0</v>
      </c>
      <c r="Q92" s="444">
        <f>SUM(Q10:Q67)</f>
        <v>135155.75680000003</v>
      </c>
      <c r="R92" s="510">
        <f>SUM(R10:R91)</f>
        <v>3814281.29</v>
      </c>
      <c r="S92" s="511">
        <f>SUM(S10:S91)</f>
        <v>0.99999999999999989</v>
      </c>
    </row>
    <row r="93" spans="1:19" ht="13.5" thickBot="1">
      <c r="A93" s="27"/>
      <c r="B93" s="3"/>
      <c r="H93" s="465" t="s">
        <v>19</v>
      </c>
      <c r="K93" s="27"/>
      <c r="L93" s="3"/>
      <c r="R93" s="465" t="s">
        <v>19</v>
      </c>
    </row>
    <row r="94" spans="1:19" ht="26.25" thickBot="1">
      <c r="A94" s="374" t="s">
        <v>249</v>
      </c>
      <c r="B94" s="494" t="s">
        <v>250</v>
      </c>
      <c r="H94" s="466" t="s">
        <v>19</v>
      </c>
      <c r="I94" s="442" t="s">
        <v>19</v>
      </c>
      <c r="K94" s="374" t="s">
        <v>249</v>
      </c>
      <c r="L94" s="494" t="s">
        <v>250</v>
      </c>
      <c r="R94" s="466" t="s">
        <v>19</v>
      </c>
      <c r="S94" s="442" t="s">
        <v>19</v>
      </c>
    </row>
    <row r="95" spans="1:19" ht="25.5">
      <c r="A95" s="495" t="s">
        <v>251</v>
      </c>
      <c r="B95" s="496"/>
      <c r="I95" s="442" t="s">
        <v>19</v>
      </c>
      <c r="K95" s="495" t="s">
        <v>251</v>
      </c>
      <c r="L95" s="496">
        <v>93</v>
      </c>
      <c r="S95" s="442" t="s">
        <v>19</v>
      </c>
    </row>
    <row r="96" spans="1:19" ht="25.5">
      <c r="A96" s="497" t="s">
        <v>252</v>
      </c>
      <c r="B96" s="496"/>
      <c r="I96" s="442" t="s">
        <v>19</v>
      </c>
      <c r="K96" s="497" t="s">
        <v>252</v>
      </c>
      <c r="L96" s="496" t="s">
        <v>12</v>
      </c>
      <c r="S96" s="442" t="s">
        <v>19</v>
      </c>
    </row>
    <row r="97" spans="1:19" ht="25.5">
      <c r="A97" s="955" t="s">
        <v>253</v>
      </c>
      <c r="B97" s="956"/>
      <c r="H97" s="99"/>
      <c r="K97" s="955" t="s">
        <v>253</v>
      </c>
      <c r="L97" s="956">
        <v>4284</v>
      </c>
    </row>
    <row r="98" spans="1:19" ht="26.25" thickBot="1">
      <c r="A98" s="957" t="s">
        <v>254</v>
      </c>
      <c r="B98" s="958"/>
      <c r="K98" s="957" t="s">
        <v>254</v>
      </c>
      <c r="L98" s="958">
        <v>152</v>
      </c>
    </row>
    <row r="99" spans="1:19" ht="13.5" thickBot="1">
      <c r="A99" s="652"/>
      <c r="B99" s="4"/>
      <c r="K99" s="652"/>
      <c r="L99" s="4"/>
    </row>
    <row r="100" spans="1:19" ht="26.25" thickBot="1">
      <c r="A100" s="374" t="s">
        <v>255</v>
      </c>
      <c r="B100" s="494" t="s">
        <v>250</v>
      </c>
      <c r="K100" s="374" t="s">
        <v>255</v>
      </c>
      <c r="L100" s="494" t="s">
        <v>250</v>
      </c>
    </row>
    <row r="101" spans="1:19" ht="26.25" thickBot="1">
      <c r="A101" s="1593" t="s">
        <v>256</v>
      </c>
      <c r="B101" s="1594"/>
      <c r="K101" s="1593" t="s">
        <v>256</v>
      </c>
      <c r="L101" s="1594">
        <v>3267</v>
      </c>
    </row>
    <row r="102" spans="1:19">
      <c r="A102" s="652"/>
      <c r="B102" s="4"/>
      <c r="K102" s="652"/>
      <c r="L102" s="4"/>
    </row>
    <row r="103" spans="1:19" ht="13.5" thickBot="1"/>
    <row r="104" spans="1:19" s="146" customFormat="1" ht="15" customHeight="1">
      <c r="A104" s="211"/>
      <c r="B104" s="1656" t="s">
        <v>27</v>
      </c>
      <c r="C104" s="1657"/>
      <c r="D104" s="1658"/>
      <c r="E104" s="1"/>
      <c r="F104" s="99"/>
      <c r="G104" s="167"/>
      <c r="H104" s="168"/>
      <c r="K104" s="211"/>
      <c r="L104" s="1656" t="s">
        <v>27</v>
      </c>
      <c r="M104" s="1657"/>
      <c r="N104" s="1658"/>
      <c r="O104"/>
      <c r="P104"/>
      <c r="Q104" s="512"/>
      <c r="R104" s="234"/>
      <c r="S104"/>
    </row>
    <row r="105" spans="1:19" s="146" customFormat="1" ht="13.5" thickBot="1">
      <c r="A105" s="1590" t="s">
        <v>257</v>
      </c>
      <c r="B105" s="861" t="s">
        <v>8</v>
      </c>
      <c r="C105" s="862" t="s">
        <v>9</v>
      </c>
      <c r="D105" s="863" t="s">
        <v>258</v>
      </c>
      <c r="E105" s="1"/>
      <c r="F105" s="99"/>
      <c r="G105" s="99"/>
      <c r="H105" s="168"/>
      <c r="K105" s="1590" t="s">
        <v>257</v>
      </c>
      <c r="L105" s="861" t="s">
        <v>8</v>
      </c>
      <c r="M105" s="862" t="s">
        <v>9</v>
      </c>
      <c r="N105" s="863" t="s">
        <v>258</v>
      </c>
      <c r="O105"/>
      <c r="P105"/>
      <c r="Q105"/>
      <c r="R105" s="234"/>
      <c r="S105"/>
    </row>
    <row r="106" spans="1:19" s="146" customFormat="1">
      <c r="A106" s="377" t="s">
        <v>142</v>
      </c>
      <c r="B106" s="433"/>
      <c r="C106" s="434"/>
      <c r="D106" s="432">
        <f>B106+C106</f>
        <v>0</v>
      </c>
      <c r="E106" s="99"/>
      <c r="F106" s="168"/>
      <c r="G106" s="168"/>
      <c r="H106" s="168"/>
      <c r="K106" s="377" t="s">
        <v>142</v>
      </c>
      <c r="L106" s="513"/>
      <c r="M106" s="434">
        <v>597117.92279643728</v>
      </c>
      <c r="N106" s="432">
        <v>597117.92279643728</v>
      </c>
      <c r="O106"/>
      <c r="P106" s="234"/>
      <c r="Q106" s="234"/>
      <c r="R106" s="234"/>
      <c r="S106"/>
    </row>
    <row r="107" spans="1:19" s="146" customFormat="1">
      <c r="A107" s="959" t="s">
        <v>143</v>
      </c>
      <c r="B107" s="866"/>
      <c r="C107" s="867"/>
      <c r="D107" s="960">
        <f t="shared" ref="D107:D108" si="8">B107+C107</f>
        <v>0</v>
      </c>
      <c r="E107" s="99"/>
      <c r="F107" s="168"/>
      <c r="G107" s="168"/>
      <c r="H107" s="168"/>
      <c r="K107" s="959" t="s">
        <v>143</v>
      </c>
      <c r="L107" s="961"/>
      <c r="M107" s="962">
        <v>1503051.09</v>
      </c>
      <c r="N107" s="960">
        <v>1503051.09</v>
      </c>
      <c r="O107"/>
      <c r="P107" s="234"/>
      <c r="Q107" s="234"/>
      <c r="R107" s="234"/>
      <c r="S107"/>
    </row>
    <row r="108" spans="1:19" s="146" customFormat="1" ht="13.5" thickBot="1">
      <c r="A108" s="963" t="s">
        <v>144</v>
      </c>
      <c r="B108" s="866"/>
      <c r="C108" s="867"/>
      <c r="D108" s="432">
        <f t="shared" si="8"/>
        <v>0</v>
      </c>
      <c r="E108" s="375" t="s">
        <v>145</v>
      </c>
      <c r="F108" s="168"/>
      <c r="G108" s="168"/>
      <c r="H108" s="170" t="s">
        <v>19</v>
      </c>
      <c r="K108" s="963" t="s">
        <v>144</v>
      </c>
      <c r="L108" s="961"/>
      <c r="M108" s="962">
        <v>10083728.940000001</v>
      </c>
      <c r="N108" s="432">
        <v>10083728.940000001</v>
      </c>
      <c r="O108" s="375" t="s">
        <v>145</v>
      </c>
      <c r="P108" s="234"/>
      <c r="Q108" s="234"/>
      <c r="R108" s="466" t="s">
        <v>19</v>
      </c>
      <c r="S108"/>
    </row>
    <row r="109" spans="1:19" s="146" customFormat="1" ht="15.75" thickBot="1">
      <c r="A109" s="171"/>
      <c r="B109" s="172"/>
      <c r="C109" s="173"/>
      <c r="D109" s="174"/>
      <c r="E109" s="99"/>
      <c r="F109" s="168"/>
      <c r="G109" s="168"/>
      <c r="H109" s="168"/>
      <c r="K109" s="514"/>
      <c r="L109" s="172"/>
      <c r="M109" s="173"/>
      <c r="N109" s="174"/>
      <c r="O109"/>
      <c r="P109" s="234"/>
      <c r="Q109" s="234"/>
      <c r="R109" s="234"/>
      <c r="S109"/>
    </row>
    <row r="110" spans="1:19" s="146" customFormat="1" ht="16.5" thickBot="1">
      <c r="A110" s="197" t="s">
        <v>259</v>
      </c>
      <c r="B110" s="435">
        <f>SUM(B106:B108)</f>
        <v>0</v>
      </c>
      <c r="C110" s="436">
        <f>SUM(C106:C108)</f>
        <v>0</v>
      </c>
      <c r="D110" s="437">
        <f>SUM(D106:D108)</f>
        <v>0</v>
      </c>
      <c r="E110" s="1"/>
      <c r="G110" s="447" t="s">
        <v>19</v>
      </c>
      <c r="H110" s="168" t="s">
        <v>19</v>
      </c>
      <c r="I110" s="431" t="s">
        <v>19</v>
      </c>
      <c r="K110" s="197" t="s">
        <v>259</v>
      </c>
      <c r="L110" s="534">
        <f>SUM(L106:L108)</f>
        <v>0</v>
      </c>
      <c r="M110" s="535">
        <f>SUM(M106:M108)</f>
        <v>12183897.952796439</v>
      </c>
      <c r="N110" s="536">
        <f>SUM(N106:N108)</f>
        <v>12183897.952796439</v>
      </c>
      <c r="O110"/>
      <c r="P110"/>
      <c r="Q110" s="515" t="s">
        <v>19</v>
      </c>
      <c r="R110" s="234" t="s">
        <v>19</v>
      </c>
      <c r="S110" s="26" t="s">
        <v>19</v>
      </c>
    </row>
    <row r="111" spans="1:19" s="146" customFormat="1" ht="15">
      <c r="A111" s="175"/>
      <c r="B111" s="176"/>
      <c r="C111" s="177"/>
      <c r="D111" s="177"/>
      <c r="E111" s="1"/>
      <c r="H111" s="168"/>
      <c r="M111"/>
      <c r="N111"/>
    </row>
    <row r="112" spans="1:19">
      <c r="A112" s="1671" t="s">
        <v>260</v>
      </c>
      <c r="B112" s="1671"/>
      <c r="C112" s="1671"/>
      <c r="D112" s="1671"/>
      <c r="E112" s="1671"/>
      <c r="F112" s="1671"/>
      <c r="G112" s="1671"/>
      <c r="H112" s="1671"/>
      <c r="I112" s="1671"/>
      <c r="J112" s="1671"/>
      <c r="K112" s="1671"/>
      <c r="L112" s="1671"/>
      <c r="M112" s="1671"/>
    </row>
    <row r="113" spans="1:13" ht="27.6" customHeight="1">
      <c r="A113" s="1649" t="s">
        <v>261</v>
      </c>
      <c r="B113" s="1649"/>
      <c r="C113" s="1649"/>
      <c r="D113" s="1649"/>
      <c r="E113" s="1649"/>
      <c r="F113" s="1649"/>
      <c r="G113" s="1649"/>
      <c r="H113" s="1649"/>
      <c r="I113" s="1649"/>
      <c r="J113" s="1649"/>
      <c r="K113" s="1649"/>
      <c r="L113" s="1649"/>
      <c r="M113" s="1649"/>
    </row>
    <row r="114" spans="1:13">
      <c r="A114" s="1684" t="s">
        <v>262</v>
      </c>
      <c r="B114" s="1684"/>
      <c r="C114" s="1684"/>
      <c r="D114" s="1684"/>
      <c r="E114" s="1684"/>
      <c r="F114" s="1684"/>
      <c r="G114" s="1684"/>
      <c r="H114" s="1684"/>
      <c r="I114" s="1684"/>
      <c r="J114" s="1684"/>
      <c r="K114" s="1684"/>
      <c r="L114" s="1684"/>
      <c r="M114" s="1684"/>
    </row>
    <row r="115" spans="1:13" ht="12.75" customHeight="1">
      <c r="A115" s="1643" t="s">
        <v>263</v>
      </c>
      <c r="B115" s="1643"/>
      <c r="C115" s="1643"/>
      <c r="D115" s="1643"/>
      <c r="E115" s="1643"/>
      <c r="F115" s="1643"/>
      <c r="G115" s="1643"/>
      <c r="H115" s="1643"/>
      <c r="I115" s="1643"/>
      <c r="J115" s="1643"/>
      <c r="K115" s="1643"/>
      <c r="L115" s="1643"/>
      <c r="M115" s="1643"/>
    </row>
    <row r="116" spans="1:13" ht="12.75" customHeight="1">
      <c r="A116" s="1650" t="s">
        <v>264</v>
      </c>
      <c r="B116" s="1650"/>
      <c r="C116" s="1650"/>
      <c r="D116" s="1650"/>
      <c r="E116" s="1650"/>
      <c r="F116" s="1650"/>
      <c r="G116" s="1650"/>
      <c r="H116" s="1650"/>
      <c r="I116" s="1650"/>
      <c r="J116" s="1650"/>
      <c r="K116" s="1650"/>
      <c r="L116" s="1650"/>
      <c r="M116" s="1650"/>
    </row>
    <row r="117" spans="1:13">
      <c r="A117" s="1674" t="s">
        <v>265</v>
      </c>
      <c r="B117" s="1674"/>
      <c r="C117" s="1674"/>
      <c r="D117" s="1674"/>
      <c r="E117" s="1674"/>
      <c r="F117" s="1674"/>
      <c r="G117" s="1674"/>
      <c r="H117" s="1674"/>
      <c r="I117" s="1674"/>
      <c r="J117" s="1674"/>
      <c r="K117" s="1674"/>
      <c r="L117" s="1674"/>
      <c r="M117" s="1674"/>
    </row>
    <row r="118" spans="1:13" ht="12.75" customHeight="1">
      <c r="A118" s="1649" t="s">
        <v>266</v>
      </c>
      <c r="B118" s="1649"/>
      <c r="C118" s="1649"/>
      <c r="D118" s="1649"/>
      <c r="E118" s="1649"/>
      <c r="F118" s="1649"/>
      <c r="G118" s="1649"/>
      <c r="H118" s="1649"/>
      <c r="I118" s="1649"/>
      <c r="J118" s="1649"/>
      <c r="K118" s="1649"/>
      <c r="L118" s="1649"/>
      <c r="M118" s="1649"/>
    </row>
    <row r="119" spans="1:13" ht="26.25" customHeight="1">
      <c r="A119" s="1649" t="s">
        <v>267</v>
      </c>
      <c r="B119" s="1649"/>
      <c r="C119" s="1649"/>
      <c r="D119" s="1649"/>
      <c r="E119" s="1649"/>
      <c r="F119" s="1649"/>
      <c r="G119" s="1649"/>
      <c r="H119" s="1649"/>
      <c r="I119" s="1649"/>
      <c r="J119" s="1649"/>
      <c r="K119" s="1649"/>
      <c r="L119" s="1649"/>
      <c r="M119" s="1649"/>
    </row>
    <row r="120" spans="1:13" ht="14.25" customHeight="1">
      <c r="A120" s="1672" t="s">
        <v>268</v>
      </c>
      <c r="B120" s="1672"/>
      <c r="C120" s="1672"/>
      <c r="D120" s="1672"/>
      <c r="E120" s="1672"/>
      <c r="F120" s="1672"/>
      <c r="G120" s="1672"/>
      <c r="H120" s="1672"/>
      <c r="I120" s="1672"/>
      <c r="J120" s="1672"/>
      <c r="K120" s="1672"/>
      <c r="L120" s="1672"/>
      <c r="M120" s="1672"/>
    </row>
    <row r="121" spans="1:13" ht="12.75" customHeight="1">
      <c r="A121" s="1671" t="s">
        <v>269</v>
      </c>
      <c r="B121" s="1671"/>
      <c r="C121" s="1671"/>
      <c r="D121" s="1671"/>
      <c r="E121" s="1671"/>
      <c r="F121" s="1671"/>
      <c r="G121" s="1671"/>
      <c r="H121" s="1671"/>
      <c r="I121" s="1671"/>
      <c r="J121" s="1671"/>
      <c r="K121" s="1671"/>
      <c r="L121" s="1671"/>
      <c r="M121" s="1671"/>
    </row>
    <row r="122" spans="1:13">
      <c r="A122" s="1672" t="s">
        <v>270</v>
      </c>
      <c r="B122" s="1672"/>
      <c r="C122" s="1672"/>
      <c r="D122" s="1672"/>
      <c r="E122" s="1672"/>
      <c r="F122" s="1672"/>
      <c r="G122" s="1672"/>
      <c r="H122" s="1672"/>
      <c r="I122" s="1672"/>
      <c r="J122" s="1672"/>
      <c r="K122" s="1672"/>
      <c r="L122" s="1672"/>
      <c r="M122" s="1672"/>
    </row>
    <row r="123" spans="1:13" ht="12.75" customHeight="1">
      <c r="A123" s="1671" t="s">
        <v>271</v>
      </c>
      <c r="B123" s="1671"/>
      <c r="C123" s="1671"/>
      <c r="D123" s="1671"/>
      <c r="E123" s="1671"/>
      <c r="F123" s="1671"/>
      <c r="G123" s="1671"/>
      <c r="H123" s="1671"/>
      <c r="I123" s="1671"/>
      <c r="J123" s="1671"/>
      <c r="K123" s="1671"/>
      <c r="L123" s="1671"/>
      <c r="M123" s="1671"/>
    </row>
    <row r="124" spans="1:13" ht="12.75" customHeight="1">
      <c r="A124" s="1672" t="s">
        <v>272</v>
      </c>
      <c r="B124" s="1672"/>
      <c r="C124" s="1672"/>
      <c r="D124" s="1672"/>
      <c r="E124" s="1672"/>
      <c r="F124" s="1672"/>
      <c r="G124" s="1672"/>
      <c r="H124" s="1672"/>
      <c r="I124" s="1672"/>
      <c r="J124" s="1672"/>
      <c r="K124" s="1672"/>
      <c r="L124" s="1672"/>
      <c r="M124" s="1672"/>
    </row>
    <row r="125" spans="1:13" ht="12.75" customHeight="1">
      <c r="A125" s="1673" t="s">
        <v>273</v>
      </c>
      <c r="B125" s="1673"/>
      <c r="C125" s="1673"/>
      <c r="D125" s="1673"/>
      <c r="E125" s="1673"/>
      <c r="F125" s="1673"/>
      <c r="G125" s="1673"/>
      <c r="H125" s="1673"/>
      <c r="I125" s="1673"/>
      <c r="J125" s="1673"/>
      <c r="K125" s="1673"/>
      <c r="L125" s="1673"/>
      <c r="M125" s="1673"/>
    </row>
    <row r="126" spans="1:13" ht="12.75" customHeight="1">
      <c r="A126" s="1659" t="s">
        <v>274</v>
      </c>
      <c r="B126" s="1659"/>
      <c r="C126" s="1659"/>
      <c r="D126" s="1659"/>
      <c r="E126" s="1659"/>
      <c r="F126" s="1659"/>
      <c r="G126" s="1659"/>
      <c r="H126" s="1659"/>
      <c r="I126" s="1659"/>
      <c r="J126" s="1659"/>
      <c r="K126" s="1659"/>
      <c r="L126" s="1659"/>
      <c r="M126" s="1659"/>
    </row>
    <row r="127" spans="1:13" ht="12.75" customHeight="1">
      <c r="A127" s="1659" t="s">
        <v>275</v>
      </c>
      <c r="B127" s="1659"/>
      <c r="C127" s="1659"/>
      <c r="D127" s="1659"/>
      <c r="E127" s="1659"/>
      <c r="F127" s="1659"/>
      <c r="G127" s="1659"/>
      <c r="H127" s="1659"/>
      <c r="I127" s="1659"/>
      <c r="J127" s="1659"/>
      <c r="K127" s="1659"/>
      <c r="L127" s="1659"/>
      <c r="M127" s="1659"/>
    </row>
    <row r="128" spans="1:13" ht="12.75" customHeight="1">
      <c r="A128" s="1670" t="s">
        <v>276</v>
      </c>
      <c r="B128" s="1670"/>
      <c r="C128" s="1670"/>
      <c r="D128" s="1670"/>
      <c r="E128" s="1670"/>
      <c r="F128" s="1670"/>
      <c r="G128" s="1670"/>
      <c r="H128" s="1670"/>
      <c r="I128" s="1670"/>
      <c r="J128" s="1670"/>
      <c r="K128" s="1670"/>
      <c r="L128" s="1670"/>
      <c r="M128" s="1670"/>
    </row>
    <row r="129" spans="1:13">
      <c r="A129" s="1643" t="s">
        <v>277</v>
      </c>
      <c r="B129" s="1643"/>
      <c r="C129" s="1643"/>
      <c r="D129" s="1643"/>
      <c r="E129" s="1643"/>
      <c r="F129" s="1643"/>
      <c r="G129" s="1643"/>
      <c r="H129" s="1643"/>
      <c r="I129" s="1643"/>
      <c r="J129" s="1643"/>
      <c r="K129" s="1643"/>
      <c r="L129" s="1643"/>
      <c r="M129" s="1643"/>
    </row>
    <row r="131" spans="1:13" ht="12.75" customHeight="1">
      <c r="A131" s="1649" t="s">
        <v>161</v>
      </c>
      <c r="B131" s="1649"/>
      <c r="C131" s="1649"/>
      <c r="D131" s="1649"/>
      <c r="E131" s="1649"/>
      <c r="F131" s="1649"/>
      <c r="G131" s="1649"/>
      <c r="H131" s="1649"/>
      <c r="I131" s="1649"/>
      <c r="J131" s="1649"/>
      <c r="K131" s="1649"/>
      <c r="L131" s="1649"/>
      <c r="M131" s="1649"/>
    </row>
    <row r="132" spans="1:13" ht="12.75" customHeight="1">
      <c r="A132" s="1669" t="s">
        <v>278</v>
      </c>
      <c r="B132" s="1669"/>
      <c r="C132" s="1669"/>
      <c r="D132" s="1669"/>
      <c r="E132" s="1669"/>
      <c r="F132" s="1669"/>
      <c r="G132" s="1669"/>
      <c r="H132" s="1669"/>
      <c r="I132" s="1669"/>
      <c r="J132" s="1669"/>
      <c r="K132" s="1669"/>
      <c r="L132" s="1669"/>
      <c r="M132" s="1669"/>
    </row>
    <row r="133" spans="1:13" ht="12.75" customHeight="1">
      <c r="A133" s="1648" t="s">
        <v>279</v>
      </c>
      <c r="B133" s="1648"/>
      <c r="C133" s="1648"/>
      <c r="D133" s="1648"/>
      <c r="E133" s="1648"/>
      <c r="F133" s="1648"/>
      <c r="G133" s="1648"/>
      <c r="H133" s="1648"/>
      <c r="I133" s="1648"/>
      <c r="J133" s="1648"/>
      <c r="K133" s="1648"/>
      <c r="L133" s="1648"/>
      <c r="M133" s="1648"/>
    </row>
    <row r="134" spans="1:13" ht="12.75" customHeight="1">
      <c r="A134" s="1648" t="s">
        <v>61</v>
      </c>
      <c r="B134" s="1648"/>
      <c r="C134" s="1648"/>
      <c r="D134" s="1648"/>
      <c r="E134" s="1648"/>
      <c r="F134" s="1648"/>
      <c r="G134" s="1648"/>
      <c r="H134" s="1648"/>
      <c r="I134" s="1648"/>
      <c r="J134" s="1648"/>
      <c r="K134" s="1648"/>
      <c r="L134" s="1648"/>
      <c r="M134" s="1648"/>
    </row>
    <row r="150" ht="12.75" customHeight="1"/>
    <row r="151" ht="18.75" customHeight="1"/>
    <row r="152" ht="28.5" customHeight="1"/>
    <row r="153" ht="18.75" customHeight="1"/>
    <row r="154" ht="18.75" customHeight="1"/>
    <row r="155" ht="18.75" customHeight="1"/>
    <row r="156" ht="27.75" customHeight="1"/>
    <row r="157" ht="18.75" customHeight="1"/>
    <row r="158" ht="18" customHeight="1"/>
  </sheetData>
  <mergeCells count="32">
    <mergeCell ref="A115:M115"/>
    <mergeCell ref="A5:H5"/>
    <mergeCell ref="B6:I6"/>
    <mergeCell ref="L6:S6"/>
    <mergeCell ref="L7:S7"/>
    <mergeCell ref="L104:N104"/>
    <mergeCell ref="A112:M112"/>
    <mergeCell ref="A113:M113"/>
    <mergeCell ref="A114:M114"/>
    <mergeCell ref="A1:S1"/>
    <mergeCell ref="A2:S2"/>
    <mergeCell ref="A3:S3"/>
    <mergeCell ref="B7:I7"/>
    <mergeCell ref="B104:D104"/>
    <mergeCell ref="A116:M116"/>
    <mergeCell ref="A117:M117"/>
    <mergeCell ref="A118:M118"/>
    <mergeCell ref="A119:M119"/>
    <mergeCell ref="A120:M120"/>
    <mergeCell ref="A121:M121"/>
    <mergeCell ref="A122:M122"/>
    <mergeCell ref="A123:M123"/>
    <mergeCell ref="A124:M124"/>
    <mergeCell ref="A125:M125"/>
    <mergeCell ref="A132:M132"/>
    <mergeCell ref="A133:M133"/>
    <mergeCell ref="A134:M134"/>
    <mergeCell ref="A126:M126"/>
    <mergeCell ref="A127:M127"/>
    <mergeCell ref="A128:M128"/>
    <mergeCell ref="A129:M129"/>
    <mergeCell ref="A131:M131"/>
  </mergeCells>
  <printOptions horizontalCentered="1" verticalCentered="1"/>
  <pageMargins left="0.25" right="0.25" top="0.25" bottom="0.25" header="0.3" footer="0.3"/>
  <pageSetup paperSize="17" scale="37"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B6FC4-D963-4676-8BF9-FB93ACCD06BF}">
  <sheetPr>
    <pageSetUpPr fitToPage="1"/>
  </sheetPr>
  <dimension ref="A1:U180"/>
  <sheetViews>
    <sheetView zoomScale="80" zoomScaleNormal="80" zoomScaleSheetLayoutView="53" workbookViewId="0">
      <selection activeCell="J17" sqref="J17"/>
    </sheetView>
  </sheetViews>
  <sheetFormatPr defaultColWidth="8.5703125" defaultRowHeight="15" customHeight="1"/>
  <cols>
    <col min="1" max="1" width="45.85546875" style="489" customWidth="1"/>
    <col min="2" max="2" width="13.85546875" style="489" bestFit="1" customWidth="1"/>
    <col min="3" max="4" width="13" style="489" bestFit="1" customWidth="1"/>
    <col min="5" max="5" width="9.42578125" style="489" customWidth="1"/>
    <col min="6" max="6" width="8.140625" style="489" bestFit="1" customWidth="1"/>
    <col min="7" max="7" width="12" style="489" bestFit="1" customWidth="1"/>
    <col min="8" max="8" width="11" style="489" customWidth="1"/>
    <col min="9" max="9" width="5.5703125" style="489" customWidth="1"/>
    <col min="10" max="10" width="49.42578125" style="489" bestFit="1" customWidth="1"/>
    <col min="11" max="11" width="8" style="489" customWidth="1"/>
    <col min="12" max="12" width="11.85546875" style="489" customWidth="1"/>
    <col min="13" max="13" width="12.7109375" style="489" customWidth="1"/>
    <col min="14" max="14" width="9.85546875" style="489" customWidth="1"/>
    <col min="15" max="15" width="14" style="489" customWidth="1"/>
    <col min="16" max="16" width="14.85546875" style="517" bestFit="1" customWidth="1"/>
    <col min="17" max="17" width="11.5703125" style="489" customWidth="1"/>
    <col min="18" max="20" width="8.5703125" style="489"/>
    <col min="21" max="21" width="1.5703125" style="489" bestFit="1" customWidth="1"/>
    <col min="22" max="23" width="7.42578125" style="489" customWidth="1"/>
    <col min="24" max="16384" width="8.5703125" style="489"/>
  </cols>
  <sheetData>
    <row r="1" spans="1:21" ht="15" customHeight="1">
      <c r="A1" s="1655" t="s">
        <v>280</v>
      </c>
      <c r="B1" s="1655"/>
      <c r="C1" s="1655"/>
      <c r="D1" s="1655"/>
      <c r="E1" s="1655"/>
      <c r="F1" s="1655"/>
      <c r="G1" s="1655"/>
      <c r="H1" s="1655"/>
      <c r="I1" s="1655"/>
      <c r="J1" s="1655"/>
      <c r="K1" s="1655"/>
      <c r="L1" s="1655"/>
      <c r="M1" s="1655"/>
      <c r="N1" s="1655"/>
      <c r="O1" s="1655"/>
      <c r="P1" s="1655"/>
      <c r="Q1" s="1655"/>
    </row>
    <row r="2" spans="1:21" ht="15" customHeight="1">
      <c r="A2" s="1635" t="s">
        <v>1</v>
      </c>
      <c r="B2" s="1635"/>
      <c r="C2" s="1635"/>
      <c r="D2" s="1635"/>
      <c r="E2" s="1635"/>
      <c r="F2" s="1635"/>
      <c r="G2" s="1635"/>
      <c r="H2" s="1635"/>
      <c r="I2" s="1635"/>
      <c r="J2" s="1635"/>
      <c r="K2" s="1635"/>
      <c r="L2" s="1635"/>
      <c r="M2" s="1635"/>
      <c r="N2" s="1635"/>
      <c r="O2" s="1635"/>
      <c r="P2" s="1635"/>
      <c r="Q2" s="1635"/>
    </row>
    <row r="3" spans="1:21" ht="15" customHeight="1">
      <c r="A3" s="1637" t="s">
        <v>2</v>
      </c>
      <c r="B3" s="1695"/>
      <c r="C3" s="1695"/>
      <c r="D3" s="1695"/>
      <c r="E3" s="1695"/>
      <c r="F3" s="1695"/>
      <c r="G3" s="1695"/>
      <c r="H3" s="1695"/>
      <c r="I3" s="1695"/>
      <c r="J3" s="1695"/>
      <c r="K3" s="1695"/>
      <c r="L3" s="1695"/>
      <c r="M3" s="1695"/>
      <c r="N3" s="1695"/>
      <c r="O3" s="1695"/>
      <c r="P3" s="1695"/>
      <c r="Q3" s="1695"/>
    </row>
    <row r="4" spans="1:21" ht="15" customHeight="1" thickBot="1">
      <c r="A4" s="633"/>
      <c r="B4" s="633"/>
      <c r="C4" s="633"/>
      <c r="D4" s="633"/>
      <c r="E4" s="633"/>
      <c r="F4" s="633"/>
      <c r="G4" s="633"/>
      <c r="H4" s="633"/>
      <c r="I4" s="633"/>
      <c r="J4" s="633"/>
      <c r="K4" s="633"/>
      <c r="L4" s="633"/>
      <c r="M4" s="633"/>
      <c r="N4" s="633"/>
    </row>
    <row r="5" spans="1:21" ht="15" customHeight="1" thickBot="1">
      <c r="A5" s="1696" t="s">
        <v>65</v>
      </c>
      <c r="B5" s="1699" t="s">
        <v>68</v>
      </c>
      <c r="C5" s="1702" t="s">
        <v>281</v>
      </c>
      <c r="D5" s="1703"/>
      <c r="E5" s="1703"/>
      <c r="F5" s="1703"/>
      <c r="G5" s="1703"/>
      <c r="H5" s="1704"/>
      <c r="I5" s="751" t="s">
        <v>282</v>
      </c>
      <c r="J5" s="1696" t="s">
        <v>65</v>
      </c>
      <c r="K5" s="1699" t="s">
        <v>68</v>
      </c>
      <c r="L5" s="1705" t="s">
        <v>283</v>
      </c>
      <c r="M5" s="1706"/>
      <c r="N5" s="1706"/>
      <c r="O5" s="1706"/>
      <c r="P5" s="1706"/>
      <c r="Q5" s="1707"/>
    </row>
    <row r="6" spans="1:21" ht="15" customHeight="1">
      <c r="A6" s="1697"/>
      <c r="B6" s="1700"/>
      <c r="C6" s="1702" t="s">
        <v>64</v>
      </c>
      <c r="D6" s="1703"/>
      <c r="E6" s="1703"/>
      <c r="F6" s="1703"/>
      <c r="G6" s="1703"/>
      <c r="H6" s="1704"/>
      <c r="I6" s="752"/>
      <c r="J6" s="1697"/>
      <c r="K6" s="1700"/>
      <c r="L6" s="1708" t="s">
        <v>64</v>
      </c>
      <c r="M6" s="1708"/>
      <c r="N6" s="1708"/>
      <c r="O6" s="1708"/>
      <c r="P6" s="1708"/>
      <c r="Q6" s="1709"/>
    </row>
    <row r="7" spans="1:21" s="490" customFormat="1" ht="45.75" customHeight="1" thickBot="1">
      <c r="A7" s="1698"/>
      <c r="B7" s="1701"/>
      <c r="C7" s="742" t="s">
        <v>69</v>
      </c>
      <c r="D7" s="743" t="s">
        <v>284</v>
      </c>
      <c r="E7" s="744" t="s">
        <v>285</v>
      </c>
      <c r="F7" s="745" t="s">
        <v>286</v>
      </c>
      <c r="G7" s="746" t="s">
        <v>73</v>
      </c>
      <c r="H7" s="747" t="s">
        <v>74</v>
      </c>
      <c r="I7" s="748"/>
      <c r="J7" s="1698"/>
      <c r="K7" s="1700"/>
      <c r="L7" s="749" t="s">
        <v>69</v>
      </c>
      <c r="M7" s="749" t="s">
        <v>284</v>
      </c>
      <c r="N7" s="749" t="s">
        <v>285</v>
      </c>
      <c r="O7" s="749" t="s">
        <v>287</v>
      </c>
      <c r="P7" s="750" t="s">
        <v>73</v>
      </c>
      <c r="Q7" s="964" t="s">
        <v>74</v>
      </c>
    </row>
    <row r="8" spans="1:21" ht="15" customHeight="1">
      <c r="A8" s="565" t="s">
        <v>25</v>
      </c>
      <c r="B8" s="635" t="s">
        <v>10</v>
      </c>
      <c r="C8" s="558"/>
      <c r="D8" s="559"/>
      <c r="E8" s="559"/>
      <c r="F8" s="559"/>
      <c r="G8" s="566" t="s">
        <v>288</v>
      </c>
      <c r="H8" s="567"/>
      <c r="I8" s="557"/>
      <c r="J8" s="635" t="s">
        <v>25</v>
      </c>
      <c r="K8" s="568" t="s">
        <v>10</v>
      </c>
      <c r="L8" s="569" t="s">
        <v>282</v>
      </c>
      <c r="M8" s="570" t="s">
        <v>282</v>
      </c>
      <c r="N8" s="571" t="s">
        <v>282</v>
      </c>
      <c r="O8" s="570" t="s">
        <v>282</v>
      </c>
      <c r="P8" s="572" t="s">
        <v>282</v>
      </c>
      <c r="Q8" s="573"/>
    </row>
    <row r="9" spans="1:21" ht="15" customHeight="1">
      <c r="A9" s="676" t="s">
        <v>289</v>
      </c>
      <c r="B9" s="677" t="s">
        <v>79</v>
      </c>
      <c r="C9" s="1494">
        <v>1</v>
      </c>
      <c r="D9" s="1494">
        <v>43</v>
      </c>
      <c r="E9" s="1495">
        <v>6.1900000000000002E-3</v>
      </c>
      <c r="F9" s="1494">
        <v>-0.55800000000000005</v>
      </c>
      <c r="G9" s="1496">
        <v>1590</v>
      </c>
      <c r="H9" s="1539">
        <v>1.516069478317632E-2</v>
      </c>
      <c r="I9" s="678" t="s">
        <v>282</v>
      </c>
      <c r="J9" s="965" t="s">
        <v>289</v>
      </c>
      <c r="K9" s="677" t="s">
        <v>79</v>
      </c>
      <c r="L9" s="1494">
        <v>0</v>
      </c>
      <c r="M9" s="1494">
        <v>0</v>
      </c>
      <c r="N9" s="1495">
        <v>0</v>
      </c>
      <c r="O9" s="1494">
        <v>0</v>
      </c>
      <c r="P9" s="1496">
        <v>0</v>
      </c>
      <c r="Q9" s="1539">
        <v>0</v>
      </c>
    </row>
    <row r="10" spans="1:21" ht="15" customHeight="1">
      <c r="A10" s="676" t="s">
        <v>290</v>
      </c>
      <c r="B10" s="677" t="s">
        <v>79</v>
      </c>
      <c r="C10" s="1494">
        <v>0</v>
      </c>
      <c r="D10" s="1494">
        <v>0</v>
      </c>
      <c r="E10" s="1495">
        <v>0</v>
      </c>
      <c r="F10" s="1494">
        <v>0</v>
      </c>
      <c r="G10" s="1496">
        <v>0</v>
      </c>
      <c r="H10" s="1539">
        <v>0</v>
      </c>
      <c r="I10" s="678" t="s">
        <v>282</v>
      </c>
      <c r="J10" s="676" t="s">
        <v>290</v>
      </c>
      <c r="K10" s="677" t="s">
        <v>79</v>
      </c>
      <c r="L10" s="1494">
        <v>1</v>
      </c>
      <c r="M10" s="1494">
        <v>149.96347697525201</v>
      </c>
      <c r="N10" s="1495">
        <v>0</v>
      </c>
      <c r="O10" s="1494">
        <v>-1.25336331843691</v>
      </c>
      <c r="P10" s="1496">
        <v>1590</v>
      </c>
      <c r="Q10" s="1539">
        <v>1.0331668186818941E-3</v>
      </c>
    </row>
    <row r="11" spans="1:21" ht="15" customHeight="1">
      <c r="A11" s="676" t="s">
        <v>291</v>
      </c>
      <c r="B11" s="677" t="s">
        <v>79</v>
      </c>
      <c r="C11" s="1494">
        <v>0</v>
      </c>
      <c r="D11" s="1494">
        <v>0</v>
      </c>
      <c r="E11" s="1495">
        <v>0</v>
      </c>
      <c r="F11" s="1494">
        <v>0</v>
      </c>
      <c r="G11" s="1496">
        <v>0</v>
      </c>
      <c r="H11" s="1539">
        <v>0</v>
      </c>
      <c r="I11" s="678" t="s">
        <v>282</v>
      </c>
      <c r="J11" s="676" t="s">
        <v>291</v>
      </c>
      <c r="K11" s="677" t="s">
        <v>79</v>
      </c>
      <c r="L11" s="1494">
        <v>0</v>
      </c>
      <c r="M11" s="1494">
        <v>0</v>
      </c>
      <c r="N11" s="1495">
        <v>0</v>
      </c>
      <c r="O11" s="1494">
        <v>0</v>
      </c>
      <c r="P11" s="1496">
        <v>0</v>
      </c>
      <c r="Q11" s="1539">
        <v>0</v>
      </c>
    </row>
    <row r="12" spans="1:21" ht="15" customHeight="1">
      <c r="A12" s="676" t="s">
        <v>292</v>
      </c>
      <c r="B12" s="677" t="s">
        <v>79</v>
      </c>
      <c r="C12" s="1494">
        <v>1</v>
      </c>
      <c r="D12" s="1494">
        <v>42.1</v>
      </c>
      <c r="E12" s="1495">
        <v>7.7200000000000003E-3</v>
      </c>
      <c r="F12" s="1494">
        <v>10.4</v>
      </c>
      <c r="G12" s="1496">
        <v>1145</v>
      </c>
      <c r="H12" s="1539">
        <v>1.0917607249520053E-2</v>
      </c>
      <c r="I12" s="678" t="s">
        <v>282</v>
      </c>
      <c r="J12" s="676" t="s">
        <v>292</v>
      </c>
      <c r="K12" s="677" t="s">
        <v>79</v>
      </c>
      <c r="L12" s="1494">
        <v>5</v>
      </c>
      <c r="M12" s="1494">
        <v>0</v>
      </c>
      <c r="N12" s="1495">
        <v>0</v>
      </c>
      <c r="O12" s="1494">
        <v>116.93462959195595</v>
      </c>
      <c r="P12" s="1496">
        <v>6014</v>
      </c>
      <c r="Q12" s="1539">
        <v>3.9078397783351643E-3</v>
      </c>
    </row>
    <row r="13" spans="1:21" ht="15" customHeight="1">
      <c r="A13" s="676" t="s">
        <v>293</v>
      </c>
      <c r="B13" s="677" t="s">
        <v>79</v>
      </c>
      <c r="C13" s="1494">
        <v>0</v>
      </c>
      <c r="D13" s="1494">
        <v>0</v>
      </c>
      <c r="E13" s="1495">
        <v>0</v>
      </c>
      <c r="F13" s="1494">
        <v>0</v>
      </c>
      <c r="G13" s="1496">
        <v>0</v>
      </c>
      <c r="H13" s="1539">
        <v>0</v>
      </c>
      <c r="I13" s="678" t="s">
        <v>282</v>
      </c>
      <c r="J13" s="676" t="s">
        <v>293</v>
      </c>
      <c r="K13" s="677" t="s">
        <v>79</v>
      </c>
      <c r="L13" s="1494">
        <v>0</v>
      </c>
      <c r="M13" s="1494">
        <v>0</v>
      </c>
      <c r="N13" s="1495">
        <v>0</v>
      </c>
      <c r="O13" s="1494">
        <v>0</v>
      </c>
      <c r="P13" s="1496">
        <v>0</v>
      </c>
      <c r="Q13" s="1539">
        <v>0</v>
      </c>
    </row>
    <row r="14" spans="1:21" ht="15" customHeight="1">
      <c r="A14" s="676" t="s">
        <v>294</v>
      </c>
      <c r="B14" s="677" t="s">
        <v>79</v>
      </c>
      <c r="C14" s="1494">
        <v>0</v>
      </c>
      <c r="D14" s="1494">
        <v>0</v>
      </c>
      <c r="E14" s="1495">
        <v>0</v>
      </c>
      <c r="F14" s="1494">
        <v>0</v>
      </c>
      <c r="G14" s="1496">
        <v>0</v>
      </c>
      <c r="H14" s="1539">
        <v>0</v>
      </c>
      <c r="I14" s="678" t="s">
        <v>282</v>
      </c>
      <c r="J14" s="676" t="s">
        <v>294</v>
      </c>
      <c r="K14" s="677" t="s">
        <v>79</v>
      </c>
      <c r="L14" s="1494">
        <v>1</v>
      </c>
      <c r="M14" s="1494">
        <v>0</v>
      </c>
      <c r="N14" s="1495">
        <v>0</v>
      </c>
      <c r="O14" s="1494">
        <v>0</v>
      </c>
      <c r="P14" s="1496">
        <v>980</v>
      </c>
      <c r="Q14" s="1539">
        <v>6.3679464296116737E-4</v>
      </c>
      <c r="U14" s="489" t="s">
        <v>19</v>
      </c>
    </row>
    <row r="15" spans="1:21" ht="15" customHeight="1">
      <c r="A15" s="676" t="s">
        <v>295</v>
      </c>
      <c r="B15" s="677" t="s">
        <v>79</v>
      </c>
      <c r="C15" s="1494">
        <v>5</v>
      </c>
      <c r="D15" s="1494">
        <v>237</v>
      </c>
      <c r="E15" s="1495">
        <v>3.8149999999999999E-6</v>
      </c>
      <c r="F15" s="1494">
        <v>-3.3000000000000003</v>
      </c>
      <c r="G15" s="1496">
        <v>7175</v>
      </c>
      <c r="H15" s="1539">
        <v>6.8413827087603823E-2</v>
      </c>
      <c r="I15" s="678" t="s">
        <v>282</v>
      </c>
      <c r="J15" s="676" t="s">
        <v>295</v>
      </c>
      <c r="K15" s="677" t="s">
        <v>79</v>
      </c>
      <c r="L15" s="1494">
        <v>28</v>
      </c>
      <c r="M15" s="1494">
        <v>13160.33425259785</v>
      </c>
      <c r="N15" s="1495">
        <v>0</v>
      </c>
      <c r="O15" s="1494">
        <v>-144.10386984290628</v>
      </c>
      <c r="P15" s="1496">
        <v>41204</v>
      </c>
      <c r="Q15" s="1539">
        <v>2.6773965784257083E-2</v>
      </c>
    </row>
    <row r="16" spans="1:21" ht="15" customHeight="1">
      <c r="A16" s="676" t="s">
        <v>296</v>
      </c>
      <c r="B16" s="677" t="s">
        <v>79</v>
      </c>
      <c r="C16" s="1494">
        <v>0</v>
      </c>
      <c r="D16" s="1494">
        <v>0</v>
      </c>
      <c r="E16" s="1495">
        <v>0</v>
      </c>
      <c r="F16" s="1494">
        <v>0</v>
      </c>
      <c r="G16" s="1496">
        <v>0</v>
      </c>
      <c r="H16" s="1539">
        <v>0</v>
      </c>
      <c r="I16" s="678" t="s">
        <v>282</v>
      </c>
      <c r="J16" s="676" t="s">
        <v>296</v>
      </c>
      <c r="K16" s="677" t="s">
        <v>79</v>
      </c>
      <c r="L16" s="1494">
        <v>2</v>
      </c>
      <c r="M16" s="1494">
        <v>853.45522054259209</v>
      </c>
      <c r="N16" s="1495">
        <v>0</v>
      </c>
      <c r="O16" s="1494">
        <v>-17.272900771001389</v>
      </c>
      <c r="P16" s="1496">
        <v>2851</v>
      </c>
      <c r="Q16" s="1539">
        <v>1.8525525786553961E-3</v>
      </c>
    </row>
    <row r="17" spans="1:17" ht="15" customHeight="1">
      <c r="A17" s="676" t="s">
        <v>297</v>
      </c>
      <c r="B17" s="677" t="s">
        <v>79</v>
      </c>
      <c r="C17" s="1494">
        <v>0</v>
      </c>
      <c r="D17" s="1494">
        <v>0</v>
      </c>
      <c r="E17" s="1495">
        <v>0</v>
      </c>
      <c r="F17" s="1494">
        <v>0</v>
      </c>
      <c r="G17" s="1496">
        <v>0</v>
      </c>
      <c r="H17" s="1539">
        <v>0</v>
      </c>
      <c r="I17" s="678" t="s">
        <v>282</v>
      </c>
      <c r="J17" s="676" t="s">
        <v>297</v>
      </c>
      <c r="K17" s="677" t="s">
        <v>79</v>
      </c>
      <c r="L17" s="1494">
        <v>0</v>
      </c>
      <c r="M17" s="1494">
        <v>0</v>
      </c>
      <c r="N17" s="1495">
        <v>0</v>
      </c>
      <c r="O17" s="1494">
        <v>0</v>
      </c>
      <c r="P17" s="1496">
        <v>0</v>
      </c>
      <c r="Q17" s="1539">
        <v>0</v>
      </c>
    </row>
    <row r="18" spans="1:17" ht="15" customHeight="1">
      <c r="A18" s="676" t="s">
        <v>298</v>
      </c>
      <c r="B18" s="677" t="s">
        <v>79</v>
      </c>
      <c r="C18" s="1494">
        <v>0</v>
      </c>
      <c r="D18" s="1494">
        <v>0</v>
      </c>
      <c r="E18" s="1495">
        <v>0</v>
      </c>
      <c r="F18" s="1494">
        <v>0</v>
      </c>
      <c r="G18" s="1496">
        <v>0</v>
      </c>
      <c r="H18" s="1539">
        <v>0</v>
      </c>
      <c r="I18" s="678" t="s">
        <v>282</v>
      </c>
      <c r="J18" s="676" t="s">
        <v>298</v>
      </c>
      <c r="K18" s="677" t="s">
        <v>79</v>
      </c>
      <c r="L18" s="1494">
        <v>2</v>
      </c>
      <c r="M18" s="1494">
        <v>304.283771422364</v>
      </c>
      <c r="N18" s="1495">
        <v>0</v>
      </c>
      <c r="O18" s="1494">
        <v>-2.6358232100044399</v>
      </c>
      <c r="P18" s="1496">
        <v>2169</v>
      </c>
      <c r="Q18" s="1539">
        <v>1.4093954903905837E-3</v>
      </c>
    </row>
    <row r="19" spans="1:17" ht="15" customHeight="1">
      <c r="A19" s="676" t="s">
        <v>299</v>
      </c>
      <c r="B19" s="677" t="s">
        <v>79</v>
      </c>
      <c r="C19" s="1494">
        <v>0</v>
      </c>
      <c r="D19" s="1494">
        <v>0</v>
      </c>
      <c r="E19" s="1495">
        <v>0</v>
      </c>
      <c r="F19" s="1494">
        <v>0</v>
      </c>
      <c r="G19" s="1496">
        <v>0</v>
      </c>
      <c r="H19" s="1539">
        <v>0</v>
      </c>
      <c r="I19" s="678" t="s">
        <v>282</v>
      </c>
      <c r="J19" s="676" t="s">
        <v>299</v>
      </c>
      <c r="K19" s="677" t="s">
        <v>79</v>
      </c>
      <c r="L19" s="1494">
        <v>2</v>
      </c>
      <c r="M19" s="1494">
        <v>605.31212717198105</v>
      </c>
      <c r="N19" s="1495">
        <v>0</v>
      </c>
      <c r="O19" s="1494">
        <v>-2.7620296551701098</v>
      </c>
      <c r="P19" s="1496">
        <v>2760</v>
      </c>
      <c r="Q19" s="1539">
        <v>1.7934216475232877E-3</v>
      </c>
    </row>
    <row r="20" spans="1:17" ht="15" customHeight="1">
      <c r="A20" s="676" t="s">
        <v>300</v>
      </c>
      <c r="B20" s="677" t="s">
        <v>79</v>
      </c>
      <c r="C20" s="1494">
        <v>0</v>
      </c>
      <c r="D20" s="1494">
        <v>0</v>
      </c>
      <c r="E20" s="1495">
        <v>0</v>
      </c>
      <c r="F20" s="1494">
        <v>0</v>
      </c>
      <c r="G20" s="1496">
        <v>0</v>
      </c>
      <c r="H20" s="1539">
        <v>0</v>
      </c>
      <c r="I20" s="678" t="s">
        <v>282</v>
      </c>
      <c r="J20" s="679" t="s">
        <v>300</v>
      </c>
      <c r="K20" s="680" t="s">
        <v>79</v>
      </c>
      <c r="L20" s="1497">
        <v>0</v>
      </c>
      <c r="M20" s="1497">
        <v>0</v>
      </c>
      <c r="N20" s="1498">
        <v>0</v>
      </c>
      <c r="O20" s="1497">
        <v>0</v>
      </c>
      <c r="P20" s="1499">
        <v>0</v>
      </c>
      <c r="Q20" s="1539">
        <v>0</v>
      </c>
    </row>
    <row r="21" spans="1:17" ht="15" customHeight="1">
      <c r="A21" s="681" t="s">
        <v>301</v>
      </c>
      <c r="B21" s="682" t="s">
        <v>133</v>
      </c>
      <c r="C21" s="1500"/>
      <c r="D21" s="1501"/>
      <c r="E21" s="1502"/>
      <c r="F21" s="1501"/>
      <c r="G21" s="1503"/>
      <c r="H21" s="1504" t="s">
        <v>282</v>
      </c>
      <c r="I21" s="667" t="s">
        <v>282</v>
      </c>
      <c r="J21" s="683" t="s">
        <v>301</v>
      </c>
      <c r="K21" s="684" t="s">
        <v>133</v>
      </c>
      <c r="L21" s="1505" t="s">
        <v>282</v>
      </c>
      <c r="M21" s="1506" t="s">
        <v>282</v>
      </c>
      <c r="N21" s="1507" t="s">
        <v>282</v>
      </c>
      <c r="O21" s="1506" t="s">
        <v>282</v>
      </c>
      <c r="P21" s="1508" t="s">
        <v>282</v>
      </c>
      <c r="Q21" s="1509" t="s">
        <v>282</v>
      </c>
    </row>
    <row r="22" spans="1:17" ht="15" customHeight="1">
      <c r="A22" s="676" t="s">
        <v>302</v>
      </c>
      <c r="B22" s="677" t="s">
        <v>79</v>
      </c>
      <c r="C22" s="1494">
        <v>0</v>
      </c>
      <c r="D22" s="1494">
        <v>0</v>
      </c>
      <c r="E22" s="1495">
        <v>0</v>
      </c>
      <c r="F22" s="1494">
        <v>0</v>
      </c>
      <c r="G22" s="1496">
        <v>0</v>
      </c>
      <c r="H22" s="1539">
        <v>0</v>
      </c>
      <c r="I22" s="678" t="s">
        <v>282</v>
      </c>
      <c r="J22" s="676" t="s">
        <v>302</v>
      </c>
      <c r="K22" s="677" t="s">
        <v>79</v>
      </c>
      <c r="L22" s="1494">
        <v>0</v>
      </c>
      <c r="M22" s="1494">
        <v>0</v>
      </c>
      <c r="N22" s="1495">
        <v>0</v>
      </c>
      <c r="O22" s="1494">
        <v>0</v>
      </c>
      <c r="P22" s="1496">
        <v>0</v>
      </c>
      <c r="Q22" s="1539">
        <v>0</v>
      </c>
    </row>
    <row r="23" spans="1:17" ht="15" customHeight="1">
      <c r="A23" s="676" t="s">
        <v>303</v>
      </c>
      <c r="B23" s="677" t="s">
        <v>79</v>
      </c>
      <c r="C23" s="1494">
        <v>0</v>
      </c>
      <c r="D23" s="1494">
        <v>0</v>
      </c>
      <c r="E23" s="1495">
        <v>0</v>
      </c>
      <c r="F23" s="1494">
        <v>0</v>
      </c>
      <c r="G23" s="1496">
        <v>0</v>
      </c>
      <c r="H23" s="1539">
        <v>0</v>
      </c>
      <c r="I23" s="678" t="s">
        <v>282</v>
      </c>
      <c r="J23" s="676" t="s">
        <v>303</v>
      </c>
      <c r="K23" s="677" t="s">
        <v>79</v>
      </c>
      <c r="L23" s="1494">
        <v>50</v>
      </c>
      <c r="M23" s="1494">
        <v>11750</v>
      </c>
      <c r="N23" s="1495">
        <v>5.7999999999999972</v>
      </c>
      <c r="O23" s="1494">
        <v>-30.499999999999982</v>
      </c>
      <c r="P23" s="1496">
        <v>149250</v>
      </c>
      <c r="Q23" s="1539">
        <v>9.6981224961177781E-2</v>
      </c>
    </row>
    <row r="24" spans="1:17" ht="15" customHeight="1">
      <c r="A24" s="676" t="s">
        <v>304</v>
      </c>
      <c r="B24" s="677" t="s">
        <v>79</v>
      </c>
      <c r="C24" s="1494">
        <v>0</v>
      </c>
      <c r="D24" s="1494">
        <v>0</v>
      </c>
      <c r="E24" s="1495">
        <v>0</v>
      </c>
      <c r="F24" s="1494">
        <v>0</v>
      </c>
      <c r="G24" s="1496">
        <v>0</v>
      </c>
      <c r="H24" s="1539">
        <v>0</v>
      </c>
      <c r="I24" s="678" t="s">
        <v>282</v>
      </c>
      <c r="J24" s="676" t="s">
        <v>304</v>
      </c>
      <c r="K24" s="677" t="s">
        <v>79</v>
      </c>
      <c r="L24" s="1494">
        <v>0</v>
      </c>
      <c r="M24" s="1494">
        <v>0</v>
      </c>
      <c r="N24" s="1495">
        <v>0</v>
      </c>
      <c r="O24" s="1494">
        <v>0</v>
      </c>
      <c r="P24" s="1496">
        <v>0</v>
      </c>
      <c r="Q24" s="1539">
        <v>0</v>
      </c>
    </row>
    <row r="25" spans="1:17" ht="15" customHeight="1">
      <c r="A25" s="676" t="s">
        <v>305</v>
      </c>
      <c r="B25" s="677" t="s">
        <v>79</v>
      </c>
      <c r="C25" s="1494">
        <v>2</v>
      </c>
      <c r="D25" s="1494">
        <v>350.03891810668642</v>
      </c>
      <c r="E25" s="1495">
        <v>0</v>
      </c>
      <c r="F25" s="1494">
        <v>-20.674981217129989</v>
      </c>
      <c r="G25" s="1496">
        <v>3100</v>
      </c>
      <c r="H25" s="1539">
        <v>2.9558587313111062E-2</v>
      </c>
      <c r="I25" s="678" t="s">
        <v>282</v>
      </c>
      <c r="J25" s="676" t="s">
        <v>305</v>
      </c>
      <c r="K25" s="677" t="s">
        <v>79</v>
      </c>
      <c r="L25" s="1494">
        <v>0</v>
      </c>
      <c r="M25" s="1494">
        <v>0</v>
      </c>
      <c r="N25" s="1495">
        <v>0</v>
      </c>
      <c r="O25" s="1494">
        <v>0</v>
      </c>
      <c r="P25" s="1496">
        <v>0</v>
      </c>
      <c r="Q25" s="1539">
        <v>0</v>
      </c>
    </row>
    <row r="26" spans="1:17" ht="15" customHeight="1">
      <c r="A26" s="676" t="s">
        <v>306</v>
      </c>
      <c r="B26" s="677" t="s">
        <v>79</v>
      </c>
      <c r="C26" s="1494">
        <v>0</v>
      </c>
      <c r="D26" s="1494">
        <v>0</v>
      </c>
      <c r="E26" s="1495">
        <v>0</v>
      </c>
      <c r="F26" s="1494">
        <v>0</v>
      </c>
      <c r="G26" s="1496">
        <v>0</v>
      </c>
      <c r="H26" s="1539">
        <v>0</v>
      </c>
      <c r="I26" s="678" t="s">
        <v>282</v>
      </c>
      <c r="J26" s="676" t="s">
        <v>306</v>
      </c>
      <c r="K26" s="677" t="s">
        <v>79</v>
      </c>
      <c r="L26" s="1494">
        <v>0</v>
      </c>
      <c r="M26" s="1494">
        <v>0</v>
      </c>
      <c r="N26" s="1495">
        <v>0</v>
      </c>
      <c r="O26" s="1494">
        <v>0</v>
      </c>
      <c r="P26" s="1496">
        <v>0</v>
      </c>
      <c r="Q26" s="1539">
        <v>0</v>
      </c>
    </row>
    <row r="27" spans="1:17" ht="15" customHeight="1">
      <c r="A27" s="676" t="s">
        <v>307</v>
      </c>
      <c r="B27" s="677" t="s">
        <v>79</v>
      </c>
      <c r="C27" s="1494">
        <v>0</v>
      </c>
      <c r="D27" s="1494">
        <v>0</v>
      </c>
      <c r="E27" s="1495">
        <v>0</v>
      </c>
      <c r="F27" s="1494">
        <v>0</v>
      </c>
      <c r="G27" s="1496">
        <v>0</v>
      </c>
      <c r="H27" s="1539">
        <v>0</v>
      </c>
      <c r="I27" s="678" t="s">
        <v>282</v>
      </c>
      <c r="J27" s="676" t="s">
        <v>307</v>
      </c>
      <c r="K27" s="677" t="s">
        <v>79</v>
      </c>
      <c r="L27" s="1494">
        <v>0</v>
      </c>
      <c r="M27" s="1494">
        <v>0</v>
      </c>
      <c r="N27" s="1495">
        <v>0</v>
      </c>
      <c r="O27" s="1494">
        <v>0</v>
      </c>
      <c r="P27" s="1496">
        <v>0</v>
      </c>
      <c r="Q27" s="1539">
        <v>0</v>
      </c>
    </row>
    <row r="28" spans="1:17" ht="15" customHeight="1">
      <c r="A28" s="676" t="s">
        <v>308</v>
      </c>
      <c r="B28" s="677" t="s">
        <v>79</v>
      </c>
      <c r="C28" s="1494">
        <v>0</v>
      </c>
      <c r="D28" s="1494">
        <v>0</v>
      </c>
      <c r="E28" s="1495">
        <v>0</v>
      </c>
      <c r="F28" s="1494">
        <v>0</v>
      </c>
      <c r="G28" s="1496">
        <v>0</v>
      </c>
      <c r="H28" s="1539">
        <v>0</v>
      </c>
      <c r="I28" s="678" t="s">
        <v>282</v>
      </c>
      <c r="J28" s="676" t="s">
        <v>308</v>
      </c>
      <c r="K28" s="677" t="s">
        <v>79</v>
      </c>
      <c r="L28" s="1494">
        <v>0</v>
      </c>
      <c r="M28" s="1494">
        <v>0</v>
      </c>
      <c r="N28" s="1495">
        <v>0</v>
      </c>
      <c r="O28" s="1494">
        <v>0</v>
      </c>
      <c r="P28" s="1496">
        <v>0</v>
      </c>
      <c r="Q28" s="1539">
        <v>0</v>
      </c>
    </row>
    <row r="29" spans="1:17" ht="15" customHeight="1">
      <c r="A29" s="676" t="s">
        <v>309</v>
      </c>
      <c r="B29" s="677" t="s">
        <v>79</v>
      </c>
      <c r="C29" s="1494">
        <v>0</v>
      </c>
      <c r="D29" s="1494">
        <v>0</v>
      </c>
      <c r="E29" s="1495">
        <v>0</v>
      </c>
      <c r="F29" s="1494">
        <v>0</v>
      </c>
      <c r="G29" s="1496">
        <v>0</v>
      </c>
      <c r="H29" s="1539">
        <v>0</v>
      </c>
      <c r="I29" s="678" t="s">
        <v>282</v>
      </c>
      <c r="J29" s="676" t="s">
        <v>309</v>
      </c>
      <c r="K29" s="677" t="s">
        <v>79</v>
      </c>
      <c r="L29" s="1494">
        <v>0</v>
      </c>
      <c r="M29" s="1494">
        <v>0</v>
      </c>
      <c r="N29" s="1495">
        <v>0</v>
      </c>
      <c r="O29" s="1494">
        <v>0</v>
      </c>
      <c r="P29" s="1496">
        <v>0</v>
      </c>
      <c r="Q29" s="1539">
        <v>0</v>
      </c>
    </row>
    <row r="30" spans="1:17" ht="15" customHeight="1">
      <c r="A30" s="676" t="s">
        <v>310</v>
      </c>
      <c r="B30" s="677" t="s">
        <v>79</v>
      </c>
      <c r="C30" s="1494">
        <v>0</v>
      </c>
      <c r="D30" s="1494">
        <v>0</v>
      </c>
      <c r="E30" s="1495">
        <v>0</v>
      </c>
      <c r="F30" s="1494">
        <v>0</v>
      </c>
      <c r="G30" s="1496">
        <v>0</v>
      </c>
      <c r="H30" s="1539">
        <v>0</v>
      </c>
      <c r="I30" s="678" t="s">
        <v>282</v>
      </c>
      <c r="J30" s="679" t="s">
        <v>310</v>
      </c>
      <c r="K30" s="680" t="s">
        <v>79</v>
      </c>
      <c r="L30" s="1497">
        <v>0</v>
      </c>
      <c r="M30" s="1497">
        <v>0</v>
      </c>
      <c r="N30" s="1498">
        <v>0</v>
      </c>
      <c r="O30" s="1497">
        <v>0</v>
      </c>
      <c r="P30" s="1499">
        <v>0</v>
      </c>
      <c r="Q30" s="1539">
        <v>0</v>
      </c>
    </row>
    <row r="31" spans="1:17" ht="15" customHeight="1">
      <c r="A31" s="685" t="s">
        <v>29</v>
      </c>
      <c r="B31" s="686" t="s">
        <v>10</v>
      </c>
      <c r="C31" s="1500"/>
      <c r="D31" s="1501"/>
      <c r="E31" s="1502"/>
      <c r="F31" s="1501"/>
      <c r="G31" s="1503"/>
      <c r="H31" s="1504" t="s">
        <v>282</v>
      </c>
      <c r="I31" s="667" t="s">
        <v>282</v>
      </c>
      <c r="J31" s="687" t="s">
        <v>29</v>
      </c>
      <c r="K31" s="684" t="s">
        <v>10</v>
      </c>
      <c r="L31" s="1505" t="s">
        <v>282</v>
      </c>
      <c r="M31" s="1506" t="s">
        <v>282</v>
      </c>
      <c r="N31" s="1507" t="s">
        <v>282</v>
      </c>
      <c r="O31" s="1506" t="s">
        <v>282</v>
      </c>
      <c r="P31" s="1508" t="s">
        <v>282</v>
      </c>
      <c r="Q31" s="1509" t="s">
        <v>282</v>
      </c>
    </row>
    <row r="32" spans="1:17" ht="15" customHeight="1">
      <c r="A32" s="676" t="s">
        <v>179</v>
      </c>
      <c r="B32" s="677" t="s">
        <v>79</v>
      </c>
      <c r="C32" s="1494">
        <v>42</v>
      </c>
      <c r="D32" s="1494">
        <v>154.51999999999995</v>
      </c>
      <c r="E32" s="1495">
        <v>0</v>
      </c>
      <c r="F32" s="1494">
        <v>124.42000000000002</v>
      </c>
      <c r="G32" s="1496">
        <v>403</v>
      </c>
      <c r="H32" s="1539">
        <v>3.8426163507044382E-3</v>
      </c>
      <c r="I32" s="678" t="s">
        <v>282</v>
      </c>
      <c r="J32" s="676" t="s">
        <v>179</v>
      </c>
      <c r="K32" s="677" t="s">
        <v>79</v>
      </c>
      <c r="L32" s="1494">
        <v>233</v>
      </c>
      <c r="M32" s="1494">
        <v>1296.9400000000012</v>
      </c>
      <c r="N32" s="1495">
        <v>9.74E-2</v>
      </c>
      <c r="O32" s="1494">
        <v>640.90999999999963</v>
      </c>
      <c r="P32" s="1496">
        <v>2239.0999999999995</v>
      </c>
      <c r="Q32" s="1539">
        <v>1.4549458010758669E-3</v>
      </c>
    </row>
    <row r="33" spans="1:17" ht="15" customHeight="1">
      <c r="A33" s="676" t="s">
        <v>311</v>
      </c>
      <c r="B33" s="677" t="s">
        <v>79</v>
      </c>
      <c r="C33" s="1494">
        <v>32</v>
      </c>
      <c r="D33" s="1494">
        <v>224</v>
      </c>
      <c r="E33" s="1495">
        <v>0</v>
      </c>
      <c r="F33" s="1494">
        <v>361.60000000000014</v>
      </c>
      <c r="G33" s="1496">
        <v>1392.1</v>
      </c>
      <c r="H33" s="1539">
        <v>1.3273712709219969E-2</v>
      </c>
      <c r="I33" s="678" t="s">
        <v>282</v>
      </c>
      <c r="J33" s="676" t="s">
        <v>311</v>
      </c>
      <c r="K33" s="677" t="s">
        <v>79</v>
      </c>
      <c r="L33" s="1494">
        <v>201</v>
      </c>
      <c r="M33" s="1494">
        <v>1797</v>
      </c>
      <c r="N33" s="1495">
        <v>7.9500000000000001E-2</v>
      </c>
      <c r="O33" s="1494">
        <v>2209.1499999999983</v>
      </c>
      <c r="P33" s="1496">
        <v>8760.3000000000011</v>
      </c>
      <c r="Q33" s="1539">
        <v>5.6923592966660356E-3</v>
      </c>
    </row>
    <row r="34" spans="1:17" ht="15" customHeight="1">
      <c r="A34" s="676" t="s">
        <v>312</v>
      </c>
      <c r="B34" s="677" t="s">
        <v>79</v>
      </c>
      <c r="C34" s="1494">
        <v>0</v>
      </c>
      <c r="D34" s="1494">
        <v>0</v>
      </c>
      <c r="E34" s="1495">
        <v>0</v>
      </c>
      <c r="F34" s="1494">
        <v>0</v>
      </c>
      <c r="G34" s="1496">
        <v>0</v>
      </c>
      <c r="H34" s="1539">
        <v>0</v>
      </c>
      <c r="I34" s="678" t="s">
        <v>282</v>
      </c>
      <c r="J34" s="676" t="s">
        <v>312</v>
      </c>
      <c r="K34" s="677" t="s">
        <v>79</v>
      </c>
      <c r="L34" s="1494">
        <v>0</v>
      </c>
      <c r="M34" s="1494">
        <v>0</v>
      </c>
      <c r="N34" s="1495">
        <v>0</v>
      </c>
      <c r="O34" s="1494">
        <v>0</v>
      </c>
      <c r="P34" s="1496">
        <v>0</v>
      </c>
      <c r="Q34" s="1539">
        <v>0</v>
      </c>
    </row>
    <row r="35" spans="1:17" ht="15" customHeight="1">
      <c r="A35" s="688" t="s">
        <v>313</v>
      </c>
      <c r="B35" s="677" t="s">
        <v>79</v>
      </c>
      <c r="C35" s="1494">
        <v>0</v>
      </c>
      <c r="D35" s="1494">
        <v>0</v>
      </c>
      <c r="E35" s="1495">
        <v>0</v>
      </c>
      <c r="F35" s="1494">
        <v>0</v>
      </c>
      <c r="G35" s="1496">
        <v>0</v>
      </c>
      <c r="H35" s="1539">
        <v>0</v>
      </c>
      <c r="I35" s="678" t="s">
        <v>282</v>
      </c>
      <c r="J35" s="688" t="s">
        <v>313</v>
      </c>
      <c r="K35" s="677" t="s">
        <v>79</v>
      </c>
      <c r="L35" s="1494">
        <v>0</v>
      </c>
      <c r="M35" s="1494">
        <v>0</v>
      </c>
      <c r="N35" s="1495">
        <v>0</v>
      </c>
      <c r="O35" s="1494">
        <v>0</v>
      </c>
      <c r="P35" s="1496">
        <v>0</v>
      </c>
      <c r="Q35" s="1539">
        <v>0</v>
      </c>
    </row>
    <row r="36" spans="1:17" ht="15" customHeight="1">
      <c r="A36" s="688" t="s">
        <v>314</v>
      </c>
      <c r="B36" s="677" t="s">
        <v>79</v>
      </c>
      <c r="C36" s="1494">
        <v>0</v>
      </c>
      <c r="D36" s="1494">
        <v>0</v>
      </c>
      <c r="E36" s="1495">
        <v>0</v>
      </c>
      <c r="F36" s="1494">
        <v>0</v>
      </c>
      <c r="G36" s="1496">
        <v>0</v>
      </c>
      <c r="H36" s="1539">
        <v>0</v>
      </c>
      <c r="I36" s="678" t="s">
        <v>282</v>
      </c>
      <c r="J36" s="688" t="s">
        <v>314</v>
      </c>
      <c r="K36" s="677" t="s">
        <v>79</v>
      </c>
      <c r="L36" s="1494">
        <v>1</v>
      </c>
      <c r="M36" s="1494">
        <v>0</v>
      </c>
      <c r="N36" s="1495">
        <v>0</v>
      </c>
      <c r="O36" s="1494">
        <v>81.528839278927904</v>
      </c>
      <c r="P36" s="1496">
        <v>3095</v>
      </c>
      <c r="Q36" s="1539">
        <v>2.0111014489436869E-3</v>
      </c>
    </row>
    <row r="37" spans="1:17" ht="15" customHeight="1">
      <c r="A37" s="676" t="s">
        <v>315</v>
      </c>
      <c r="B37" s="677" t="s">
        <v>79</v>
      </c>
      <c r="C37" s="1494">
        <v>0</v>
      </c>
      <c r="D37" s="1494">
        <v>0</v>
      </c>
      <c r="E37" s="1495">
        <v>0</v>
      </c>
      <c r="F37" s="1494">
        <v>0</v>
      </c>
      <c r="G37" s="1496">
        <v>0</v>
      </c>
      <c r="H37" s="1539">
        <v>0</v>
      </c>
      <c r="I37" s="678" t="s">
        <v>282</v>
      </c>
      <c r="J37" s="676" t="s">
        <v>315</v>
      </c>
      <c r="K37" s="677" t="s">
        <v>79</v>
      </c>
      <c r="L37" s="1494">
        <v>0</v>
      </c>
      <c r="M37" s="1494">
        <v>0</v>
      </c>
      <c r="N37" s="1495">
        <v>0</v>
      </c>
      <c r="O37" s="1494">
        <v>0</v>
      </c>
      <c r="P37" s="1496">
        <v>0</v>
      </c>
      <c r="Q37" s="1539">
        <v>0</v>
      </c>
    </row>
    <row r="38" spans="1:17" ht="15" customHeight="1">
      <c r="A38" s="676" t="s">
        <v>316</v>
      </c>
      <c r="B38" s="677" t="s">
        <v>79</v>
      </c>
      <c r="C38" s="1494">
        <v>0</v>
      </c>
      <c r="D38" s="1494">
        <v>0</v>
      </c>
      <c r="E38" s="1495">
        <v>0</v>
      </c>
      <c r="F38" s="1494">
        <v>0</v>
      </c>
      <c r="G38" s="1496">
        <v>0</v>
      </c>
      <c r="H38" s="1539">
        <v>0</v>
      </c>
      <c r="I38" s="678" t="s">
        <v>282</v>
      </c>
      <c r="J38" s="676" t="s">
        <v>316</v>
      </c>
      <c r="K38" s="677" t="s">
        <v>79</v>
      </c>
      <c r="L38" s="1494">
        <v>6</v>
      </c>
      <c r="M38" s="1494">
        <v>409.74108220058901</v>
      </c>
      <c r="N38" s="1495">
        <v>0</v>
      </c>
      <c r="O38" s="1494">
        <v>193.20470737964911</v>
      </c>
      <c r="P38" s="1496">
        <v>20071</v>
      </c>
      <c r="Q38" s="1539">
        <v>1.3041944162115909E-2</v>
      </c>
    </row>
    <row r="39" spans="1:17" ht="15" customHeight="1">
      <c r="A39" s="676" t="s">
        <v>317</v>
      </c>
      <c r="B39" s="677" t="s">
        <v>79</v>
      </c>
      <c r="C39" s="1494">
        <v>0</v>
      </c>
      <c r="D39" s="1494">
        <v>0</v>
      </c>
      <c r="E39" s="1495">
        <v>0</v>
      </c>
      <c r="F39" s="1494">
        <v>0</v>
      </c>
      <c r="G39" s="1496">
        <v>0</v>
      </c>
      <c r="H39" s="1539">
        <v>0</v>
      </c>
      <c r="I39" s="678" t="s">
        <v>282</v>
      </c>
      <c r="J39" s="676" t="s">
        <v>317</v>
      </c>
      <c r="K39" s="677" t="s">
        <v>79</v>
      </c>
      <c r="L39" s="1494">
        <v>0</v>
      </c>
      <c r="M39" s="1494">
        <v>0</v>
      </c>
      <c r="N39" s="1495">
        <v>0</v>
      </c>
      <c r="O39" s="1494">
        <v>0</v>
      </c>
      <c r="P39" s="1496">
        <v>0</v>
      </c>
      <c r="Q39" s="1539">
        <v>0</v>
      </c>
    </row>
    <row r="40" spans="1:17" ht="15" customHeight="1">
      <c r="A40" s="676" t="s">
        <v>318</v>
      </c>
      <c r="B40" s="689" t="s">
        <v>79</v>
      </c>
      <c r="C40" s="1494">
        <v>0</v>
      </c>
      <c r="D40" s="1494">
        <v>0</v>
      </c>
      <c r="E40" s="1495">
        <v>0</v>
      </c>
      <c r="F40" s="1494">
        <v>0</v>
      </c>
      <c r="G40" s="1496">
        <v>0</v>
      </c>
      <c r="H40" s="1539">
        <v>0</v>
      </c>
      <c r="I40" s="678" t="s">
        <v>282</v>
      </c>
      <c r="J40" s="676" t="s">
        <v>318</v>
      </c>
      <c r="K40" s="689" t="s">
        <v>79</v>
      </c>
      <c r="L40" s="1494">
        <v>0</v>
      </c>
      <c r="M40" s="1494">
        <v>0</v>
      </c>
      <c r="N40" s="1495">
        <v>0</v>
      </c>
      <c r="O40" s="1494">
        <v>0</v>
      </c>
      <c r="P40" s="1496">
        <v>0</v>
      </c>
      <c r="Q40" s="1539">
        <v>0</v>
      </c>
    </row>
    <row r="41" spans="1:17" ht="15" customHeight="1">
      <c r="A41" s="676" t="s">
        <v>319</v>
      </c>
      <c r="B41" s="689" t="s">
        <v>79</v>
      </c>
      <c r="C41" s="1494">
        <v>0</v>
      </c>
      <c r="D41" s="1494">
        <v>0</v>
      </c>
      <c r="E41" s="1495">
        <v>0</v>
      </c>
      <c r="F41" s="1494">
        <v>0</v>
      </c>
      <c r="G41" s="1496">
        <v>0</v>
      </c>
      <c r="H41" s="1539">
        <v>0</v>
      </c>
      <c r="I41" s="678" t="s">
        <v>282</v>
      </c>
      <c r="J41" s="676" t="s">
        <v>319</v>
      </c>
      <c r="K41" s="689" t="s">
        <v>79</v>
      </c>
      <c r="L41" s="1494">
        <v>0</v>
      </c>
      <c r="M41" s="1494">
        <v>0</v>
      </c>
      <c r="N41" s="1495">
        <v>0</v>
      </c>
      <c r="O41" s="1494">
        <v>0</v>
      </c>
      <c r="P41" s="1496">
        <v>0</v>
      </c>
      <c r="Q41" s="1539">
        <v>0</v>
      </c>
    </row>
    <row r="42" spans="1:17" ht="15" customHeight="1">
      <c r="A42" s="676" t="s">
        <v>320</v>
      </c>
      <c r="B42" s="677" t="s">
        <v>79</v>
      </c>
      <c r="C42" s="1494">
        <v>0</v>
      </c>
      <c r="D42" s="1494">
        <v>0</v>
      </c>
      <c r="E42" s="1495">
        <v>0</v>
      </c>
      <c r="F42" s="1494">
        <v>0</v>
      </c>
      <c r="G42" s="1496">
        <v>0</v>
      </c>
      <c r="H42" s="1539">
        <v>0</v>
      </c>
      <c r="I42" s="678" t="s">
        <v>282</v>
      </c>
      <c r="J42" s="676" t="s">
        <v>320</v>
      </c>
      <c r="K42" s="677" t="s">
        <v>79</v>
      </c>
      <c r="L42" s="1494">
        <v>25</v>
      </c>
      <c r="M42" s="1494">
        <v>0</v>
      </c>
      <c r="N42" s="1495">
        <v>0</v>
      </c>
      <c r="O42" s="1494">
        <v>2034.2186502770901</v>
      </c>
      <c r="P42" s="1496">
        <v>132785</v>
      </c>
      <c r="Q42" s="1539">
        <v>8.6282425168978175E-2</v>
      </c>
    </row>
    <row r="43" spans="1:17" ht="15" customHeight="1">
      <c r="A43" s="676" t="s">
        <v>85</v>
      </c>
      <c r="B43" s="677" t="s">
        <v>79</v>
      </c>
      <c r="C43" s="1494">
        <v>32</v>
      </c>
      <c r="D43" s="1494">
        <v>224</v>
      </c>
      <c r="E43" s="1495">
        <v>0</v>
      </c>
      <c r="F43" s="1494">
        <v>361.60000000000014</v>
      </c>
      <c r="G43" s="1496">
        <v>1781</v>
      </c>
      <c r="H43" s="1539">
        <v>1.6981885162790582E-2</v>
      </c>
      <c r="I43" s="678" t="s">
        <v>282</v>
      </c>
      <c r="J43" s="676" t="s">
        <v>85</v>
      </c>
      <c r="K43" s="677" t="s">
        <v>79</v>
      </c>
      <c r="L43" s="1494">
        <v>201</v>
      </c>
      <c r="M43" s="1494">
        <v>1797</v>
      </c>
      <c r="N43" s="1495">
        <v>7.9500000000000001E-2</v>
      </c>
      <c r="O43" s="1494">
        <v>2209.1499999999983</v>
      </c>
      <c r="P43" s="1496">
        <v>11298.6</v>
      </c>
      <c r="Q43" s="1539">
        <v>7.3417224009806594E-3</v>
      </c>
    </row>
    <row r="44" spans="1:17" ht="15" customHeight="1">
      <c r="A44" s="676" t="s">
        <v>187</v>
      </c>
      <c r="B44" s="677" t="s">
        <v>79</v>
      </c>
      <c r="C44" s="1494">
        <v>0</v>
      </c>
      <c r="D44" s="1494">
        <v>0</v>
      </c>
      <c r="E44" s="1495">
        <v>0</v>
      </c>
      <c r="F44" s="1494">
        <v>0</v>
      </c>
      <c r="G44" s="1496">
        <v>0</v>
      </c>
      <c r="H44" s="1539">
        <v>0</v>
      </c>
      <c r="I44" s="678" t="s">
        <v>282</v>
      </c>
      <c r="J44" s="676" t="s">
        <v>187</v>
      </c>
      <c r="K44" s="677" t="s">
        <v>79</v>
      </c>
      <c r="L44" s="1494">
        <v>0</v>
      </c>
      <c r="M44" s="1494">
        <v>0</v>
      </c>
      <c r="N44" s="1495">
        <v>0</v>
      </c>
      <c r="O44" s="1494">
        <v>0</v>
      </c>
      <c r="P44" s="1496">
        <v>0</v>
      </c>
      <c r="Q44" s="1539">
        <v>0</v>
      </c>
    </row>
    <row r="45" spans="1:17" ht="15" customHeight="1">
      <c r="A45" s="676" t="s">
        <v>321</v>
      </c>
      <c r="B45" s="677" t="s">
        <v>322</v>
      </c>
      <c r="C45" s="1494">
        <v>0</v>
      </c>
      <c r="D45" s="1494">
        <v>0</v>
      </c>
      <c r="E45" s="1495">
        <v>0</v>
      </c>
      <c r="F45" s="1494">
        <v>0</v>
      </c>
      <c r="G45" s="1496">
        <v>0</v>
      </c>
      <c r="H45" s="1539">
        <v>0</v>
      </c>
      <c r="I45" s="678" t="s">
        <v>282</v>
      </c>
      <c r="J45" s="676" t="s">
        <v>321</v>
      </c>
      <c r="K45" s="677" t="s">
        <v>322</v>
      </c>
      <c r="L45" s="1494">
        <v>0</v>
      </c>
      <c r="M45" s="1494">
        <v>0</v>
      </c>
      <c r="N45" s="1495">
        <v>0</v>
      </c>
      <c r="O45" s="1494">
        <v>0</v>
      </c>
      <c r="P45" s="1496">
        <v>0</v>
      </c>
      <c r="Q45" s="1539">
        <v>0</v>
      </c>
    </row>
    <row r="46" spans="1:17" ht="15" customHeight="1">
      <c r="A46" s="676" t="s">
        <v>323</v>
      </c>
      <c r="B46" s="677" t="s">
        <v>79</v>
      </c>
      <c r="C46" s="1494">
        <v>1</v>
      </c>
      <c r="D46" s="1494">
        <v>0</v>
      </c>
      <c r="E46" s="1495">
        <v>0</v>
      </c>
      <c r="F46" s="1494">
        <v>0</v>
      </c>
      <c r="G46" s="1496">
        <v>90</v>
      </c>
      <c r="H46" s="1539">
        <v>8.5815253489677275E-4</v>
      </c>
      <c r="I46" s="678" t="s">
        <v>282</v>
      </c>
      <c r="J46" s="676" t="s">
        <v>323</v>
      </c>
      <c r="K46" s="677" t="s">
        <v>79</v>
      </c>
      <c r="L46" s="1494">
        <v>0</v>
      </c>
      <c r="M46" s="1494">
        <v>0</v>
      </c>
      <c r="N46" s="1495">
        <v>0</v>
      </c>
      <c r="O46" s="1494">
        <v>0</v>
      </c>
      <c r="P46" s="1496">
        <v>0</v>
      </c>
      <c r="Q46" s="1539">
        <v>0</v>
      </c>
    </row>
    <row r="47" spans="1:17" ht="15" customHeight="1">
      <c r="A47" s="676" t="s">
        <v>324</v>
      </c>
      <c r="B47" s="677" t="s">
        <v>79</v>
      </c>
      <c r="C47" s="1494">
        <v>5</v>
      </c>
      <c r="D47" s="1494">
        <v>0</v>
      </c>
      <c r="E47" s="1495">
        <v>0</v>
      </c>
      <c r="F47" s="1494">
        <v>0</v>
      </c>
      <c r="G47" s="1496">
        <v>145</v>
      </c>
      <c r="H47" s="1539">
        <v>1.3825790840003562E-3</v>
      </c>
      <c r="I47" s="678" t="s">
        <v>282</v>
      </c>
      <c r="J47" s="679" t="s">
        <v>324</v>
      </c>
      <c r="K47" s="680" t="s">
        <v>79</v>
      </c>
      <c r="L47" s="1497">
        <v>42</v>
      </c>
      <c r="M47" s="1497">
        <v>0</v>
      </c>
      <c r="N47" s="1498">
        <v>0</v>
      </c>
      <c r="O47" s="1497">
        <v>0</v>
      </c>
      <c r="P47" s="1499">
        <v>1233</v>
      </c>
      <c r="Q47" s="1539">
        <v>8.0119162731746873E-4</v>
      </c>
    </row>
    <row r="48" spans="1:17" ht="15" customHeight="1">
      <c r="A48" s="685" t="s">
        <v>30</v>
      </c>
      <c r="B48" s="686" t="s">
        <v>10</v>
      </c>
      <c r="C48" s="1500"/>
      <c r="D48" s="1501"/>
      <c r="E48" s="1502"/>
      <c r="F48" s="1501"/>
      <c r="G48" s="1503"/>
      <c r="H48" s="1504"/>
      <c r="I48" s="667" t="s">
        <v>282</v>
      </c>
      <c r="J48" s="687" t="s">
        <v>30</v>
      </c>
      <c r="K48" s="684" t="s">
        <v>282</v>
      </c>
      <c r="L48" s="1505" t="s">
        <v>282</v>
      </c>
      <c r="M48" s="1506" t="s">
        <v>282</v>
      </c>
      <c r="N48" s="1507" t="s">
        <v>282</v>
      </c>
      <c r="O48" s="1506" t="s">
        <v>282</v>
      </c>
      <c r="P48" s="1508" t="s">
        <v>282</v>
      </c>
      <c r="Q48" s="1509" t="s">
        <v>282</v>
      </c>
    </row>
    <row r="49" spans="1:17" ht="15" customHeight="1">
      <c r="A49" s="676" t="s">
        <v>325</v>
      </c>
      <c r="B49" s="689" t="s">
        <v>79</v>
      </c>
      <c r="C49" s="1494">
        <v>0</v>
      </c>
      <c r="D49" s="1494">
        <v>0</v>
      </c>
      <c r="E49" s="1495">
        <v>0</v>
      </c>
      <c r="F49" s="1494">
        <v>0</v>
      </c>
      <c r="G49" s="1496">
        <v>0</v>
      </c>
      <c r="H49" s="1539">
        <v>0</v>
      </c>
      <c r="I49" s="678" t="s">
        <v>282</v>
      </c>
      <c r="J49" s="676" t="s">
        <v>325</v>
      </c>
      <c r="K49" s="689" t="s">
        <v>79</v>
      </c>
      <c r="L49" s="1494">
        <v>1</v>
      </c>
      <c r="M49" s="1494">
        <v>0</v>
      </c>
      <c r="N49" s="1495">
        <v>0</v>
      </c>
      <c r="O49" s="1494">
        <v>0</v>
      </c>
      <c r="P49" s="1496">
        <v>41</v>
      </c>
      <c r="Q49" s="1539">
        <v>2.6641408532048839E-5</v>
      </c>
    </row>
    <row r="50" spans="1:17" ht="15" customHeight="1">
      <c r="A50" s="676" t="s">
        <v>326</v>
      </c>
      <c r="B50" s="689" t="s">
        <v>79</v>
      </c>
      <c r="C50" s="1494">
        <v>2400</v>
      </c>
      <c r="D50" s="1494">
        <v>144</v>
      </c>
      <c r="E50" s="1495">
        <v>0.20201999999999998</v>
      </c>
      <c r="F50" s="1494">
        <v>26.700124956</v>
      </c>
      <c r="G50" s="1496">
        <v>5145</v>
      </c>
      <c r="H50" s="1539">
        <v>4.9057719911598845E-2</v>
      </c>
      <c r="I50" s="678" t="s">
        <v>282</v>
      </c>
      <c r="J50" s="676" t="s">
        <v>326</v>
      </c>
      <c r="K50" s="689" t="s">
        <v>327</v>
      </c>
      <c r="L50" s="1494">
        <v>19795</v>
      </c>
      <c r="M50" s="1494">
        <v>1983.3219260824376</v>
      </c>
      <c r="N50" s="1495">
        <v>0</v>
      </c>
      <c r="O50" s="1494">
        <v>47.948519790049993</v>
      </c>
      <c r="P50" s="1496">
        <v>41359.75</v>
      </c>
      <c r="Q50" s="1539">
        <v>2.6875170647156266E-2</v>
      </c>
    </row>
    <row r="51" spans="1:17" ht="15" customHeight="1">
      <c r="A51" s="676" t="s">
        <v>328</v>
      </c>
      <c r="B51" s="689" t="s">
        <v>79</v>
      </c>
      <c r="C51" s="1494">
        <v>4000</v>
      </c>
      <c r="D51" s="1494">
        <v>2015</v>
      </c>
      <c r="E51" s="1495">
        <v>0.42500000000000004</v>
      </c>
      <c r="F51" s="1494">
        <v>89.35</v>
      </c>
      <c r="G51" s="1496">
        <v>8400</v>
      </c>
      <c r="H51" s="1539">
        <v>8.0094236590365464E-2</v>
      </c>
      <c r="I51" s="678" t="s">
        <v>282</v>
      </c>
      <c r="J51" s="676" t="s">
        <v>328</v>
      </c>
      <c r="K51" s="689" t="s">
        <v>327</v>
      </c>
      <c r="L51" s="1494">
        <v>34519</v>
      </c>
      <c r="M51" s="1494">
        <v>7677.5629928828212</v>
      </c>
      <c r="N51" s="1495">
        <v>0</v>
      </c>
      <c r="O51" s="1494">
        <v>458.59618740740837</v>
      </c>
      <c r="P51" s="1496">
        <v>74607.75</v>
      </c>
      <c r="Q51" s="1539">
        <v>4.8479403595291876E-2</v>
      </c>
    </row>
    <row r="52" spans="1:17" ht="15" customHeight="1">
      <c r="A52" s="676" t="s">
        <v>329</v>
      </c>
      <c r="B52" s="689" t="s">
        <v>79</v>
      </c>
      <c r="C52" s="1494">
        <v>2400</v>
      </c>
      <c r="D52" s="1494">
        <v>218.90894365759601</v>
      </c>
      <c r="E52" s="1495">
        <v>0.315</v>
      </c>
      <c r="F52" s="1494">
        <v>73.792680734850506</v>
      </c>
      <c r="G52" s="1496">
        <v>5160</v>
      </c>
      <c r="H52" s="1539">
        <v>4.9200745334081641E-2</v>
      </c>
      <c r="I52" s="678" t="s">
        <v>282</v>
      </c>
      <c r="J52" s="676" t="s">
        <v>329</v>
      </c>
      <c r="K52" s="689" t="s">
        <v>327</v>
      </c>
      <c r="L52" s="1494">
        <v>28318</v>
      </c>
      <c r="M52" s="1494">
        <v>9425.8632658573097</v>
      </c>
      <c r="N52" s="1495">
        <v>0</v>
      </c>
      <c r="O52" s="1494">
        <v>1261.7069562246556</v>
      </c>
      <c r="P52" s="1496">
        <v>62053.1</v>
      </c>
      <c r="Q52" s="1539">
        <v>4.032151189707512E-2</v>
      </c>
    </row>
    <row r="53" spans="1:17" ht="15" customHeight="1">
      <c r="A53" s="676" t="s">
        <v>330</v>
      </c>
      <c r="B53" s="689" t="s">
        <v>79</v>
      </c>
      <c r="C53" s="1494">
        <v>0</v>
      </c>
      <c r="D53" s="1494">
        <v>0</v>
      </c>
      <c r="E53" s="1495">
        <v>0</v>
      </c>
      <c r="F53" s="1494">
        <v>0</v>
      </c>
      <c r="G53" s="1496">
        <v>0</v>
      </c>
      <c r="H53" s="1539">
        <v>0</v>
      </c>
      <c r="I53" s="678" t="s">
        <v>282</v>
      </c>
      <c r="J53" s="676" t="s">
        <v>330</v>
      </c>
      <c r="K53" s="689" t="s">
        <v>327</v>
      </c>
      <c r="L53" s="1494">
        <v>7114</v>
      </c>
      <c r="M53" s="1494">
        <v>3228.0023320268219</v>
      </c>
      <c r="N53" s="1495">
        <v>0</v>
      </c>
      <c r="O53" s="1494">
        <v>540.5399752888776</v>
      </c>
      <c r="P53" s="1496">
        <v>15967.9</v>
      </c>
      <c r="Q53" s="1539">
        <v>1.037578895850982E-2</v>
      </c>
    </row>
    <row r="54" spans="1:17" ht="15" customHeight="1">
      <c r="A54" s="676" t="s">
        <v>331</v>
      </c>
      <c r="B54" s="689" t="s">
        <v>79</v>
      </c>
      <c r="C54" s="1494">
        <v>0</v>
      </c>
      <c r="D54" s="1494">
        <v>0</v>
      </c>
      <c r="E54" s="1495">
        <v>0</v>
      </c>
      <c r="F54" s="1494">
        <v>0</v>
      </c>
      <c r="G54" s="1496">
        <v>0</v>
      </c>
      <c r="H54" s="1539">
        <v>0</v>
      </c>
      <c r="I54" s="678" t="s">
        <v>282</v>
      </c>
      <c r="J54" s="676" t="s">
        <v>331</v>
      </c>
      <c r="K54" s="689" t="s">
        <v>327</v>
      </c>
      <c r="L54" s="1494">
        <v>0</v>
      </c>
      <c r="M54" s="1494">
        <v>0</v>
      </c>
      <c r="N54" s="1495">
        <v>0</v>
      </c>
      <c r="O54" s="1494">
        <v>0</v>
      </c>
      <c r="P54" s="1496">
        <v>0</v>
      </c>
      <c r="Q54" s="1539">
        <v>0</v>
      </c>
    </row>
    <row r="55" spans="1:17" ht="15" customHeight="1">
      <c r="A55" s="676" t="s">
        <v>332</v>
      </c>
      <c r="B55" s="689" t="s">
        <v>79</v>
      </c>
      <c r="C55" s="1494">
        <v>3</v>
      </c>
      <c r="D55" s="1494">
        <v>0</v>
      </c>
      <c r="E55" s="1495">
        <v>0</v>
      </c>
      <c r="F55" s="1494">
        <v>0</v>
      </c>
      <c r="G55" s="1496">
        <v>4.05</v>
      </c>
      <c r="H55" s="1539">
        <v>3.8616864070354775E-5</v>
      </c>
      <c r="I55" s="678" t="s">
        <v>282</v>
      </c>
      <c r="J55" s="676" t="s">
        <v>332</v>
      </c>
      <c r="K55" s="689" t="s">
        <v>333</v>
      </c>
      <c r="L55" s="1494">
        <v>83</v>
      </c>
      <c r="M55" s="1494">
        <v>0</v>
      </c>
      <c r="N55" s="1495">
        <v>0</v>
      </c>
      <c r="O55" s="1494">
        <v>0</v>
      </c>
      <c r="P55" s="1496">
        <v>120.25</v>
      </c>
      <c r="Q55" s="1539">
        <v>7.8137301853143244E-5</v>
      </c>
    </row>
    <row r="56" spans="1:17" ht="15" customHeight="1">
      <c r="A56" s="676" t="s">
        <v>334</v>
      </c>
      <c r="B56" s="689" t="s">
        <v>79</v>
      </c>
      <c r="C56" s="1494">
        <v>5</v>
      </c>
      <c r="D56" s="1494">
        <v>0</v>
      </c>
      <c r="E56" s="1495">
        <v>0</v>
      </c>
      <c r="F56" s="1494">
        <v>0</v>
      </c>
      <c r="G56" s="1496">
        <v>96.2</v>
      </c>
      <c r="H56" s="1539">
        <v>9.172697095229949E-4</v>
      </c>
      <c r="I56" s="678" t="s">
        <v>282</v>
      </c>
      <c r="J56" s="676" t="s">
        <v>334</v>
      </c>
      <c r="K56" s="689" t="s">
        <v>335</v>
      </c>
      <c r="L56" s="1494">
        <v>8</v>
      </c>
      <c r="M56" s="1494">
        <v>0</v>
      </c>
      <c r="N56" s="1495">
        <v>0</v>
      </c>
      <c r="O56" s="1494">
        <v>0</v>
      </c>
      <c r="P56" s="1496">
        <v>123</v>
      </c>
      <c r="Q56" s="1539">
        <v>7.9924225596146516E-5</v>
      </c>
    </row>
    <row r="57" spans="1:17" ht="15" customHeight="1">
      <c r="A57" s="676" t="s">
        <v>336</v>
      </c>
      <c r="B57" s="689" t="s">
        <v>79</v>
      </c>
      <c r="C57" s="1494">
        <v>11</v>
      </c>
      <c r="D57" s="1494">
        <v>677.17558898839968</v>
      </c>
      <c r="E57" s="1495">
        <v>0</v>
      </c>
      <c r="F57" s="1494">
        <v>1.543980507640355</v>
      </c>
      <c r="G57" s="1496">
        <v>4214</v>
      </c>
      <c r="H57" s="1539">
        <v>4.0180608689500005E-2</v>
      </c>
      <c r="I57" s="678" t="s">
        <v>282</v>
      </c>
      <c r="J57" s="676" t="s">
        <v>336</v>
      </c>
      <c r="K57" s="689" t="s">
        <v>337</v>
      </c>
      <c r="L57" s="1494">
        <v>66</v>
      </c>
      <c r="M57" s="1494">
        <v>20494.452280925161</v>
      </c>
      <c r="N57" s="1495">
        <v>0</v>
      </c>
      <c r="O57" s="1494">
        <v>455.0264715839669</v>
      </c>
      <c r="P57" s="1496">
        <v>25335</v>
      </c>
      <c r="Q57" s="1539">
        <v>1.6462441101450179E-2</v>
      </c>
    </row>
    <row r="58" spans="1:17" ht="15" customHeight="1">
      <c r="A58" s="676" t="s">
        <v>338</v>
      </c>
      <c r="B58" s="689" t="s">
        <v>79</v>
      </c>
      <c r="C58" s="1494">
        <v>0</v>
      </c>
      <c r="D58" s="1494">
        <v>0</v>
      </c>
      <c r="E58" s="1495">
        <v>0</v>
      </c>
      <c r="F58" s="1494">
        <v>0</v>
      </c>
      <c r="G58" s="1496">
        <v>0</v>
      </c>
      <c r="H58" s="1539">
        <v>0</v>
      </c>
      <c r="I58" s="678" t="s">
        <v>282</v>
      </c>
      <c r="J58" s="676" t="s">
        <v>338</v>
      </c>
      <c r="K58" s="689" t="s">
        <v>337</v>
      </c>
      <c r="L58" s="1494">
        <v>4</v>
      </c>
      <c r="M58" s="1494">
        <v>736.40894490074913</v>
      </c>
      <c r="N58" s="1495">
        <v>0</v>
      </c>
      <c r="O58" s="1494">
        <v>2.029204852471775</v>
      </c>
      <c r="P58" s="1496">
        <v>1177</v>
      </c>
      <c r="Q58" s="1539">
        <v>7.648033620054021E-4</v>
      </c>
    </row>
    <row r="59" spans="1:17" ht="15" customHeight="1">
      <c r="A59" s="676" t="s">
        <v>339</v>
      </c>
      <c r="B59" s="689" t="s">
        <v>79</v>
      </c>
      <c r="C59" s="1494">
        <v>1</v>
      </c>
      <c r="D59" s="1494">
        <v>26.622110859874699</v>
      </c>
      <c r="E59" s="1495">
        <v>0</v>
      </c>
      <c r="F59" s="1494">
        <v>1.0208594912666951</v>
      </c>
      <c r="G59" s="1496">
        <v>325</v>
      </c>
      <c r="H59" s="1539">
        <v>3.0988841537939018E-3</v>
      </c>
      <c r="I59" s="678" t="s">
        <v>282</v>
      </c>
      <c r="J59" s="676" t="s">
        <v>339</v>
      </c>
      <c r="K59" s="689" t="s">
        <v>337</v>
      </c>
      <c r="L59" s="1494">
        <v>1</v>
      </c>
      <c r="M59" s="1494">
        <v>30.6345774428049</v>
      </c>
      <c r="N59" s="1495">
        <v>0</v>
      </c>
      <c r="O59" s="1494">
        <v>9.9675481926904994E-2</v>
      </c>
      <c r="P59" s="1496">
        <v>325</v>
      </c>
      <c r="Q59" s="1539">
        <v>2.1118189690038714E-4</v>
      </c>
    </row>
    <row r="60" spans="1:17" ht="15" customHeight="1">
      <c r="A60" s="676" t="s">
        <v>340</v>
      </c>
      <c r="B60" s="689" t="s">
        <v>79</v>
      </c>
      <c r="C60" s="1494">
        <v>0</v>
      </c>
      <c r="D60" s="1494">
        <v>0</v>
      </c>
      <c r="E60" s="1495">
        <v>0</v>
      </c>
      <c r="F60" s="1494">
        <v>0</v>
      </c>
      <c r="G60" s="1496">
        <v>0</v>
      </c>
      <c r="H60" s="1539">
        <v>0</v>
      </c>
      <c r="I60" s="678" t="s">
        <v>282</v>
      </c>
      <c r="J60" s="676" t="s">
        <v>340</v>
      </c>
      <c r="K60" s="689" t="s">
        <v>327</v>
      </c>
      <c r="L60" s="1494">
        <v>0</v>
      </c>
      <c r="M60" s="1494">
        <v>0</v>
      </c>
      <c r="N60" s="1495">
        <v>0</v>
      </c>
      <c r="O60" s="1494">
        <v>0</v>
      </c>
      <c r="P60" s="1496">
        <v>0</v>
      </c>
      <c r="Q60" s="1539">
        <v>0</v>
      </c>
    </row>
    <row r="61" spans="1:17" ht="15" customHeight="1">
      <c r="A61" s="676" t="s">
        <v>341</v>
      </c>
      <c r="B61" s="689" t="s">
        <v>79</v>
      </c>
      <c r="C61" s="1494">
        <v>0</v>
      </c>
      <c r="D61" s="1494">
        <v>0</v>
      </c>
      <c r="E61" s="1495">
        <v>0</v>
      </c>
      <c r="F61" s="1494">
        <v>0</v>
      </c>
      <c r="G61" s="1496">
        <v>0</v>
      </c>
      <c r="H61" s="1539">
        <v>0</v>
      </c>
      <c r="I61" s="678" t="s">
        <v>282</v>
      </c>
      <c r="J61" s="676" t="s">
        <v>341</v>
      </c>
      <c r="K61" s="689" t="s">
        <v>327</v>
      </c>
      <c r="L61" s="1494">
        <v>0</v>
      </c>
      <c r="M61" s="1494">
        <v>0</v>
      </c>
      <c r="N61" s="1495">
        <v>0</v>
      </c>
      <c r="O61" s="1494">
        <v>0</v>
      </c>
      <c r="P61" s="1496">
        <v>0</v>
      </c>
      <c r="Q61" s="1539">
        <v>0</v>
      </c>
    </row>
    <row r="62" spans="1:17" ht="15" customHeight="1">
      <c r="A62" s="676" t="s">
        <v>342</v>
      </c>
      <c r="B62" s="689" t="s">
        <v>79</v>
      </c>
      <c r="C62" s="1494">
        <v>0</v>
      </c>
      <c r="D62" s="1494">
        <v>0</v>
      </c>
      <c r="E62" s="1495">
        <v>0</v>
      </c>
      <c r="F62" s="1494">
        <v>0</v>
      </c>
      <c r="G62" s="1496">
        <v>0</v>
      </c>
      <c r="H62" s="1539">
        <v>0</v>
      </c>
      <c r="I62" s="678" t="s">
        <v>282</v>
      </c>
      <c r="J62" s="676" t="s">
        <v>342</v>
      </c>
      <c r="K62" s="689" t="s">
        <v>327</v>
      </c>
      <c r="L62" s="1494">
        <v>3198.68</v>
      </c>
      <c r="M62" s="1494">
        <v>22688.324196293885</v>
      </c>
      <c r="N62" s="1495">
        <v>0</v>
      </c>
      <c r="O62" s="1494">
        <v>-24.790804004525334</v>
      </c>
      <c r="P62" s="1496">
        <v>181603.4</v>
      </c>
      <c r="Q62" s="1539">
        <v>0.11800415537095313</v>
      </c>
    </row>
    <row r="63" spans="1:17" ht="15" customHeight="1">
      <c r="A63" s="676" t="s">
        <v>343</v>
      </c>
      <c r="B63" s="689" t="s">
        <v>79</v>
      </c>
      <c r="C63" s="1494">
        <v>0</v>
      </c>
      <c r="D63" s="1494">
        <v>0</v>
      </c>
      <c r="E63" s="1495">
        <v>0</v>
      </c>
      <c r="F63" s="1494">
        <v>0</v>
      </c>
      <c r="G63" s="1496">
        <v>0</v>
      </c>
      <c r="H63" s="1539">
        <v>0</v>
      </c>
      <c r="I63" s="678" t="s">
        <v>282</v>
      </c>
      <c r="J63" s="676" t="s">
        <v>343</v>
      </c>
      <c r="K63" s="689" t="s">
        <v>327</v>
      </c>
      <c r="L63" s="1494">
        <v>0</v>
      </c>
      <c r="M63" s="1494">
        <v>0</v>
      </c>
      <c r="N63" s="1495">
        <v>0</v>
      </c>
      <c r="O63" s="1494">
        <v>0</v>
      </c>
      <c r="P63" s="1496">
        <v>0</v>
      </c>
      <c r="Q63" s="1539">
        <v>0</v>
      </c>
    </row>
    <row r="64" spans="1:17" ht="15" customHeight="1">
      <c r="A64" s="676" t="s">
        <v>344</v>
      </c>
      <c r="B64" s="689" t="s">
        <v>79</v>
      </c>
      <c r="C64" s="1494">
        <v>0</v>
      </c>
      <c r="D64" s="1494">
        <v>0</v>
      </c>
      <c r="E64" s="1495">
        <v>0</v>
      </c>
      <c r="F64" s="1494">
        <v>0</v>
      </c>
      <c r="G64" s="1496">
        <v>0</v>
      </c>
      <c r="H64" s="1539">
        <v>0</v>
      </c>
      <c r="I64" s="678" t="s">
        <v>282</v>
      </c>
      <c r="J64" s="676" t="s">
        <v>344</v>
      </c>
      <c r="K64" s="689" t="s">
        <v>345</v>
      </c>
      <c r="L64" s="1494">
        <v>0</v>
      </c>
      <c r="M64" s="1494">
        <v>0</v>
      </c>
      <c r="N64" s="1495">
        <v>0</v>
      </c>
      <c r="O64" s="1494">
        <v>0</v>
      </c>
      <c r="P64" s="1496">
        <v>0</v>
      </c>
      <c r="Q64" s="1539">
        <v>0</v>
      </c>
    </row>
    <row r="65" spans="1:17" ht="15" customHeight="1">
      <c r="A65" s="676" t="s">
        <v>346</v>
      </c>
      <c r="B65" s="689" t="s">
        <v>79</v>
      </c>
      <c r="C65" s="1494">
        <v>0</v>
      </c>
      <c r="D65" s="1494">
        <v>0</v>
      </c>
      <c r="E65" s="1495">
        <v>0</v>
      </c>
      <c r="F65" s="1494">
        <v>0</v>
      </c>
      <c r="G65" s="1496">
        <v>0</v>
      </c>
      <c r="H65" s="1539">
        <v>0</v>
      </c>
      <c r="I65" s="678" t="s">
        <v>282</v>
      </c>
      <c r="J65" s="676" t="s">
        <v>346</v>
      </c>
      <c r="K65" s="689" t="s">
        <v>79</v>
      </c>
      <c r="L65" s="1494">
        <v>0</v>
      </c>
      <c r="M65" s="1494">
        <v>0</v>
      </c>
      <c r="N65" s="1495">
        <v>0</v>
      </c>
      <c r="O65" s="1494">
        <v>0</v>
      </c>
      <c r="P65" s="1496">
        <v>0</v>
      </c>
      <c r="Q65" s="1539">
        <v>0</v>
      </c>
    </row>
    <row r="66" spans="1:17" ht="15" customHeight="1">
      <c r="A66" s="676" t="s">
        <v>347</v>
      </c>
      <c r="B66" s="689" t="s">
        <v>79</v>
      </c>
      <c r="C66" s="1494">
        <v>0</v>
      </c>
      <c r="D66" s="1494">
        <v>0</v>
      </c>
      <c r="E66" s="1495">
        <v>0</v>
      </c>
      <c r="F66" s="1494">
        <v>0</v>
      </c>
      <c r="G66" s="1496">
        <v>0</v>
      </c>
      <c r="H66" s="1539">
        <v>0</v>
      </c>
      <c r="I66" s="678" t="s">
        <v>282</v>
      </c>
      <c r="J66" s="676" t="s">
        <v>347</v>
      </c>
      <c r="K66" s="689" t="s">
        <v>348</v>
      </c>
      <c r="L66" s="1494">
        <v>0</v>
      </c>
      <c r="M66" s="1494">
        <v>0</v>
      </c>
      <c r="N66" s="1495">
        <v>0</v>
      </c>
      <c r="O66" s="1494">
        <v>0</v>
      </c>
      <c r="P66" s="1496">
        <v>0</v>
      </c>
      <c r="Q66" s="1539">
        <v>0</v>
      </c>
    </row>
    <row r="67" spans="1:17" ht="15" customHeight="1">
      <c r="A67" s="676" t="s">
        <v>349</v>
      </c>
      <c r="B67" s="689" t="s">
        <v>79</v>
      </c>
      <c r="C67" s="1494">
        <v>0</v>
      </c>
      <c r="D67" s="1494">
        <v>0</v>
      </c>
      <c r="E67" s="1495">
        <v>0</v>
      </c>
      <c r="F67" s="1494">
        <v>0</v>
      </c>
      <c r="G67" s="1496">
        <v>0</v>
      </c>
      <c r="H67" s="1539">
        <v>0</v>
      </c>
      <c r="I67" s="678" t="s">
        <v>282</v>
      </c>
      <c r="J67" s="676" t="s">
        <v>349</v>
      </c>
      <c r="K67" s="689" t="s">
        <v>337</v>
      </c>
      <c r="L67" s="1494">
        <v>0</v>
      </c>
      <c r="M67" s="1494">
        <v>0</v>
      </c>
      <c r="N67" s="1495">
        <v>0</v>
      </c>
      <c r="O67" s="1494">
        <v>0</v>
      </c>
      <c r="P67" s="1496">
        <v>0</v>
      </c>
      <c r="Q67" s="1539">
        <v>0</v>
      </c>
    </row>
    <row r="68" spans="1:17" ht="15" customHeight="1">
      <c r="A68" s="676" t="s">
        <v>350</v>
      </c>
      <c r="B68" s="689" t="s">
        <v>79</v>
      </c>
      <c r="C68" s="1494">
        <v>0</v>
      </c>
      <c r="D68" s="1494">
        <v>0</v>
      </c>
      <c r="E68" s="1495">
        <v>0</v>
      </c>
      <c r="F68" s="1494">
        <v>0</v>
      </c>
      <c r="G68" s="1496">
        <v>0</v>
      </c>
      <c r="H68" s="1539">
        <v>0</v>
      </c>
      <c r="I68" s="678" t="s">
        <v>282</v>
      </c>
      <c r="J68" s="676" t="s">
        <v>350</v>
      </c>
      <c r="K68" s="689" t="s">
        <v>327</v>
      </c>
      <c r="L68" s="1494">
        <v>0</v>
      </c>
      <c r="M68" s="1494">
        <v>0</v>
      </c>
      <c r="N68" s="1495">
        <v>0</v>
      </c>
      <c r="O68" s="1494">
        <v>0</v>
      </c>
      <c r="P68" s="1496">
        <v>0</v>
      </c>
      <c r="Q68" s="1539">
        <v>0</v>
      </c>
    </row>
    <row r="69" spans="1:17" ht="15" customHeight="1">
      <c r="A69" s="676" t="s">
        <v>351</v>
      </c>
      <c r="B69" s="689" t="s">
        <v>79</v>
      </c>
      <c r="C69" s="1494">
        <v>0</v>
      </c>
      <c r="D69" s="1494">
        <v>0</v>
      </c>
      <c r="E69" s="1495">
        <v>0</v>
      </c>
      <c r="F69" s="1494">
        <v>0</v>
      </c>
      <c r="G69" s="1496">
        <v>0</v>
      </c>
      <c r="H69" s="1539">
        <v>0</v>
      </c>
      <c r="I69" s="678" t="s">
        <v>282</v>
      </c>
      <c r="J69" s="676" t="s">
        <v>351</v>
      </c>
      <c r="K69" s="689" t="s">
        <v>79</v>
      </c>
      <c r="L69" s="1494">
        <v>0</v>
      </c>
      <c r="M69" s="1494">
        <v>0</v>
      </c>
      <c r="N69" s="1495">
        <v>0</v>
      </c>
      <c r="O69" s="1494">
        <v>0</v>
      </c>
      <c r="P69" s="1496">
        <v>0</v>
      </c>
      <c r="Q69" s="1539">
        <v>0</v>
      </c>
    </row>
    <row r="70" spans="1:17" ht="15" customHeight="1">
      <c r="A70" s="676" t="s">
        <v>352</v>
      </c>
      <c r="B70" s="689" t="s">
        <v>79</v>
      </c>
      <c r="C70" s="1494">
        <v>0</v>
      </c>
      <c r="D70" s="1494">
        <v>0</v>
      </c>
      <c r="E70" s="1495">
        <v>0</v>
      </c>
      <c r="F70" s="1494">
        <v>0</v>
      </c>
      <c r="G70" s="1496">
        <v>0</v>
      </c>
      <c r="H70" s="1539">
        <v>0</v>
      </c>
      <c r="I70" s="678" t="s">
        <v>282</v>
      </c>
      <c r="J70" s="676" t="s">
        <v>352</v>
      </c>
      <c r="K70" s="689" t="s">
        <v>327</v>
      </c>
      <c r="L70" s="1494">
        <v>0</v>
      </c>
      <c r="M70" s="1494">
        <v>0</v>
      </c>
      <c r="N70" s="1495">
        <v>0</v>
      </c>
      <c r="O70" s="1494">
        <v>0</v>
      </c>
      <c r="P70" s="1496">
        <v>0</v>
      </c>
      <c r="Q70" s="1539">
        <v>0</v>
      </c>
    </row>
    <row r="71" spans="1:17" ht="15" customHeight="1">
      <c r="A71" s="676" t="s">
        <v>353</v>
      </c>
      <c r="B71" s="689" t="s">
        <v>79</v>
      </c>
      <c r="C71" s="1494">
        <v>129</v>
      </c>
      <c r="D71" s="1494">
        <v>0</v>
      </c>
      <c r="E71" s="1495">
        <v>0</v>
      </c>
      <c r="F71" s="1494">
        <v>0</v>
      </c>
      <c r="G71" s="1496">
        <v>741.75</v>
      </c>
      <c r="H71" s="1539">
        <v>7.0726071417742354E-3</v>
      </c>
      <c r="I71" s="678" t="s">
        <v>282</v>
      </c>
      <c r="J71" s="676" t="s">
        <v>353</v>
      </c>
      <c r="K71" s="689" t="s">
        <v>333</v>
      </c>
      <c r="L71" s="1494">
        <v>3187</v>
      </c>
      <c r="M71" s="1494">
        <v>784.92977519861665</v>
      </c>
      <c r="N71" s="1495">
        <v>0</v>
      </c>
      <c r="O71" s="1494">
        <v>1794.016562685727</v>
      </c>
      <c r="P71" s="1496">
        <v>18512.75</v>
      </c>
      <c r="Q71" s="1539">
        <v>1.2029408190285052E-2</v>
      </c>
    </row>
    <row r="72" spans="1:17" ht="15" customHeight="1">
      <c r="A72" s="676" t="s">
        <v>354</v>
      </c>
      <c r="B72" s="689" t="s">
        <v>79</v>
      </c>
      <c r="C72" s="1494">
        <v>0</v>
      </c>
      <c r="D72" s="1494">
        <v>0</v>
      </c>
      <c r="E72" s="1495">
        <v>0</v>
      </c>
      <c r="F72" s="1494">
        <v>0</v>
      </c>
      <c r="G72" s="1496">
        <v>0</v>
      </c>
      <c r="H72" s="1539">
        <v>0</v>
      </c>
      <c r="I72" s="678" t="s">
        <v>282</v>
      </c>
      <c r="J72" s="679" t="s">
        <v>354</v>
      </c>
      <c r="K72" s="690" t="s">
        <v>327</v>
      </c>
      <c r="L72" s="1497">
        <v>0</v>
      </c>
      <c r="M72" s="1497">
        <v>0</v>
      </c>
      <c r="N72" s="1498">
        <v>0</v>
      </c>
      <c r="O72" s="1497">
        <v>0</v>
      </c>
      <c r="P72" s="1499">
        <v>0</v>
      </c>
      <c r="Q72" s="1539">
        <v>0</v>
      </c>
    </row>
    <row r="73" spans="1:17" ht="15" customHeight="1">
      <c r="A73" s="685" t="s">
        <v>31</v>
      </c>
      <c r="B73" s="686" t="s">
        <v>10</v>
      </c>
      <c r="C73" s="1500"/>
      <c r="D73" s="1501"/>
      <c r="E73" s="1502"/>
      <c r="F73" s="1501"/>
      <c r="G73" s="1503"/>
      <c r="H73" s="1504"/>
      <c r="I73" s="667" t="s">
        <v>282</v>
      </c>
      <c r="J73" s="687" t="s">
        <v>31</v>
      </c>
      <c r="K73" s="684" t="s">
        <v>282</v>
      </c>
      <c r="L73" s="1505" t="s">
        <v>282</v>
      </c>
      <c r="M73" s="1506" t="s">
        <v>282</v>
      </c>
      <c r="N73" s="1507" t="s">
        <v>282</v>
      </c>
      <c r="O73" s="1506" t="s">
        <v>282</v>
      </c>
      <c r="P73" s="1508" t="s">
        <v>282</v>
      </c>
      <c r="Q73" s="1509" t="s">
        <v>282</v>
      </c>
    </row>
    <row r="74" spans="1:17" ht="15" customHeight="1">
      <c r="A74" s="676" t="s">
        <v>355</v>
      </c>
      <c r="B74" s="689" t="s">
        <v>333</v>
      </c>
      <c r="C74" s="1494">
        <v>0</v>
      </c>
      <c r="D74" s="1494">
        <v>0</v>
      </c>
      <c r="E74" s="1495">
        <v>0</v>
      </c>
      <c r="F74" s="1494">
        <v>0</v>
      </c>
      <c r="G74" s="1496">
        <v>0</v>
      </c>
      <c r="H74" s="1539">
        <v>0</v>
      </c>
      <c r="I74" s="678" t="s">
        <v>282</v>
      </c>
      <c r="J74" s="676" t="s">
        <v>355</v>
      </c>
      <c r="K74" s="689" t="s">
        <v>333</v>
      </c>
      <c r="L74" s="1494">
        <v>0</v>
      </c>
      <c r="M74" s="1494">
        <v>0</v>
      </c>
      <c r="N74" s="1495">
        <v>0</v>
      </c>
      <c r="O74" s="1494">
        <v>0</v>
      </c>
      <c r="P74" s="1496">
        <v>0</v>
      </c>
      <c r="Q74" s="1539">
        <v>0</v>
      </c>
    </row>
    <row r="75" spans="1:17" ht="15" customHeight="1">
      <c r="A75" s="676" t="s">
        <v>356</v>
      </c>
      <c r="B75" s="689" t="s">
        <v>79</v>
      </c>
      <c r="C75" s="1494">
        <v>0</v>
      </c>
      <c r="D75" s="1494">
        <v>0</v>
      </c>
      <c r="E75" s="1495">
        <v>0</v>
      </c>
      <c r="F75" s="1494">
        <v>0</v>
      </c>
      <c r="G75" s="1496">
        <v>0</v>
      </c>
      <c r="H75" s="1539">
        <v>0</v>
      </c>
      <c r="I75" s="678" t="s">
        <v>282</v>
      </c>
      <c r="J75" s="676" t="s">
        <v>356</v>
      </c>
      <c r="K75" s="689" t="s">
        <v>79</v>
      </c>
      <c r="L75" s="1494">
        <v>0</v>
      </c>
      <c r="M75" s="1494">
        <v>0</v>
      </c>
      <c r="N75" s="1495">
        <v>0</v>
      </c>
      <c r="O75" s="1494">
        <v>0</v>
      </c>
      <c r="P75" s="1496">
        <v>0</v>
      </c>
      <c r="Q75" s="1539">
        <v>0</v>
      </c>
    </row>
    <row r="76" spans="1:17" ht="15" customHeight="1">
      <c r="A76" s="676" t="s">
        <v>357</v>
      </c>
      <c r="B76" s="689" t="s">
        <v>333</v>
      </c>
      <c r="C76" s="1494">
        <v>0</v>
      </c>
      <c r="D76" s="1494">
        <v>0</v>
      </c>
      <c r="E76" s="1495">
        <v>0</v>
      </c>
      <c r="F76" s="1494">
        <v>0</v>
      </c>
      <c r="G76" s="1496">
        <v>0</v>
      </c>
      <c r="H76" s="1539">
        <v>0</v>
      </c>
      <c r="I76" s="678" t="s">
        <v>282</v>
      </c>
      <c r="J76" s="676" t="s">
        <v>357</v>
      </c>
      <c r="K76" s="689" t="s">
        <v>333</v>
      </c>
      <c r="L76" s="1494">
        <v>0</v>
      </c>
      <c r="M76" s="1494">
        <v>0</v>
      </c>
      <c r="N76" s="1495">
        <v>0</v>
      </c>
      <c r="O76" s="1494">
        <v>0</v>
      </c>
      <c r="P76" s="1496">
        <v>0</v>
      </c>
      <c r="Q76" s="1539">
        <v>0</v>
      </c>
    </row>
    <row r="77" spans="1:17" ht="15" customHeight="1">
      <c r="A77" s="676" t="s">
        <v>358</v>
      </c>
      <c r="B77" s="689" t="s">
        <v>337</v>
      </c>
      <c r="C77" s="1494">
        <v>18</v>
      </c>
      <c r="D77" s="1494">
        <v>0</v>
      </c>
      <c r="E77" s="1495">
        <v>0</v>
      </c>
      <c r="F77" s="1494">
        <v>0</v>
      </c>
      <c r="G77" s="1496">
        <v>2728</v>
      </c>
      <c r="H77" s="1539">
        <v>2.6011556835537734E-2</v>
      </c>
      <c r="I77" s="678" t="s">
        <v>282</v>
      </c>
      <c r="J77" s="676" t="s">
        <v>358</v>
      </c>
      <c r="K77" s="689" t="s">
        <v>337</v>
      </c>
      <c r="L77" s="1494">
        <v>115</v>
      </c>
      <c r="M77" s="1494">
        <v>0</v>
      </c>
      <c r="N77" s="1495">
        <v>0</v>
      </c>
      <c r="O77" s="1494">
        <v>0</v>
      </c>
      <c r="P77" s="1496">
        <v>17443</v>
      </c>
      <c r="Q77" s="1539">
        <v>1.1334294854256778E-2</v>
      </c>
    </row>
    <row r="78" spans="1:17" ht="15" customHeight="1">
      <c r="A78" s="676" t="s">
        <v>359</v>
      </c>
      <c r="B78" s="689" t="s">
        <v>79</v>
      </c>
      <c r="C78" s="1494">
        <v>0</v>
      </c>
      <c r="D78" s="1494">
        <v>0</v>
      </c>
      <c r="E78" s="1495">
        <v>0</v>
      </c>
      <c r="F78" s="1494">
        <v>0</v>
      </c>
      <c r="G78" s="1496">
        <v>0</v>
      </c>
      <c r="H78" s="1539">
        <v>0</v>
      </c>
      <c r="I78" s="678" t="s">
        <v>282</v>
      </c>
      <c r="J78" s="676" t="s">
        <v>359</v>
      </c>
      <c r="K78" s="689" t="s">
        <v>79</v>
      </c>
      <c r="L78" s="1494">
        <v>2</v>
      </c>
      <c r="M78" s="1494">
        <v>504</v>
      </c>
      <c r="N78" s="1495">
        <v>-2.8</v>
      </c>
      <c r="O78" s="1494">
        <v>0</v>
      </c>
      <c r="P78" s="1496">
        <v>630</v>
      </c>
      <c r="Q78" s="1539">
        <v>4.0936798476075048E-4</v>
      </c>
    </row>
    <row r="79" spans="1:17" ht="15" customHeight="1">
      <c r="A79" s="676" t="s">
        <v>206</v>
      </c>
      <c r="B79" s="689" t="s">
        <v>79</v>
      </c>
      <c r="C79" s="1494">
        <v>12</v>
      </c>
      <c r="D79" s="1494">
        <v>4032</v>
      </c>
      <c r="E79" s="1495">
        <v>4.5360000000000005</v>
      </c>
      <c r="F79" s="1494">
        <v>0</v>
      </c>
      <c r="G79" s="1496">
        <v>3332</v>
      </c>
      <c r="H79" s="1539">
        <v>3.1770713847511629E-2</v>
      </c>
      <c r="I79" s="678" t="s">
        <v>282</v>
      </c>
      <c r="J79" s="676" t="s">
        <v>206</v>
      </c>
      <c r="K79" s="689" t="s">
        <v>79</v>
      </c>
      <c r="L79" s="1494">
        <v>71</v>
      </c>
      <c r="M79" s="1494">
        <v>23856</v>
      </c>
      <c r="N79" s="1495">
        <v>26.838000000000005</v>
      </c>
      <c r="O79" s="1494">
        <v>0</v>
      </c>
      <c r="P79" s="1496">
        <v>19845</v>
      </c>
      <c r="Q79" s="1539">
        <v>1.2895091519963639E-2</v>
      </c>
    </row>
    <row r="80" spans="1:17" ht="15" customHeight="1">
      <c r="A80" s="676" t="s">
        <v>360</v>
      </c>
      <c r="B80" s="689" t="s">
        <v>79</v>
      </c>
      <c r="C80" s="1494">
        <v>0</v>
      </c>
      <c r="D80" s="1494">
        <v>0</v>
      </c>
      <c r="E80" s="1495">
        <v>0</v>
      </c>
      <c r="F80" s="1494">
        <v>0</v>
      </c>
      <c r="G80" s="1496">
        <v>0</v>
      </c>
      <c r="H80" s="1539">
        <v>0</v>
      </c>
      <c r="I80" s="678" t="s">
        <v>282</v>
      </c>
      <c r="J80" s="676" t="s">
        <v>360</v>
      </c>
      <c r="K80" s="689" t="s">
        <v>79</v>
      </c>
      <c r="L80" s="1494">
        <v>0</v>
      </c>
      <c r="M80" s="1494">
        <v>0</v>
      </c>
      <c r="N80" s="1495">
        <v>0</v>
      </c>
      <c r="O80" s="1494">
        <v>0</v>
      </c>
      <c r="P80" s="1496">
        <v>0</v>
      </c>
      <c r="Q80" s="1539">
        <v>0</v>
      </c>
    </row>
    <row r="81" spans="1:17" ht="15" customHeight="1">
      <c r="A81" s="676" t="s">
        <v>361</v>
      </c>
      <c r="B81" s="689" t="s">
        <v>79</v>
      </c>
      <c r="C81" s="1494">
        <v>17</v>
      </c>
      <c r="D81" s="1494">
        <v>138.88999999999999</v>
      </c>
      <c r="E81" s="1495">
        <v>6.8000000000000019E-2</v>
      </c>
      <c r="F81" s="1494">
        <v>0</v>
      </c>
      <c r="G81" s="1496">
        <v>1125</v>
      </c>
      <c r="H81" s="1539">
        <v>1.072690668620966E-2</v>
      </c>
      <c r="I81" s="678" t="s">
        <v>282</v>
      </c>
      <c r="J81" s="676" t="s">
        <v>361</v>
      </c>
      <c r="K81" s="689" t="s">
        <v>79</v>
      </c>
      <c r="L81" s="1494">
        <v>101</v>
      </c>
      <c r="M81" s="1494">
        <v>825.17</v>
      </c>
      <c r="N81" s="1495">
        <v>0.4040000000000003</v>
      </c>
      <c r="O81" s="1494">
        <v>0</v>
      </c>
      <c r="P81" s="1496">
        <v>6658</v>
      </c>
      <c r="Q81" s="1539">
        <v>4.326304829423931E-3</v>
      </c>
    </row>
    <row r="82" spans="1:17" ht="15" customHeight="1">
      <c r="A82" s="676" t="s">
        <v>362</v>
      </c>
      <c r="B82" s="689" t="s">
        <v>79</v>
      </c>
      <c r="C82" s="1494">
        <v>28</v>
      </c>
      <c r="D82" s="1494">
        <v>1124.05</v>
      </c>
      <c r="E82" s="1495">
        <v>0.21199999999999999</v>
      </c>
      <c r="F82" s="1494">
        <v>-18.489000000000022</v>
      </c>
      <c r="G82" s="1496">
        <v>5995</v>
      </c>
      <c r="H82" s="1539">
        <v>5.7162493852290587E-2</v>
      </c>
      <c r="I82" s="678" t="s">
        <v>282</v>
      </c>
      <c r="J82" s="676" t="s">
        <v>362</v>
      </c>
      <c r="K82" s="689" t="s">
        <v>79</v>
      </c>
      <c r="L82" s="1494">
        <v>39</v>
      </c>
      <c r="M82" s="1494">
        <v>1545.1399999999996</v>
      </c>
      <c r="N82" s="1495">
        <v>0.93900000000000017</v>
      </c>
      <c r="O82" s="1494">
        <v>0</v>
      </c>
      <c r="P82" s="1496">
        <v>8175</v>
      </c>
      <c r="Q82" s="1539">
        <v>5.3120369451097379E-3</v>
      </c>
    </row>
    <row r="83" spans="1:17" ht="15" customHeight="1">
      <c r="A83" s="676" t="s">
        <v>363</v>
      </c>
      <c r="B83" s="689" t="s">
        <v>79</v>
      </c>
      <c r="C83" s="1494">
        <v>0</v>
      </c>
      <c r="D83" s="1494">
        <v>0</v>
      </c>
      <c r="E83" s="1495">
        <v>0</v>
      </c>
      <c r="F83" s="1494">
        <v>0</v>
      </c>
      <c r="G83" s="1496">
        <v>0</v>
      </c>
      <c r="H83" s="1539">
        <v>0</v>
      </c>
      <c r="I83" s="678" t="s">
        <v>282</v>
      </c>
      <c r="J83" s="676" t="s">
        <v>363</v>
      </c>
      <c r="K83" s="689" t="s">
        <v>79</v>
      </c>
      <c r="L83" s="1494">
        <v>0</v>
      </c>
      <c r="M83" s="1494">
        <v>0</v>
      </c>
      <c r="N83" s="1495">
        <v>0</v>
      </c>
      <c r="O83" s="1494">
        <v>0</v>
      </c>
      <c r="P83" s="1496">
        <v>0</v>
      </c>
      <c r="Q83" s="1539">
        <v>0</v>
      </c>
    </row>
    <row r="84" spans="1:17" ht="15" customHeight="1">
      <c r="A84" s="676" t="s">
        <v>364</v>
      </c>
      <c r="B84" s="689" t="s">
        <v>79</v>
      </c>
      <c r="C84" s="1494">
        <v>0</v>
      </c>
      <c r="D84" s="1494">
        <v>0</v>
      </c>
      <c r="E84" s="1495">
        <v>0</v>
      </c>
      <c r="F84" s="1494">
        <v>0</v>
      </c>
      <c r="G84" s="1496">
        <v>0</v>
      </c>
      <c r="H84" s="1539">
        <v>0</v>
      </c>
      <c r="I84" s="678" t="s">
        <v>282</v>
      </c>
      <c r="J84" s="676" t="s">
        <v>364</v>
      </c>
      <c r="K84" s="689" t="s">
        <v>79</v>
      </c>
      <c r="L84" s="1494">
        <v>0</v>
      </c>
      <c r="M84" s="1494">
        <v>0</v>
      </c>
      <c r="N84" s="1495">
        <v>0</v>
      </c>
      <c r="O84" s="1494">
        <v>0</v>
      </c>
      <c r="P84" s="1496">
        <v>0</v>
      </c>
      <c r="Q84" s="1539">
        <v>0</v>
      </c>
    </row>
    <row r="85" spans="1:17" ht="15" customHeight="1">
      <c r="A85" s="676" t="s">
        <v>365</v>
      </c>
      <c r="B85" s="689" t="s">
        <v>79</v>
      </c>
      <c r="C85" s="1494">
        <v>0</v>
      </c>
      <c r="D85" s="1494">
        <v>0</v>
      </c>
      <c r="E85" s="1495">
        <v>0</v>
      </c>
      <c r="F85" s="1494">
        <v>0</v>
      </c>
      <c r="G85" s="1496">
        <v>0</v>
      </c>
      <c r="H85" s="1539">
        <v>0</v>
      </c>
      <c r="I85" s="678" t="s">
        <v>282</v>
      </c>
      <c r="J85" s="676" t="s">
        <v>365</v>
      </c>
      <c r="K85" s="689" t="s">
        <v>79</v>
      </c>
      <c r="L85" s="1494">
        <v>0</v>
      </c>
      <c r="M85" s="1494">
        <v>0</v>
      </c>
      <c r="N85" s="1495">
        <v>0</v>
      </c>
      <c r="O85" s="1494">
        <v>0</v>
      </c>
      <c r="P85" s="1496">
        <v>0</v>
      </c>
      <c r="Q85" s="1539">
        <v>0</v>
      </c>
    </row>
    <row r="86" spans="1:17" ht="15" customHeight="1">
      <c r="A86" s="676" t="s">
        <v>366</v>
      </c>
      <c r="B86" s="689" t="s">
        <v>79</v>
      </c>
      <c r="C86" s="1494">
        <v>0</v>
      </c>
      <c r="D86" s="1494">
        <v>0</v>
      </c>
      <c r="E86" s="1495">
        <v>0</v>
      </c>
      <c r="F86" s="1494">
        <v>0</v>
      </c>
      <c r="G86" s="1496">
        <v>0</v>
      </c>
      <c r="H86" s="1539">
        <v>0</v>
      </c>
      <c r="I86" s="678" t="s">
        <v>282</v>
      </c>
      <c r="J86" s="676" t="s">
        <v>366</v>
      </c>
      <c r="K86" s="689" t="s">
        <v>79</v>
      </c>
      <c r="L86" s="1494">
        <v>0</v>
      </c>
      <c r="M86" s="1494">
        <v>0</v>
      </c>
      <c r="N86" s="1495">
        <v>0</v>
      </c>
      <c r="O86" s="1494">
        <v>0</v>
      </c>
      <c r="P86" s="1496">
        <v>0</v>
      </c>
      <c r="Q86" s="1539">
        <v>0</v>
      </c>
    </row>
    <row r="87" spans="1:17" ht="15" customHeight="1">
      <c r="A87" s="676" t="s">
        <v>367</v>
      </c>
      <c r="B87" s="689" t="s">
        <v>79</v>
      </c>
      <c r="C87" s="1494">
        <v>0</v>
      </c>
      <c r="D87" s="1494">
        <v>0</v>
      </c>
      <c r="E87" s="1495">
        <v>0</v>
      </c>
      <c r="F87" s="1494">
        <v>0</v>
      </c>
      <c r="G87" s="1496">
        <v>0</v>
      </c>
      <c r="H87" s="1539">
        <v>0</v>
      </c>
      <c r="I87" s="678" t="s">
        <v>282</v>
      </c>
      <c r="J87" s="676" t="s">
        <v>367</v>
      </c>
      <c r="K87" s="689" t="s">
        <v>79</v>
      </c>
      <c r="L87" s="1494">
        <v>0</v>
      </c>
      <c r="M87" s="1494">
        <v>0</v>
      </c>
      <c r="N87" s="1495">
        <v>0</v>
      </c>
      <c r="O87" s="1494">
        <v>0</v>
      </c>
      <c r="P87" s="1496">
        <v>0</v>
      </c>
      <c r="Q87" s="1539">
        <v>0</v>
      </c>
    </row>
    <row r="88" spans="1:17" ht="15" customHeight="1">
      <c r="A88" s="676" t="s">
        <v>368</v>
      </c>
      <c r="B88" s="689" t="s">
        <v>79</v>
      </c>
      <c r="C88" s="1494">
        <v>0</v>
      </c>
      <c r="D88" s="1494">
        <v>0</v>
      </c>
      <c r="E88" s="1495">
        <v>0</v>
      </c>
      <c r="F88" s="1494">
        <v>0</v>
      </c>
      <c r="G88" s="1496">
        <v>0</v>
      </c>
      <c r="H88" s="1539">
        <v>0</v>
      </c>
      <c r="I88" s="678" t="s">
        <v>282</v>
      </c>
      <c r="J88" s="676" t="s">
        <v>368</v>
      </c>
      <c r="K88" s="689" t="s">
        <v>79</v>
      </c>
      <c r="L88" s="1494">
        <v>0</v>
      </c>
      <c r="M88" s="1494">
        <v>0</v>
      </c>
      <c r="N88" s="1495">
        <v>0</v>
      </c>
      <c r="O88" s="1494">
        <v>0</v>
      </c>
      <c r="P88" s="1496">
        <v>0</v>
      </c>
      <c r="Q88" s="1539">
        <v>0</v>
      </c>
    </row>
    <row r="89" spans="1:17" ht="15" customHeight="1">
      <c r="A89" s="676" t="s">
        <v>369</v>
      </c>
      <c r="B89" s="689" t="s">
        <v>79</v>
      </c>
      <c r="C89" s="1494">
        <v>0</v>
      </c>
      <c r="D89" s="1494">
        <v>0</v>
      </c>
      <c r="E89" s="1495">
        <v>0</v>
      </c>
      <c r="F89" s="1494">
        <v>0</v>
      </c>
      <c r="G89" s="1496">
        <v>0</v>
      </c>
      <c r="H89" s="1539">
        <v>0</v>
      </c>
      <c r="I89" s="678" t="s">
        <v>282</v>
      </c>
      <c r="J89" s="676" t="s">
        <v>369</v>
      </c>
      <c r="K89" s="689" t="s">
        <v>79</v>
      </c>
      <c r="L89" s="1494">
        <v>0</v>
      </c>
      <c r="M89" s="1494">
        <v>0</v>
      </c>
      <c r="N89" s="1495">
        <v>0</v>
      </c>
      <c r="O89" s="1494">
        <v>0</v>
      </c>
      <c r="P89" s="1496">
        <v>0</v>
      </c>
      <c r="Q89" s="1539">
        <v>0</v>
      </c>
    </row>
    <row r="90" spans="1:17" ht="15" customHeight="1">
      <c r="A90" s="676" t="s">
        <v>370</v>
      </c>
      <c r="B90" s="689" t="s">
        <v>79</v>
      </c>
      <c r="C90" s="1494">
        <v>0</v>
      </c>
      <c r="D90" s="1494">
        <v>0</v>
      </c>
      <c r="E90" s="1495">
        <v>0</v>
      </c>
      <c r="F90" s="1494">
        <v>0</v>
      </c>
      <c r="G90" s="1496">
        <v>0</v>
      </c>
      <c r="H90" s="1539">
        <v>0</v>
      </c>
      <c r="I90" s="678" t="s">
        <v>282</v>
      </c>
      <c r="J90" s="676" t="s">
        <v>370</v>
      </c>
      <c r="K90" s="689" t="s">
        <v>79</v>
      </c>
      <c r="L90" s="1494">
        <v>0</v>
      </c>
      <c r="M90" s="1494">
        <v>0</v>
      </c>
      <c r="N90" s="1495">
        <v>0</v>
      </c>
      <c r="O90" s="1494">
        <v>0</v>
      </c>
      <c r="P90" s="1496">
        <v>0</v>
      </c>
      <c r="Q90" s="1539">
        <v>0</v>
      </c>
    </row>
    <row r="91" spans="1:17" ht="15" customHeight="1">
      <c r="A91" s="676" t="s">
        <v>371</v>
      </c>
      <c r="B91" s="689" t="s">
        <v>79</v>
      </c>
      <c r="C91" s="1494">
        <v>0</v>
      </c>
      <c r="D91" s="1494">
        <v>0</v>
      </c>
      <c r="E91" s="1495">
        <v>0</v>
      </c>
      <c r="F91" s="1494">
        <v>0</v>
      </c>
      <c r="G91" s="1496">
        <v>0</v>
      </c>
      <c r="H91" s="1539">
        <v>0</v>
      </c>
      <c r="I91" s="678" t="s">
        <v>282</v>
      </c>
      <c r="J91" s="676" t="s">
        <v>371</v>
      </c>
      <c r="K91" s="689" t="s">
        <v>79</v>
      </c>
      <c r="L91" s="1494">
        <v>0</v>
      </c>
      <c r="M91" s="1494">
        <v>0</v>
      </c>
      <c r="N91" s="1495">
        <v>0</v>
      </c>
      <c r="O91" s="1494">
        <v>0</v>
      </c>
      <c r="P91" s="1496">
        <v>0</v>
      </c>
      <c r="Q91" s="1539">
        <v>0</v>
      </c>
    </row>
    <row r="92" spans="1:17" ht="15" customHeight="1">
      <c r="A92" s="676" t="s">
        <v>372</v>
      </c>
      <c r="B92" s="689" t="s">
        <v>79</v>
      </c>
      <c r="C92" s="1494">
        <v>0</v>
      </c>
      <c r="D92" s="1494">
        <v>0</v>
      </c>
      <c r="E92" s="1495">
        <v>0</v>
      </c>
      <c r="F92" s="1494">
        <v>0</v>
      </c>
      <c r="G92" s="1496">
        <v>0</v>
      </c>
      <c r="H92" s="1539">
        <v>0</v>
      </c>
      <c r="I92" s="678" t="s">
        <v>282</v>
      </c>
      <c r="J92" s="676" t="s">
        <v>372</v>
      </c>
      <c r="K92" s="689" t="s">
        <v>79</v>
      </c>
      <c r="L92" s="1494">
        <v>0</v>
      </c>
      <c r="M92" s="1494">
        <v>0</v>
      </c>
      <c r="N92" s="1495">
        <v>0</v>
      </c>
      <c r="O92" s="1494">
        <v>0</v>
      </c>
      <c r="P92" s="1496">
        <v>0</v>
      </c>
      <c r="Q92" s="1539">
        <v>0</v>
      </c>
    </row>
    <row r="93" spans="1:17" ht="15" customHeight="1">
      <c r="A93" s="676" t="s">
        <v>373</v>
      </c>
      <c r="B93" s="689" t="s">
        <v>79</v>
      </c>
      <c r="C93" s="1494">
        <v>0</v>
      </c>
      <c r="D93" s="1494">
        <v>0</v>
      </c>
      <c r="E93" s="1495">
        <v>0</v>
      </c>
      <c r="F93" s="1494">
        <v>0</v>
      </c>
      <c r="G93" s="1496">
        <v>0</v>
      </c>
      <c r="H93" s="1539">
        <v>0</v>
      </c>
      <c r="I93" s="678" t="s">
        <v>282</v>
      </c>
      <c r="J93" s="676" t="s">
        <v>373</v>
      </c>
      <c r="K93" s="689" t="s">
        <v>79</v>
      </c>
      <c r="L93" s="1494">
        <v>0</v>
      </c>
      <c r="M93" s="1494">
        <v>0</v>
      </c>
      <c r="N93" s="1495">
        <v>0</v>
      </c>
      <c r="O93" s="1494">
        <v>0</v>
      </c>
      <c r="P93" s="1496">
        <v>0</v>
      </c>
      <c r="Q93" s="1539">
        <v>0</v>
      </c>
    </row>
    <row r="94" spans="1:17" ht="15" customHeight="1">
      <c r="A94" s="676" t="s">
        <v>374</v>
      </c>
      <c r="B94" s="689" t="s">
        <v>79</v>
      </c>
      <c r="C94" s="1494">
        <v>0</v>
      </c>
      <c r="D94" s="1494">
        <v>0</v>
      </c>
      <c r="E94" s="1495">
        <v>0</v>
      </c>
      <c r="F94" s="1494">
        <v>0</v>
      </c>
      <c r="G94" s="1496">
        <v>0</v>
      </c>
      <c r="H94" s="1539">
        <v>0</v>
      </c>
      <c r="I94" s="678" t="s">
        <v>282</v>
      </c>
      <c r="J94" s="676" t="s">
        <v>374</v>
      </c>
      <c r="K94" s="689" t="s">
        <v>79</v>
      </c>
      <c r="L94" s="1494">
        <v>1</v>
      </c>
      <c r="M94" s="1494">
        <v>345.422609447399</v>
      </c>
      <c r="N94" s="1495">
        <v>0</v>
      </c>
      <c r="O94" s="1494">
        <v>26.016876996541001</v>
      </c>
      <c r="P94" s="1496">
        <v>11136</v>
      </c>
      <c r="Q94" s="1539">
        <v>7.2360664734852651E-3</v>
      </c>
    </row>
    <row r="95" spans="1:17" ht="15" customHeight="1">
      <c r="A95" s="676" t="s">
        <v>375</v>
      </c>
      <c r="B95" s="689" t="s">
        <v>79</v>
      </c>
      <c r="C95" s="1494">
        <v>0</v>
      </c>
      <c r="D95" s="1494">
        <v>0</v>
      </c>
      <c r="E95" s="1495">
        <v>0</v>
      </c>
      <c r="F95" s="1494">
        <v>0</v>
      </c>
      <c r="G95" s="1496">
        <v>0</v>
      </c>
      <c r="H95" s="1539">
        <v>0</v>
      </c>
      <c r="I95" s="678" t="s">
        <v>282</v>
      </c>
      <c r="J95" s="676" t="s">
        <v>375</v>
      </c>
      <c r="K95" s="689" t="s">
        <v>79</v>
      </c>
      <c r="L95" s="1494">
        <v>0</v>
      </c>
      <c r="M95" s="1494">
        <v>0</v>
      </c>
      <c r="N95" s="1495">
        <v>0</v>
      </c>
      <c r="O95" s="1494">
        <v>0</v>
      </c>
      <c r="P95" s="1496">
        <v>0</v>
      </c>
      <c r="Q95" s="1539">
        <v>0</v>
      </c>
    </row>
    <row r="96" spans="1:17" ht="15" customHeight="1">
      <c r="A96" s="676" t="s">
        <v>376</v>
      </c>
      <c r="B96" s="689" t="s">
        <v>79</v>
      </c>
      <c r="C96" s="1494">
        <v>0</v>
      </c>
      <c r="D96" s="1494">
        <v>0</v>
      </c>
      <c r="E96" s="1495">
        <v>0</v>
      </c>
      <c r="F96" s="1494">
        <v>0</v>
      </c>
      <c r="G96" s="1496">
        <v>0</v>
      </c>
      <c r="H96" s="1539">
        <v>0</v>
      </c>
      <c r="I96" s="678" t="s">
        <v>282</v>
      </c>
      <c r="J96" s="676" t="s">
        <v>376</v>
      </c>
      <c r="K96" s="689" t="s">
        <v>79</v>
      </c>
      <c r="L96" s="1494">
        <v>1</v>
      </c>
      <c r="M96" s="1494">
        <v>869.09074029128101</v>
      </c>
      <c r="N96" s="1495">
        <v>0</v>
      </c>
      <c r="O96" s="1494">
        <v>7.3038102351523904</v>
      </c>
      <c r="P96" s="1496">
        <v>11590</v>
      </c>
      <c r="Q96" s="1539">
        <v>7.5310713386938059E-3</v>
      </c>
    </row>
    <row r="97" spans="1:17" ht="15" customHeight="1">
      <c r="A97" s="676" t="s">
        <v>377</v>
      </c>
      <c r="B97" s="689" t="s">
        <v>79</v>
      </c>
      <c r="C97" s="1494">
        <v>0</v>
      </c>
      <c r="D97" s="1494">
        <v>0</v>
      </c>
      <c r="E97" s="1495">
        <v>0</v>
      </c>
      <c r="F97" s="1494">
        <v>0</v>
      </c>
      <c r="G97" s="1496">
        <v>0</v>
      </c>
      <c r="H97" s="1539">
        <v>0</v>
      </c>
      <c r="I97" s="678" t="s">
        <v>282</v>
      </c>
      <c r="J97" s="676" t="s">
        <v>377</v>
      </c>
      <c r="K97" s="689" t="s">
        <v>79</v>
      </c>
      <c r="L97" s="1494">
        <v>0</v>
      </c>
      <c r="M97" s="1494">
        <v>0</v>
      </c>
      <c r="N97" s="1495">
        <v>0</v>
      </c>
      <c r="O97" s="1494">
        <v>0</v>
      </c>
      <c r="P97" s="1496">
        <v>0</v>
      </c>
      <c r="Q97" s="1539">
        <v>0</v>
      </c>
    </row>
    <row r="98" spans="1:17" ht="15" customHeight="1">
      <c r="A98" s="676" t="s">
        <v>378</v>
      </c>
      <c r="B98" s="689" t="s">
        <v>79</v>
      </c>
      <c r="C98" s="1494">
        <v>0</v>
      </c>
      <c r="D98" s="1494">
        <v>0</v>
      </c>
      <c r="E98" s="1495">
        <v>0</v>
      </c>
      <c r="F98" s="1494">
        <v>0</v>
      </c>
      <c r="G98" s="1496">
        <v>0</v>
      </c>
      <c r="H98" s="1539">
        <v>0</v>
      </c>
      <c r="I98" s="678" t="s">
        <v>282</v>
      </c>
      <c r="J98" s="676" t="s">
        <v>378</v>
      </c>
      <c r="K98" s="689" t="s">
        <v>79</v>
      </c>
      <c r="L98" s="1494">
        <v>0</v>
      </c>
      <c r="M98" s="1494">
        <v>0</v>
      </c>
      <c r="N98" s="1495">
        <v>0</v>
      </c>
      <c r="O98" s="1494">
        <v>0</v>
      </c>
      <c r="P98" s="1496">
        <v>0</v>
      </c>
      <c r="Q98" s="1539">
        <v>0</v>
      </c>
    </row>
    <row r="99" spans="1:17" ht="15" customHeight="1">
      <c r="A99" s="676" t="s">
        <v>379</v>
      </c>
      <c r="B99" s="689" t="s">
        <v>79</v>
      </c>
      <c r="C99" s="1494">
        <v>0</v>
      </c>
      <c r="D99" s="1494">
        <v>0</v>
      </c>
      <c r="E99" s="1495">
        <v>0</v>
      </c>
      <c r="F99" s="1494">
        <v>0</v>
      </c>
      <c r="G99" s="1496">
        <v>0</v>
      </c>
      <c r="H99" s="1539">
        <v>0</v>
      </c>
      <c r="I99" s="678" t="s">
        <v>282</v>
      </c>
      <c r="J99" s="676" t="s">
        <v>379</v>
      </c>
      <c r="K99" s="689" t="s">
        <v>79</v>
      </c>
      <c r="L99" s="1494">
        <v>0</v>
      </c>
      <c r="M99" s="1494">
        <v>0</v>
      </c>
      <c r="N99" s="1495">
        <v>0</v>
      </c>
      <c r="O99" s="1494">
        <v>0</v>
      </c>
      <c r="P99" s="1496">
        <v>0</v>
      </c>
      <c r="Q99" s="1539">
        <v>0</v>
      </c>
    </row>
    <row r="100" spans="1:17" ht="15" customHeight="1">
      <c r="A100" s="676" t="s">
        <v>380</v>
      </c>
      <c r="B100" s="689" t="s">
        <v>79</v>
      </c>
      <c r="C100" s="1494">
        <v>0</v>
      </c>
      <c r="D100" s="1494">
        <v>0</v>
      </c>
      <c r="E100" s="1495">
        <v>0</v>
      </c>
      <c r="F100" s="1494">
        <v>0</v>
      </c>
      <c r="G100" s="1496">
        <v>0</v>
      </c>
      <c r="H100" s="1539">
        <v>0</v>
      </c>
      <c r="I100" s="678" t="s">
        <v>282</v>
      </c>
      <c r="J100" s="676" t="s">
        <v>380</v>
      </c>
      <c r="K100" s="689" t="s">
        <v>79</v>
      </c>
      <c r="L100" s="1494">
        <v>0</v>
      </c>
      <c r="M100" s="1494">
        <v>0</v>
      </c>
      <c r="N100" s="1495">
        <v>0</v>
      </c>
      <c r="O100" s="1494">
        <v>0</v>
      </c>
      <c r="P100" s="1496">
        <v>0</v>
      </c>
      <c r="Q100" s="1539">
        <v>0</v>
      </c>
    </row>
    <row r="101" spans="1:17" ht="15" customHeight="1">
      <c r="A101" s="676" t="s">
        <v>381</v>
      </c>
      <c r="B101" s="689" t="s">
        <v>79</v>
      </c>
      <c r="C101" s="1494">
        <v>0</v>
      </c>
      <c r="D101" s="1494">
        <v>0</v>
      </c>
      <c r="E101" s="1495">
        <v>0</v>
      </c>
      <c r="F101" s="1494">
        <v>0</v>
      </c>
      <c r="G101" s="1496">
        <v>0</v>
      </c>
      <c r="H101" s="1539">
        <v>0</v>
      </c>
      <c r="I101" s="678" t="s">
        <v>282</v>
      </c>
      <c r="J101" s="676" t="s">
        <v>381</v>
      </c>
      <c r="K101" s="689" t="s">
        <v>79</v>
      </c>
      <c r="L101" s="1494">
        <v>0</v>
      </c>
      <c r="M101" s="1494">
        <v>0</v>
      </c>
      <c r="N101" s="1495">
        <v>0</v>
      </c>
      <c r="O101" s="1494">
        <v>0</v>
      </c>
      <c r="P101" s="1496">
        <v>0</v>
      </c>
      <c r="Q101" s="1539">
        <v>0</v>
      </c>
    </row>
    <row r="102" spans="1:17" ht="15" customHeight="1">
      <c r="A102" s="676" t="s">
        <v>382</v>
      </c>
      <c r="B102" s="689" t="s">
        <v>79</v>
      </c>
      <c r="C102" s="1494">
        <v>0</v>
      </c>
      <c r="D102" s="1494">
        <v>0</v>
      </c>
      <c r="E102" s="1495">
        <v>0</v>
      </c>
      <c r="F102" s="1494">
        <v>0</v>
      </c>
      <c r="G102" s="1496">
        <v>0</v>
      </c>
      <c r="H102" s="1539">
        <v>0</v>
      </c>
      <c r="I102" s="678" t="s">
        <v>282</v>
      </c>
      <c r="J102" s="676" t="s">
        <v>382</v>
      </c>
      <c r="K102" s="689" t="s">
        <v>79</v>
      </c>
      <c r="L102" s="1494">
        <v>0</v>
      </c>
      <c r="M102" s="1494">
        <v>0</v>
      </c>
      <c r="N102" s="1495">
        <v>0</v>
      </c>
      <c r="O102" s="1494">
        <v>0</v>
      </c>
      <c r="P102" s="1496">
        <v>0</v>
      </c>
      <c r="Q102" s="1539">
        <v>0</v>
      </c>
    </row>
    <row r="103" spans="1:17" ht="15" customHeight="1">
      <c r="A103" s="676" t="s">
        <v>383</v>
      </c>
      <c r="B103" s="689" t="s">
        <v>79</v>
      </c>
      <c r="C103" s="1494">
        <v>0</v>
      </c>
      <c r="D103" s="1494">
        <v>0</v>
      </c>
      <c r="E103" s="1495">
        <v>0</v>
      </c>
      <c r="F103" s="1494">
        <v>0</v>
      </c>
      <c r="G103" s="1496">
        <v>0</v>
      </c>
      <c r="H103" s="1539">
        <v>0</v>
      </c>
      <c r="I103" s="678" t="s">
        <v>282</v>
      </c>
      <c r="J103" s="676" t="s">
        <v>383</v>
      </c>
      <c r="K103" s="689" t="s">
        <v>79</v>
      </c>
      <c r="L103" s="1494">
        <v>0</v>
      </c>
      <c r="M103" s="1494">
        <v>0</v>
      </c>
      <c r="N103" s="1495">
        <v>0</v>
      </c>
      <c r="O103" s="1494">
        <v>0</v>
      </c>
      <c r="P103" s="1496">
        <v>0</v>
      </c>
      <c r="Q103" s="1539">
        <v>0</v>
      </c>
    </row>
    <row r="104" spans="1:17" ht="15" customHeight="1">
      <c r="A104" s="676" t="s">
        <v>384</v>
      </c>
      <c r="B104" s="689" t="s">
        <v>79</v>
      </c>
      <c r="C104" s="1494">
        <v>0</v>
      </c>
      <c r="D104" s="1494">
        <v>0</v>
      </c>
      <c r="E104" s="1495">
        <v>0</v>
      </c>
      <c r="F104" s="1494">
        <v>0</v>
      </c>
      <c r="G104" s="1496">
        <v>0</v>
      </c>
      <c r="H104" s="1539">
        <v>0</v>
      </c>
      <c r="I104" s="678" t="s">
        <v>282</v>
      </c>
      <c r="J104" s="676" t="s">
        <v>384</v>
      </c>
      <c r="K104" s="689" t="s">
        <v>79</v>
      </c>
      <c r="L104" s="1494">
        <v>4</v>
      </c>
      <c r="M104" s="1494">
        <v>8939.2224952000706</v>
      </c>
      <c r="N104" s="1495">
        <v>0</v>
      </c>
      <c r="O104" s="1494">
        <v>0</v>
      </c>
      <c r="P104" s="1496">
        <v>22300</v>
      </c>
      <c r="Q104" s="1539">
        <v>1.4490327079626563E-2</v>
      </c>
    </row>
    <row r="105" spans="1:17" ht="15" customHeight="1">
      <c r="A105" s="676" t="s">
        <v>385</v>
      </c>
      <c r="B105" s="689" t="s">
        <v>79</v>
      </c>
      <c r="C105" s="1494">
        <v>0</v>
      </c>
      <c r="D105" s="1494">
        <v>0</v>
      </c>
      <c r="E105" s="1495">
        <v>0</v>
      </c>
      <c r="F105" s="1494">
        <v>0</v>
      </c>
      <c r="G105" s="1496">
        <v>0</v>
      </c>
      <c r="H105" s="1539">
        <v>0</v>
      </c>
      <c r="I105" s="678" t="s">
        <v>282</v>
      </c>
      <c r="J105" s="676" t="s">
        <v>385</v>
      </c>
      <c r="K105" s="689" t="s">
        <v>79</v>
      </c>
      <c r="L105" s="1494">
        <v>0</v>
      </c>
      <c r="M105" s="1494">
        <v>0</v>
      </c>
      <c r="N105" s="1495">
        <v>0</v>
      </c>
      <c r="O105" s="1494">
        <v>0</v>
      </c>
      <c r="P105" s="1496">
        <v>0</v>
      </c>
      <c r="Q105" s="1539">
        <v>0</v>
      </c>
    </row>
    <row r="106" spans="1:17" ht="15" customHeight="1">
      <c r="A106" s="676" t="s">
        <v>386</v>
      </c>
      <c r="B106" s="689" t="s">
        <v>79</v>
      </c>
      <c r="C106" s="1494">
        <v>0</v>
      </c>
      <c r="D106" s="1494">
        <v>0</v>
      </c>
      <c r="E106" s="1495">
        <v>0</v>
      </c>
      <c r="F106" s="1494">
        <v>0</v>
      </c>
      <c r="G106" s="1496">
        <v>0</v>
      </c>
      <c r="H106" s="1539">
        <v>0</v>
      </c>
      <c r="I106" s="678" t="s">
        <v>282</v>
      </c>
      <c r="J106" s="676" t="s">
        <v>386</v>
      </c>
      <c r="K106" s="689" t="s">
        <v>79</v>
      </c>
      <c r="L106" s="1494">
        <v>8</v>
      </c>
      <c r="M106" s="1494">
        <v>15281.82695017681</v>
      </c>
      <c r="N106" s="1495">
        <v>0</v>
      </c>
      <c r="O106" s="1494">
        <v>0</v>
      </c>
      <c r="P106" s="1496">
        <v>44780</v>
      </c>
      <c r="Q106" s="1539">
        <v>2.9097616440613341E-2</v>
      </c>
    </row>
    <row r="107" spans="1:17" ht="15" customHeight="1">
      <c r="A107" s="676" t="s">
        <v>387</v>
      </c>
      <c r="B107" s="689" t="s">
        <v>79</v>
      </c>
      <c r="C107" s="1494">
        <v>0</v>
      </c>
      <c r="D107" s="1494">
        <v>0</v>
      </c>
      <c r="E107" s="1495">
        <v>0</v>
      </c>
      <c r="F107" s="1494">
        <v>0</v>
      </c>
      <c r="G107" s="1496">
        <v>0</v>
      </c>
      <c r="H107" s="1539">
        <v>0</v>
      </c>
      <c r="I107" s="678" t="s">
        <v>282</v>
      </c>
      <c r="J107" s="676" t="s">
        <v>387</v>
      </c>
      <c r="K107" s="689" t="s">
        <v>79</v>
      </c>
      <c r="L107" s="1494">
        <v>25</v>
      </c>
      <c r="M107" s="1494">
        <v>44108.240586100605</v>
      </c>
      <c r="N107" s="1495">
        <v>0</v>
      </c>
      <c r="O107" s="1494">
        <v>0</v>
      </c>
      <c r="P107" s="1496">
        <v>140766.35999999999</v>
      </c>
      <c r="Q107" s="1539">
        <v>9.146863669096239E-2</v>
      </c>
    </row>
    <row r="108" spans="1:17" ht="15" customHeight="1">
      <c r="A108" s="676" t="s">
        <v>388</v>
      </c>
      <c r="B108" s="689" t="s">
        <v>79</v>
      </c>
      <c r="C108" s="1494">
        <v>2</v>
      </c>
      <c r="D108" s="1494">
        <v>1328.9655040722901</v>
      </c>
      <c r="E108" s="1495">
        <v>0</v>
      </c>
      <c r="F108" s="1494">
        <v>0</v>
      </c>
      <c r="G108" s="1496">
        <v>12400</v>
      </c>
      <c r="H108" s="1539">
        <v>0.11823434925244425</v>
      </c>
      <c r="I108" s="678" t="s">
        <v>282</v>
      </c>
      <c r="J108" s="676" t="s">
        <v>388</v>
      </c>
      <c r="K108" s="689" t="s">
        <v>79</v>
      </c>
      <c r="L108" s="1494">
        <v>23</v>
      </c>
      <c r="M108" s="1494">
        <v>38554.125240221671</v>
      </c>
      <c r="N108" s="1495">
        <v>0</v>
      </c>
      <c r="O108" s="1494">
        <v>0</v>
      </c>
      <c r="P108" s="1496">
        <v>144917.87</v>
      </c>
      <c r="Q108" s="1539">
        <v>9.416624825034986E-2</v>
      </c>
    </row>
    <row r="109" spans="1:17" ht="15" customHeight="1">
      <c r="A109" s="676" t="s">
        <v>389</v>
      </c>
      <c r="B109" s="689" t="s">
        <v>79</v>
      </c>
      <c r="C109" s="1494">
        <v>0</v>
      </c>
      <c r="D109" s="1494">
        <v>0</v>
      </c>
      <c r="E109" s="1495">
        <v>0</v>
      </c>
      <c r="F109" s="1494">
        <v>0</v>
      </c>
      <c r="G109" s="1496">
        <v>0</v>
      </c>
      <c r="H109" s="1539">
        <v>0</v>
      </c>
      <c r="I109" s="678" t="s">
        <v>282</v>
      </c>
      <c r="J109" s="676" t="s">
        <v>389</v>
      </c>
      <c r="K109" s="689" t="s">
        <v>79</v>
      </c>
      <c r="L109" s="1494">
        <v>12</v>
      </c>
      <c r="M109" s="1494">
        <v>33365.848981899253</v>
      </c>
      <c r="N109" s="1495">
        <v>0</v>
      </c>
      <c r="O109" s="1494">
        <v>0.96650000000000003</v>
      </c>
      <c r="P109" s="1496">
        <v>103958</v>
      </c>
      <c r="Q109" s="1539">
        <v>6.7550915809139842E-2</v>
      </c>
    </row>
    <row r="110" spans="1:17" ht="15" customHeight="1">
      <c r="A110" s="676" t="s">
        <v>390</v>
      </c>
      <c r="B110" s="689" t="s">
        <v>79</v>
      </c>
      <c r="C110" s="1494">
        <v>0</v>
      </c>
      <c r="D110" s="1494">
        <v>0</v>
      </c>
      <c r="E110" s="1495">
        <v>0</v>
      </c>
      <c r="F110" s="1494">
        <v>0</v>
      </c>
      <c r="G110" s="1496">
        <v>0</v>
      </c>
      <c r="H110" s="1539">
        <v>0</v>
      </c>
      <c r="I110" s="678" t="s">
        <v>282</v>
      </c>
      <c r="J110" s="676" t="s">
        <v>390</v>
      </c>
      <c r="K110" s="689" t="s">
        <v>79</v>
      </c>
      <c r="L110" s="1494">
        <v>0</v>
      </c>
      <c r="M110" s="1494">
        <v>0</v>
      </c>
      <c r="N110" s="1495">
        <v>0</v>
      </c>
      <c r="O110" s="1494">
        <v>0</v>
      </c>
      <c r="P110" s="1496">
        <v>0</v>
      </c>
      <c r="Q110" s="1539">
        <v>0</v>
      </c>
    </row>
    <row r="111" spans="1:17" ht="15" customHeight="1">
      <c r="A111" s="676" t="s">
        <v>391</v>
      </c>
      <c r="B111" s="689" t="s">
        <v>79</v>
      </c>
      <c r="C111" s="1494">
        <v>0</v>
      </c>
      <c r="D111" s="1494">
        <v>0</v>
      </c>
      <c r="E111" s="1495">
        <v>0</v>
      </c>
      <c r="F111" s="1494">
        <v>0</v>
      </c>
      <c r="G111" s="1496">
        <v>0</v>
      </c>
      <c r="H111" s="1539">
        <v>0</v>
      </c>
      <c r="I111" s="678" t="s">
        <v>282</v>
      </c>
      <c r="J111" s="676" t="s">
        <v>391</v>
      </c>
      <c r="K111" s="689" t="s">
        <v>79</v>
      </c>
      <c r="L111" s="1494">
        <v>0</v>
      </c>
      <c r="M111" s="1494">
        <v>0</v>
      </c>
      <c r="N111" s="1495">
        <v>0</v>
      </c>
      <c r="O111" s="1494">
        <v>0</v>
      </c>
      <c r="P111" s="1496">
        <v>0</v>
      </c>
      <c r="Q111" s="1539">
        <v>0</v>
      </c>
    </row>
    <row r="112" spans="1:17" ht="15" customHeight="1">
      <c r="A112" s="676" t="s">
        <v>392</v>
      </c>
      <c r="B112" s="689" t="s">
        <v>79</v>
      </c>
      <c r="C112" s="1494">
        <v>0</v>
      </c>
      <c r="D112" s="1494">
        <v>0</v>
      </c>
      <c r="E112" s="1495">
        <v>0</v>
      </c>
      <c r="F112" s="1494">
        <v>0</v>
      </c>
      <c r="G112" s="1496">
        <v>0</v>
      </c>
      <c r="H112" s="1539">
        <v>0</v>
      </c>
      <c r="I112" s="678" t="s">
        <v>282</v>
      </c>
      <c r="J112" s="676" t="s">
        <v>392</v>
      </c>
      <c r="K112" s="689" t="s">
        <v>79</v>
      </c>
      <c r="L112" s="1494">
        <v>0</v>
      </c>
      <c r="M112" s="1494">
        <v>0</v>
      </c>
      <c r="N112" s="1495">
        <v>0</v>
      </c>
      <c r="O112" s="1494">
        <v>0</v>
      </c>
      <c r="P112" s="1496">
        <v>0</v>
      </c>
      <c r="Q112" s="1539">
        <v>0</v>
      </c>
    </row>
    <row r="113" spans="1:17" ht="15" customHeight="1">
      <c r="A113" s="676" t="s">
        <v>393</v>
      </c>
      <c r="B113" s="689" t="s">
        <v>79</v>
      </c>
      <c r="C113" s="1494">
        <v>0</v>
      </c>
      <c r="D113" s="1494">
        <v>0</v>
      </c>
      <c r="E113" s="1495">
        <v>0</v>
      </c>
      <c r="F113" s="1494">
        <v>0</v>
      </c>
      <c r="G113" s="1496">
        <v>0</v>
      </c>
      <c r="H113" s="1539">
        <v>0</v>
      </c>
      <c r="I113" s="678" t="s">
        <v>282</v>
      </c>
      <c r="J113" s="676" t="s">
        <v>393</v>
      </c>
      <c r="K113" s="689" t="s">
        <v>79</v>
      </c>
      <c r="L113" s="1494">
        <v>2</v>
      </c>
      <c r="M113" s="1494">
        <v>3384.2299473779599</v>
      </c>
      <c r="N113" s="1495">
        <v>0</v>
      </c>
      <c r="O113" s="1494">
        <v>0</v>
      </c>
      <c r="P113" s="1496">
        <v>11700</v>
      </c>
      <c r="Q113" s="1539">
        <v>7.6025482884139375E-3</v>
      </c>
    </row>
    <row r="114" spans="1:17" ht="15" customHeight="1">
      <c r="A114" s="676" t="s">
        <v>394</v>
      </c>
      <c r="B114" s="689" t="s">
        <v>79</v>
      </c>
      <c r="C114" s="1494">
        <v>0</v>
      </c>
      <c r="D114" s="1494">
        <v>0</v>
      </c>
      <c r="E114" s="1495">
        <v>0</v>
      </c>
      <c r="F114" s="1494">
        <v>0</v>
      </c>
      <c r="G114" s="1496">
        <v>0</v>
      </c>
      <c r="H114" s="1539">
        <v>0</v>
      </c>
      <c r="I114" s="678" t="s">
        <v>282</v>
      </c>
      <c r="J114" s="676" t="s">
        <v>394</v>
      </c>
      <c r="K114" s="689" t="s">
        <v>79</v>
      </c>
      <c r="L114" s="1494">
        <v>6</v>
      </c>
      <c r="M114" s="1494">
        <v>6234.561839482174</v>
      </c>
      <c r="N114" s="1495">
        <v>0</v>
      </c>
      <c r="O114" s="1494">
        <v>37.301042488366399</v>
      </c>
      <c r="P114" s="1496">
        <v>21515</v>
      </c>
      <c r="Q114" s="1539">
        <v>1.3980241574805629E-2</v>
      </c>
    </row>
    <row r="115" spans="1:17" ht="15" customHeight="1">
      <c r="A115" s="676" t="s">
        <v>395</v>
      </c>
      <c r="B115" s="689" t="s">
        <v>79</v>
      </c>
      <c r="C115" s="1494">
        <v>0</v>
      </c>
      <c r="D115" s="1494">
        <v>0</v>
      </c>
      <c r="E115" s="1495">
        <v>0</v>
      </c>
      <c r="F115" s="1494">
        <v>0</v>
      </c>
      <c r="G115" s="1496">
        <v>0</v>
      </c>
      <c r="H115" s="1539">
        <v>0</v>
      </c>
      <c r="I115" s="678" t="s">
        <v>282</v>
      </c>
      <c r="J115" s="676" t="s">
        <v>395</v>
      </c>
      <c r="K115" s="689" t="s">
        <v>79</v>
      </c>
      <c r="L115" s="1494">
        <v>0</v>
      </c>
      <c r="M115" s="1494">
        <v>0</v>
      </c>
      <c r="N115" s="1495">
        <v>0</v>
      </c>
      <c r="O115" s="1494">
        <v>0</v>
      </c>
      <c r="P115" s="1496">
        <v>0</v>
      </c>
      <c r="Q115" s="1539">
        <v>0</v>
      </c>
    </row>
    <row r="116" spans="1:17" s="491" customFormat="1" ht="15" customHeight="1">
      <c r="A116" s="691" t="s">
        <v>396</v>
      </c>
      <c r="B116" s="692" t="s">
        <v>79</v>
      </c>
      <c r="C116" s="1494">
        <v>0</v>
      </c>
      <c r="D116" s="1494">
        <v>0</v>
      </c>
      <c r="E116" s="1495">
        <v>0</v>
      </c>
      <c r="F116" s="1494">
        <v>0</v>
      </c>
      <c r="G116" s="1496">
        <v>0</v>
      </c>
      <c r="H116" s="1539">
        <v>0</v>
      </c>
      <c r="I116" s="678" t="s">
        <v>282</v>
      </c>
      <c r="J116" s="691" t="s">
        <v>396</v>
      </c>
      <c r="K116" s="692" t="s">
        <v>79</v>
      </c>
      <c r="L116" s="1494">
        <v>1</v>
      </c>
      <c r="M116" s="1494">
        <v>1150.86970737671</v>
      </c>
      <c r="N116" s="1495">
        <v>0</v>
      </c>
      <c r="O116" s="1494">
        <v>0</v>
      </c>
      <c r="P116" s="1496">
        <v>10246</v>
      </c>
      <c r="Q116" s="1539">
        <v>6.657752971204205E-3</v>
      </c>
    </row>
    <row r="117" spans="1:17" s="491" customFormat="1" ht="15" customHeight="1">
      <c r="A117" s="691" t="s">
        <v>397</v>
      </c>
      <c r="B117" s="692" t="s">
        <v>79</v>
      </c>
      <c r="C117" s="1494">
        <v>0</v>
      </c>
      <c r="D117" s="1494">
        <v>0</v>
      </c>
      <c r="E117" s="1495">
        <v>0</v>
      </c>
      <c r="F117" s="1494">
        <v>0</v>
      </c>
      <c r="G117" s="1496">
        <v>0</v>
      </c>
      <c r="H117" s="1539">
        <v>0</v>
      </c>
      <c r="I117" s="678" t="s">
        <v>282</v>
      </c>
      <c r="J117" s="691" t="s">
        <v>397</v>
      </c>
      <c r="K117" s="692" t="s">
        <v>79</v>
      </c>
      <c r="L117" s="1494">
        <v>1</v>
      </c>
      <c r="M117" s="1494">
        <v>935.25840213699996</v>
      </c>
      <c r="N117" s="1495">
        <v>0</v>
      </c>
      <c r="O117" s="1494">
        <v>52.187096850306602</v>
      </c>
      <c r="P117" s="1496">
        <v>9823</v>
      </c>
      <c r="Q117" s="1539">
        <v>6.3828916100077014E-3</v>
      </c>
    </row>
    <row r="118" spans="1:17" s="491" customFormat="1" ht="15" customHeight="1">
      <c r="A118" s="691" t="s">
        <v>398</v>
      </c>
      <c r="B118" s="692" t="s">
        <v>79</v>
      </c>
      <c r="C118" s="1494">
        <v>1</v>
      </c>
      <c r="D118" s="1494">
        <v>1084.96972158677</v>
      </c>
      <c r="E118" s="1495">
        <v>0</v>
      </c>
      <c r="F118" s="1494">
        <v>0</v>
      </c>
      <c r="G118" s="1496">
        <v>9860</v>
      </c>
      <c r="H118" s="1539">
        <v>9.4015377712024215E-2</v>
      </c>
      <c r="I118" s="678" t="s">
        <v>282</v>
      </c>
      <c r="J118" s="691" t="s">
        <v>398</v>
      </c>
      <c r="K118" s="692" t="s">
        <v>79</v>
      </c>
      <c r="L118" s="1494">
        <v>4</v>
      </c>
      <c r="M118" s="1494">
        <v>9733.6408603819182</v>
      </c>
      <c r="N118" s="1495">
        <v>0</v>
      </c>
      <c r="O118" s="1494">
        <v>92.022450983857695</v>
      </c>
      <c r="P118" s="1496">
        <v>37350</v>
      </c>
      <c r="Q118" s="1539">
        <v>2.4269673382244492E-2</v>
      </c>
    </row>
    <row r="119" spans="1:17" s="491" customFormat="1" ht="15" customHeight="1">
      <c r="A119" s="691" t="s">
        <v>399</v>
      </c>
      <c r="B119" s="692" t="s">
        <v>79</v>
      </c>
      <c r="C119" s="1494">
        <v>0</v>
      </c>
      <c r="D119" s="1494">
        <v>0</v>
      </c>
      <c r="E119" s="1495">
        <v>0</v>
      </c>
      <c r="F119" s="1494">
        <v>0</v>
      </c>
      <c r="G119" s="1496">
        <v>0</v>
      </c>
      <c r="H119" s="1539">
        <v>0</v>
      </c>
      <c r="I119" s="678" t="s">
        <v>282</v>
      </c>
      <c r="J119" s="691" t="s">
        <v>399</v>
      </c>
      <c r="K119" s="692" t="s">
        <v>79</v>
      </c>
      <c r="L119" s="1494">
        <v>1</v>
      </c>
      <c r="M119" s="1494">
        <v>2176.156092709055</v>
      </c>
      <c r="N119" s="1495">
        <v>0</v>
      </c>
      <c r="O119" s="1494">
        <v>0</v>
      </c>
      <c r="P119" s="1496">
        <v>6226</v>
      </c>
      <c r="Q119" s="1539">
        <v>4.0455953541594161E-3</v>
      </c>
    </row>
    <row r="120" spans="1:17" s="491" customFormat="1" ht="15" customHeight="1">
      <c r="A120" s="691" t="s">
        <v>400</v>
      </c>
      <c r="B120" s="692" t="s">
        <v>79</v>
      </c>
      <c r="C120" s="1494">
        <v>1</v>
      </c>
      <c r="D120" s="1494">
        <v>256</v>
      </c>
      <c r="E120" s="1495">
        <v>0.14399999999999999</v>
      </c>
      <c r="F120" s="1494">
        <v>6.7200000000000006</v>
      </c>
      <c r="G120" s="1496">
        <v>9650</v>
      </c>
      <c r="H120" s="1539">
        <v>9.2013021797265088E-2</v>
      </c>
      <c r="I120" s="678" t="s">
        <v>282</v>
      </c>
      <c r="J120" s="691" t="s">
        <v>400</v>
      </c>
      <c r="K120" s="692" t="s">
        <v>79</v>
      </c>
      <c r="L120" s="1494">
        <v>2</v>
      </c>
      <c r="M120" s="1494">
        <v>4166.973092709055</v>
      </c>
      <c r="N120" s="1495">
        <v>0</v>
      </c>
      <c r="O120" s="1494">
        <v>30.805499999999999</v>
      </c>
      <c r="P120" s="1496">
        <v>16256</v>
      </c>
      <c r="Q120" s="1539">
        <v>1.0562993587731365E-2</v>
      </c>
    </row>
    <row r="121" spans="1:17" s="491" customFormat="1" ht="15" customHeight="1">
      <c r="A121" s="691" t="s">
        <v>401</v>
      </c>
      <c r="B121" s="692" t="s">
        <v>79</v>
      </c>
      <c r="C121" s="1494">
        <v>1</v>
      </c>
      <c r="D121" s="1494">
        <v>895</v>
      </c>
      <c r="E121" s="1495">
        <v>0.72</v>
      </c>
      <c r="F121" s="1494">
        <v>13.45</v>
      </c>
      <c r="G121" s="1496">
        <v>9850</v>
      </c>
      <c r="H121" s="1539">
        <v>9.3920027430369021E-2</v>
      </c>
      <c r="I121" s="678" t="s">
        <v>282</v>
      </c>
      <c r="J121" s="691" t="s">
        <v>401</v>
      </c>
      <c r="K121" s="692" t="s">
        <v>79</v>
      </c>
      <c r="L121" s="1494">
        <v>1</v>
      </c>
      <c r="M121" s="1494">
        <v>1884.66020383204</v>
      </c>
      <c r="N121" s="1495">
        <v>0</v>
      </c>
      <c r="O121" s="1494">
        <v>19.646398050990602</v>
      </c>
      <c r="P121" s="1496">
        <v>9850</v>
      </c>
      <c r="Q121" s="1539">
        <v>6.4004359522117334E-3</v>
      </c>
    </row>
    <row r="122" spans="1:17" ht="15" customHeight="1">
      <c r="A122" s="676" t="s">
        <v>100</v>
      </c>
      <c r="B122" s="689" t="s">
        <v>79</v>
      </c>
      <c r="C122" s="1494">
        <v>2</v>
      </c>
      <c r="D122" s="1494">
        <v>326.83000000000004</v>
      </c>
      <c r="E122" s="1495">
        <v>0</v>
      </c>
      <c r="F122" s="1494">
        <v>16</v>
      </c>
      <c r="G122" s="1496">
        <v>470</v>
      </c>
      <c r="H122" s="1539">
        <v>4.481463237794258E-3</v>
      </c>
      <c r="I122" s="678" t="s">
        <v>282</v>
      </c>
      <c r="J122" s="676" t="s">
        <v>100</v>
      </c>
      <c r="K122" s="689" t="s">
        <v>79</v>
      </c>
      <c r="L122" s="1494">
        <v>9</v>
      </c>
      <c r="M122" s="1494">
        <v>1545.4399999999996</v>
      </c>
      <c r="N122" s="1495">
        <v>0</v>
      </c>
      <c r="O122" s="1494">
        <v>81</v>
      </c>
      <c r="P122" s="1496">
        <v>2163</v>
      </c>
      <c r="Q122" s="1539">
        <v>1.4054967476785766E-3</v>
      </c>
    </row>
    <row r="123" spans="1:17" ht="15" customHeight="1">
      <c r="A123" s="685" t="s">
        <v>32</v>
      </c>
      <c r="B123" s="686" t="s">
        <v>10</v>
      </c>
      <c r="C123" s="1500"/>
      <c r="D123" s="1501"/>
      <c r="E123" s="1502"/>
      <c r="F123" s="1501"/>
      <c r="G123" s="1503"/>
      <c r="H123" s="1504"/>
      <c r="I123" s="693" t="s">
        <v>282</v>
      </c>
      <c r="J123" s="694" t="s">
        <v>32</v>
      </c>
      <c r="K123" s="686" t="s">
        <v>10</v>
      </c>
      <c r="L123" s="1500" t="s">
        <v>282</v>
      </c>
      <c r="M123" s="1501" t="s">
        <v>282</v>
      </c>
      <c r="N123" s="1502" t="s">
        <v>282</v>
      </c>
      <c r="O123" s="1501" t="s">
        <v>282</v>
      </c>
      <c r="P123" s="566" t="s">
        <v>282</v>
      </c>
      <c r="Q123" s="1504" t="s">
        <v>282</v>
      </c>
    </row>
    <row r="124" spans="1:17" ht="15" customHeight="1">
      <c r="A124" s="676" t="s">
        <v>402</v>
      </c>
      <c r="B124" s="689" t="s">
        <v>79</v>
      </c>
      <c r="C124" s="1494">
        <v>0</v>
      </c>
      <c r="D124" s="1494">
        <v>0</v>
      </c>
      <c r="E124" s="1495">
        <v>0</v>
      </c>
      <c r="F124" s="1494">
        <v>0</v>
      </c>
      <c r="G124" s="1496">
        <v>0</v>
      </c>
      <c r="H124" s="1539">
        <v>0</v>
      </c>
      <c r="I124" s="678" t="s">
        <v>282</v>
      </c>
      <c r="J124" s="676" t="s">
        <v>402</v>
      </c>
      <c r="K124" s="689" t="s">
        <v>79</v>
      </c>
      <c r="L124" s="1494">
        <v>9</v>
      </c>
      <c r="M124" s="1494">
        <v>0</v>
      </c>
      <c r="N124" s="1495">
        <v>0</v>
      </c>
      <c r="O124" s="1494">
        <v>0</v>
      </c>
      <c r="P124" s="1496">
        <v>731</v>
      </c>
      <c r="Q124" s="1539">
        <v>4.7499682041287077E-4</v>
      </c>
    </row>
    <row r="125" spans="1:17" ht="15" customHeight="1">
      <c r="A125" s="676" t="s">
        <v>121</v>
      </c>
      <c r="B125" s="689" t="s">
        <v>335</v>
      </c>
      <c r="C125" s="1494">
        <v>18</v>
      </c>
      <c r="D125" s="1494">
        <v>0</v>
      </c>
      <c r="E125" s="1495">
        <v>0</v>
      </c>
      <c r="F125" s="1494">
        <v>0</v>
      </c>
      <c r="G125" s="1496">
        <v>1517</v>
      </c>
      <c r="H125" s="1539">
        <v>1.4464637727093381E-2</v>
      </c>
      <c r="I125" s="678" t="s">
        <v>282</v>
      </c>
      <c r="J125" s="676" t="s">
        <v>121</v>
      </c>
      <c r="K125" s="689" t="s">
        <v>335</v>
      </c>
      <c r="L125" s="1494">
        <v>95</v>
      </c>
      <c r="M125" s="1494">
        <v>0</v>
      </c>
      <c r="N125" s="1495">
        <v>0</v>
      </c>
      <c r="O125" s="1494">
        <v>0</v>
      </c>
      <c r="P125" s="1496">
        <v>7597</v>
      </c>
      <c r="Q125" s="1539">
        <v>4.9364580638530499E-3</v>
      </c>
    </row>
    <row r="126" spans="1:17" ht="15" customHeight="1">
      <c r="A126" s="676" t="s">
        <v>150</v>
      </c>
      <c r="B126" s="689" t="s">
        <v>79</v>
      </c>
      <c r="C126" s="1494">
        <v>16</v>
      </c>
      <c r="D126" s="1494">
        <v>0</v>
      </c>
      <c r="E126" s="1495">
        <v>0</v>
      </c>
      <c r="F126" s="1494">
        <v>0</v>
      </c>
      <c r="G126" s="1496">
        <v>1190</v>
      </c>
      <c r="H126" s="1539">
        <v>1.134668351696844E-2</v>
      </c>
      <c r="I126" s="678" t="s">
        <v>282</v>
      </c>
      <c r="J126" s="676" t="s">
        <v>150</v>
      </c>
      <c r="K126" s="689" t="s">
        <v>79</v>
      </c>
      <c r="L126" s="1494">
        <v>103</v>
      </c>
      <c r="M126" s="1494">
        <v>0</v>
      </c>
      <c r="N126" s="1495">
        <v>0</v>
      </c>
      <c r="O126" s="1494">
        <v>0</v>
      </c>
      <c r="P126" s="1496">
        <v>7668.5</v>
      </c>
      <c r="Q126" s="1539">
        <v>4.9829180811711352E-3</v>
      </c>
    </row>
    <row r="127" spans="1:17" ht="15" customHeight="1">
      <c r="A127" s="676" t="s">
        <v>115</v>
      </c>
      <c r="B127" s="689" t="s">
        <v>79</v>
      </c>
      <c r="C127" s="1494">
        <v>0</v>
      </c>
      <c r="D127" s="1494">
        <v>0</v>
      </c>
      <c r="E127" s="1495">
        <v>0</v>
      </c>
      <c r="F127" s="1494">
        <v>0</v>
      </c>
      <c r="G127" s="1496">
        <v>0</v>
      </c>
      <c r="H127" s="1539">
        <v>0</v>
      </c>
      <c r="I127" s="678" t="s">
        <v>282</v>
      </c>
      <c r="J127" s="676" t="s">
        <v>115</v>
      </c>
      <c r="K127" s="689" t="s">
        <v>79</v>
      </c>
      <c r="L127" s="1494">
        <v>0</v>
      </c>
      <c r="M127" s="1494">
        <v>0</v>
      </c>
      <c r="N127" s="1495">
        <v>0</v>
      </c>
      <c r="O127" s="1494">
        <v>0</v>
      </c>
      <c r="P127" s="1496">
        <v>0</v>
      </c>
      <c r="Q127" s="1539">
        <v>0</v>
      </c>
    </row>
    <row r="128" spans="1:17" ht="15" customHeight="1">
      <c r="A128" s="676" t="s">
        <v>403</v>
      </c>
      <c r="B128" s="689" t="s">
        <v>79</v>
      </c>
      <c r="C128" s="1494">
        <v>0</v>
      </c>
      <c r="D128" s="1494">
        <v>0</v>
      </c>
      <c r="E128" s="1495">
        <v>0</v>
      </c>
      <c r="F128" s="1494">
        <v>0</v>
      </c>
      <c r="G128" s="1496">
        <v>0</v>
      </c>
      <c r="H128" s="1539">
        <v>0</v>
      </c>
      <c r="I128" s="678" t="s">
        <v>282</v>
      </c>
      <c r="J128" s="676" t="s">
        <v>403</v>
      </c>
      <c r="K128" s="689" t="s">
        <v>79</v>
      </c>
      <c r="L128" s="1494">
        <v>27</v>
      </c>
      <c r="M128" s="1494">
        <v>0</v>
      </c>
      <c r="N128" s="1495">
        <v>0</v>
      </c>
      <c r="O128" s="1494">
        <v>0</v>
      </c>
      <c r="P128" s="1496">
        <v>1373</v>
      </c>
      <c r="Q128" s="1539">
        <v>8.9216229059763553E-4</v>
      </c>
    </row>
    <row r="129" spans="1:17" ht="15" customHeight="1">
      <c r="A129" s="685" t="s">
        <v>116</v>
      </c>
      <c r="B129" s="686" t="s">
        <v>10</v>
      </c>
      <c r="C129" s="1500"/>
      <c r="D129" s="1501"/>
      <c r="E129" s="1502"/>
      <c r="F129" s="1501"/>
      <c r="G129" s="1503"/>
      <c r="H129" s="1504"/>
      <c r="I129" s="693" t="s">
        <v>282</v>
      </c>
      <c r="J129" s="694" t="s">
        <v>116</v>
      </c>
      <c r="K129" s="686" t="s">
        <v>10</v>
      </c>
      <c r="L129" s="1500" t="s">
        <v>282</v>
      </c>
      <c r="M129" s="1501" t="s">
        <v>282</v>
      </c>
      <c r="N129" s="1502" t="s">
        <v>282</v>
      </c>
      <c r="O129" s="1501" t="s">
        <v>282</v>
      </c>
      <c r="P129" s="566" t="s">
        <v>282</v>
      </c>
      <c r="Q129" s="1504" t="s">
        <v>282</v>
      </c>
    </row>
    <row r="130" spans="1:17" ht="15" customHeight="1">
      <c r="A130" s="676" t="s">
        <v>404</v>
      </c>
      <c r="B130" s="689" t="s">
        <v>79</v>
      </c>
      <c r="C130" s="1494">
        <v>0</v>
      </c>
      <c r="D130" s="1494">
        <v>0</v>
      </c>
      <c r="E130" s="1495">
        <v>0</v>
      </c>
      <c r="F130" s="1494">
        <v>0</v>
      </c>
      <c r="G130" s="1496">
        <v>0</v>
      </c>
      <c r="H130" s="1539">
        <v>0</v>
      </c>
      <c r="I130" s="678" t="s">
        <v>282</v>
      </c>
      <c r="J130" s="676" t="s">
        <v>404</v>
      </c>
      <c r="K130" s="689" t="s">
        <v>79</v>
      </c>
      <c r="L130" s="1494">
        <v>0</v>
      </c>
      <c r="M130" s="1494">
        <v>0</v>
      </c>
      <c r="N130" s="1495">
        <v>0</v>
      </c>
      <c r="O130" s="1494">
        <v>0</v>
      </c>
      <c r="P130" s="1496">
        <v>0</v>
      </c>
      <c r="Q130" s="1539">
        <v>0</v>
      </c>
    </row>
    <row r="131" spans="1:17" ht="15" customHeight="1">
      <c r="A131" s="676" t="s">
        <v>405</v>
      </c>
      <c r="B131" s="689" t="s">
        <v>79</v>
      </c>
      <c r="C131" s="1494">
        <v>0</v>
      </c>
      <c r="D131" s="1494">
        <v>0</v>
      </c>
      <c r="E131" s="1495">
        <v>0</v>
      </c>
      <c r="F131" s="1494">
        <v>0</v>
      </c>
      <c r="G131" s="1496">
        <v>0</v>
      </c>
      <c r="H131" s="1539">
        <v>0</v>
      </c>
      <c r="I131" s="678" t="s">
        <v>282</v>
      </c>
      <c r="J131" s="676" t="s">
        <v>405</v>
      </c>
      <c r="K131" s="689" t="s">
        <v>79</v>
      </c>
      <c r="L131" s="1494">
        <v>0</v>
      </c>
      <c r="M131" s="1494">
        <v>0</v>
      </c>
      <c r="N131" s="1495">
        <v>0</v>
      </c>
      <c r="O131" s="1494">
        <v>0</v>
      </c>
      <c r="P131" s="1496">
        <v>0</v>
      </c>
      <c r="Q131" s="1539">
        <v>0</v>
      </c>
    </row>
    <row r="132" spans="1:17" ht="15" customHeight="1">
      <c r="A132" s="676" t="s">
        <v>406</v>
      </c>
      <c r="B132" s="689" t="s">
        <v>79</v>
      </c>
      <c r="C132" s="1494">
        <v>0</v>
      </c>
      <c r="D132" s="1494">
        <v>0</v>
      </c>
      <c r="E132" s="1495">
        <v>0</v>
      </c>
      <c r="F132" s="1494">
        <v>0</v>
      </c>
      <c r="G132" s="1496">
        <v>0</v>
      </c>
      <c r="H132" s="1539">
        <v>0</v>
      </c>
      <c r="I132" s="678" t="s">
        <v>282</v>
      </c>
      <c r="J132" s="676" t="s">
        <v>406</v>
      </c>
      <c r="K132" s="689" t="s">
        <v>79</v>
      </c>
      <c r="L132" s="1494">
        <v>0</v>
      </c>
      <c r="M132" s="1494">
        <v>0</v>
      </c>
      <c r="N132" s="1495">
        <v>0</v>
      </c>
      <c r="O132" s="1494">
        <v>0</v>
      </c>
      <c r="P132" s="1496">
        <v>0</v>
      </c>
      <c r="Q132" s="1539">
        <v>0</v>
      </c>
    </row>
    <row r="133" spans="1:17" ht="15" customHeight="1">
      <c r="A133" s="676" t="s">
        <v>407</v>
      </c>
      <c r="B133" s="689" t="s">
        <v>79</v>
      </c>
      <c r="C133" s="1494">
        <v>0</v>
      </c>
      <c r="D133" s="1494">
        <v>0</v>
      </c>
      <c r="E133" s="1495">
        <v>0</v>
      </c>
      <c r="F133" s="1494">
        <v>0</v>
      </c>
      <c r="G133" s="1496">
        <v>0</v>
      </c>
      <c r="H133" s="1539">
        <v>0</v>
      </c>
      <c r="I133" s="678" t="s">
        <v>282</v>
      </c>
      <c r="J133" s="676" t="s">
        <v>407</v>
      </c>
      <c r="K133" s="689" t="s">
        <v>79</v>
      </c>
      <c r="L133" s="1494">
        <v>3</v>
      </c>
      <c r="M133" s="1494">
        <v>135.4228315586214</v>
      </c>
      <c r="N133" s="1495">
        <v>0</v>
      </c>
      <c r="O133" s="1494">
        <v>-0.66104954227536306</v>
      </c>
      <c r="P133" s="1496">
        <v>36</v>
      </c>
      <c r="Q133" s="1539">
        <v>2.3392456272042883E-5</v>
      </c>
    </row>
    <row r="134" spans="1:17" ht="15" customHeight="1">
      <c r="A134" s="676" t="s">
        <v>408</v>
      </c>
      <c r="B134" s="689" t="s">
        <v>79</v>
      </c>
      <c r="C134" s="1494">
        <v>76</v>
      </c>
      <c r="D134" s="1494">
        <v>2623.8297182185611</v>
      </c>
      <c r="E134" s="1495">
        <v>0.1457037800173569</v>
      </c>
      <c r="F134" s="1494">
        <v>-43.331757088513612</v>
      </c>
      <c r="G134" s="1496">
        <v>922.80000000000007</v>
      </c>
      <c r="H134" s="1539">
        <v>8.798923991141577E-3</v>
      </c>
      <c r="I134" s="678" t="s">
        <v>282</v>
      </c>
      <c r="J134" s="676" t="s">
        <v>408</v>
      </c>
      <c r="K134" s="689" t="s">
        <v>79</v>
      </c>
      <c r="L134" s="1494">
        <v>783</v>
      </c>
      <c r="M134" s="1494">
        <v>37642.52506745694</v>
      </c>
      <c r="N134" s="1495">
        <v>4.0260255004795978E-2</v>
      </c>
      <c r="O134" s="1494">
        <v>-303.18706143170715</v>
      </c>
      <c r="P134" s="1496">
        <v>9513</v>
      </c>
      <c r="Q134" s="1539">
        <v>6.1814565698873319E-3</v>
      </c>
    </row>
    <row r="135" spans="1:17" ht="15" customHeight="1">
      <c r="A135" s="685" t="s">
        <v>34</v>
      </c>
      <c r="B135" s="686" t="s">
        <v>10</v>
      </c>
      <c r="C135" s="1500"/>
      <c r="D135" s="1501"/>
      <c r="E135" s="1502"/>
      <c r="F135" s="1501"/>
      <c r="G135" s="1503"/>
      <c r="H135" s="1504"/>
      <c r="I135" s="693" t="s">
        <v>282</v>
      </c>
      <c r="J135" s="694" t="s">
        <v>34</v>
      </c>
      <c r="K135" s="686" t="s">
        <v>10</v>
      </c>
      <c r="L135" s="1500" t="s">
        <v>282</v>
      </c>
      <c r="M135" s="1501" t="s">
        <v>282</v>
      </c>
      <c r="N135" s="1502" t="s">
        <v>282</v>
      </c>
      <c r="O135" s="1501" t="s">
        <v>282</v>
      </c>
      <c r="P135" s="566" t="s">
        <v>282</v>
      </c>
      <c r="Q135" s="1504" t="s">
        <v>282</v>
      </c>
    </row>
    <row r="136" spans="1:17" ht="15" customHeight="1">
      <c r="A136" s="676" t="s">
        <v>409</v>
      </c>
      <c r="B136" s="689" t="s">
        <v>79</v>
      </c>
      <c r="C136" s="1494">
        <v>0</v>
      </c>
      <c r="D136" s="1494">
        <v>0</v>
      </c>
      <c r="E136" s="1495">
        <v>0</v>
      </c>
      <c r="F136" s="1494">
        <v>0</v>
      </c>
      <c r="G136" s="1496">
        <v>0</v>
      </c>
      <c r="H136" s="1539">
        <v>0</v>
      </c>
      <c r="I136" s="678" t="s">
        <v>282</v>
      </c>
      <c r="J136" s="676" t="s">
        <v>409</v>
      </c>
      <c r="K136" s="689" t="s">
        <v>79</v>
      </c>
      <c r="L136" s="1494">
        <v>1</v>
      </c>
      <c r="M136" s="1494">
        <v>20554.61</v>
      </c>
      <c r="N136" s="1495">
        <v>0</v>
      </c>
      <c r="O136" s="1494">
        <v>0</v>
      </c>
      <c r="P136" s="1496">
        <v>1365</v>
      </c>
      <c r="Q136" s="1539">
        <v>8.8696396698162601E-4</v>
      </c>
    </row>
    <row r="137" spans="1:17" ht="15" customHeight="1">
      <c r="A137" s="676" t="s">
        <v>410</v>
      </c>
      <c r="B137" s="689" t="s">
        <v>79</v>
      </c>
      <c r="C137" s="1494">
        <v>0</v>
      </c>
      <c r="D137" s="1494">
        <v>0</v>
      </c>
      <c r="E137" s="1495">
        <v>0</v>
      </c>
      <c r="F137" s="1494">
        <v>0</v>
      </c>
      <c r="G137" s="1496">
        <v>0</v>
      </c>
      <c r="H137" s="1539">
        <v>0</v>
      </c>
      <c r="I137" s="678" t="s">
        <v>282</v>
      </c>
      <c r="J137" s="676" t="s">
        <v>410</v>
      </c>
      <c r="K137" s="689" t="s">
        <v>79</v>
      </c>
      <c r="L137" s="1494">
        <v>0</v>
      </c>
      <c r="M137" s="1494">
        <v>0</v>
      </c>
      <c r="N137" s="1495">
        <v>0</v>
      </c>
      <c r="O137" s="1494">
        <v>0</v>
      </c>
      <c r="P137" s="1496">
        <v>0</v>
      </c>
      <c r="Q137" s="1539">
        <v>0</v>
      </c>
    </row>
    <row r="138" spans="1:17" ht="15" customHeight="1">
      <c r="A138" s="676" t="s">
        <v>411</v>
      </c>
      <c r="B138" s="689" t="s">
        <v>79</v>
      </c>
      <c r="C138" s="1494">
        <v>2</v>
      </c>
      <c r="D138" s="1494">
        <v>140.4</v>
      </c>
      <c r="E138" s="1495">
        <v>0</v>
      </c>
      <c r="F138" s="1494">
        <v>-2.85</v>
      </c>
      <c r="G138" s="1496">
        <v>214</v>
      </c>
      <c r="H138" s="1539">
        <v>2.0404960274212152E-3</v>
      </c>
      <c r="I138" s="678" t="s">
        <v>282</v>
      </c>
      <c r="J138" s="676" t="s">
        <v>411</v>
      </c>
      <c r="K138" s="689" t="s">
        <v>79</v>
      </c>
      <c r="L138" s="1494">
        <v>5</v>
      </c>
      <c r="M138" s="1494">
        <v>702</v>
      </c>
      <c r="N138" s="1495">
        <v>0.16600000000000001</v>
      </c>
      <c r="O138" s="1494">
        <v>-14.24</v>
      </c>
      <c r="P138" s="1496">
        <v>497.5</v>
      </c>
      <c r="Q138" s="1539">
        <v>3.2327074987059261E-4</v>
      </c>
    </row>
    <row r="139" spans="1:17" ht="15" customHeight="1">
      <c r="A139" s="676" t="s">
        <v>412</v>
      </c>
      <c r="B139" s="689" t="s">
        <v>79</v>
      </c>
      <c r="C139" s="1494">
        <v>0</v>
      </c>
      <c r="D139" s="1494">
        <v>0</v>
      </c>
      <c r="E139" s="1495">
        <v>0</v>
      </c>
      <c r="F139" s="1494">
        <v>0</v>
      </c>
      <c r="G139" s="1496">
        <v>0</v>
      </c>
      <c r="H139" s="1539">
        <v>0</v>
      </c>
      <c r="I139" s="678" t="s">
        <v>282</v>
      </c>
      <c r="J139" s="676" t="s">
        <v>412</v>
      </c>
      <c r="K139" s="689" t="s">
        <v>79</v>
      </c>
      <c r="L139" s="1494">
        <v>0</v>
      </c>
      <c r="M139" s="1494">
        <v>0</v>
      </c>
      <c r="N139" s="1495">
        <v>0</v>
      </c>
      <c r="O139" s="1494">
        <v>0</v>
      </c>
      <c r="P139" s="1496">
        <v>0</v>
      </c>
      <c r="Q139" s="1539">
        <v>0</v>
      </c>
    </row>
    <row r="140" spans="1:17" ht="15" customHeight="1">
      <c r="A140" s="695" t="s">
        <v>413</v>
      </c>
      <c r="B140" s="682" t="s">
        <v>10</v>
      </c>
      <c r="C140" s="1500"/>
      <c r="D140" s="1501"/>
      <c r="E140" s="1502"/>
      <c r="F140" s="1501"/>
      <c r="G140" s="1503"/>
      <c r="H140" s="1510"/>
      <c r="I140" s="678" t="s">
        <v>282</v>
      </c>
      <c r="J140" s="695" t="s">
        <v>413</v>
      </c>
      <c r="K140" s="686" t="s">
        <v>10</v>
      </c>
      <c r="L140" s="1500" t="s">
        <v>282</v>
      </c>
      <c r="M140" s="1501" t="s">
        <v>282</v>
      </c>
      <c r="N140" s="1502" t="s">
        <v>282</v>
      </c>
      <c r="O140" s="1501" t="s">
        <v>282</v>
      </c>
      <c r="P140" s="566" t="s">
        <v>282</v>
      </c>
      <c r="Q140" s="1510" t="s">
        <v>282</v>
      </c>
    </row>
    <row r="141" spans="1:17" ht="15" customHeight="1">
      <c r="A141" s="676" t="s">
        <v>414</v>
      </c>
      <c r="B141" s="689" t="s">
        <v>79</v>
      </c>
      <c r="C141" s="1494">
        <v>3</v>
      </c>
      <c r="D141" s="1494">
        <v>0</v>
      </c>
      <c r="E141" s="1495">
        <v>0</v>
      </c>
      <c r="F141" s="1494">
        <v>0</v>
      </c>
      <c r="G141" s="1496">
        <v>479.56000000000006</v>
      </c>
      <c r="H141" s="1539">
        <v>4.5726181070566271E-3</v>
      </c>
      <c r="I141" s="678" t="s">
        <v>282</v>
      </c>
      <c r="J141" s="676" t="s">
        <v>414</v>
      </c>
      <c r="K141" s="689" t="s">
        <v>79</v>
      </c>
      <c r="L141" s="1494">
        <v>98</v>
      </c>
      <c r="M141" s="1494">
        <v>0</v>
      </c>
      <c r="N141" s="1495">
        <v>0</v>
      </c>
      <c r="O141" s="1494">
        <v>0</v>
      </c>
      <c r="P141" s="1496">
        <v>25766.54</v>
      </c>
      <c r="Q141" s="1539">
        <v>1.6742851673106775E-2</v>
      </c>
    </row>
    <row r="142" spans="1:17" ht="15" customHeight="1">
      <c r="A142" s="685" t="s">
        <v>35</v>
      </c>
      <c r="B142" s="686" t="s">
        <v>282</v>
      </c>
      <c r="C142" s="558"/>
      <c r="D142" s="796"/>
      <c r="E142" s="796"/>
      <c r="F142" s="796"/>
      <c r="G142" s="1503"/>
      <c r="H142" s="1511"/>
      <c r="I142" s="678" t="s">
        <v>282</v>
      </c>
      <c r="J142" s="694" t="s">
        <v>35</v>
      </c>
      <c r="K142" s="696" t="s">
        <v>282</v>
      </c>
      <c r="L142" s="558">
        <v>0</v>
      </c>
      <c r="M142" s="1512">
        <v>0</v>
      </c>
      <c r="N142" s="1513">
        <v>0</v>
      </c>
      <c r="O142" s="1512">
        <v>0</v>
      </c>
      <c r="P142" s="566">
        <v>0</v>
      </c>
      <c r="Q142" s="1511"/>
    </row>
    <row r="143" spans="1:17" ht="15" customHeight="1">
      <c r="A143" s="697" t="s">
        <v>415</v>
      </c>
      <c r="B143" s="677" t="s">
        <v>77</v>
      </c>
      <c r="C143" s="1494">
        <v>21</v>
      </c>
      <c r="D143" s="797">
        <v>0</v>
      </c>
      <c r="E143" s="797">
        <v>0</v>
      </c>
      <c r="F143" s="797">
        <v>0</v>
      </c>
      <c r="G143" s="1496">
        <v>4236</v>
      </c>
      <c r="H143" s="1539">
        <v>4.0390379309141439E-2</v>
      </c>
      <c r="I143" s="678" t="s">
        <v>282</v>
      </c>
      <c r="J143" s="698" t="s">
        <v>415</v>
      </c>
      <c r="K143" s="677" t="s">
        <v>77</v>
      </c>
      <c r="L143" s="1494">
        <v>97</v>
      </c>
      <c r="M143" s="1514">
        <v>0</v>
      </c>
      <c r="N143" s="1515">
        <v>0</v>
      </c>
      <c r="O143" s="1514">
        <v>0</v>
      </c>
      <c r="P143" s="1496">
        <v>19556</v>
      </c>
      <c r="Q143" s="1539">
        <v>1.2707302079335295E-2</v>
      </c>
    </row>
    <row r="144" spans="1:17" ht="15" customHeight="1">
      <c r="A144" s="697" t="s">
        <v>416</v>
      </c>
      <c r="B144" s="677" t="s">
        <v>77</v>
      </c>
      <c r="C144" s="795">
        <v>0</v>
      </c>
      <c r="D144" s="797" t="s">
        <v>282</v>
      </c>
      <c r="E144" s="797" t="s">
        <v>282</v>
      </c>
      <c r="F144" s="797" t="s">
        <v>282</v>
      </c>
      <c r="G144" s="1496">
        <v>0</v>
      </c>
      <c r="H144" s="1539">
        <v>0</v>
      </c>
      <c r="I144" s="678" t="s">
        <v>282</v>
      </c>
      <c r="J144" s="698" t="s">
        <v>416</v>
      </c>
      <c r="K144" s="677" t="s">
        <v>77</v>
      </c>
      <c r="L144" s="1540">
        <v>0</v>
      </c>
      <c r="M144" s="1514" t="s">
        <v>282</v>
      </c>
      <c r="N144" s="1515" t="s">
        <v>282</v>
      </c>
      <c r="O144" s="1514" t="s">
        <v>282</v>
      </c>
      <c r="P144" s="1516">
        <v>0</v>
      </c>
      <c r="Q144" s="1539">
        <v>0</v>
      </c>
    </row>
    <row r="145" spans="1:17" ht="15" customHeight="1">
      <c r="A145" s="699" t="s">
        <v>282</v>
      </c>
      <c r="B145" s="696" t="s">
        <v>282</v>
      </c>
      <c r="C145" s="700" t="s">
        <v>282</v>
      </c>
      <c r="D145" s="700" t="s">
        <v>282</v>
      </c>
      <c r="E145" s="700" t="s">
        <v>282</v>
      </c>
      <c r="F145" s="700" t="s">
        <v>282</v>
      </c>
      <c r="G145" s="1517" t="s">
        <v>282</v>
      </c>
      <c r="H145" s="1518" t="s">
        <v>282</v>
      </c>
      <c r="I145" s="693" t="s">
        <v>282</v>
      </c>
      <c r="J145" s="700" t="s">
        <v>282</v>
      </c>
      <c r="K145" s="696" t="s">
        <v>282</v>
      </c>
      <c r="L145" s="700"/>
      <c r="M145" s="1519"/>
      <c r="N145" s="1520"/>
      <c r="O145" s="1519"/>
      <c r="P145" s="1521"/>
      <c r="Q145" s="1518"/>
    </row>
    <row r="146" spans="1:17" ht="15" customHeight="1">
      <c r="A146" s="701" t="s">
        <v>417</v>
      </c>
      <c r="B146" s="702" t="s">
        <v>282</v>
      </c>
      <c r="C146" s="1522"/>
      <c r="D146" s="1522">
        <f>SUM(D9:D144)</f>
        <v>16307.300505490179</v>
      </c>
      <c r="E146" s="1523">
        <f>SUM(E9:E144)</f>
        <v>6.7816375950173562</v>
      </c>
      <c r="F146" s="1522">
        <f>SUM(F9:F144)</f>
        <v>997.3939073841143</v>
      </c>
      <c r="G146" s="1524">
        <f>SUM(G9:G144)</f>
        <v>104876.46</v>
      </c>
      <c r="H146" s="798">
        <f>SUM(H9:H144)</f>
        <v>1</v>
      </c>
      <c r="I146" s="703" t="s">
        <v>282</v>
      </c>
      <c r="J146" s="704" t="s">
        <v>417</v>
      </c>
      <c r="K146" s="702" t="s">
        <v>282</v>
      </c>
      <c r="L146" s="799"/>
      <c r="M146" s="1525">
        <f>SUM(M8:M144)</f>
        <v>357613.96587087982</v>
      </c>
      <c r="N146" s="1526">
        <f>SUM(N8:N144)</f>
        <v>31.6436602550048</v>
      </c>
      <c r="O146" s="1525">
        <f>SUM(O8:O144)</f>
        <v>11850.90315367189</v>
      </c>
      <c r="P146" s="1527">
        <f>SUM(P8:P144)</f>
        <v>1538957.67</v>
      </c>
      <c r="Q146" s="798">
        <f>SUM(Q9:Q144)</f>
        <v>0.99999999999999989</v>
      </c>
    </row>
    <row r="147" spans="1:17" ht="15" customHeight="1">
      <c r="A147" s="574" t="s">
        <v>282</v>
      </c>
      <c r="B147" s="634"/>
      <c r="C147" s="634"/>
      <c r="G147" s="575"/>
      <c r="H147" s="634" t="s">
        <v>282</v>
      </c>
      <c r="I147" s="634"/>
      <c r="J147" s="576" t="s">
        <v>282</v>
      </c>
      <c r="K147" s="577" t="s">
        <v>282</v>
      </c>
      <c r="L147" s="577" t="s">
        <v>282</v>
      </c>
      <c r="M147" s="634" t="s">
        <v>282</v>
      </c>
      <c r="N147" s="634" t="s">
        <v>282</v>
      </c>
      <c r="O147" s="634" t="s">
        <v>282</v>
      </c>
      <c r="P147" s="578" t="s">
        <v>282</v>
      </c>
      <c r="Q147" s="634" t="s">
        <v>282</v>
      </c>
    </row>
    <row r="148" spans="1:17" ht="15" customHeight="1">
      <c r="A148" s="579" t="s">
        <v>132</v>
      </c>
      <c r="B148" s="580" t="s">
        <v>282</v>
      </c>
      <c r="C148" s="581" t="s">
        <v>10</v>
      </c>
      <c r="D148" s="582"/>
      <c r="E148" s="583"/>
      <c r="F148" s="584"/>
      <c r="G148" s="578"/>
      <c r="H148" s="634"/>
      <c r="I148" s="634"/>
      <c r="J148" s="585" t="s">
        <v>132</v>
      </c>
      <c r="K148" s="586" t="s">
        <v>282</v>
      </c>
      <c r="L148" s="587" t="s">
        <v>10</v>
      </c>
      <c r="M148" s="588"/>
      <c r="N148" s="589"/>
      <c r="O148" s="590"/>
      <c r="P148" s="578"/>
      <c r="Q148" s="634"/>
    </row>
    <row r="149" spans="1:17" ht="15" customHeight="1">
      <c r="A149" s="966" t="s">
        <v>134</v>
      </c>
      <c r="B149" s="967" t="s">
        <v>77</v>
      </c>
      <c r="C149" s="1528">
        <v>17</v>
      </c>
      <c r="E149" s="591"/>
      <c r="F149" s="592"/>
      <c r="G149" s="575"/>
      <c r="H149" s="634"/>
      <c r="I149" s="634"/>
      <c r="J149" s="966" t="s">
        <v>134</v>
      </c>
      <c r="K149" s="967" t="s">
        <v>77</v>
      </c>
      <c r="L149" s="1528">
        <v>89</v>
      </c>
      <c r="M149" s="634"/>
      <c r="N149" s="592"/>
      <c r="O149" s="592"/>
      <c r="P149" s="578"/>
      <c r="Q149" s="634"/>
    </row>
    <row r="150" spans="1:17" ht="15" customHeight="1">
      <c r="A150" s="660" t="s">
        <v>135</v>
      </c>
      <c r="B150" s="661" t="s">
        <v>77</v>
      </c>
      <c r="C150" s="1529">
        <v>4</v>
      </c>
      <c r="D150" s="634"/>
      <c r="E150" s="592"/>
      <c r="F150" s="592"/>
      <c r="G150" s="575"/>
      <c r="H150" s="634"/>
      <c r="I150" s="634"/>
      <c r="J150" s="660" t="s">
        <v>135</v>
      </c>
      <c r="K150" s="661" t="s">
        <v>77</v>
      </c>
      <c r="L150" s="1528">
        <v>8</v>
      </c>
      <c r="M150" s="634"/>
    </row>
    <row r="151" spans="1:17" ht="15" customHeight="1">
      <c r="A151" s="662" t="s">
        <v>136</v>
      </c>
      <c r="B151" s="663" t="s">
        <v>77</v>
      </c>
      <c r="C151" s="1530">
        <v>21</v>
      </c>
      <c r="D151" s="593"/>
      <c r="E151" s="593"/>
      <c r="F151" s="634"/>
      <c r="G151" s="575"/>
      <c r="H151" s="634"/>
      <c r="I151" s="634"/>
      <c r="J151" s="662" t="s">
        <v>136</v>
      </c>
      <c r="K151" s="672" t="s">
        <v>77</v>
      </c>
      <c r="L151" s="1531">
        <v>97</v>
      </c>
      <c r="M151" s="634"/>
      <c r="N151" s="634"/>
      <c r="O151" s="634"/>
      <c r="P151" s="578"/>
      <c r="Q151" s="634"/>
    </row>
    <row r="152" spans="1:17" ht="15" customHeight="1">
      <c r="A152" s="1687"/>
      <c r="B152" s="1687"/>
      <c r="C152" s="1687"/>
      <c r="D152" s="1687"/>
      <c r="E152" s="1687"/>
      <c r="F152" s="1687"/>
      <c r="G152" s="1687"/>
      <c r="H152" s="1687"/>
      <c r="J152" s="1688" t="s">
        <v>418</v>
      </c>
      <c r="K152" s="1688"/>
      <c r="L152" s="1688"/>
      <c r="M152" s="1688"/>
      <c r="N152" s="633"/>
      <c r="O152" s="633"/>
      <c r="P152" s="594"/>
      <c r="Q152" s="633"/>
    </row>
    <row r="153" spans="1:17" ht="15" customHeight="1">
      <c r="E153" s="595"/>
      <c r="F153" s="595"/>
      <c r="G153" s="595"/>
    </row>
    <row r="154" spans="1:17" ht="15" customHeight="1" thickBot="1">
      <c r="A154" s="596" t="s">
        <v>282</v>
      </c>
      <c r="B154" s="1689" t="s">
        <v>27</v>
      </c>
      <c r="C154" s="1690"/>
      <c r="D154" s="1691"/>
      <c r="E154" s="597"/>
      <c r="F154" s="633"/>
      <c r="G154" s="595"/>
    </row>
    <row r="155" spans="1:17" ht="15" customHeight="1">
      <c r="A155" s="598" t="s">
        <v>419</v>
      </c>
      <c r="B155" s="599" t="s">
        <v>8</v>
      </c>
      <c r="C155" s="600" t="s">
        <v>9</v>
      </c>
      <c r="D155" s="601" t="s">
        <v>10</v>
      </c>
      <c r="E155" s="633"/>
      <c r="F155" s="633"/>
      <c r="G155" s="595"/>
    </row>
    <row r="156" spans="1:17" ht="15" customHeight="1">
      <c r="A156" s="664" t="s">
        <v>420</v>
      </c>
      <c r="B156" s="1532">
        <v>109249.31000000001</v>
      </c>
      <c r="C156" s="1532">
        <v>66056.66</v>
      </c>
      <c r="D156" s="1533">
        <v>175305.97000000003</v>
      </c>
      <c r="E156" s="602" t="s">
        <v>19</v>
      </c>
      <c r="G156" s="595"/>
    </row>
    <row r="157" spans="1:17" ht="15" customHeight="1">
      <c r="A157" s="665" t="s">
        <v>421</v>
      </c>
      <c r="B157" s="1534">
        <v>87409.5</v>
      </c>
      <c r="C157" s="1534">
        <v>87409.5</v>
      </c>
      <c r="D157" s="1541">
        <v>174819</v>
      </c>
      <c r="E157" s="633"/>
      <c r="F157" s="633"/>
      <c r="G157" s="595"/>
    </row>
    <row r="158" spans="1:17" ht="15" customHeight="1">
      <c r="A158" s="666" t="s">
        <v>422</v>
      </c>
      <c r="B158" s="1534">
        <v>36070.39</v>
      </c>
      <c r="C158" s="1534">
        <v>29239.559999999998</v>
      </c>
      <c r="D158" s="1541">
        <v>65309.95</v>
      </c>
      <c r="E158" s="603" t="s">
        <v>145</v>
      </c>
      <c r="F158" s="603"/>
      <c r="G158" s="595"/>
    </row>
    <row r="159" spans="1:17" ht="15" customHeight="1">
      <c r="A159" s="667" t="s">
        <v>282</v>
      </c>
      <c r="B159" s="800" t="s">
        <v>282</v>
      </c>
      <c r="C159" s="801" t="s">
        <v>282</v>
      </c>
      <c r="D159" s="802" t="s">
        <v>282</v>
      </c>
      <c r="E159" s="633"/>
      <c r="F159" s="633"/>
      <c r="G159" s="595"/>
    </row>
    <row r="160" spans="1:17" ht="15" customHeight="1">
      <c r="A160" s="668" t="s">
        <v>423</v>
      </c>
      <c r="B160" s="1535">
        <f>SUM(B156:B158)</f>
        <v>232729.2</v>
      </c>
      <c r="C160" s="1536">
        <f>SUM(C156:C158)</f>
        <v>182705.72</v>
      </c>
      <c r="D160" s="1537">
        <f>SUM(D156:D158)</f>
        <v>415434.92000000004</v>
      </c>
      <c r="E160" s="633"/>
      <c r="G160" s="595"/>
    </row>
    <row r="161" spans="1:10" ht="15" customHeight="1">
      <c r="A161" s="8"/>
      <c r="B161"/>
      <c r="C161"/>
      <c r="D161"/>
      <c r="E161" s="633"/>
      <c r="F161" s="633"/>
      <c r="G161" s="595"/>
    </row>
    <row r="162" spans="1:10" ht="15" customHeight="1">
      <c r="A162" s="655" t="s">
        <v>282</v>
      </c>
      <c r="B162" s="1692" t="s">
        <v>27</v>
      </c>
      <c r="C162" s="1693"/>
      <c r="D162" s="1694"/>
      <c r="G162" s="595"/>
    </row>
    <row r="163" spans="1:10" ht="15" customHeight="1" thickBot="1">
      <c r="A163" s="1595" t="s">
        <v>419</v>
      </c>
      <c r="B163" s="968" t="s">
        <v>8</v>
      </c>
      <c r="C163" s="969" t="s">
        <v>9</v>
      </c>
      <c r="D163" s="1596" t="s">
        <v>10</v>
      </c>
      <c r="G163" s="595"/>
    </row>
    <row r="164" spans="1:10" ht="15" customHeight="1">
      <c r="A164" s="669" t="s">
        <v>41</v>
      </c>
      <c r="B164" s="1542">
        <v>0</v>
      </c>
      <c r="C164" s="1543">
        <v>0</v>
      </c>
      <c r="D164" s="1544">
        <v>0</v>
      </c>
      <c r="E164" s="602" t="s">
        <v>19</v>
      </c>
      <c r="G164" s="595"/>
    </row>
    <row r="165" spans="1:10" ht="15" customHeight="1">
      <c r="A165" s="970" t="s">
        <v>42</v>
      </c>
      <c r="B165" s="1534">
        <v>17389.72</v>
      </c>
      <c r="C165" s="1545">
        <v>17389.72</v>
      </c>
      <c r="D165" s="1541">
        <v>34779.440000000002</v>
      </c>
      <c r="G165" s="595"/>
    </row>
    <row r="166" spans="1:10" ht="15" customHeight="1">
      <c r="A166" s="670" t="s">
        <v>424</v>
      </c>
      <c r="B166" s="1534">
        <v>49478.650000000009</v>
      </c>
      <c r="C166" s="1545">
        <v>6286</v>
      </c>
      <c r="D166" s="1541">
        <v>55764.650000000009</v>
      </c>
      <c r="G166" s="595"/>
    </row>
    <row r="167" spans="1:10" ht="15" customHeight="1">
      <c r="A167" s="671" t="s">
        <v>425</v>
      </c>
      <c r="B167" s="1534">
        <v>87409.5</v>
      </c>
      <c r="C167" s="1545">
        <v>87409.5</v>
      </c>
      <c r="D167" s="1541">
        <v>174819</v>
      </c>
      <c r="G167" s="595"/>
    </row>
    <row r="168" spans="1:10" ht="15" customHeight="1">
      <c r="A168" s="1345" t="s">
        <v>426</v>
      </c>
      <c r="B168" s="1534">
        <v>37540.94</v>
      </c>
      <c r="C168" s="1545">
        <v>37540.94</v>
      </c>
      <c r="D168" s="1541">
        <v>75081.88</v>
      </c>
      <c r="G168" s="595"/>
    </row>
    <row r="169" spans="1:10" ht="15" customHeight="1">
      <c r="A169" s="1345" t="s">
        <v>427</v>
      </c>
      <c r="B169" s="1534">
        <v>17496.939999999999</v>
      </c>
      <c r="C169" s="1545">
        <v>12631.529999999999</v>
      </c>
      <c r="D169" s="1541">
        <v>30128.469999999998</v>
      </c>
      <c r="G169" s="595"/>
    </row>
    <row r="170" spans="1:10" ht="15" customHeight="1">
      <c r="A170" s="970" t="s">
        <v>428</v>
      </c>
      <c r="B170" s="1534">
        <v>10260.950000000001</v>
      </c>
      <c r="C170" s="1545">
        <v>7589.53</v>
      </c>
      <c r="D170" s="1541">
        <v>17850.48</v>
      </c>
      <c r="G170" s="595"/>
    </row>
    <row r="171" spans="1:10" ht="15" customHeight="1">
      <c r="A171" s="670" t="s">
        <v>429</v>
      </c>
      <c r="B171" s="1534">
        <v>7439</v>
      </c>
      <c r="C171" s="1545">
        <v>8015</v>
      </c>
      <c r="D171" s="1541">
        <v>15454</v>
      </c>
      <c r="G171" s="595"/>
    </row>
    <row r="172" spans="1:10" ht="15" customHeight="1">
      <c r="A172" s="671" t="s">
        <v>430</v>
      </c>
      <c r="B172" s="1534">
        <v>873.5</v>
      </c>
      <c r="C172" s="1545">
        <v>1003.5</v>
      </c>
      <c r="D172" s="1541">
        <v>1877</v>
      </c>
      <c r="G172" s="595"/>
    </row>
    <row r="173" spans="1:10" ht="15" customHeight="1" thickBot="1">
      <c r="A173" s="971" t="s">
        <v>431</v>
      </c>
      <c r="B173" s="1546">
        <v>4840</v>
      </c>
      <c r="C173" s="1547">
        <v>4840</v>
      </c>
      <c r="D173" s="1597">
        <v>9680</v>
      </c>
      <c r="G173" s="595"/>
    </row>
    <row r="174" spans="1:10" ht="15" customHeight="1">
      <c r="A174" s="8"/>
      <c r="B174" s="1538">
        <f>SUM(B165:B173)</f>
        <v>232729.2</v>
      </c>
      <c r="C174" s="1538">
        <f>SUM(C165:C173)</f>
        <v>182705.72</v>
      </c>
      <c r="D174" s="1538">
        <f>SUM(D164:D173)</f>
        <v>415434.92</v>
      </c>
      <c r="G174" s="595"/>
    </row>
    <row r="175" spans="1:10" ht="15" customHeight="1">
      <c r="A175" s="8"/>
      <c r="B175" s="705"/>
      <c r="C175" s="705"/>
      <c r="D175" s="705"/>
      <c r="G175" s="595"/>
    </row>
    <row r="176" spans="1:10" ht="15" customHeight="1">
      <c r="A176" s="1685" t="s">
        <v>432</v>
      </c>
      <c r="B176" s="1685"/>
      <c r="C176" s="1685"/>
      <c r="D176" s="1685"/>
      <c r="E176" s="1685"/>
      <c r="F176" s="1685"/>
      <c r="G176" s="1685"/>
      <c r="H176" s="1685"/>
      <c r="I176" s="1685"/>
      <c r="J176" s="1685"/>
    </row>
    <row r="177" spans="1:10" ht="15" customHeight="1">
      <c r="A177" s="1685" t="s">
        <v>433</v>
      </c>
      <c r="B177" s="1685"/>
      <c r="C177" s="1685"/>
      <c r="D177" s="1685"/>
      <c r="E177" s="1685"/>
      <c r="F177" s="1685"/>
      <c r="G177" s="1685"/>
      <c r="H177" s="1685"/>
      <c r="I177" s="1685"/>
      <c r="J177" s="1685"/>
    </row>
    <row r="178" spans="1:10" ht="15" customHeight="1">
      <c r="A178" s="1685" t="s">
        <v>434</v>
      </c>
      <c r="B178" s="1685"/>
      <c r="C178" s="1685"/>
      <c r="D178" s="1685"/>
      <c r="E178" s="1685"/>
      <c r="F178" s="1685"/>
      <c r="G178" s="1685"/>
      <c r="H178" s="1685"/>
      <c r="I178" s="1685"/>
      <c r="J178" s="1685"/>
    </row>
    <row r="179" spans="1:10" ht="15" customHeight="1">
      <c r="A179" s="1686"/>
      <c r="B179" s="1686"/>
      <c r="C179" s="1686"/>
      <c r="D179" s="1686"/>
      <c r="E179" s="1686"/>
      <c r="F179" s="1686"/>
      <c r="G179" s="1686"/>
      <c r="H179" s="1686"/>
      <c r="I179" s="1686"/>
      <c r="J179" s="1686"/>
    </row>
    <row r="180" spans="1:10" ht="15" customHeight="1">
      <c r="A180" s="1686" t="s">
        <v>435</v>
      </c>
      <c r="B180" s="1686"/>
      <c r="C180" s="1686"/>
      <c r="D180" s="1686"/>
      <c r="E180" s="1686"/>
      <c r="F180" s="1686"/>
      <c r="G180" s="1686"/>
      <c r="H180" s="1686"/>
      <c r="I180" s="1686"/>
      <c r="J180" s="1686"/>
    </row>
  </sheetData>
  <mergeCells count="20">
    <mergeCell ref="A152:H152"/>
    <mergeCell ref="J152:M152"/>
    <mergeCell ref="B154:D154"/>
    <mergeCell ref="B162:D162"/>
    <mergeCell ref="A1:Q1"/>
    <mergeCell ref="A2:Q2"/>
    <mergeCell ref="A3:Q3"/>
    <mergeCell ref="A5:A7"/>
    <mergeCell ref="B5:B7"/>
    <mergeCell ref="C5:H5"/>
    <mergeCell ref="J5:J7"/>
    <mergeCell ref="K5:K7"/>
    <mergeCell ref="L5:Q5"/>
    <mergeCell ref="C6:H6"/>
    <mergeCell ref="L6:Q6"/>
    <mergeCell ref="A176:J176"/>
    <mergeCell ref="A177:J177"/>
    <mergeCell ref="A178:J178"/>
    <mergeCell ref="A179:J179"/>
    <mergeCell ref="A180:J180"/>
  </mergeCells>
  <printOptions horizontalCentered="1" verticalCentered="1"/>
  <pageMargins left="0.25" right="0.25" top="0.25" bottom="0.25" header="0.3" footer="0.3"/>
  <pageSetup paperSize="17" scale="80" fitToHeight="0" orientation="landscape" r:id="rId1"/>
  <rowBreaks count="1" manualBreakCount="1">
    <brk id="122" max="16"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BEE4770-815E-4F27-AD13-223843FD9391}">
  <dimension ref="A1:Q65"/>
  <sheetViews>
    <sheetView zoomScaleNormal="100" workbookViewId="0">
      <selection activeCell="J15" sqref="J15"/>
    </sheetView>
  </sheetViews>
  <sheetFormatPr defaultColWidth="8.5703125" defaultRowHeight="12.75"/>
  <cols>
    <col min="1" max="1" width="38.28515625" bestFit="1" customWidth="1"/>
    <col min="2" max="2" width="6.5703125" customWidth="1"/>
    <col min="6" max="6" width="10" customWidth="1"/>
    <col min="7" max="7" width="9.5703125" customWidth="1"/>
    <col min="8" max="8" width="12.5703125" customWidth="1"/>
    <col min="9" max="9" width="11" customWidth="1"/>
    <col min="10" max="10" width="34.28515625" customWidth="1"/>
    <col min="11" max="11" width="11" customWidth="1"/>
    <col min="15" max="15" width="10.28515625" customWidth="1"/>
    <col min="16" max="16" width="9.7109375" customWidth="1"/>
    <col min="17" max="17" width="12.42578125" customWidth="1"/>
  </cols>
  <sheetData>
    <row r="1" spans="1:17" ht="15.75" customHeight="1">
      <c r="A1" s="1655" t="s">
        <v>436</v>
      </c>
      <c r="B1" s="1655"/>
      <c r="C1" s="1655"/>
      <c r="D1" s="1655"/>
      <c r="E1" s="1655"/>
      <c r="F1" s="1655"/>
      <c r="G1" s="1655"/>
      <c r="H1" s="1655"/>
      <c r="I1" s="1655"/>
      <c r="J1" s="1655"/>
      <c r="K1" s="1655"/>
      <c r="L1" s="1655"/>
      <c r="M1" s="1655"/>
      <c r="N1" s="1655"/>
      <c r="O1" s="1655"/>
      <c r="P1" s="1655"/>
      <c r="Q1" s="1655"/>
    </row>
    <row r="2" spans="1:17" ht="15.75" customHeight="1">
      <c r="A2" s="1635" t="s">
        <v>1</v>
      </c>
      <c r="B2" s="1635"/>
      <c r="C2" s="1635"/>
      <c r="D2" s="1635"/>
      <c r="E2" s="1635"/>
      <c r="F2" s="1635"/>
      <c r="G2" s="1635"/>
      <c r="H2" s="1635"/>
      <c r="I2" s="1635"/>
      <c r="J2" s="1635"/>
      <c r="K2" s="1635"/>
      <c r="L2" s="1635"/>
      <c r="M2" s="1635"/>
      <c r="N2" s="1635"/>
      <c r="O2" s="1635"/>
      <c r="P2" s="1635"/>
      <c r="Q2" s="1635"/>
    </row>
    <row r="3" spans="1:17" ht="15.75" customHeight="1">
      <c r="A3" s="1637" t="s">
        <v>2</v>
      </c>
      <c r="B3" s="1637"/>
      <c r="C3" s="1637"/>
      <c r="D3" s="1637"/>
      <c r="E3" s="1637"/>
      <c r="F3" s="1637"/>
      <c r="G3" s="1637"/>
      <c r="H3" s="1637"/>
      <c r="I3" s="1637"/>
      <c r="J3" s="1637"/>
      <c r="K3" s="1637"/>
      <c r="L3" s="1637"/>
      <c r="M3" s="1637"/>
      <c r="N3" s="1637"/>
      <c r="O3" s="1637"/>
      <c r="P3" s="1637"/>
      <c r="Q3" s="1637"/>
    </row>
    <row r="4" spans="1:17" ht="28.5" customHeight="1" thickBot="1">
      <c r="A4" s="1725" t="s">
        <v>437</v>
      </c>
      <c r="B4" s="1725"/>
      <c r="C4" s="1725"/>
      <c r="D4" s="1725"/>
      <c r="E4" s="1725"/>
      <c r="F4" s="1725"/>
      <c r="G4" s="1725"/>
      <c r="H4" s="1725"/>
      <c r="I4" s="223"/>
      <c r="J4" s="223"/>
      <c r="K4" s="223"/>
      <c r="L4" s="223"/>
      <c r="M4" s="223"/>
      <c r="N4" s="223"/>
    </row>
    <row r="5" spans="1:17" ht="15.75" thickBot="1">
      <c r="A5" s="1710" t="s">
        <v>65</v>
      </c>
      <c r="B5" s="1713" t="s">
        <v>68</v>
      </c>
      <c r="C5" s="1726" t="s">
        <v>16</v>
      </c>
      <c r="D5" s="1727"/>
      <c r="E5" s="1727"/>
      <c r="F5" s="1727"/>
      <c r="G5" s="1727"/>
      <c r="H5" s="1728"/>
      <c r="I5" s="753"/>
      <c r="J5" s="1710" t="s">
        <v>65</v>
      </c>
      <c r="K5" s="1713" t="s">
        <v>68</v>
      </c>
      <c r="L5" s="1716" t="s">
        <v>17</v>
      </c>
      <c r="M5" s="1717"/>
      <c r="N5" s="1717"/>
      <c r="O5" s="1717"/>
      <c r="P5" s="1717"/>
      <c r="Q5" s="1718"/>
    </row>
    <row r="6" spans="1:17">
      <c r="A6" s="1711"/>
      <c r="B6" s="1714"/>
      <c r="C6" s="1719" t="s">
        <v>64</v>
      </c>
      <c r="D6" s="1720"/>
      <c r="E6" s="1720"/>
      <c r="F6" s="1720"/>
      <c r="G6" s="1720"/>
      <c r="H6" s="1721"/>
      <c r="I6" s="754"/>
      <c r="J6" s="1711"/>
      <c r="K6" s="1714"/>
      <c r="L6" s="1722" t="s">
        <v>64</v>
      </c>
      <c r="M6" s="1723"/>
      <c r="N6" s="1723"/>
      <c r="O6" s="1723"/>
      <c r="P6" s="1723"/>
      <c r="Q6" s="1724"/>
    </row>
    <row r="7" spans="1:17" ht="39" thickBot="1">
      <c r="A7" s="1712" t="s">
        <v>65</v>
      </c>
      <c r="B7" s="1715" t="s">
        <v>68</v>
      </c>
      <c r="C7" s="972" t="s">
        <v>69</v>
      </c>
      <c r="D7" s="973" t="s">
        <v>438</v>
      </c>
      <c r="E7" s="973" t="s">
        <v>439</v>
      </c>
      <c r="F7" s="973" t="s">
        <v>440</v>
      </c>
      <c r="G7" s="973" t="s">
        <v>73</v>
      </c>
      <c r="H7" s="974" t="s">
        <v>74</v>
      </c>
      <c r="I7" s="754"/>
      <c r="J7" s="1712"/>
      <c r="K7" s="1715"/>
      <c r="L7" s="975" t="s">
        <v>69</v>
      </c>
      <c r="M7" s="976" t="s">
        <v>438</v>
      </c>
      <c r="N7" s="976" t="s">
        <v>439</v>
      </c>
      <c r="O7" s="976" t="s">
        <v>440</v>
      </c>
      <c r="P7" s="976" t="s">
        <v>73</v>
      </c>
      <c r="Q7" s="977" t="s">
        <v>74</v>
      </c>
    </row>
    <row r="8" spans="1:17">
      <c r="A8" s="36" t="s">
        <v>25</v>
      </c>
      <c r="B8" s="14"/>
      <c r="C8" s="884"/>
      <c r="D8" s="885"/>
      <c r="E8" s="885"/>
      <c r="F8" s="885"/>
      <c r="G8" s="885"/>
      <c r="H8" s="889"/>
      <c r="I8" s="562"/>
      <c r="J8" s="36" t="s">
        <v>25</v>
      </c>
      <c r="K8" s="14"/>
      <c r="L8" s="884"/>
      <c r="M8" s="885"/>
      <c r="N8" s="885"/>
      <c r="O8" s="885"/>
      <c r="P8" s="885"/>
      <c r="Q8" s="889"/>
    </row>
    <row r="9" spans="1:17">
      <c r="A9" s="906"/>
      <c r="B9" s="906" t="s">
        <v>79</v>
      </c>
      <c r="C9" s="978">
        <v>0</v>
      </c>
      <c r="D9" s="892">
        <v>0</v>
      </c>
      <c r="E9" s="892">
        <v>0</v>
      </c>
      <c r="F9" s="892">
        <v>0</v>
      </c>
      <c r="G9" s="979">
        <v>0</v>
      </c>
      <c r="H9" s="980">
        <f>IF($G$44&lt;&gt;0,G9/$G$44,0)</f>
        <v>0</v>
      </c>
      <c r="I9" s="562"/>
      <c r="J9" s="906"/>
      <c r="K9" s="906" t="s">
        <v>79</v>
      </c>
      <c r="L9" s="978">
        <v>0</v>
      </c>
      <c r="M9" s="892">
        <v>0</v>
      </c>
      <c r="N9" s="892">
        <v>0</v>
      </c>
      <c r="O9" s="892">
        <v>0</v>
      </c>
      <c r="P9" s="979">
        <v>0</v>
      </c>
      <c r="Q9" s="980">
        <f>IF($G$44&lt;&gt;0,P9/$G$44,0)</f>
        <v>0</v>
      </c>
    </row>
    <row r="10" spans="1:17">
      <c r="A10" s="906"/>
      <c r="B10" s="906" t="s">
        <v>79</v>
      </c>
      <c r="C10" s="978">
        <v>0</v>
      </c>
      <c r="D10" s="892">
        <v>0</v>
      </c>
      <c r="E10" s="892">
        <v>0</v>
      </c>
      <c r="F10" s="892">
        <v>0</v>
      </c>
      <c r="G10" s="979">
        <v>0</v>
      </c>
      <c r="H10" s="980">
        <f>IF($G$44&lt;&gt;0,G10/$G$44,0)</f>
        <v>0</v>
      </c>
      <c r="I10" s="562"/>
      <c r="J10" s="906"/>
      <c r="K10" s="906" t="s">
        <v>79</v>
      </c>
      <c r="L10" s="978">
        <v>0</v>
      </c>
      <c r="M10" s="892">
        <v>0</v>
      </c>
      <c r="N10" s="892">
        <v>0</v>
      </c>
      <c r="O10" s="892">
        <v>0</v>
      </c>
      <c r="P10" s="979">
        <v>0</v>
      </c>
      <c r="Q10" s="980">
        <f>IF($G$44&lt;&gt;0,P10/$G$44,0)</f>
        <v>0</v>
      </c>
    </row>
    <row r="11" spans="1:17">
      <c r="A11" s="906"/>
      <c r="B11" s="906" t="s">
        <v>79</v>
      </c>
      <c r="C11" s="978">
        <v>0</v>
      </c>
      <c r="D11" s="892">
        <v>0</v>
      </c>
      <c r="E11" s="892">
        <v>0</v>
      </c>
      <c r="F11" s="892">
        <v>0</v>
      </c>
      <c r="G11" s="979">
        <v>0</v>
      </c>
      <c r="H11" s="980">
        <f>IF($G$44&lt;&gt;0,G11/$G$44,0)</f>
        <v>0</v>
      </c>
      <c r="I11" s="562"/>
      <c r="J11" s="906"/>
      <c r="K11" s="906" t="s">
        <v>79</v>
      </c>
      <c r="L11" s="978">
        <v>0</v>
      </c>
      <c r="M11" s="892">
        <v>0</v>
      </c>
      <c r="N11" s="892">
        <v>0</v>
      </c>
      <c r="O11" s="892">
        <v>0</v>
      </c>
      <c r="P11" s="979">
        <v>0</v>
      </c>
      <c r="Q11" s="980">
        <f>IF($G$44&lt;&gt;0,P11/$G$44,0)</f>
        <v>0</v>
      </c>
    </row>
    <row r="12" spans="1:17">
      <c r="A12" s="835" t="s">
        <v>29</v>
      </c>
      <c r="B12" s="981"/>
      <c r="C12" s="982"/>
      <c r="D12" s="897"/>
      <c r="E12" s="897"/>
      <c r="F12" s="897"/>
      <c r="G12" s="897"/>
      <c r="H12" s="889"/>
      <c r="I12" s="562"/>
      <c r="J12" s="835" t="s">
        <v>29</v>
      </c>
      <c r="K12" s="981"/>
      <c r="L12" s="982"/>
      <c r="M12" s="897"/>
      <c r="N12" s="897"/>
      <c r="O12" s="897"/>
      <c r="P12" s="897"/>
      <c r="Q12" s="889"/>
    </row>
    <row r="13" spans="1:17">
      <c r="A13" s="906"/>
      <c r="B13" s="906" t="s">
        <v>77</v>
      </c>
      <c r="C13" s="978">
        <v>0</v>
      </c>
      <c r="D13" s="892">
        <v>0</v>
      </c>
      <c r="E13" s="892">
        <v>0</v>
      </c>
      <c r="F13" s="892">
        <v>0</v>
      </c>
      <c r="G13" s="979">
        <v>0</v>
      </c>
      <c r="H13" s="980">
        <f>IF($G$44&lt;&gt;0,G13/$G$44,0)</f>
        <v>0</v>
      </c>
      <c r="I13" s="562"/>
      <c r="J13" s="906"/>
      <c r="K13" s="906" t="s">
        <v>77</v>
      </c>
      <c r="L13" s="978">
        <v>0</v>
      </c>
      <c r="M13" s="892">
        <v>0</v>
      </c>
      <c r="N13" s="892">
        <v>0</v>
      </c>
      <c r="O13" s="892">
        <v>0</v>
      </c>
      <c r="P13" s="979">
        <v>0</v>
      </c>
      <c r="Q13" s="980">
        <f>IF($G$44&lt;&gt;0,P13/$G$44,0)</f>
        <v>0</v>
      </c>
    </row>
    <row r="14" spans="1:17">
      <c r="A14" s="906"/>
      <c r="B14" s="906" t="s">
        <v>79</v>
      </c>
      <c r="C14" s="978">
        <v>0</v>
      </c>
      <c r="D14" s="892">
        <v>0</v>
      </c>
      <c r="E14" s="892">
        <v>0</v>
      </c>
      <c r="F14" s="892">
        <v>0</v>
      </c>
      <c r="G14" s="979">
        <v>0</v>
      </c>
      <c r="H14" s="980">
        <f>IF($G$44&lt;&gt;0,G14/$G$44,0)</f>
        <v>0</v>
      </c>
      <c r="I14" s="562"/>
      <c r="J14" s="906"/>
      <c r="K14" s="906" t="s">
        <v>79</v>
      </c>
      <c r="L14" s="978">
        <v>0</v>
      </c>
      <c r="M14" s="892">
        <v>0</v>
      </c>
      <c r="N14" s="892">
        <v>0</v>
      </c>
      <c r="O14" s="892">
        <v>0</v>
      </c>
      <c r="P14" s="979">
        <v>0</v>
      </c>
      <c r="Q14" s="980">
        <f>IF($G$44&lt;&gt;0,P14/$G$44,0)</f>
        <v>0</v>
      </c>
    </row>
    <row r="15" spans="1:17">
      <c r="A15" s="906"/>
      <c r="B15" s="906" t="s">
        <v>79</v>
      </c>
      <c r="C15" s="978">
        <v>0</v>
      </c>
      <c r="D15" s="892">
        <v>0</v>
      </c>
      <c r="E15" s="892">
        <v>0</v>
      </c>
      <c r="F15" s="892">
        <v>0</v>
      </c>
      <c r="G15" s="979">
        <v>0</v>
      </c>
      <c r="H15" s="980">
        <f>IF($G$44&lt;&gt;0,G15/$G$44,0)</f>
        <v>0</v>
      </c>
      <c r="I15" s="562"/>
      <c r="J15" s="906"/>
      <c r="K15" s="906" t="s">
        <v>79</v>
      </c>
      <c r="L15" s="978">
        <v>0</v>
      </c>
      <c r="M15" s="892">
        <v>0</v>
      </c>
      <c r="N15" s="892">
        <v>0</v>
      </c>
      <c r="O15" s="892">
        <v>0</v>
      </c>
      <c r="P15" s="979">
        <v>0</v>
      </c>
      <c r="Q15" s="980">
        <f>IF($G$44&lt;&gt;0,P15/$G$44,0)</f>
        <v>0</v>
      </c>
    </row>
    <row r="16" spans="1:17">
      <c r="A16" s="906"/>
      <c r="B16" s="906" t="s">
        <v>79</v>
      </c>
      <c r="C16" s="978">
        <v>0</v>
      </c>
      <c r="D16" s="892">
        <v>0</v>
      </c>
      <c r="E16" s="892">
        <v>0</v>
      </c>
      <c r="F16" s="892">
        <v>0</v>
      </c>
      <c r="G16" s="979">
        <v>0</v>
      </c>
      <c r="H16" s="980">
        <f>IF($G$44&lt;&gt;0,G16/$G$44,0)</f>
        <v>0</v>
      </c>
      <c r="I16" s="562"/>
      <c r="J16" s="906"/>
      <c r="K16" s="906" t="s">
        <v>79</v>
      </c>
      <c r="L16" s="978">
        <v>0</v>
      </c>
      <c r="M16" s="892">
        <v>0</v>
      </c>
      <c r="N16" s="892">
        <v>0</v>
      </c>
      <c r="O16" s="892">
        <v>0</v>
      </c>
      <c r="P16" s="979">
        <v>0</v>
      </c>
      <c r="Q16" s="980">
        <f>IF($G$44&lt;&gt;0,P16/$G$44,0)</f>
        <v>0</v>
      </c>
    </row>
    <row r="17" spans="1:17">
      <c r="A17" s="835" t="s">
        <v>441</v>
      </c>
      <c r="B17" s="981"/>
      <c r="C17" s="982"/>
      <c r="D17" s="897"/>
      <c r="E17" s="897"/>
      <c r="F17" s="897"/>
      <c r="G17" s="897"/>
      <c r="H17" s="889"/>
      <c r="I17" s="562"/>
      <c r="J17" s="835" t="s">
        <v>441</v>
      </c>
      <c r="K17" s="981"/>
      <c r="L17" s="982"/>
      <c r="M17" s="897"/>
      <c r="N17" s="897"/>
      <c r="O17" s="897"/>
      <c r="P17" s="897"/>
      <c r="Q17" s="889"/>
    </row>
    <row r="18" spans="1:17">
      <c r="A18" s="906"/>
      <c r="B18" s="906" t="s">
        <v>77</v>
      </c>
      <c r="C18" s="978">
        <v>0</v>
      </c>
      <c r="D18" s="892">
        <v>0</v>
      </c>
      <c r="E18" s="892">
        <v>0</v>
      </c>
      <c r="F18" s="892">
        <v>0</v>
      </c>
      <c r="G18" s="979">
        <v>0</v>
      </c>
      <c r="H18" s="980">
        <f>IF($G$44&lt;&gt;0,G18/$G$44,0)</f>
        <v>0</v>
      </c>
      <c r="I18" s="562"/>
      <c r="J18" s="906"/>
      <c r="K18" s="906" t="s">
        <v>77</v>
      </c>
      <c r="L18" s="978">
        <v>0</v>
      </c>
      <c r="M18" s="892">
        <v>0</v>
      </c>
      <c r="N18" s="892">
        <v>0</v>
      </c>
      <c r="O18" s="892">
        <v>0</v>
      </c>
      <c r="P18" s="979">
        <v>0</v>
      </c>
      <c r="Q18" s="980">
        <f>IF($G$44&lt;&gt;0,P18/$G$44,0)</f>
        <v>0</v>
      </c>
    </row>
    <row r="19" spans="1:17">
      <c r="A19" s="906"/>
      <c r="B19" s="906" t="s">
        <v>77</v>
      </c>
      <c r="C19" s="983">
        <v>0</v>
      </c>
      <c r="D19" s="930">
        <v>0</v>
      </c>
      <c r="E19" s="930">
        <v>0</v>
      </c>
      <c r="F19" s="930">
        <v>0</v>
      </c>
      <c r="G19" s="984">
        <v>0</v>
      </c>
      <c r="H19" s="980">
        <f>IF($G$44&lt;&gt;0,G19/$G$44,0)</f>
        <v>0</v>
      </c>
      <c r="I19" s="562"/>
      <c r="J19" s="906"/>
      <c r="K19" s="906" t="s">
        <v>77</v>
      </c>
      <c r="L19" s="983">
        <v>0</v>
      </c>
      <c r="M19" s="930">
        <v>0</v>
      </c>
      <c r="N19" s="930">
        <v>0</v>
      </c>
      <c r="O19" s="930">
        <v>0</v>
      </c>
      <c r="P19" s="984">
        <v>0</v>
      </c>
      <c r="Q19" s="980">
        <f>IF($G$44&lt;&gt;0,P19/$G$44,0)</f>
        <v>0</v>
      </c>
    </row>
    <row r="20" spans="1:17">
      <c r="A20" s="895"/>
      <c r="B20" s="895" t="s">
        <v>77</v>
      </c>
      <c r="C20" s="978">
        <v>0</v>
      </c>
      <c r="D20" s="892">
        <v>0</v>
      </c>
      <c r="E20" s="892">
        <v>0</v>
      </c>
      <c r="F20" s="892">
        <v>0</v>
      </c>
      <c r="G20" s="979">
        <v>0</v>
      </c>
      <c r="H20" s="980">
        <f>IF($G$44&lt;&gt;0,G20/$G$44,0)</f>
        <v>0</v>
      </c>
      <c r="I20" s="562"/>
      <c r="J20" s="895"/>
      <c r="K20" s="895" t="s">
        <v>77</v>
      </c>
      <c r="L20" s="978">
        <v>0</v>
      </c>
      <c r="M20" s="892">
        <v>0</v>
      </c>
      <c r="N20" s="892">
        <v>0</v>
      </c>
      <c r="O20" s="892">
        <v>0</v>
      </c>
      <c r="P20" s="979">
        <v>0</v>
      </c>
      <c r="Q20" s="980">
        <f>IF($G$44&lt;&gt;0,P20/$G$44,0)</f>
        <v>0</v>
      </c>
    </row>
    <row r="21" spans="1:17">
      <c r="A21" s="835" t="s">
        <v>31</v>
      </c>
      <c r="B21" s="981"/>
      <c r="C21" s="982"/>
      <c r="D21" s="897"/>
      <c r="E21" s="897"/>
      <c r="F21" s="897"/>
      <c r="G21" s="897"/>
      <c r="H21" s="889"/>
      <c r="I21" s="562"/>
      <c r="J21" s="835" t="s">
        <v>31</v>
      </c>
      <c r="K21" s="981"/>
      <c r="L21" s="982"/>
      <c r="M21" s="897"/>
      <c r="N21" s="897"/>
      <c r="O21" s="897"/>
      <c r="P21" s="897"/>
      <c r="Q21" s="889"/>
    </row>
    <row r="22" spans="1:17">
      <c r="A22" s="906"/>
      <c r="B22" s="906" t="s">
        <v>79</v>
      </c>
      <c r="C22" s="978">
        <v>0</v>
      </c>
      <c r="D22" s="892">
        <v>0</v>
      </c>
      <c r="E22" s="892">
        <v>0</v>
      </c>
      <c r="F22" s="892">
        <v>0</v>
      </c>
      <c r="G22" s="979">
        <v>0</v>
      </c>
      <c r="H22" s="980">
        <f>IF($G$44&lt;&gt;0,G22/$G$44,0)</f>
        <v>0</v>
      </c>
      <c r="I22" s="562"/>
      <c r="J22" s="906"/>
      <c r="K22" s="906" t="s">
        <v>79</v>
      </c>
      <c r="L22" s="978">
        <v>0</v>
      </c>
      <c r="M22" s="892">
        <v>0</v>
      </c>
      <c r="N22" s="892">
        <v>0</v>
      </c>
      <c r="O22" s="892">
        <v>0</v>
      </c>
      <c r="P22" s="979">
        <v>0</v>
      </c>
      <c r="Q22" s="980">
        <f>IF($G$44&lt;&gt;0,P22/$G$44,0)</f>
        <v>0</v>
      </c>
    </row>
    <row r="23" spans="1:17">
      <c r="A23" s="906"/>
      <c r="B23" s="906" t="s">
        <v>79</v>
      </c>
      <c r="C23" s="978">
        <v>0</v>
      </c>
      <c r="D23" s="892">
        <v>0</v>
      </c>
      <c r="E23" s="892">
        <v>0</v>
      </c>
      <c r="F23" s="892">
        <v>0</v>
      </c>
      <c r="G23" s="979">
        <v>0</v>
      </c>
      <c r="H23" s="980">
        <f>IF($G$44&lt;&gt;0,G23/$G$44,0)</f>
        <v>0</v>
      </c>
      <c r="I23" s="562"/>
      <c r="J23" s="906"/>
      <c r="K23" s="906" t="s">
        <v>79</v>
      </c>
      <c r="L23" s="978">
        <v>0</v>
      </c>
      <c r="M23" s="892">
        <v>0</v>
      </c>
      <c r="N23" s="892">
        <v>0</v>
      </c>
      <c r="O23" s="892">
        <v>0</v>
      </c>
      <c r="P23" s="979">
        <v>0</v>
      </c>
      <c r="Q23" s="980">
        <f>IF($G$44&lt;&gt;0,P23/$G$44,0)</f>
        <v>0</v>
      </c>
    </row>
    <row r="24" spans="1:17">
      <c r="A24" s="906"/>
      <c r="B24" s="906" t="s">
        <v>77</v>
      </c>
      <c r="C24" s="978">
        <v>0</v>
      </c>
      <c r="D24" s="892">
        <v>0</v>
      </c>
      <c r="E24" s="892">
        <v>0</v>
      </c>
      <c r="F24" s="892">
        <v>0</v>
      </c>
      <c r="G24" s="979">
        <v>0</v>
      </c>
      <c r="H24" s="980">
        <f>IF($G$44&lt;&gt;0,G24/$G$44,0)</f>
        <v>0</v>
      </c>
      <c r="I24" s="562"/>
      <c r="J24" s="906"/>
      <c r="K24" s="906" t="s">
        <v>77</v>
      </c>
      <c r="L24" s="978">
        <v>0</v>
      </c>
      <c r="M24" s="892">
        <v>0</v>
      </c>
      <c r="N24" s="892">
        <v>0</v>
      </c>
      <c r="O24" s="892">
        <v>0</v>
      </c>
      <c r="P24" s="979">
        <v>0</v>
      </c>
      <c r="Q24" s="980">
        <f>IF($G$44&lt;&gt;0,P24/$G$44,0)</f>
        <v>0</v>
      </c>
    </row>
    <row r="25" spans="1:17">
      <c r="A25" s="906"/>
      <c r="B25" s="906" t="s">
        <v>77</v>
      </c>
      <c r="C25" s="978">
        <v>0</v>
      </c>
      <c r="D25" s="892">
        <v>0</v>
      </c>
      <c r="E25" s="892">
        <v>0</v>
      </c>
      <c r="F25" s="892">
        <v>0</v>
      </c>
      <c r="G25" s="979">
        <v>0</v>
      </c>
      <c r="H25" s="980">
        <f>IF($G$44&lt;&gt;0,G25/$G$44,0)</f>
        <v>0</v>
      </c>
      <c r="I25" s="562"/>
      <c r="J25" s="906"/>
      <c r="K25" s="906" t="s">
        <v>77</v>
      </c>
      <c r="L25" s="978">
        <v>0</v>
      </c>
      <c r="M25" s="892">
        <v>0</v>
      </c>
      <c r="N25" s="892">
        <v>0</v>
      </c>
      <c r="O25" s="892">
        <v>0</v>
      </c>
      <c r="P25" s="979">
        <v>0</v>
      </c>
      <c r="Q25" s="980">
        <f>IF($G$44&lt;&gt;0,P25/$G$44,0)</f>
        <v>0</v>
      </c>
    </row>
    <row r="26" spans="1:17">
      <c r="A26" s="906"/>
      <c r="B26" s="906" t="s">
        <v>77</v>
      </c>
      <c r="C26" s="978">
        <v>0</v>
      </c>
      <c r="D26" s="892">
        <v>0</v>
      </c>
      <c r="E26" s="892">
        <v>0</v>
      </c>
      <c r="F26" s="892">
        <v>0</v>
      </c>
      <c r="G26" s="979">
        <v>0</v>
      </c>
      <c r="H26" s="980">
        <f>IF($G$44&lt;&gt;0,G26/$G$44,0)</f>
        <v>0</v>
      </c>
      <c r="I26" s="562"/>
      <c r="J26" s="906"/>
      <c r="K26" s="906" t="s">
        <v>77</v>
      </c>
      <c r="L26" s="978">
        <v>0</v>
      </c>
      <c r="M26" s="892">
        <v>0</v>
      </c>
      <c r="N26" s="892">
        <v>0</v>
      </c>
      <c r="O26" s="892">
        <v>0</v>
      </c>
      <c r="P26" s="979">
        <v>0</v>
      </c>
      <c r="Q26" s="980">
        <f>IF($G$44&lt;&gt;0,P26/$G$44,0)</f>
        <v>0</v>
      </c>
    </row>
    <row r="27" spans="1:17">
      <c r="A27" s="835" t="s">
        <v>32</v>
      </c>
      <c r="B27" s="981"/>
      <c r="C27" s="982"/>
      <c r="D27" s="897"/>
      <c r="E27" s="897"/>
      <c r="F27" s="897"/>
      <c r="G27" s="985"/>
      <c r="H27" s="889"/>
      <c r="I27" s="562"/>
      <c r="J27" s="835" t="s">
        <v>32</v>
      </c>
      <c r="K27" s="981"/>
      <c r="L27" s="982"/>
      <c r="M27" s="897"/>
      <c r="N27" s="897"/>
      <c r="O27" s="897"/>
      <c r="P27" s="985"/>
      <c r="Q27" s="889"/>
    </row>
    <row r="28" spans="1:17">
      <c r="A28" s="906"/>
      <c r="B28" s="906" t="s">
        <v>77</v>
      </c>
      <c r="C28" s="978">
        <v>0</v>
      </c>
      <c r="D28" s="892">
        <v>0</v>
      </c>
      <c r="E28" s="892">
        <v>0</v>
      </c>
      <c r="F28" s="892">
        <v>0</v>
      </c>
      <c r="G28" s="979">
        <v>0</v>
      </c>
      <c r="H28" s="980">
        <f>IF($G$44&lt;&gt;0,G28/$G$44,0)</f>
        <v>0</v>
      </c>
      <c r="I28" s="562"/>
      <c r="J28" s="906"/>
      <c r="K28" s="906" t="s">
        <v>77</v>
      </c>
      <c r="L28" s="978">
        <v>0</v>
      </c>
      <c r="M28" s="892">
        <v>0</v>
      </c>
      <c r="N28" s="892">
        <v>0</v>
      </c>
      <c r="O28" s="892">
        <v>0</v>
      </c>
      <c r="P28" s="979">
        <v>0</v>
      </c>
      <c r="Q28" s="980">
        <f>IF($G$44&lt;&gt;0,P28/$G$44,0)</f>
        <v>0</v>
      </c>
    </row>
    <row r="29" spans="1:17">
      <c r="A29" s="906"/>
      <c r="B29" s="906" t="s">
        <v>77</v>
      </c>
      <c r="C29" s="978">
        <v>0</v>
      </c>
      <c r="D29" s="892">
        <v>0</v>
      </c>
      <c r="E29" s="892">
        <v>0</v>
      </c>
      <c r="F29" s="892">
        <v>0</v>
      </c>
      <c r="G29" s="979">
        <v>0</v>
      </c>
      <c r="H29" s="980">
        <f>IF($G$44&lt;&gt;0,G29/$G$44,0)</f>
        <v>0</v>
      </c>
      <c r="I29" s="562"/>
      <c r="J29" s="906"/>
      <c r="K29" s="906" t="s">
        <v>77</v>
      </c>
      <c r="L29" s="978">
        <v>0</v>
      </c>
      <c r="M29" s="892">
        <v>0</v>
      </c>
      <c r="N29" s="892">
        <v>0</v>
      </c>
      <c r="O29" s="892">
        <v>0</v>
      </c>
      <c r="P29" s="979">
        <v>0</v>
      </c>
      <c r="Q29" s="980">
        <f>IF($G$44&lt;&gt;0,P29/$G$44,0)</f>
        <v>0</v>
      </c>
    </row>
    <row r="30" spans="1:17">
      <c r="A30" s="835" t="s">
        <v>116</v>
      </c>
      <c r="B30" s="981"/>
      <c r="C30" s="982"/>
      <c r="D30" s="897"/>
      <c r="E30" s="897"/>
      <c r="F30" s="897"/>
      <c r="G30" s="897"/>
      <c r="H30" s="889"/>
      <c r="I30" s="562"/>
      <c r="J30" s="835" t="s">
        <v>116</v>
      </c>
      <c r="K30" s="981"/>
      <c r="L30" s="982"/>
      <c r="M30" s="897"/>
      <c r="N30" s="897"/>
      <c r="O30" s="897"/>
      <c r="P30" s="897"/>
      <c r="Q30" s="889"/>
    </row>
    <row r="31" spans="1:17">
      <c r="A31" s="906"/>
      <c r="B31" s="906" t="s">
        <v>79</v>
      </c>
      <c r="C31" s="978">
        <v>0</v>
      </c>
      <c r="D31" s="892">
        <v>0</v>
      </c>
      <c r="E31" s="892">
        <v>0</v>
      </c>
      <c r="F31" s="892">
        <v>0</v>
      </c>
      <c r="G31" s="979">
        <v>0</v>
      </c>
      <c r="H31" s="980">
        <f t="shared" ref="H31:H36" si="0">IF($G$44&lt;&gt;0,G31/$G$44,0)</f>
        <v>0</v>
      </c>
      <c r="I31" s="562"/>
      <c r="J31" s="906"/>
      <c r="K31" s="906" t="s">
        <v>79</v>
      </c>
      <c r="L31" s="978">
        <v>0</v>
      </c>
      <c r="M31" s="892">
        <v>0</v>
      </c>
      <c r="N31" s="892">
        <v>0</v>
      </c>
      <c r="O31" s="892">
        <v>0</v>
      </c>
      <c r="P31" s="979">
        <v>0</v>
      </c>
      <c r="Q31" s="980">
        <f t="shared" ref="Q31:Q36" si="1">IF($G$44&lt;&gt;0,P31/$G$44,0)</f>
        <v>0</v>
      </c>
    </row>
    <row r="32" spans="1:17">
      <c r="A32" s="906"/>
      <c r="B32" s="906" t="s">
        <v>79</v>
      </c>
      <c r="C32" s="978">
        <v>0</v>
      </c>
      <c r="D32" s="892">
        <v>0</v>
      </c>
      <c r="E32" s="892">
        <v>0</v>
      </c>
      <c r="F32" s="892">
        <v>0</v>
      </c>
      <c r="G32" s="979">
        <v>0</v>
      </c>
      <c r="H32" s="980">
        <f t="shared" si="0"/>
        <v>0</v>
      </c>
      <c r="I32" s="562"/>
      <c r="J32" s="906"/>
      <c r="K32" s="906" t="s">
        <v>79</v>
      </c>
      <c r="L32" s="978">
        <v>0</v>
      </c>
      <c r="M32" s="892">
        <v>0</v>
      </c>
      <c r="N32" s="892">
        <v>0</v>
      </c>
      <c r="O32" s="892">
        <v>0</v>
      </c>
      <c r="P32" s="979">
        <v>0</v>
      </c>
      <c r="Q32" s="980">
        <f t="shared" si="1"/>
        <v>0</v>
      </c>
    </row>
    <row r="33" spans="1:17">
      <c r="A33" s="906"/>
      <c r="B33" s="906" t="s">
        <v>79</v>
      </c>
      <c r="C33" s="978">
        <v>0</v>
      </c>
      <c r="D33" s="892">
        <v>0</v>
      </c>
      <c r="E33" s="892">
        <v>0</v>
      </c>
      <c r="F33" s="892">
        <v>0</v>
      </c>
      <c r="G33" s="979">
        <v>0</v>
      </c>
      <c r="H33" s="980">
        <f t="shared" si="0"/>
        <v>0</v>
      </c>
      <c r="I33" s="562"/>
      <c r="J33" s="906"/>
      <c r="K33" s="906" t="s">
        <v>79</v>
      </c>
      <c r="L33" s="978">
        <v>0</v>
      </c>
      <c r="M33" s="892">
        <v>0</v>
      </c>
      <c r="N33" s="892">
        <v>0</v>
      </c>
      <c r="O33" s="892">
        <v>0</v>
      </c>
      <c r="P33" s="979">
        <v>0</v>
      </c>
      <c r="Q33" s="980">
        <f t="shared" si="1"/>
        <v>0</v>
      </c>
    </row>
    <row r="34" spans="1:17">
      <c r="A34" s="906"/>
      <c r="B34" s="906" t="s">
        <v>79</v>
      </c>
      <c r="C34" s="978">
        <v>0</v>
      </c>
      <c r="D34" s="892">
        <v>0</v>
      </c>
      <c r="E34" s="892">
        <v>0</v>
      </c>
      <c r="F34" s="892">
        <v>0</v>
      </c>
      <c r="G34" s="979">
        <v>0</v>
      </c>
      <c r="H34" s="980">
        <f t="shared" si="0"/>
        <v>0</v>
      </c>
      <c r="I34" s="562"/>
      <c r="J34" s="906"/>
      <c r="K34" s="906" t="s">
        <v>79</v>
      </c>
      <c r="L34" s="978">
        <v>0</v>
      </c>
      <c r="M34" s="892">
        <v>0</v>
      </c>
      <c r="N34" s="892">
        <v>0</v>
      </c>
      <c r="O34" s="892">
        <v>0</v>
      </c>
      <c r="P34" s="979">
        <v>0</v>
      </c>
      <c r="Q34" s="980">
        <f t="shared" si="1"/>
        <v>0</v>
      </c>
    </row>
    <row r="35" spans="1:17">
      <c r="A35" s="906"/>
      <c r="B35" s="906" t="s">
        <v>79</v>
      </c>
      <c r="C35" s="978">
        <v>0</v>
      </c>
      <c r="D35" s="892">
        <v>0</v>
      </c>
      <c r="E35" s="892">
        <v>0</v>
      </c>
      <c r="F35" s="892">
        <v>0</v>
      </c>
      <c r="G35" s="979">
        <v>0</v>
      </c>
      <c r="H35" s="980">
        <f t="shared" si="0"/>
        <v>0</v>
      </c>
      <c r="I35" s="562"/>
      <c r="J35" s="906"/>
      <c r="K35" s="906" t="s">
        <v>79</v>
      </c>
      <c r="L35" s="978">
        <v>0</v>
      </c>
      <c r="M35" s="892">
        <v>0</v>
      </c>
      <c r="N35" s="892">
        <v>0</v>
      </c>
      <c r="O35" s="892">
        <v>0</v>
      </c>
      <c r="P35" s="979">
        <v>0</v>
      </c>
      <c r="Q35" s="980">
        <f t="shared" si="1"/>
        <v>0</v>
      </c>
    </row>
    <row r="36" spans="1:17">
      <c r="A36" s="906"/>
      <c r="B36" s="906" t="s">
        <v>79</v>
      </c>
      <c r="C36" s="978">
        <v>0</v>
      </c>
      <c r="D36" s="892">
        <v>0</v>
      </c>
      <c r="E36" s="892">
        <v>0</v>
      </c>
      <c r="F36" s="892">
        <v>0</v>
      </c>
      <c r="G36" s="979">
        <v>0</v>
      </c>
      <c r="H36" s="980">
        <f t="shared" si="0"/>
        <v>0</v>
      </c>
      <c r="I36" s="562"/>
      <c r="J36" s="906"/>
      <c r="K36" s="906" t="s">
        <v>79</v>
      </c>
      <c r="L36" s="978">
        <v>0</v>
      </c>
      <c r="M36" s="892">
        <v>0</v>
      </c>
      <c r="N36" s="892">
        <v>0</v>
      </c>
      <c r="O36" s="892">
        <v>0</v>
      </c>
      <c r="P36" s="979">
        <v>0</v>
      </c>
      <c r="Q36" s="980">
        <f t="shared" si="1"/>
        <v>0</v>
      </c>
    </row>
    <row r="37" spans="1:17">
      <c r="A37" s="835" t="s">
        <v>34</v>
      </c>
      <c r="B37" s="981"/>
      <c r="C37" s="982"/>
      <c r="D37" s="897"/>
      <c r="E37" s="897"/>
      <c r="F37" s="897"/>
      <c r="G37" s="897"/>
      <c r="H37" s="889"/>
      <c r="I37" s="562"/>
      <c r="J37" s="835" t="s">
        <v>34</v>
      </c>
      <c r="K37" s="981"/>
      <c r="L37" s="982"/>
      <c r="M37" s="897"/>
      <c r="N37" s="897"/>
      <c r="O37" s="897"/>
      <c r="P37" s="897"/>
      <c r="Q37" s="889"/>
    </row>
    <row r="38" spans="1:17">
      <c r="A38" s="906"/>
      <c r="B38" s="906" t="s">
        <v>79</v>
      </c>
      <c r="C38" s="978">
        <v>0</v>
      </c>
      <c r="D38" s="892">
        <v>0</v>
      </c>
      <c r="E38" s="892">
        <v>0</v>
      </c>
      <c r="F38" s="892">
        <v>0</v>
      </c>
      <c r="G38" s="979">
        <v>0</v>
      </c>
      <c r="H38" s="980">
        <f>IF($G$44&lt;&gt;0,G38/$G$44,0)</f>
        <v>0</v>
      </c>
      <c r="I38" s="562"/>
      <c r="J38" s="906"/>
      <c r="K38" s="906" t="s">
        <v>79</v>
      </c>
      <c r="L38" s="978">
        <v>0</v>
      </c>
      <c r="M38" s="892">
        <v>0</v>
      </c>
      <c r="N38" s="892">
        <v>0</v>
      </c>
      <c r="O38" s="892">
        <v>0</v>
      </c>
      <c r="P38" s="979">
        <v>0</v>
      </c>
      <c r="Q38" s="980">
        <f>IF($G$44&lt;&gt;0,P38/$G$44,0)</f>
        <v>0</v>
      </c>
    </row>
    <row r="39" spans="1:17">
      <c r="A39" s="906"/>
      <c r="B39" s="906" t="s">
        <v>79</v>
      </c>
      <c r="C39" s="978">
        <v>0</v>
      </c>
      <c r="D39" s="892">
        <v>0</v>
      </c>
      <c r="E39" s="892">
        <v>0</v>
      </c>
      <c r="F39" s="892">
        <v>0</v>
      </c>
      <c r="G39" s="979">
        <v>0</v>
      </c>
      <c r="H39" s="980">
        <f>IF($G$44&lt;&gt;0,G39/$G$44,0)</f>
        <v>0</v>
      </c>
      <c r="I39" s="562"/>
      <c r="J39" s="906"/>
      <c r="K39" s="906" t="s">
        <v>79</v>
      </c>
      <c r="L39" s="978">
        <v>0</v>
      </c>
      <c r="M39" s="892">
        <v>0</v>
      </c>
      <c r="N39" s="892">
        <v>0</v>
      </c>
      <c r="O39" s="892">
        <v>0</v>
      </c>
      <c r="P39" s="979">
        <v>0</v>
      </c>
      <c r="Q39" s="980">
        <f>IF($G$44&lt;&gt;0,P39/$G$44,0)</f>
        <v>0</v>
      </c>
    </row>
    <row r="40" spans="1:17">
      <c r="A40" s="835" t="s">
        <v>35</v>
      </c>
      <c r="B40" s="981"/>
      <c r="C40" s="982"/>
      <c r="D40" s="897"/>
      <c r="E40" s="897"/>
      <c r="F40" s="897"/>
      <c r="G40" s="897"/>
      <c r="H40" s="889"/>
      <c r="I40" s="562"/>
      <c r="J40" s="835" t="s">
        <v>35</v>
      </c>
      <c r="K40" s="981"/>
      <c r="L40" s="982"/>
      <c r="M40" s="897"/>
      <c r="N40" s="897"/>
      <c r="O40" s="897"/>
      <c r="P40" s="897"/>
      <c r="Q40" s="889"/>
    </row>
    <row r="41" spans="1:17">
      <c r="A41" s="841" t="s">
        <v>230</v>
      </c>
      <c r="B41" s="906" t="s">
        <v>77</v>
      </c>
      <c r="C41" s="978">
        <v>0</v>
      </c>
      <c r="D41" s="897"/>
      <c r="E41" s="897"/>
      <c r="F41" s="897"/>
      <c r="G41" s="979">
        <v>0</v>
      </c>
      <c r="H41" s="980">
        <f t="shared" ref="H41:H42" si="2">IF($G$44&lt;&gt;0,G41/$G$44,0)</f>
        <v>0</v>
      </c>
      <c r="I41" s="562"/>
      <c r="J41" s="841" t="s">
        <v>230</v>
      </c>
      <c r="K41" s="906" t="s">
        <v>77</v>
      </c>
      <c r="L41" s="978">
        <v>0</v>
      </c>
      <c r="M41" s="897"/>
      <c r="N41" s="897"/>
      <c r="O41" s="897"/>
      <c r="P41" s="979">
        <v>0</v>
      </c>
      <c r="Q41" s="980">
        <f t="shared" ref="Q41:Q42" si="3">IF($G$44&lt;&gt;0,P41/$G$44,0)</f>
        <v>0</v>
      </c>
    </row>
    <row r="42" spans="1:17">
      <c r="A42" s="841" t="s">
        <v>231</v>
      </c>
      <c r="B42" s="906" t="s">
        <v>77</v>
      </c>
      <c r="C42" s="978">
        <v>0</v>
      </c>
      <c r="D42" s="897"/>
      <c r="E42" s="897"/>
      <c r="F42" s="897"/>
      <c r="G42" s="979">
        <v>0</v>
      </c>
      <c r="H42" s="980">
        <f t="shared" si="2"/>
        <v>0</v>
      </c>
      <c r="I42" s="562"/>
      <c r="J42" s="841" t="s">
        <v>231</v>
      </c>
      <c r="K42" s="906" t="s">
        <v>77</v>
      </c>
      <c r="L42" s="978">
        <v>0</v>
      </c>
      <c r="M42" s="897"/>
      <c r="N42" s="897"/>
      <c r="O42" s="897"/>
      <c r="P42" s="979">
        <v>0</v>
      </c>
      <c r="Q42" s="980">
        <f t="shared" si="3"/>
        <v>0</v>
      </c>
    </row>
    <row r="43" spans="1:17">
      <c r="A43" s="981"/>
      <c r="B43" s="981"/>
      <c r="C43" s="885"/>
      <c r="D43" s="885"/>
      <c r="E43" s="897"/>
      <c r="F43" s="885"/>
      <c r="G43" s="980">
        <v>0</v>
      </c>
      <c r="H43" s="889"/>
      <c r="I43" s="562"/>
      <c r="J43" s="981"/>
      <c r="K43" s="981"/>
      <c r="L43" s="885"/>
      <c r="M43" s="885"/>
      <c r="N43" s="897"/>
      <c r="O43" s="885"/>
      <c r="P43" s="885"/>
      <c r="Q43" s="889"/>
    </row>
    <row r="44" spans="1:17">
      <c r="A44" s="848" t="s">
        <v>417</v>
      </c>
      <c r="B44" s="906"/>
      <c r="C44" s="986"/>
      <c r="D44" s="931">
        <f>SUM(D9:D43)</f>
        <v>0</v>
      </c>
      <c r="E44" s="931">
        <f>SUM(E9:E43)</f>
        <v>0</v>
      </c>
      <c r="F44" s="931">
        <f>SUM(F9:F43)</f>
        <v>0</v>
      </c>
      <c r="G44" s="987">
        <v>0</v>
      </c>
      <c r="I44" s="562"/>
      <c r="J44" s="848" t="s">
        <v>417</v>
      </c>
      <c r="K44" s="906"/>
      <c r="L44" s="986"/>
      <c r="M44" s="931">
        <f>SUM(M9:M43)</f>
        <v>0</v>
      </c>
      <c r="N44" s="931">
        <f>SUM(N9:N43)</f>
        <v>0</v>
      </c>
      <c r="O44" s="931">
        <f>SUM(O9:O43)</f>
        <v>0</v>
      </c>
      <c r="P44" s="987">
        <f>SUM(P9:P43)</f>
        <v>0</v>
      </c>
      <c r="Q44" s="980">
        <f>IF($G$44&lt;&gt;0,P44/$G$44,0)</f>
        <v>0</v>
      </c>
    </row>
    <row r="45" spans="1:17" ht="13.5" thickBot="1">
      <c r="A45" s="988"/>
      <c r="B45" s="906"/>
      <c r="C45" s="892"/>
      <c r="D45" s="986"/>
      <c r="E45" s="986"/>
      <c r="F45" s="986"/>
      <c r="G45" s="986"/>
      <c r="H45" s="922"/>
      <c r="I45" s="562"/>
      <c r="J45" s="988"/>
      <c r="K45" s="906"/>
      <c r="L45" s="892"/>
      <c r="M45" s="986"/>
      <c r="N45" s="986"/>
      <c r="O45" s="986"/>
      <c r="P45" s="986"/>
      <c r="Q45" s="922"/>
    </row>
    <row r="46" spans="1:17" ht="13.5" thickBot="1">
      <c r="A46" s="72"/>
      <c r="B46" s="989"/>
      <c r="C46" s="1598"/>
      <c r="D46" s="1598"/>
      <c r="E46" s="952"/>
      <c r="F46" s="952"/>
      <c r="G46" s="1598"/>
      <c r="H46" s="1599"/>
      <c r="I46" s="563"/>
      <c r="J46" s="72"/>
      <c r="K46" s="989"/>
      <c r="L46" s="1598"/>
      <c r="M46" s="1598"/>
      <c r="N46" s="952"/>
      <c r="O46" s="952"/>
      <c r="P46" s="1598"/>
      <c r="Q46" s="1599"/>
    </row>
    <row r="47" spans="1:17">
      <c r="A47" s="853" t="s">
        <v>132</v>
      </c>
      <c r="B47" s="190"/>
      <c r="C47" s="191" t="s">
        <v>10</v>
      </c>
      <c r="E47" s="8"/>
      <c r="F47" s="8"/>
      <c r="G47" s="13"/>
      <c r="H47" s="13"/>
      <c r="J47" s="564" t="s">
        <v>132</v>
      </c>
      <c r="K47" s="190"/>
      <c r="L47" s="191" t="s">
        <v>10</v>
      </c>
      <c r="N47" s="8"/>
      <c r="O47" s="8"/>
      <c r="P47" s="13"/>
      <c r="Q47" s="13"/>
    </row>
    <row r="48" spans="1:17">
      <c r="A48" s="857" t="s">
        <v>134</v>
      </c>
      <c r="B48" s="906" t="s">
        <v>77</v>
      </c>
      <c r="C48" s="9"/>
      <c r="E48" s="8"/>
      <c r="F48" s="8"/>
      <c r="G48" s="13"/>
      <c r="H48" s="13"/>
      <c r="J48" s="990" t="s">
        <v>134</v>
      </c>
      <c r="K48" s="906" t="s">
        <v>77</v>
      </c>
      <c r="L48" s="9"/>
      <c r="N48" s="8"/>
      <c r="O48" s="8"/>
      <c r="P48" s="13"/>
      <c r="Q48" s="13"/>
    </row>
    <row r="49" spans="1:17">
      <c r="A49" s="857" t="s">
        <v>135</v>
      </c>
      <c r="B49" s="906" t="s">
        <v>77</v>
      </c>
      <c r="C49" s="9"/>
      <c r="E49" s="8"/>
      <c r="F49" s="8"/>
      <c r="G49" s="13"/>
      <c r="H49" s="13"/>
      <c r="J49" s="990" t="s">
        <v>135</v>
      </c>
      <c r="K49" s="906" t="s">
        <v>77</v>
      </c>
      <c r="L49" s="9"/>
      <c r="N49" s="8"/>
      <c r="O49" s="8"/>
      <c r="P49" s="13"/>
      <c r="Q49" s="13"/>
    </row>
    <row r="50" spans="1:17">
      <c r="A50" s="858" t="s">
        <v>136</v>
      </c>
      <c r="B50" s="906" t="s">
        <v>77</v>
      </c>
      <c r="C50" s="892"/>
      <c r="E50" s="5"/>
      <c r="F50" s="13"/>
      <c r="G50" s="13"/>
      <c r="H50" s="13"/>
      <c r="J50" s="991" t="s">
        <v>136</v>
      </c>
      <c r="K50" s="906" t="s">
        <v>77</v>
      </c>
      <c r="L50" s="892"/>
      <c r="N50" s="5"/>
      <c r="O50" s="13"/>
      <c r="P50" s="13"/>
      <c r="Q50" s="13"/>
    </row>
    <row r="51" spans="1:17" ht="13.5" thickBot="1">
      <c r="A51" s="992"/>
      <c r="B51" s="993"/>
      <c r="C51" s="993"/>
      <c r="E51" s="15"/>
      <c r="F51" s="13"/>
      <c r="G51" s="13"/>
      <c r="H51" s="13"/>
      <c r="J51" s="994"/>
      <c r="K51" s="993"/>
      <c r="L51" s="993"/>
      <c r="N51" s="15"/>
      <c r="O51" s="13"/>
      <c r="P51" s="13"/>
      <c r="Q51" s="13"/>
    </row>
    <row r="52" spans="1:17">
      <c r="A52" s="1659"/>
      <c r="B52" s="1659"/>
      <c r="C52" s="1659"/>
      <c r="D52" s="1659"/>
      <c r="E52" s="1659"/>
      <c r="F52" s="1659"/>
      <c r="G52" s="1659"/>
      <c r="H52" s="1659"/>
      <c r="J52" s="1659"/>
      <c r="K52" s="1659"/>
      <c r="L52" s="1659"/>
      <c r="M52" s="1659"/>
      <c r="N52" s="1659"/>
      <c r="O52" s="1659"/>
      <c r="P52" s="1659"/>
      <c r="Q52" s="1659"/>
    </row>
    <row r="53" spans="1:17">
      <c r="A53" s="1659" t="s">
        <v>61</v>
      </c>
      <c r="B53" s="1659"/>
      <c r="C53" s="1659"/>
      <c r="D53" s="1659"/>
      <c r="E53" s="1659"/>
      <c r="F53" s="1659"/>
      <c r="G53" s="1659"/>
      <c r="H53" s="1659"/>
      <c r="I53" s="1659"/>
      <c r="J53" s="1659"/>
    </row>
    <row r="56" spans="1:17">
      <c r="D56" s="23"/>
    </row>
    <row r="65" spans="1:4">
      <c r="A65" s="627"/>
      <c r="B65" s="627"/>
      <c r="D65" s="24"/>
    </row>
  </sheetData>
  <mergeCells count="15">
    <mergeCell ref="A53:J53"/>
    <mergeCell ref="A1:Q1"/>
    <mergeCell ref="A2:Q2"/>
    <mergeCell ref="A3:Q3"/>
    <mergeCell ref="J5:J7"/>
    <mergeCell ref="K5:K7"/>
    <mergeCell ref="L5:Q5"/>
    <mergeCell ref="C6:H6"/>
    <mergeCell ref="L6:Q6"/>
    <mergeCell ref="A52:H52"/>
    <mergeCell ref="J52:Q52"/>
    <mergeCell ref="A4:H4"/>
    <mergeCell ref="A5:A7"/>
    <mergeCell ref="B5:B7"/>
    <mergeCell ref="C5:H5"/>
  </mergeCells>
  <printOptions horizontalCentered="1" verticalCentered="1"/>
  <pageMargins left="0.25" right="0.25" top="0.25" bottom="0.25" header="0.3" footer="0.3"/>
  <pageSetup paperSize="17" scale="95" orientation="landscape" r:id="rId1"/>
  <customProperties>
    <customPr name="_pios_id" r:id="rId2"/>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525D1A-840E-4D1F-B5CE-A92BB68F166A}">
  <sheetPr>
    <pageSetUpPr fitToPage="1"/>
  </sheetPr>
  <dimension ref="A1:J107"/>
  <sheetViews>
    <sheetView topLeftCell="A66" zoomScaleNormal="100" workbookViewId="0">
      <selection activeCell="N7" sqref="N7"/>
    </sheetView>
  </sheetViews>
  <sheetFormatPr defaultColWidth="8.5703125" defaultRowHeight="12.75"/>
  <cols>
    <col min="1" max="1" width="52.28515625" customWidth="1"/>
    <col min="2" max="2" width="8.28515625" hidden="1" customWidth="1"/>
    <col min="3" max="3" width="9.28515625" customWidth="1"/>
    <col min="4" max="4" width="7.5703125" customWidth="1"/>
    <col min="8" max="8" width="10" customWidth="1"/>
    <col min="9" max="9" width="10.140625" customWidth="1"/>
    <col min="10" max="10" width="12.5703125" customWidth="1"/>
  </cols>
  <sheetData>
    <row r="1" spans="1:10" ht="15.75" customHeight="1">
      <c r="A1" s="1655" t="s">
        <v>442</v>
      </c>
      <c r="B1" s="1655"/>
      <c r="C1" s="1655"/>
      <c r="D1" s="1655"/>
      <c r="E1" s="1655"/>
      <c r="F1" s="1655"/>
      <c r="G1" s="1655"/>
      <c r="H1" s="1655"/>
      <c r="I1" s="1655"/>
      <c r="J1" s="1655"/>
    </row>
    <row r="2" spans="1:10" ht="15.75" customHeight="1">
      <c r="A2" s="1635" t="s">
        <v>1</v>
      </c>
      <c r="B2" s="1635"/>
      <c r="C2" s="1635"/>
      <c r="D2" s="1635"/>
      <c r="E2" s="1635"/>
      <c r="F2" s="1635"/>
      <c r="G2" s="1635"/>
      <c r="H2" s="1635"/>
      <c r="I2" s="1635"/>
      <c r="J2" s="1635"/>
    </row>
    <row r="3" spans="1:10" ht="15.75" customHeight="1">
      <c r="A3" s="1637" t="s">
        <v>2</v>
      </c>
      <c r="B3" s="1637"/>
      <c r="C3" s="1637"/>
      <c r="D3" s="1637"/>
      <c r="E3" s="1637"/>
      <c r="F3" s="1637"/>
      <c r="G3" s="1637"/>
      <c r="H3" s="1637"/>
      <c r="I3" s="1637"/>
      <c r="J3" s="1637"/>
    </row>
    <row r="4" spans="1:10" ht="15.75" customHeight="1" thickBot="1">
      <c r="A4" s="59"/>
      <c r="B4" s="59"/>
      <c r="C4" s="59"/>
      <c r="D4" s="59"/>
      <c r="E4" s="59"/>
      <c r="F4" s="59"/>
      <c r="G4" s="59"/>
      <c r="H4" s="59"/>
      <c r="I4" s="59"/>
      <c r="J4" s="59"/>
    </row>
    <row r="5" spans="1:10" ht="16.5" thickBot="1">
      <c r="A5" s="632"/>
      <c r="B5" s="632"/>
      <c r="C5" s="632"/>
      <c r="D5" s="641"/>
      <c r="E5" s="1731" t="s">
        <v>443</v>
      </c>
      <c r="F5" s="1732"/>
      <c r="G5" s="1732"/>
      <c r="H5" s="1732"/>
      <c r="I5" s="1732"/>
      <c r="J5" s="1733"/>
    </row>
    <row r="6" spans="1:10">
      <c r="A6" s="87"/>
      <c r="B6" s="87"/>
      <c r="C6" s="87"/>
      <c r="D6" s="87"/>
      <c r="E6" s="1734" t="s">
        <v>64</v>
      </c>
      <c r="F6" s="1735"/>
      <c r="G6" s="1735"/>
      <c r="H6" s="1735"/>
      <c r="I6" s="1735"/>
      <c r="J6" s="1736"/>
    </row>
    <row r="7" spans="1:10" ht="38.25">
      <c r="A7" s="756" t="s">
        <v>65</v>
      </c>
      <c r="B7" s="755" t="s">
        <v>66</v>
      </c>
      <c r="C7" s="756" t="s">
        <v>67</v>
      </c>
      <c r="D7" s="757" t="s">
        <v>68</v>
      </c>
      <c r="E7" s="995" t="s">
        <v>69</v>
      </c>
      <c r="F7" s="996" t="s">
        <v>444</v>
      </c>
      <c r="G7" s="996" t="s">
        <v>445</v>
      </c>
      <c r="H7" s="996" t="s">
        <v>446</v>
      </c>
      <c r="I7" s="996" t="s">
        <v>73</v>
      </c>
      <c r="J7" s="997" t="s">
        <v>74</v>
      </c>
    </row>
    <row r="8" spans="1:10">
      <c r="A8" s="11" t="s">
        <v>25</v>
      </c>
      <c r="B8" s="11"/>
      <c r="C8" s="11"/>
      <c r="D8" s="14"/>
      <c r="E8" s="884"/>
      <c r="F8" s="885"/>
      <c r="G8" s="885"/>
      <c r="H8" s="885"/>
      <c r="I8" s="885"/>
      <c r="J8" s="889"/>
    </row>
    <row r="9" spans="1:10">
      <c r="A9" s="830" t="s">
        <v>75</v>
      </c>
      <c r="B9" s="830"/>
      <c r="C9" s="831" t="s">
        <v>76</v>
      </c>
      <c r="D9" s="830" t="s">
        <v>77</v>
      </c>
      <c r="E9" s="978">
        <v>0</v>
      </c>
      <c r="F9" s="892">
        <v>0</v>
      </c>
      <c r="G9" s="892">
        <v>0</v>
      </c>
      <c r="H9" s="892">
        <v>0</v>
      </c>
      <c r="I9" s="979">
        <v>0</v>
      </c>
      <c r="J9" s="980">
        <f>IF($I$69&lt;&gt;0,I9/$I$69,0)</f>
        <v>0</v>
      </c>
    </row>
    <row r="10" spans="1:10">
      <c r="A10" s="830" t="s">
        <v>78</v>
      </c>
      <c r="B10" s="830"/>
      <c r="C10" s="831" t="s">
        <v>12</v>
      </c>
      <c r="D10" s="830" t="s">
        <v>79</v>
      </c>
      <c r="E10" s="978">
        <v>0</v>
      </c>
      <c r="F10" s="892">
        <v>0</v>
      </c>
      <c r="G10" s="892">
        <v>0</v>
      </c>
      <c r="H10" s="892">
        <v>0</v>
      </c>
      <c r="I10" s="979">
        <v>0</v>
      </c>
      <c r="J10" s="980">
        <f>IF($I$69&lt;&gt;0,I10/$I$69,0)</f>
        <v>0</v>
      </c>
    </row>
    <row r="11" spans="1:10">
      <c r="A11" s="830" t="s">
        <v>80</v>
      </c>
      <c r="B11" s="830"/>
      <c r="C11" s="831" t="s">
        <v>12</v>
      </c>
      <c r="D11" s="830" t="s">
        <v>79</v>
      </c>
      <c r="E11" s="978">
        <v>0</v>
      </c>
      <c r="F11" s="892">
        <v>0</v>
      </c>
      <c r="G11" s="892">
        <v>0</v>
      </c>
      <c r="H11" s="892">
        <v>0</v>
      </c>
      <c r="I11" s="979">
        <v>0</v>
      </c>
      <c r="J11" s="980">
        <v>0</v>
      </c>
    </row>
    <row r="12" spans="1:10">
      <c r="A12" s="830" t="s">
        <v>81</v>
      </c>
      <c r="B12" s="830"/>
      <c r="C12" s="831" t="s">
        <v>12</v>
      </c>
      <c r="D12" s="830" t="s">
        <v>79</v>
      </c>
      <c r="E12" s="978">
        <v>0</v>
      </c>
      <c r="F12" s="892">
        <v>0</v>
      </c>
      <c r="G12" s="892">
        <v>0</v>
      </c>
      <c r="H12" s="892">
        <v>0</v>
      </c>
      <c r="I12" s="979">
        <v>0</v>
      </c>
      <c r="J12" s="980">
        <v>0</v>
      </c>
    </row>
    <row r="13" spans="1:10">
      <c r="A13" s="830" t="s">
        <v>82</v>
      </c>
      <c r="B13" s="831"/>
      <c r="C13" s="831" t="s">
        <v>12</v>
      </c>
      <c r="D13" s="830" t="s">
        <v>79</v>
      </c>
      <c r="E13" s="978">
        <v>0</v>
      </c>
      <c r="F13" s="892">
        <v>0</v>
      </c>
      <c r="G13" s="892">
        <v>0</v>
      </c>
      <c r="H13" s="892">
        <v>0</v>
      </c>
      <c r="I13" s="979">
        <v>0</v>
      </c>
      <c r="J13" s="980">
        <v>0</v>
      </c>
    </row>
    <row r="14" spans="1:10">
      <c r="A14" s="888" t="s">
        <v>29</v>
      </c>
      <c r="B14" s="888"/>
      <c r="C14" s="888"/>
      <c r="D14" s="981"/>
      <c r="E14" s="982"/>
      <c r="F14" s="897"/>
      <c r="G14" s="897"/>
      <c r="H14" s="897"/>
      <c r="I14" s="897"/>
      <c r="J14" s="889"/>
    </row>
    <row r="15" spans="1:10">
      <c r="A15" s="830" t="s">
        <v>83</v>
      </c>
      <c r="B15" s="831" t="s">
        <v>76</v>
      </c>
      <c r="C15" s="831"/>
      <c r="D15" s="830" t="s">
        <v>77</v>
      </c>
      <c r="E15" s="978">
        <v>0</v>
      </c>
      <c r="F15" s="892">
        <v>0</v>
      </c>
      <c r="G15" s="892">
        <v>0</v>
      </c>
      <c r="H15" s="892">
        <v>0</v>
      </c>
      <c r="I15" s="979">
        <v>0</v>
      </c>
      <c r="J15" s="980">
        <f>IF($I$69&lt;&gt;0,I15/$I$69,0)</f>
        <v>0</v>
      </c>
    </row>
    <row r="16" spans="1:10">
      <c r="A16" s="830" t="s">
        <v>84</v>
      </c>
      <c r="B16" s="831"/>
      <c r="C16" s="831" t="s">
        <v>76</v>
      </c>
      <c r="D16" s="830" t="s">
        <v>77</v>
      </c>
      <c r="E16" s="978">
        <v>0</v>
      </c>
      <c r="F16" s="892">
        <v>0</v>
      </c>
      <c r="G16" s="892">
        <v>0</v>
      </c>
      <c r="H16" s="892">
        <v>0</v>
      </c>
      <c r="I16" s="979">
        <v>0</v>
      </c>
      <c r="J16" s="980">
        <f>IF($I$69&lt;&gt;0,I16/$I$69,0)</f>
        <v>0</v>
      </c>
    </row>
    <row r="17" spans="1:10">
      <c r="A17" s="830" t="s">
        <v>87</v>
      </c>
      <c r="B17" s="831"/>
      <c r="C17" s="831" t="s">
        <v>76</v>
      </c>
      <c r="D17" s="830" t="s">
        <v>77</v>
      </c>
      <c r="E17" s="978">
        <v>0</v>
      </c>
      <c r="F17" s="892">
        <v>0</v>
      </c>
      <c r="G17" s="892">
        <v>0</v>
      </c>
      <c r="H17" s="892">
        <v>0</v>
      </c>
      <c r="I17" s="979">
        <v>0</v>
      </c>
      <c r="J17" s="980">
        <f>IF($I$69&lt;&gt;0,I17/$I$69,0)</f>
        <v>0</v>
      </c>
    </row>
    <row r="18" spans="1:10">
      <c r="A18" s="830" t="s">
        <v>88</v>
      </c>
      <c r="B18" s="831" t="s">
        <v>76</v>
      </c>
      <c r="C18" s="831" t="s">
        <v>76</v>
      </c>
      <c r="D18" s="830" t="s">
        <v>77</v>
      </c>
      <c r="E18" s="978">
        <v>0</v>
      </c>
      <c r="F18" s="892">
        <v>0</v>
      </c>
      <c r="G18" s="892">
        <v>0</v>
      </c>
      <c r="H18" s="892">
        <v>0</v>
      </c>
      <c r="I18" s="979">
        <v>0</v>
      </c>
      <c r="J18" s="980">
        <f>IF($I$69&lt;&gt;0,I18/$I$69,0)</f>
        <v>0</v>
      </c>
    </row>
    <row r="19" spans="1:10">
      <c r="A19" s="830" t="s">
        <v>85</v>
      </c>
      <c r="B19" s="831" t="s">
        <v>76</v>
      </c>
      <c r="C19" s="831"/>
      <c r="D19" s="830" t="s">
        <v>79</v>
      </c>
      <c r="E19" s="978">
        <v>0</v>
      </c>
      <c r="F19" s="892">
        <v>0</v>
      </c>
      <c r="G19" s="892">
        <v>0</v>
      </c>
      <c r="H19" s="892">
        <v>0</v>
      </c>
      <c r="I19" s="979">
        <v>0</v>
      </c>
      <c r="J19" s="980">
        <f>IF($I$69&lt;&gt;0,I19/$I$69,0)</f>
        <v>0</v>
      </c>
    </row>
    <row r="20" spans="1:10">
      <c r="A20" s="830" t="s">
        <v>89</v>
      </c>
      <c r="B20" s="831"/>
      <c r="C20" s="831"/>
      <c r="D20" s="830" t="s">
        <v>79</v>
      </c>
      <c r="E20" s="978">
        <v>0</v>
      </c>
      <c r="F20" s="892">
        <v>0</v>
      </c>
      <c r="G20" s="892">
        <v>0</v>
      </c>
      <c r="H20" s="892">
        <v>0</v>
      </c>
      <c r="I20" s="979">
        <v>0</v>
      </c>
      <c r="J20" s="980">
        <v>0</v>
      </c>
    </row>
    <row r="21" spans="1:10">
      <c r="A21" s="830" t="s">
        <v>90</v>
      </c>
      <c r="B21" s="831" t="s">
        <v>76</v>
      </c>
      <c r="C21" s="831" t="s">
        <v>12</v>
      </c>
      <c r="D21" s="830" t="s">
        <v>79</v>
      </c>
      <c r="E21" s="978">
        <v>0</v>
      </c>
      <c r="F21" s="892">
        <v>0</v>
      </c>
      <c r="G21" s="892">
        <v>0</v>
      </c>
      <c r="H21" s="892">
        <v>0</v>
      </c>
      <c r="I21" s="979">
        <v>0</v>
      </c>
      <c r="J21" s="980">
        <f>IF($I$69&lt;&gt;0,I21/$I$69,0)</f>
        <v>0</v>
      </c>
    </row>
    <row r="22" spans="1:10">
      <c r="A22" s="830" t="s">
        <v>86</v>
      </c>
      <c r="B22" s="831"/>
      <c r="C22" s="831"/>
      <c r="D22" s="830" t="s">
        <v>79</v>
      </c>
      <c r="E22" s="978">
        <v>0</v>
      </c>
      <c r="F22" s="892">
        <v>0</v>
      </c>
      <c r="G22" s="892">
        <v>0</v>
      </c>
      <c r="H22" s="892">
        <v>0</v>
      </c>
      <c r="I22" s="979">
        <v>0</v>
      </c>
      <c r="J22" s="980">
        <f>IF($I$69&lt;&gt;0,I22/$I$69,0)</f>
        <v>0</v>
      </c>
    </row>
    <row r="23" spans="1:10">
      <c r="A23" s="830" t="s">
        <v>91</v>
      </c>
      <c r="B23" s="831"/>
      <c r="C23" s="831" t="s">
        <v>76</v>
      </c>
      <c r="D23" s="830" t="s">
        <v>77</v>
      </c>
      <c r="E23" s="978"/>
      <c r="F23" s="892"/>
      <c r="G23" s="892"/>
      <c r="H23" s="892"/>
      <c r="I23" s="979"/>
      <c r="J23" s="980"/>
    </row>
    <row r="24" spans="1:10">
      <c r="A24" s="888" t="s">
        <v>30</v>
      </c>
      <c r="B24" s="888"/>
      <c r="C24" s="888"/>
      <c r="D24" s="981"/>
      <c r="E24" s="982"/>
      <c r="F24" s="897"/>
      <c r="G24" s="897"/>
      <c r="H24" s="897"/>
      <c r="I24" s="897"/>
      <c r="J24" s="889"/>
    </row>
    <row r="25" spans="1:10">
      <c r="A25" s="830" t="s">
        <v>92</v>
      </c>
      <c r="B25" s="831"/>
      <c r="C25" s="831" t="s">
        <v>76</v>
      </c>
      <c r="D25" s="830" t="s">
        <v>77</v>
      </c>
      <c r="E25" s="978">
        <v>0</v>
      </c>
      <c r="F25" s="892">
        <v>0</v>
      </c>
      <c r="G25" s="892">
        <v>0</v>
      </c>
      <c r="H25" s="892">
        <v>0</v>
      </c>
      <c r="I25" s="979">
        <v>0</v>
      </c>
      <c r="J25" s="980">
        <f>IF($I$69&lt;&gt;0,I25/$I$69,0)</f>
        <v>0</v>
      </c>
    </row>
    <row r="26" spans="1:10">
      <c r="A26" s="830" t="s">
        <v>95</v>
      </c>
      <c r="B26" s="831"/>
      <c r="C26" s="831" t="s">
        <v>12</v>
      </c>
      <c r="D26" s="830" t="s">
        <v>77</v>
      </c>
      <c r="E26" s="978">
        <v>0</v>
      </c>
      <c r="F26" s="892">
        <v>0</v>
      </c>
      <c r="G26" s="892">
        <v>0</v>
      </c>
      <c r="H26" s="892">
        <v>0</v>
      </c>
      <c r="I26" s="979">
        <v>0</v>
      </c>
      <c r="J26" s="980">
        <v>0</v>
      </c>
    </row>
    <row r="27" spans="1:10">
      <c r="A27" s="830" t="s">
        <v>93</v>
      </c>
      <c r="B27" s="831"/>
      <c r="C27" s="831" t="s">
        <v>76</v>
      </c>
      <c r="D27" s="838" t="s">
        <v>77</v>
      </c>
      <c r="E27" s="978">
        <v>0</v>
      </c>
      <c r="F27" s="892">
        <v>0</v>
      </c>
      <c r="G27" s="892">
        <v>0</v>
      </c>
      <c r="H27" s="892">
        <v>0</v>
      </c>
      <c r="I27" s="979">
        <v>0</v>
      </c>
      <c r="J27" s="980">
        <v>0</v>
      </c>
    </row>
    <row r="28" spans="1:10">
      <c r="A28" s="830" t="s">
        <v>96</v>
      </c>
      <c r="B28" s="831"/>
      <c r="C28" s="831" t="s">
        <v>12</v>
      </c>
      <c r="D28" s="838" t="s">
        <v>77</v>
      </c>
      <c r="E28" s="978">
        <v>0</v>
      </c>
      <c r="F28" s="892">
        <v>0</v>
      </c>
      <c r="G28" s="892">
        <v>0</v>
      </c>
      <c r="H28" s="892">
        <v>0</v>
      </c>
      <c r="I28" s="979">
        <v>0</v>
      </c>
      <c r="J28" s="980">
        <v>0</v>
      </c>
    </row>
    <row r="29" spans="1:10">
      <c r="A29" s="830" t="s">
        <v>94</v>
      </c>
      <c r="B29" s="831" t="s">
        <v>76</v>
      </c>
      <c r="C29" s="831"/>
      <c r="D29" s="838" t="s">
        <v>77</v>
      </c>
      <c r="E29" s="978">
        <v>0</v>
      </c>
      <c r="F29" s="892">
        <v>0</v>
      </c>
      <c r="G29" s="892">
        <v>0</v>
      </c>
      <c r="H29" s="892">
        <v>0</v>
      </c>
      <c r="I29" s="979">
        <v>0</v>
      </c>
      <c r="J29" s="980">
        <f>IF($I$69&lt;&gt;0,I29/$I$69,0)</f>
        <v>0</v>
      </c>
    </row>
    <row r="30" spans="1:10">
      <c r="A30" s="888" t="s">
        <v>31</v>
      </c>
      <c r="B30" s="888"/>
      <c r="C30" s="888"/>
      <c r="D30" s="981"/>
      <c r="E30" s="982"/>
      <c r="F30" s="897"/>
      <c r="G30" s="897"/>
      <c r="H30" s="897"/>
      <c r="I30" s="897"/>
      <c r="J30" s="889"/>
    </row>
    <row r="31" spans="1:10">
      <c r="A31" s="830" t="s">
        <v>149</v>
      </c>
      <c r="B31" s="830"/>
      <c r="C31" s="831" t="s">
        <v>76</v>
      </c>
      <c r="D31" s="830" t="s">
        <v>77</v>
      </c>
      <c r="E31" s="978">
        <v>0</v>
      </c>
      <c r="F31" s="892">
        <v>0</v>
      </c>
      <c r="G31" s="892">
        <v>0</v>
      </c>
      <c r="H31" s="892">
        <v>0</v>
      </c>
      <c r="I31" s="979">
        <v>0</v>
      </c>
      <c r="J31" s="980">
        <f t="shared" ref="J31:J39" si="0">IF($I$69&lt;&gt;0,I31/$I$69,0)</f>
        <v>0</v>
      </c>
    </row>
    <row r="32" spans="1:10">
      <c r="A32" s="830" t="s">
        <v>104</v>
      </c>
      <c r="B32" s="830"/>
      <c r="C32" s="831" t="s">
        <v>12</v>
      </c>
      <c r="D32" s="830" t="s">
        <v>77</v>
      </c>
      <c r="E32" s="978">
        <v>0</v>
      </c>
      <c r="F32" s="892">
        <v>0</v>
      </c>
      <c r="G32" s="892">
        <v>0</v>
      </c>
      <c r="H32" s="892">
        <v>0</v>
      </c>
      <c r="I32" s="979">
        <v>0</v>
      </c>
      <c r="J32" s="980">
        <f t="shared" si="0"/>
        <v>0</v>
      </c>
    </row>
    <row r="33" spans="1:10">
      <c r="A33" s="830" t="s">
        <v>105</v>
      </c>
      <c r="B33" s="830"/>
      <c r="C33" s="831" t="s">
        <v>12</v>
      </c>
      <c r="D33" s="830" t="s">
        <v>77</v>
      </c>
      <c r="E33" s="978">
        <v>0</v>
      </c>
      <c r="F33" s="892">
        <v>0</v>
      </c>
      <c r="G33" s="892">
        <v>0</v>
      </c>
      <c r="H33" s="892">
        <v>0</v>
      </c>
      <c r="I33" s="979">
        <v>0</v>
      </c>
      <c r="J33" s="980">
        <f t="shared" si="0"/>
        <v>0</v>
      </c>
    </row>
    <row r="34" spans="1:10">
      <c r="A34" s="830" t="s">
        <v>106</v>
      </c>
      <c r="B34" s="830"/>
      <c r="C34" s="831" t="s">
        <v>12</v>
      </c>
      <c r="D34" s="830" t="s">
        <v>77</v>
      </c>
      <c r="E34" s="978">
        <v>0</v>
      </c>
      <c r="F34" s="892">
        <v>0</v>
      </c>
      <c r="G34" s="892">
        <v>0</v>
      </c>
      <c r="H34" s="892">
        <v>0</v>
      </c>
      <c r="I34" s="979">
        <v>0</v>
      </c>
      <c r="J34" s="980">
        <f t="shared" si="0"/>
        <v>0</v>
      </c>
    </row>
    <row r="35" spans="1:10">
      <c r="A35" s="830" t="s">
        <v>107</v>
      </c>
      <c r="B35" s="830"/>
      <c r="C35" s="831" t="s">
        <v>12</v>
      </c>
      <c r="D35" s="830" t="s">
        <v>77</v>
      </c>
      <c r="E35" s="978">
        <v>0</v>
      </c>
      <c r="F35" s="892">
        <v>0</v>
      </c>
      <c r="G35" s="892">
        <v>0</v>
      </c>
      <c r="H35" s="892">
        <v>0</v>
      </c>
      <c r="I35" s="979">
        <v>0</v>
      </c>
      <c r="J35" s="980">
        <f t="shared" si="0"/>
        <v>0</v>
      </c>
    </row>
    <row r="36" spans="1:10">
      <c r="A36" s="830" t="s">
        <v>97</v>
      </c>
      <c r="B36" s="830"/>
      <c r="C36" s="831" t="s">
        <v>12</v>
      </c>
      <c r="D36" s="830" t="s">
        <v>77</v>
      </c>
      <c r="E36" s="978">
        <v>0</v>
      </c>
      <c r="F36" s="892">
        <v>0</v>
      </c>
      <c r="G36" s="892">
        <v>0</v>
      </c>
      <c r="H36" s="892">
        <v>0</v>
      </c>
      <c r="I36" s="979">
        <v>0</v>
      </c>
      <c r="J36" s="980">
        <f t="shared" si="0"/>
        <v>0</v>
      </c>
    </row>
    <row r="37" spans="1:10">
      <c r="A37" s="830" t="s">
        <v>108</v>
      </c>
      <c r="B37" s="830"/>
      <c r="C37" s="831" t="s">
        <v>12</v>
      </c>
      <c r="D37" s="830" t="s">
        <v>77</v>
      </c>
      <c r="E37" s="978">
        <v>0</v>
      </c>
      <c r="F37" s="892">
        <v>0</v>
      </c>
      <c r="G37" s="892">
        <v>0</v>
      </c>
      <c r="H37" s="892">
        <v>0</v>
      </c>
      <c r="I37" s="979">
        <v>0</v>
      </c>
      <c r="J37" s="980">
        <f t="shared" si="0"/>
        <v>0</v>
      </c>
    </row>
    <row r="38" spans="1:10">
      <c r="A38" s="830" t="s">
        <v>99</v>
      </c>
      <c r="B38" s="830"/>
      <c r="C38" s="831" t="s">
        <v>76</v>
      </c>
      <c r="D38" s="830" t="s">
        <v>77</v>
      </c>
      <c r="E38" s="978">
        <v>0</v>
      </c>
      <c r="F38" s="892">
        <v>0</v>
      </c>
      <c r="G38" s="892">
        <v>0</v>
      </c>
      <c r="H38" s="892">
        <v>0</v>
      </c>
      <c r="I38" s="979">
        <v>0</v>
      </c>
      <c r="J38" s="980">
        <f t="shared" si="0"/>
        <v>0</v>
      </c>
    </row>
    <row r="39" spans="1:10">
      <c r="A39" s="830" t="s">
        <v>101</v>
      </c>
      <c r="B39" s="830"/>
      <c r="C39" s="831" t="s">
        <v>76</v>
      </c>
      <c r="D39" s="830" t="s">
        <v>77</v>
      </c>
      <c r="E39" s="978">
        <v>0</v>
      </c>
      <c r="F39" s="892">
        <v>0</v>
      </c>
      <c r="G39" s="892">
        <v>0</v>
      </c>
      <c r="H39" s="892">
        <v>0</v>
      </c>
      <c r="I39" s="979">
        <v>0</v>
      </c>
      <c r="J39" s="980">
        <f t="shared" si="0"/>
        <v>0</v>
      </c>
    </row>
    <row r="40" spans="1:10">
      <c r="A40" s="830" t="s">
        <v>102</v>
      </c>
      <c r="B40" s="830"/>
      <c r="C40" s="831" t="s">
        <v>76</v>
      </c>
      <c r="D40" s="830" t="s">
        <v>77</v>
      </c>
      <c r="E40" s="978">
        <v>0</v>
      </c>
      <c r="F40" s="892">
        <v>0</v>
      </c>
      <c r="G40" s="892">
        <v>0</v>
      </c>
      <c r="H40" s="892">
        <v>0</v>
      </c>
      <c r="I40" s="979">
        <v>0</v>
      </c>
      <c r="J40" s="980">
        <v>0</v>
      </c>
    </row>
    <row r="41" spans="1:10">
      <c r="A41" s="830" t="s">
        <v>100</v>
      </c>
      <c r="B41" s="830"/>
      <c r="C41" s="831" t="s">
        <v>76</v>
      </c>
      <c r="D41" s="830" t="s">
        <v>77</v>
      </c>
      <c r="E41" s="978">
        <v>0</v>
      </c>
      <c r="F41" s="892">
        <v>0</v>
      </c>
      <c r="G41" s="892">
        <v>0</v>
      </c>
      <c r="H41" s="892">
        <v>0</v>
      </c>
      <c r="I41" s="979">
        <v>0</v>
      </c>
      <c r="J41" s="980">
        <v>0</v>
      </c>
    </row>
    <row r="42" spans="1:10">
      <c r="A42" s="841" t="s">
        <v>109</v>
      </c>
      <c r="B42" s="841"/>
      <c r="C42" s="842" t="s">
        <v>12</v>
      </c>
      <c r="D42" s="830" t="s">
        <v>79</v>
      </c>
      <c r="E42" s="978">
        <v>0</v>
      </c>
      <c r="F42" s="892">
        <v>0</v>
      </c>
      <c r="G42" s="892">
        <v>0</v>
      </c>
      <c r="H42" s="892">
        <v>0</v>
      </c>
      <c r="I42" s="979">
        <v>0</v>
      </c>
      <c r="J42" s="980">
        <v>0</v>
      </c>
    </row>
    <row r="43" spans="1:10">
      <c r="A43" s="830" t="s">
        <v>110</v>
      </c>
      <c r="B43" s="830"/>
      <c r="C43" s="831" t="s">
        <v>12</v>
      </c>
      <c r="D43" s="830" t="s">
        <v>77</v>
      </c>
      <c r="E43" s="978">
        <v>0</v>
      </c>
      <c r="F43" s="892">
        <v>0</v>
      </c>
      <c r="G43" s="892">
        <v>0</v>
      </c>
      <c r="H43" s="892">
        <v>0</v>
      </c>
      <c r="I43" s="979">
        <v>0</v>
      </c>
      <c r="J43" s="980">
        <v>0</v>
      </c>
    </row>
    <row r="44" spans="1:10">
      <c r="A44" s="830" t="s">
        <v>111</v>
      </c>
      <c r="B44" s="830"/>
      <c r="C44" s="831" t="s">
        <v>12</v>
      </c>
      <c r="D44" s="830" t="s">
        <v>77</v>
      </c>
      <c r="E44" s="978">
        <v>0</v>
      </c>
      <c r="F44" s="892">
        <v>0</v>
      </c>
      <c r="G44" s="892">
        <v>0</v>
      </c>
      <c r="H44" s="892">
        <v>0</v>
      </c>
      <c r="I44" s="979">
        <v>0</v>
      </c>
      <c r="J44" s="980">
        <f>IF($I$69&lt;&gt;0,I44/$I$69,0)</f>
        <v>0</v>
      </c>
    </row>
    <row r="45" spans="1:10">
      <c r="A45" s="830" t="s">
        <v>103</v>
      </c>
      <c r="B45" s="830"/>
      <c r="C45" s="831" t="s">
        <v>76</v>
      </c>
      <c r="D45" s="830" t="s">
        <v>77</v>
      </c>
      <c r="E45" s="978"/>
      <c r="F45" s="892"/>
      <c r="G45" s="892"/>
      <c r="H45" s="892"/>
      <c r="I45" s="979"/>
      <c r="J45" s="980"/>
    </row>
    <row r="46" spans="1:10">
      <c r="A46" s="888" t="s">
        <v>32</v>
      </c>
      <c r="B46" s="888"/>
      <c r="C46" s="888"/>
      <c r="D46" s="981"/>
      <c r="E46" s="982"/>
      <c r="F46" s="897"/>
      <c r="G46" s="897"/>
      <c r="H46" s="897"/>
      <c r="I46" s="985"/>
      <c r="J46" s="889"/>
    </row>
    <row r="47" spans="1:10">
      <c r="A47" s="830" t="s">
        <v>150</v>
      </c>
      <c r="B47" s="830"/>
      <c r="C47" s="831" t="s">
        <v>76</v>
      </c>
      <c r="D47" s="830" t="s">
        <v>77</v>
      </c>
      <c r="E47" s="978">
        <v>0</v>
      </c>
      <c r="F47" s="892">
        <v>0</v>
      </c>
      <c r="G47" s="892">
        <v>0</v>
      </c>
      <c r="H47" s="892">
        <v>0</v>
      </c>
      <c r="I47" s="979">
        <v>0</v>
      </c>
      <c r="J47" s="980">
        <f>IF($I$69&lt;&gt;0,I47/$I$69,0)</f>
        <v>0</v>
      </c>
    </row>
    <row r="48" spans="1:10">
      <c r="A48" s="830" t="s">
        <v>113</v>
      </c>
      <c r="B48" s="830"/>
      <c r="C48" s="831" t="s">
        <v>12</v>
      </c>
      <c r="D48" s="830" t="s">
        <v>77</v>
      </c>
      <c r="E48" s="978">
        <v>0</v>
      </c>
      <c r="F48" s="892">
        <v>0</v>
      </c>
      <c r="G48" s="892">
        <v>0</v>
      </c>
      <c r="H48" s="892">
        <v>0</v>
      </c>
      <c r="I48" s="979">
        <v>0</v>
      </c>
      <c r="J48" s="980">
        <v>0</v>
      </c>
    </row>
    <row r="49" spans="1:10">
      <c r="A49" s="830" t="s">
        <v>114</v>
      </c>
      <c r="B49" s="830"/>
      <c r="C49" s="831" t="s">
        <v>12</v>
      </c>
      <c r="D49" s="830" t="s">
        <v>77</v>
      </c>
      <c r="E49" s="978">
        <v>0</v>
      </c>
      <c r="F49" s="892">
        <v>0</v>
      </c>
      <c r="G49" s="892">
        <v>0</v>
      </c>
      <c r="H49" s="892">
        <v>0</v>
      </c>
      <c r="I49" s="979">
        <v>0</v>
      </c>
      <c r="J49" s="980">
        <f>IF($I$69&lt;&gt;0,I49/$I$69,0)</f>
        <v>0</v>
      </c>
    </row>
    <row r="50" spans="1:10">
      <c r="A50" s="830" t="s">
        <v>115</v>
      </c>
      <c r="B50" s="830"/>
      <c r="C50" s="831" t="s">
        <v>76</v>
      </c>
      <c r="D50" s="830" t="s">
        <v>77</v>
      </c>
      <c r="E50" s="978">
        <v>0</v>
      </c>
      <c r="F50" s="892">
        <v>0</v>
      </c>
      <c r="G50" s="892">
        <v>0</v>
      </c>
      <c r="H50" s="892">
        <v>0</v>
      </c>
      <c r="I50" s="979">
        <v>0</v>
      </c>
      <c r="J50" s="980">
        <v>0</v>
      </c>
    </row>
    <row r="51" spans="1:10">
      <c r="A51" s="888" t="s">
        <v>116</v>
      </c>
      <c r="B51" s="888"/>
      <c r="C51" s="888"/>
      <c r="D51" s="981"/>
      <c r="E51" s="982"/>
      <c r="F51" s="897"/>
      <c r="G51" s="897"/>
      <c r="H51" s="897"/>
      <c r="I51" s="897"/>
      <c r="J51" s="889"/>
    </row>
    <row r="52" spans="1:10">
      <c r="A52" s="830" t="s">
        <v>117</v>
      </c>
      <c r="B52" s="830"/>
      <c r="C52" s="831" t="s">
        <v>12</v>
      </c>
      <c r="D52" s="830" t="s">
        <v>79</v>
      </c>
      <c r="E52" s="978">
        <v>0</v>
      </c>
      <c r="F52" s="892">
        <v>0</v>
      </c>
      <c r="G52" s="892">
        <v>0</v>
      </c>
      <c r="H52" s="892">
        <v>0</v>
      </c>
      <c r="I52" s="979">
        <v>0</v>
      </c>
      <c r="J52" s="980">
        <f>IF($I$69&lt;&gt;0,I52/$I$69,0)</f>
        <v>0</v>
      </c>
    </row>
    <row r="53" spans="1:10">
      <c r="A53" s="830" t="s">
        <v>118</v>
      </c>
      <c r="B53" s="830"/>
      <c r="C53" s="831" t="s">
        <v>12</v>
      </c>
      <c r="D53" s="830" t="s">
        <v>79</v>
      </c>
      <c r="E53" s="978">
        <v>0</v>
      </c>
      <c r="F53" s="892">
        <v>0</v>
      </c>
      <c r="G53" s="892">
        <v>0</v>
      </c>
      <c r="H53" s="892">
        <v>0</v>
      </c>
      <c r="I53" s="979">
        <v>0</v>
      </c>
      <c r="J53" s="980">
        <f>IF($I$69&lt;&gt;0,I53/$I$69,0)</f>
        <v>0</v>
      </c>
    </row>
    <row r="54" spans="1:10">
      <c r="A54" s="830" t="s">
        <v>119</v>
      </c>
      <c r="B54" s="830"/>
      <c r="C54" s="831" t="s">
        <v>12</v>
      </c>
      <c r="D54" s="830" t="s">
        <v>79</v>
      </c>
      <c r="E54" s="978">
        <v>0</v>
      </c>
      <c r="F54" s="892">
        <v>0</v>
      </c>
      <c r="G54" s="892">
        <v>0</v>
      </c>
      <c r="H54" s="892">
        <v>0</v>
      </c>
      <c r="I54" s="979">
        <v>0</v>
      </c>
      <c r="J54" s="980">
        <f>IF($I$69&lt;&gt;0,I54/$I$69,0)</f>
        <v>0</v>
      </c>
    </row>
    <row r="55" spans="1:10">
      <c r="A55" s="888" t="s">
        <v>34</v>
      </c>
      <c r="B55" s="888"/>
      <c r="C55" s="888"/>
      <c r="D55" s="981"/>
      <c r="E55" s="982"/>
      <c r="F55" s="897"/>
      <c r="G55" s="897"/>
      <c r="H55" s="897"/>
      <c r="I55" s="897"/>
      <c r="J55" s="889"/>
    </row>
    <row r="56" spans="1:10">
      <c r="A56" s="830" t="s">
        <v>122</v>
      </c>
      <c r="B56" s="830"/>
      <c r="C56" s="831" t="s">
        <v>12</v>
      </c>
      <c r="D56" s="830" t="s">
        <v>77</v>
      </c>
      <c r="E56" s="978">
        <v>0</v>
      </c>
      <c r="F56" s="892">
        <v>0</v>
      </c>
      <c r="G56" s="892">
        <v>0</v>
      </c>
      <c r="H56" s="892">
        <v>0</v>
      </c>
      <c r="I56" s="979">
        <v>0</v>
      </c>
      <c r="J56" s="980">
        <f>IF($I$69&lt;&gt;0,I56/$I$69,0)</f>
        <v>0</v>
      </c>
    </row>
    <row r="57" spans="1:10">
      <c r="A57" s="830" t="s">
        <v>123</v>
      </c>
      <c r="B57" s="830"/>
      <c r="C57" s="831" t="s">
        <v>12</v>
      </c>
      <c r="D57" s="830" t="s">
        <v>77</v>
      </c>
      <c r="E57" s="978">
        <v>0</v>
      </c>
      <c r="F57" s="892">
        <v>0</v>
      </c>
      <c r="G57" s="892">
        <v>0</v>
      </c>
      <c r="H57" s="892">
        <v>0</v>
      </c>
      <c r="I57" s="979">
        <v>0</v>
      </c>
      <c r="J57" s="980">
        <f>IF($I$69&lt;&gt;0,I57/$I$69,0)</f>
        <v>0</v>
      </c>
    </row>
    <row r="58" spans="1:10">
      <c r="A58" s="830" t="s">
        <v>124</v>
      </c>
      <c r="B58" s="830"/>
      <c r="C58" s="831" t="s">
        <v>12</v>
      </c>
      <c r="D58" s="830" t="s">
        <v>79</v>
      </c>
      <c r="E58" s="978">
        <v>0</v>
      </c>
      <c r="F58" s="892">
        <v>0</v>
      </c>
      <c r="G58" s="892">
        <v>0</v>
      </c>
      <c r="H58" s="892">
        <v>0</v>
      </c>
      <c r="I58" s="979">
        <v>0</v>
      </c>
      <c r="J58" s="980">
        <v>0</v>
      </c>
    </row>
    <row r="59" spans="1:10">
      <c r="A59" s="830" t="s">
        <v>125</v>
      </c>
      <c r="B59" s="830"/>
      <c r="C59" s="831" t="s">
        <v>12</v>
      </c>
      <c r="D59" s="830" t="s">
        <v>77</v>
      </c>
      <c r="E59" s="978">
        <v>0</v>
      </c>
      <c r="F59" s="892">
        <v>0</v>
      </c>
      <c r="G59" s="892">
        <v>0</v>
      </c>
      <c r="H59" s="892">
        <v>0</v>
      </c>
      <c r="I59" s="979">
        <v>0</v>
      </c>
      <c r="J59" s="980">
        <v>0</v>
      </c>
    </row>
    <row r="60" spans="1:10">
      <c r="A60" s="830" t="s">
        <v>126</v>
      </c>
      <c r="B60" s="830"/>
      <c r="C60" s="831" t="s">
        <v>12</v>
      </c>
      <c r="D60" s="830" t="s">
        <v>79</v>
      </c>
      <c r="E60" s="978">
        <v>0</v>
      </c>
      <c r="F60" s="892">
        <v>0</v>
      </c>
      <c r="G60" s="892">
        <v>0</v>
      </c>
      <c r="H60" s="892">
        <v>0</v>
      </c>
      <c r="I60" s="979">
        <v>0</v>
      </c>
      <c r="J60" s="980">
        <v>0</v>
      </c>
    </row>
    <row r="61" spans="1:10">
      <c r="A61" s="830" t="s">
        <v>121</v>
      </c>
      <c r="B61" s="830"/>
      <c r="C61" s="831" t="s">
        <v>76</v>
      </c>
      <c r="D61" s="830" t="s">
        <v>77</v>
      </c>
      <c r="E61" s="978"/>
      <c r="F61" s="892">
        <v>0</v>
      </c>
      <c r="G61" s="892">
        <v>0</v>
      </c>
      <c r="H61" s="892">
        <v>0</v>
      </c>
      <c r="I61" s="979">
        <v>0</v>
      </c>
      <c r="J61" s="980">
        <v>0</v>
      </c>
    </row>
    <row r="62" spans="1:10">
      <c r="A62" s="830" t="s">
        <v>120</v>
      </c>
      <c r="B62" s="830"/>
      <c r="C62" s="831" t="s">
        <v>76</v>
      </c>
      <c r="D62" s="830" t="s">
        <v>79</v>
      </c>
      <c r="E62" s="978">
        <v>0</v>
      </c>
      <c r="F62" s="892">
        <v>0</v>
      </c>
      <c r="G62" s="892">
        <v>0</v>
      </c>
      <c r="H62" s="892">
        <v>0</v>
      </c>
      <c r="I62" s="979">
        <v>0</v>
      </c>
      <c r="J62" s="980">
        <f>IF($I$69&lt;&gt;0,I62/$I$69,0)</f>
        <v>0</v>
      </c>
    </row>
    <row r="63" spans="1:10">
      <c r="A63" s="888" t="s">
        <v>127</v>
      </c>
      <c r="B63" s="888"/>
      <c r="C63" s="888"/>
      <c r="D63" s="981"/>
      <c r="E63" s="982"/>
      <c r="F63" s="897"/>
      <c r="G63" s="897"/>
      <c r="H63" s="897"/>
      <c r="I63" s="897"/>
      <c r="J63" s="889"/>
    </row>
    <row r="64" spans="1:10">
      <c r="A64" s="998"/>
      <c r="B64" s="998"/>
      <c r="C64" s="998"/>
      <c r="D64" s="999"/>
      <c r="E64" s="1000"/>
      <c r="F64" s="931"/>
      <c r="G64" s="931"/>
      <c r="H64" s="931"/>
      <c r="I64" s="931"/>
      <c r="J64" s="922"/>
    </row>
    <row r="65" spans="1:10">
      <c r="A65" s="888" t="s">
        <v>35</v>
      </c>
      <c r="B65" s="888"/>
      <c r="C65" s="888"/>
      <c r="D65" s="981"/>
      <c r="E65" s="982"/>
      <c r="F65" s="897"/>
      <c r="G65" s="897"/>
      <c r="H65" s="897"/>
      <c r="I65" s="897"/>
      <c r="J65" s="889"/>
    </row>
    <row r="66" spans="1:10">
      <c r="A66" s="906" t="s">
        <v>128</v>
      </c>
      <c r="B66" s="906"/>
      <c r="C66" s="906"/>
      <c r="D66" s="906" t="s">
        <v>77</v>
      </c>
      <c r="E66" s="978">
        <v>0</v>
      </c>
      <c r="F66" s="897"/>
      <c r="G66" s="897"/>
      <c r="H66" s="897"/>
      <c r="I66" s="979">
        <v>0</v>
      </c>
      <c r="J66" s="980">
        <f t="shared" ref="J66:J67" si="1">IF($I$69&lt;&gt;0,I66/$I$69,0)</f>
        <v>0</v>
      </c>
    </row>
    <row r="67" spans="1:10">
      <c r="A67" s="906" t="s">
        <v>447</v>
      </c>
      <c r="B67" s="906"/>
      <c r="C67" s="906"/>
      <c r="D67" s="906" t="s">
        <v>77</v>
      </c>
      <c r="E67" s="978">
        <v>0</v>
      </c>
      <c r="F67" s="897"/>
      <c r="G67" s="897"/>
      <c r="H67" s="897"/>
      <c r="I67" s="979">
        <v>0</v>
      </c>
      <c r="J67" s="980">
        <f t="shared" si="1"/>
        <v>0</v>
      </c>
    </row>
    <row r="68" spans="1:10">
      <c r="A68" s="981"/>
      <c r="B68" s="981"/>
      <c r="C68" s="981"/>
      <c r="D68" s="981"/>
      <c r="E68" s="885"/>
      <c r="F68" s="885"/>
      <c r="G68" s="897"/>
      <c r="H68" s="885"/>
      <c r="I68" s="885"/>
      <c r="J68" s="889"/>
    </row>
    <row r="69" spans="1:10">
      <c r="A69" s="1001" t="s">
        <v>417</v>
      </c>
      <c r="B69" s="1001"/>
      <c r="C69" s="1001"/>
      <c r="D69" s="906"/>
      <c r="E69" s="986"/>
      <c r="F69" s="931">
        <f>SUM(F9:F68)</f>
        <v>0</v>
      </c>
      <c r="G69" s="931">
        <f>SUM(G9:G68)</f>
        <v>0</v>
      </c>
      <c r="H69" s="931">
        <f>SUM(H9:H68)</f>
        <v>0</v>
      </c>
      <c r="I69" s="987">
        <f>SUM(I9:I68)</f>
        <v>0</v>
      </c>
      <c r="J69" s="980">
        <f>IF($I$69&lt;&gt;0,I69/$I$69,0)</f>
        <v>0</v>
      </c>
    </row>
    <row r="70" spans="1:10">
      <c r="A70" s="14"/>
      <c r="B70" s="14"/>
      <c r="C70" s="14"/>
      <c r="D70" s="981"/>
      <c r="E70" s="885" t="s">
        <v>19</v>
      </c>
      <c r="F70" s="885"/>
      <c r="G70" s="885"/>
      <c r="H70" s="885"/>
      <c r="I70" s="885"/>
      <c r="J70" s="1002"/>
    </row>
    <row r="71" spans="1:10" ht="13.5" thickBot="1">
      <c r="A71" s="988" t="s">
        <v>448</v>
      </c>
      <c r="B71" s="1346"/>
      <c r="C71" s="1346"/>
      <c r="D71" s="906"/>
      <c r="E71" s="892"/>
      <c r="F71" s="986"/>
      <c r="G71" s="986"/>
      <c r="H71" s="986"/>
      <c r="I71" s="986"/>
      <c r="J71" s="922"/>
    </row>
    <row r="72" spans="1:10" ht="13.5" thickBot="1">
      <c r="A72" s="72"/>
      <c r="B72" s="1600"/>
      <c r="C72" s="1600"/>
      <c r="D72" s="989"/>
      <c r="E72" s="1598"/>
      <c r="F72" s="1598"/>
      <c r="G72" s="952"/>
      <c r="H72" s="952"/>
      <c r="I72" s="1598"/>
      <c r="J72" s="1599"/>
    </row>
    <row r="73" spans="1:10">
      <c r="A73" s="189" t="s">
        <v>449</v>
      </c>
      <c r="B73" s="341"/>
      <c r="C73" s="341"/>
      <c r="D73" s="190"/>
      <c r="E73" s="190"/>
      <c r="F73" s="191" t="s">
        <v>10</v>
      </c>
      <c r="G73" s="8"/>
      <c r="H73" s="8"/>
      <c r="I73" s="13"/>
      <c r="J73" s="13"/>
    </row>
    <row r="74" spans="1:10">
      <c r="A74" s="891"/>
      <c r="B74" s="915"/>
      <c r="C74" s="915"/>
      <c r="D74" s="986"/>
      <c r="E74" s="892"/>
      <c r="F74" s="1003"/>
      <c r="G74" s="5"/>
      <c r="H74" s="13"/>
      <c r="I74" s="13"/>
      <c r="J74" s="13"/>
    </row>
    <row r="75" spans="1:10" ht="13.5" thickBot="1">
      <c r="A75" s="992"/>
      <c r="B75" s="1004"/>
      <c r="C75" s="1004"/>
      <c r="D75" s="993"/>
      <c r="E75" s="993"/>
      <c r="F75" s="1005">
        <v>0</v>
      </c>
      <c r="G75" s="15"/>
      <c r="H75" s="13"/>
      <c r="I75" s="13"/>
      <c r="J75" s="13"/>
    </row>
    <row r="76" spans="1:10" ht="13.5" thickBot="1">
      <c r="A76" s="155"/>
      <c r="B76" s="155"/>
      <c r="C76" s="155"/>
      <c r="D76" s="15"/>
      <c r="E76" s="15"/>
      <c r="F76" s="5"/>
      <c r="G76" s="15"/>
      <c r="H76" s="13"/>
      <c r="I76" s="13"/>
      <c r="J76" s="13"/>
    </row>
    <row r="77" spans="1:10" ht="17.25">
      <c r="A77" s="211"/>
      <c r="B77" s="376"/>
      <c r="C77" s="376"/>
      <c r="D77" s="1657" t="s">
        <v>450</v>
      </c>
      <c r="E77" s="1657"/>
      <c r="F77" s="1658"/>
      <c r="G77" s="15"/>
      <c r="H77" s="13"/>
      <c r="I77" s="13"/>
      <c r="J77" s="13"/>
    </row>
    <row r="78" spans="1:10" ht="13.5" thickBot="1">
      <c r="A78" s="1590" t="s">
        <v>443</v>
      </c>
      <c r="B78" s="1006"/>
      <c r="C78" s="1006"/>
      <c r="D78" s="1007" t="s">
        <v>8</v>
      </c>
      <c r="E78" s="862" t="s">
        <v>9</v>
      </c>
      <c r="F78" s="863" t="s">
        <v>10</v>
      </c>
      <c r="G78" s="15"/>
      <c r="H78" s="13"/>
      <c r="I78" s="13"/>
      <c r="J78" s="13"/>
    </row>
    <row r="79" spans="1:10" ht="13.5" thickBot="1">
      <c r="A79" s="377" t="s">
        <v>142</v>
      </c>
      <c r="B79" s="376"/>
      <c r="C79" s="376"/>
      <c r="D79" s="378"/>
      <c r="E79" s="209"/>
      <c r="F79" s="210">
        <f>D79+E79</f>
        <v>0</v>
      </c>
      <c r="G79" s="15"/>
      <c r="H79" s="13"/>
      <c r="I79" s="13"/>
      <c r="J79" s="13"/>
    </row>
    <row r="80" spans="1:10" ht="13.5" thickBot="1">
      <c r="A80" s="959" t="s">
        <v>143</v>
      </c>
      <c r="B80" s="1008"/>
      <c r="C80" s="1008"/>
      <c r="D80" s="1009"/>
      <c r="E80" s="867"/>
      <c r="F80" s="210">
        <f t="shared" ref="F80:F81" si="2">D80+E80</f>
        <v>0</v>
      </c>
      <c r="G80" s="15"/>
      <c r="H80" s="13"/>
      <c r="I80" s="13"/>
      <c r="J80" s="13"/>
    </row>
    <row r="81" spans="1:10" ht="13.5" thickBot="1">
      <c r="A81" s="963" t="s">
        <v>144</v>
      </c>
      <c r="B81" s="1010"/>
      <c r="C81" s="1010"/>
      <c r="D81" s="1011"/>
      <c r="E81" s="1012"/>
      <c r="F81" s="379">
        <f t="shared" si="2"/>
        <v>0</v>
      </c>
      <c r="G81" s="15"/>
      <c r="H81" s="13"/>
      <c r="I81" s="13"/>
      <c r="J81" s="13"/>
    </row>
    <row r="82" spans="1:10" ht="15.75" thickBot="1">
      <c r="A82" s="380"/>
      <c r="B82" s="381"/>
      <c r="C82" s="381"/>
      <c r="D82" s="382"/>
      <c r="E82" s="382"/>
      <c r="F82" s="383"/>
      <c r="G82" s="15"/>
      <c r="H82" s="13"/>
      <c r="I82" s="13"/>
      <c r="J82" s="13"/>
    </row>
    <row r="83" spans="1:10" ht="15.75" thickBot="1">
      <c r="A83" s="373" t="s">
        <v>451</v>
      </c>
      <c r="B83" s="384"/>
      <c r="C83" s="384"/>
      <c r="D83" s="367">
        <f>SUM(D79:D81)</f>
        <v>0</v>
      </c>
      <c r="E83" s="368">
        <f>SUM(E79:E81)</f>
        <v>0</v>
      </c>
      <c r="F83" s="369">
        <f>SUM(F79:F81)</f>
        <v>0</v>
      </c>
      <c r="G83" s="15"/>
      <c r="H83" s="13"/>
      <c r="I83" s="13"/>
      <c r="J83" s="13"/>
    </row>
    <row r="84" spans="1:10">
      <c r="A84" s="155"/>
      <c r="B84" s="155"/>
      <c r="C84" s="155"/>
      <c r="D84" s="15"/>
      <c r="E84" s="15"/>
      <c r="F84" s="5"/>
      <c r="G84" s="15"/>
      <c r="H84" s="13"/>
      <c r="I84" s="13"/>
      <c r="J84" s="13"/>
    </row>
    <row r="85" spans="1:10">
      <c r="A85" s="155"/>
      <c r="B85" s="155"/>
      <c r="C85" s="155"/>
      <c r="D85" s="15"/>
      <c r="E85" s="15"/>
      <c r="F85" s="5"/>
      <c r="G85" s="15"/>
      <c r="H85" s="13"/>
      <c r="I85" s="13"/>
      <c r="J85" s="13"/>
    </row>
    <row r="86" spans="1:10">
      <c r="A86" s="1650" t="s">
        <v>452</v>
      </c>
      <c r="B86" s="1650"/>
      <c r="C86" s="1650"/>
      <c r="D86" s="1650"/>
      <c r="E86" s="1650"/>
      <c r="F86" s="1650"/>
      <c r="G86" s="1650"/>
      <c r="H86" s="1650"/>
      <c r="I86" s="1650"/>
      <c r="J86" s="1650"/>
    </row>
    <row r="87" spans="1:10">
      <c r="A87" s="1674" t="s">
        <v>453</v>
      </c>
      <c r="B87" s="1674"/>
      <c r="C87" s="1674"/>
      <c r="D87" s="1674"/>
      <c r="E87" s="1674"/>
      <c r="F87" s="1674"/>
      <c r="G87" s="1674"/>
      <c r="H87" s="1674"/>
      <c r="I87" s="1674"/>
      <c r="J87" s="1674"/>
    </row>
    <row r="88" spans="1:10">
      <c r="A88" s="1674" t="s">
        <v>153</v>
      </c>
      <c r="B88" s="1674"/>
      <c r="C88" s="1674"/>
      <c r="D88" s="1674"/>
      <c r="E88" s="1674"/>
      <c r="F88" s="1674"/>
      <c r="G88" s="1674"/>
      <c r="H88" s="1674"/>
      <c r="I88" s="1674"/>
      <c r="J88" s="1674"/>
    </row>
    <row r="89" spans="1:10">
      <c r="A89" s="1674" t="s">
        <v>154</v>
      </c>
      <c r="B89" s="1674"/>
      <c r="C89" s="1674"/>
      <c r="D89" s="1674"/>
      <c r="E89" s="1674"/>
      <c r="F89" s="1674"/>
      <c r="G89" s="1674"/>
      <c r="H89" s="1674"/>
      <c r="I89" s="1674"/>
      <c r="J89" s="1674"/>
    </row>
    <row r="90" spans="1:10">
      <c r="A90" s="1674" t="s">
        <v>155</v>
      </c>
      <c r="B90" s="1674"/>
      <c r="C90" s="1674"/>
      <c r="D90" s="1674"/>
      <c r="E90" s="1674"/>
      <c r="F90" s="1674"/>
      <c r="G90" s="1674"/>
      <c r="H90" s="1674"/>
      <c r="I90" s="1674"/>
      <c r="J90" s="1674"/>
    </row>
    <row r="91" spans="1:10" ht="25.5" customHeight="1">
      <c r="A91" s="1654" t="s">
        <v>454</v>
      </c>
      <c r="B91" s="1730"/>
      <c r="C91" s="1730"/>
      <c r="D91" s="1730"/>
      <c r="E91" s="1730"/>
      <c r="F91" s="1730"/>
      <c r="G91" s="1730"/>
      <c r="H91" s="1730"/>
      <c r="I91" s="1730"/>
      <c r="J91" s="1730"/>
    </row>
    <row r="92" spans="1:10">
      <c r="A92" s="1650" t="s">
        <v>455</v>
      </c>
      <c r="B92" s="1650"/>
      <c r="C92" s="1650"/>
      <c r="D92" s="1650"/>
      <c r="E92" s="1650"/>
      <c r="F92" s="1650"/>
      <c r="G92" s="1650"/>
      <c r="H92" s="1650"/>
      <c r="I92" s="1650"/>
      <c r="J92" s="1650"/>
    </row>
    <row r="93" spans="1:10">
      <c r="A93" s="1729"/>
      <c r="B93" s="1729"/>
      <c r="C93" s="1729"/>
      <c r="D93" s="1729"/>
      <c r="E93" s="1729"/>
      <c r="F93" s="1729"/>
      <c r="G93" s="1729"/>
      <c r="H93" s="1729"/>
      <c r="I93" s="1729"/>
      <c r="J93" s="1729"/>
    </row>
    <row r="94" spans="1:10">
      <c r="A94" s="1729" t="s">
        <v>161</v>
      </c>
      <c r="B94" s="1729"/>
      <c r="C94" s="1729"/>
      <c r="D94" s="1729"/>
      <c r="E94" s="1729"/>
      <c r="F94" s="1729"/>
      <c r="G94" s="1729"/>
      <c r="H94" s="1729"/>
      <c r="I94" s="1729"/>
      <c r="J94" s="1729"/>
    </row>
    <row r="95" spans="1:10">
      <c r="A95" s="1643" t="s">
        <v>162</v>
      </c>
      <c r="B95" s="1643"/>
      <c r="C95" s="1643"/>
      <c r="D95" s="1643"/>
      <c r="E95" s="1643"/>
      <c r="F95" s="1643"/>
      <c r="G95" s="1643"/>
      <c r="H95" s="1643"/>
      <c r="I95" s="1643"/>
      <c r="J95" s="1643"/>
    </row>
    <row r="96" spans="1:10">
      <c r="A96" s="1643" t="s">
        <v>456</v>
      </c>
      <c r="B96" s="1643"/>
      <c r="C96" s="1643"/>
      <c r="D96" s="1643"/>
      <c r="E96" s="1643"/>
      <c r="F96" s="1643"/>
      <c r="G96" s="1643"/>
      <c r="H96" s="1643"/>
      <c r="I96" s="1643"/>
      <c r="J96" s="1643"/>
    </row>
    <row r="97" spans="1:10" ht="12.75" customHeight="1">
      <c r="A97" s="1659" t="s">
        <v>61</v>
      </c>
      <c r="B97" s="1659"/>
      <c r="C97" s="1659"/>
      <c r="D97" s="1659"/>
      <c r="E97" s="1659"/>
      <c r="F97" s="1659"/>
      <c r="G97" s="1659"/>
      <c r="H97" s="1659"/>
      <c r="I97" s="1659"/>
      <c r="J97" s="1659"/>
    </row>
    <row r="98" spans="1:10">
      <c r="F98" s="23"/>
    </row>
    <row r="107" spans="1:10">
      <c r="A107" s="627"/>
      <c r="B107" s="627"/>
      <c r="C107" s="627"/>
      <c r="D107" s="627"/>
      <c r="F107" s="24"/>
    </row>
  </sheetData>
  <mergeCells count="18">
    <mergeCell ref="A97:J97"/>
    <mergeCell ref="A95:J95"/>
    <mergeCell ref="A96:J96"/>
    <mergeCell ref="A1:J1"/>
    <mergeCell ref="A2:J2"/>
    <mergeCell ref="A3:J3"/>
    <mergeCell ref="E5:J5"/>
    <mergeCell ref="E6:J6"/>
    <mergeCell ref="A92:J92"/>
    <mergeCell ref="A93:J93"/>
    <mergeCell ref="A94:J94"/>
    <mergeCell ref="A87:J87"/>
    <mergeCell ref="D77:F77"/>
    <mergeCell ref="A86:J86"/>
    <mergeCell ref="A88:J88"/>
    <mergeCell ref="A89:J89"/>
    <mergeCell ref="A90:J90"/>
    <mergeCell ref="A91:J91"/>
  </mergeCells>
  <printOptions horizontalCentered="1" verticalCentered="1"/>
  <pageMargins left="0.25" right="0.25" top="0.25" bottom="0.25" header="0.3" footer="0.3"/>
  <pageSetup paperSize="5" scale="76"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6">
    <pageSetUpPr fitToPage="1"/>
  </sheetPr>
  <dimension ref="A1:C98"/>
  <sheetViews>
    <sheetView zoomScale="90" zoomScaleNormal="90" workbookViewId="0">
      <selection activeCell="E4" sqref="E4"/>
    </sheetView>
  </sheetViews>
  <sheetFormatPr defaultColWidth="8.5703125" defaultRowHeight="12.75"/>
  <cols>
    <col min="1" max="1" width="71.85546875" customWidth="1"/>
    <col min="2" max="2" width="21" customWidth="1"/>
    <col min="3" max="3" width="17.42578125" bestFit="1" customWidth="1"/>
  </cols>
  <sheetData>
    <row r="1" spans="1:2" ht="33.75" customHeight="1">
      <c r="A1" s="1740" t="s">
        <v>457</v>
      </c>
      <c r="B1" s="1740"/>
    </row>
    <row r="2" spans="1:2" ht="15.75">
      <c r="A2" s="1655" t="s">
        <v>1</v>
      </c>
      <c r="B2" s="1741"/>
    </row>
    <row r="3" spans="1:2" ht="15.75">
      <c r="A3" s="1675" t="s">
        <v>2</v>
      </c>
      <c r="B3" s="1741"/>
    </row>
    <row r="4" spans="1:2" ht="16.5" thickBot="1">
      <c r="A4" s="632"/>
      <c r="B4" s="4"/>
    </row>
    <row r="5" spans="1:2" ht="16.5" thickBot="1">
      <c r="A5" s="1738" t="s">
        <v>458</v>
      </c>
      <c r="B5" s="1739"/>
    </row>
    <row r="6" spans="1:2">
      <c r="A6" s="225" t="s">
        <v>459</v>
      </c>
      <c r="B6" s="293" t="s">
        <v>12</v>
      </c>
    </row>
    <row r="7" spans="1:2">
      <c r="A7" s="891" t="s">
        <v>460</v>
      </c>
      <c r="B7" s="226">
        <v>352479</v>
      </c>
    </row>
    <row r="8" spans="1:2">
      <c r="A8" s="891" t="s">
        <v>461</v>
      </c>
      <c r="B8" s="293"/>
    </row>
    <row r="9" spans="1:2">
      <c r="A9" s="891" t="s">
        <v>462</v>
      </c>
      <c r="B9" s="226">
        <v>3300790.8</v>
      </c>
    </row>
    <row r="10" spans="1:2">
      <c r="A10" s="1013" t="s">
        <v>463</v>
      </c>
      <c r="B10" s="294"/>
    </row>
    <row r="11" spans="1:2">
      <c r="A11" s="1013" t="s">
        <v>464</v>
      </c>
      <c r="B11" s="60">
        <v>1.71</v>
      </c>
    </row>
    <row r="12" spans="1:2">
      <c r="A12" s="891" t="s">
        <v>465</v>
      </c>
      <c r="B12" s="60">
        <v>36.377517650000001</v>
      </c>
    </row>
    <row r="13" spans="1:2" ht="13.5" thickBot="1">
      <c r="A13" s="1014" t="s">
        <v>466</v>
      </c>
      <c r="B13" s="1601">
        <v>340.6573884</v>
      </c>
    </row>
    <row r="14" spans="1:2" ht="13.5" thickBot="1"/>
    <row r="15" spans="1:2" ht="16.5" thickBot="1">
      <c r="A15" s="1738" t="s">
        <v>467</v>
      </c>
      <c r="B15" s="1733"/>
    </row>
    <row r="16" spans="1:2">
      <c r="A16" s="225" t="s">
        <v>459</v>
      </c>
      <c r="B16" s="1015">
        <v>0</v>
      </c>
    </row>
    <row r="17" spans="1:2" ht="14.25">
      <c r="A17" s="891" t="s">
        <v>460</v>
      </c>
      <c r="B17" s="1016">
        <v>52864.741800000003</v>
      </c>
    </row>
    <row r="18" spans="1:2">
      <c r="A18" s="891" t="s">
        <v>461</v>
      </c>
      <c r="B18" s="1015">
        <v>888927.33680000005</v>
      </c>
    </row>
    <row r="19" spans="1:2" ht="14.25">
      <c r="A19" s="891" t="s">
        <v>462</v>
      </c>
      <c r="B19" s="1016">
        <v>524328.36609999998</v>
      </c>
    </row>
    <row r="20" spans="1:2">
      <c r="A20" s="1013" t="s">
        <v>463</v>
      </c>
      <c r="B20" s="1015"/>
    </row>
    <row r="21" spans="1:2">
      <c r="A21" s="1013" t="s">
        <v>464</v>
      </c>
      <c r="B21" s="1017">
        <v>1.66</v>
      </c>
    </row>
    <row r="22" spans="1:2" ht="14.25">
      <c r="A22" s="891" t="s">
        <v>468</v>
      </c>
      <c r="B22" s="1018">
        <v>26.746562449999999</v>
      </c>
    </row>
    <row r="23" spans="1:2" ht="15" thickBot="1">
      <c r="A23" s="1014" t="s">
        <v>469</v>
      </c>
      <c r="B23" s="1019">
        <v>265.28042900000003</v>
      </c>
    </row>
    <row r="24" spans="1:2" ht="14.25">
      <c r="A24" s="518"/>
      <c r="B24" s="519"/>
    </row>
    <row r="25" spans="1:2" ht="13.5" customHeight="1">
      <c r="A25" s="518" t="s">
        <v>470</v>
      </c>
    </row>
    <row r="26" spans="1:2" ht="13.5" thickBot="1">
      <c r="A26" s="630"/>
    </row>
    <row r="27" spans="1:2" ht="16.5" thickBot="1">
      <c r="A27" s="1738" t="s">
        <v>471</v>
      </c>
      <c r="B27" s="1739"/>
    </row>
    <row r="28" spans="1:2">
      <c r="A28" s="225" t="s">
        <v>459</v>
      </c>
      <c r="B28" s="293">
        <v>0</v>
      </c>
    </row>
    <row r="29" spans="1:2">
      <c r="A29" s="891" t="s">
        <v>460</v>
      </c>
      <c r="B29" s="226">
        <v>82291.014999999999</v>
      </c>
    </row>
    <row r="30" spans="1:2">
      <c r="A30" s="891" t="s">
        <v>461</v>
      </c>
      <c r="B30" s="293">
        <v>39848.660000000003</v>
      </c>
    </row>
    <row r="31" spans="1:2">
      <c r="A31" s="891" t="s">
        <v>462</v>
      </c>
      <c r="B31" s="226">
        <v>1369450.513</v>
      </c>
    </row>
    <row r="32" spans="1:2">
      <c r="A32" s="1013" t="s">
        <v>463</v>
      </c>
      <c r="B32" s="294"/>
    </row>
    <row r="33" spans="1:3">
      <c r="A33" s="1013" t="s">
        <v>464</v>
      </c>
      <c r="B33" s="60">
        <v>1.66</v>
      </c>
    </row>
    <row r="34" spans="1:3">
      <c r="A34" s="891" t="s">
        <v>468</v>
      </c>
      <c r="B34" s="314">
        <v>41.63458851</v>
      </c>
    </row>
    <row r="35" spans="1:3" ht="13.5" thickBot="1">
      <c r="A35" s="1014" t="s">
        <v>469</v>
      </c>
      <c r="B35" s="1602">
        <v>692.86432539999998</v>
      </c>
    </row>
    <row r="36" spans="1:3">
      <c r="A36" s="518"/>
      <c r="B36" s="520"/>
    </row>
    <row r="37" spans="1:3">
      <c r="A37" s="518" t="s">
        <v>470</v>
      </c>
    </row>
    <row r="38" spans="1:3" ht="13.5" thickBot="1"/>
    <row r="39" spans="1:3" ht="16.5" thickBot="1">
      <c r="A39" s="1738" t="s">
        <v>472</v>
      </c>
      <c r="B39" s="1739"/>
    </row>
    <row r="40" spans="1:3">
      <c r="A40" s="225" t="s">
        <v>459</v>
      </c>
      <c r="B40" s="1395">
        <v>16307</v>
      </c>
    </row>
    <row r="41" spans="1:3">
      <c r="A41" s="891" t="s">
        <v>460</v>
      </c>
      <c r="B41" s="1395">
        <v>997</v>
      </c>
    </row>
    <row r="42" spans="1:3">
      <c r="A42" s="891" t="s">
        <v>461</v>
      </c>
      <c r="B42" s="1395">
        <v>163073</v>
      </c>
    </row>
    <row r="43" spans="1:3">
      <c r="A43" s="891" t="s">
        <v>462</v>
      </c>
      <c r="B43" s="1395">
        <v>9974</v>
      </c>
    </row>
    <row r="44" spans="1:3">
      <c r="A44" s="1013" t="s">
        <v>463</v>
      </c>
      <c r="B44" s="1396">
        <v>0.21</v>
      </c>
      <c r="C44" t="s">
        <v>473</v>
      </c>
    </row>
    <row r="45" spans="1:3">
      <c r="A45" s="1013" t="s">
        <v>464</v>
      </c>
      <c r="B45" s="805">
        <v>1.38</v>
      </c>
    </row>
    <row r="46" spans="1:3">
      <c r="A46" s="891" t="s">
        <v>468</v>
      </c>
      <c r="B46" s="1397">
        <v>226</v>
      </c>
    </row>
    <row r="47" spans="1:3" ht="13.5" thickBot="1">
      <c r="A47" s="1014" t="s">
        <v>469</v>
      </c>
      <c r="B47" s="1398">
        <v>2259</v>
      </c>
    </row>
    <row r="48" spans="1:3">
      <c r="B48" s="16"/>
    </row>
    <row r="50" spans="1:3" ht="13.5" thickBot="1"/>
    <row r="51" spans="1:3" ht="15.75">
      <c r="A51" s="1738" t="s">
        <v>474</v>
      </c>
      <c r="B51" s="1739"/>
    </row>
    <row r="52" spans="1:3">
      <c r="A52" s="225" t="s">
        <v>459</v>
      </c>
      <c r="B52" s="803">
        <v>357614</v>
      </c>
    </row>
    <row r="53" spans="1:3">
      <c r="A53" s="891" t="s">
        <v>460</v>
      </c>
      <c r="B53" s="803">
        <v>11851</v>
      </c>
    </row>
    <row r="54" spans="1:3">
      <c r="A54" s="891" t="s">
        <v>461</v>
      </c>
      <c r="B54" s="803">
        <v>3576140</v>
      </c>
    </row>
    <row r="55" spans="1:3">
      <c r="A55" s="891" t="s">
        <v>462</v>
      </c>
      <c r="B55" s="803">
        <v>118509</v>
      </c>
    </row>
    <row r="56" spans="1:3">
      <c r="A56" s="1013" t="s">
        <v>463</v>
      </c>
      <c r="B56" s="804">
        <v>0.21</v>
      </c>
      <c r="C56" t="s">
        <v>473</v>
      </c>
    </row>
    <row r="57" spans="1:3">
      <c r="A57" s="1013" t="s">
        <v>464</v>
      </c>
      <c r="B57" s="805">
        <v>1.38</v>
      </c>
    </row>
    <row r="58" spans="1:3">
      <c r="A58" s="891" t="s">
        <v>468</v>
      </c>
      <c r="B58" s="806">
        <v>930</v>
      </c>
    </row>
    <row r="59" spans="1:3">
      <c r="A59" s="1014" t="s">
        <v>469</v>
      </c>
      <c r="B59" s="807">
        <v>9301</v>
      </c>
    </row>
    <row r="60" spans="1:3">
      <c r="B60" s="16"/>
    </row>
    <row r="62" spans="1:3" ht="13.5" thickBot="1">
      <c r="B62" s="16"/>
    </row>
    <row r="63" spans="1:3" ht="16.5" thickBot="1">
      <c r="A63" s="1738" t="s">
        <v>475</v>
      </c>
      <c r="B63" s="1739"/>
    </row>
    <row r="64" spans="1:3">
      <c r="A64" s="225" t="s">
        <v>459</v>
      </c>
      <c r="B64" s="293" t="s">
        <v>12</v>
      </c>
    </row>
    <row r="65" spans="1:2">
      <c r="A65" s="891" t="s">
        <v>460</v>
      </c>
      <c r="B65" s="226">
        <v>0</v>
      </c>
    </row>
    <row r="66" spans="1:2">
      <c r="A66" s="891" t="s">
        <v>461</v>
      </c>
      <c r="B66" s="293" t="s">
        <v>12</v>
      </c>
    </row>
    <row r="67" spans="1:2">
      <c r="A67" s="891" t="s">
        <v>462</v>
      </c>
      <c r="B67" s="226">
        <v>0</v>
      </c>
    </row>
    <row r="68" spans="1:2">
      <c r="A68" s="1013" t="s">
        <v>463</v>
      </c>
      <c r="B68" s="294" t="s">
        <v>12</v>
      </c>
    </row>
    <row r="69" spans="1:2">
      <c r="A69" s="1013" t="s">
        <v>464</v>
      </c>
      <c r="B69" s="60">
        <v>0</v>
      </c>
    </row>
    <row r="70" spans="1:2">
      <c r="A70" s="891" t="s">
        <v>468</v>
      </c>
      <c r="B70" s="60">
        <v>0</v>
      </c>
    </row>
    <row r="71" spans="1:2" ht="13.5" thickBot="1">
      <c r="A71" s="1014" t="s">
        <v>469</v>
      </c>
      <c r="B71" s="1601">
        <v>0</v>
      </c>
    </row>
    <row r="72" spans="1:2">
      <c r="B72" s="16"/>
    </row>
    <row r="73" spans="1:2" ht="13.5" thickBot="1">
      <c r="B73" s="16"/>
    </row>
    <row r="74" spans="1:2" ht="16.5" thickBot="1">
      <c r="A74" s="1738" t="s">
        <v>476</v>
      </c>
      <c r="B74" s="1739"/>
    </row>
    <row r="75" spans="1:2">
      <c r="A75" s="225" t="s">
        <v>459</v>
      </c>
      <c r="B75" s="293" t="s">
        <v>12</v>
      </c>
    </row>
    <row r="76" spans="1:2">
      <c r="A76" s="891" t="s">
        <v>460</v>
      </c>
      <c r="B76" s="226">
        <v>0</v>
      </c>
    </row>
    <row r="77" spans="1:2">
      <c r="A77" s="891" t="s">
        <v>461</v>
      </c>
      <c r="B77" s="293" t="s">
        <v>12</v>
      </c>
    </row>
    <row r="78" spans="1:2">
      <c r="A78" s="891" t="s">
        <v>462</v>
      </c>
      <c r="B78" s="226">
        <v>0</v>
      </c>
    </row>
    <row r="79" spans="1:2">
      <c r="A79" s="1013" t="s">
        <v>463</v>
      </c>
      <c r="B79" s="294" t="s">
        <v>12</v>
      </c>
    </row>
    <row r="80" spans="1:2">
      <c r="A80" s="1013" t="s">
        <v>464</v>
      </c>
      <c r="B80" s="60">
        <v>0</v>
      </c>
    </row>
    <row r="81" spans="1:2">
      <c r="A81" s="891" t="s">
        <v>468</v>
      </c>
      <c r="B81" s="60">
        <v>0</v>
      </c>
    </row>
    <row r="82" spans="1:2" ht="13.5" thickBot="1">
      <c r="A82" s="1014" t="s">
        <v>469</v>
      </c>
      <c r="B82" s="1601">
        <v>0</v>
      </c>
    </row>
    <row r="83" spans="1:2" ht="13.5" thickBot="1">
      <c r="B83" s="16"/>
    </row>
    <row r="84" spans="1:2" ht="16.5" thickBot="1">
      <c r="A84" s="1681" t="s">
        <v>477</v>
      </c>
      <c r="B84" s="1683"/>
    </row>
    <row r="85" spans="1:2">
      <c r="A85" s="225" t="s">
        <v>459</v>
      </c>
      <c r="B85" s="293">
        <f>SUM(B6,B16,B28,B40,B52,B64,B75)</f>
        <v>373921</v>
      </c>
    </row>
    <row r="86" spans="1:2" ht="16.5" customHeight="1">
      <c r="A86" s="891" t="s">
        <v>460</v>
      </c>
      <c r="B86" s="226">
        <f>B7+B17+B29+B41+B53+B65+B76</f>
        <v>500482.75680000003</v>
      </c>
    </row>
    <row r="87" spans="1:2" ht="15" customHeight="1">
      <c r="A87" s="891" t="s">
        <v>461</v>
      </c>
      <c r="B87" s="293">
        <f>SUM(B8,B18,B30,B42,B54,B66,B77)</f>
        <v>4667988.9967999998</v>
      </c>
    </row>
    <row r="88" spans="1:2">
      <c r="A88" s="891" t="s">
        <v>462</v>
      </c>
      <c r="B88" s="226">
        <f>B9+B19+B31+B43+B55+B67+B78</f>
        <v>5323052.6791000003</v>
      </c>
    </row>
    <row r="89" spans="1:2">
      <c r="A89" s="1013" t="s">
        <v>463</v>
      </c>
      <c r="B89" s="1020">
        <v>0.21</v>
      </c>
    </row>
    <row r="90" spans="1:2">
      <c r="A90" s="1013" t="s">
        <v>464</v>
      </c>
      <c r="B90" s="1021">
        <v>1.59</v>
      </c>
    </row>
    <row r="91" spans="1:2">
      <c r="A91" s="891" t="s">
        <v>478</v>
      </c>
      <c r="B91" s="1022">
        <f>B12+B22+B34+B46+B58+B70+B81</f>
        <v>1260.7586686099999</v>
      </c>
    </row>
    <row r="92" spans="1:2" ht="13.5" thickBot="1">
      <c r="A92" s="1014" t="s">
        <v>479</v>
      </c>
      <c r="B92" s="1023">
        <f>B13+B23+B35+B47+B59+B71+B82</f>
        <v>12858.802142799999</v>
      </c>
    </row>
    <row r="94" spans="1:2">
      <c r="A94" s="1742" t="s">
        <v>480</v>
      </c>
      <c r="B94" s="1742"/>
    </row>
    <row r="95" spans="1:2">
      <c r="A95" s="1742" t="s">
        <v>481</v>
      </c>
      <c r="B95" s="1742"/>
    </row>
    <row r="96" spans="1:2">
      <c r="A96" s="1643"/>
      <c r="B96" s="1643"/>
    </row>
    <row r="97" spans="1:2" ht="12.75" customHeight="1">
      <c r="A97" s="1669" t="s">
        <v>482</v>
      </c>
      <c r="B97" s="1669"/>
    </row>
    <row r="98" spans="1:2" ht="25.5" customHeight="1">
      <c r="A98" s="1737" t="s">
        <v>61</v>
      </c>
      <c r="B98" s="1737"/>
    </row>
  </sheetData>
  <mergeCells count="16">
    <mergeCell ref="A98:B98"/>
    <mergeCell ref="A97:B97"/>
    <mergeCell ref="A84:B84"/>
    <mergeCell ref="A51:B51"/>
    <mergeCell ref="A1:B1"/>
    <mergeCell ref="A3:B3"/>
    <mergeCell ref="A2:B2"/>
    <mergeCell ref="A39:B39"/>
    <mergeCell ref="A27:B27"/>
    <mergeCell ref="A5:B5"/>
    <mergeCell ref="A15:B15"/>
    <mergeCell ref="A63:B63"/>
    <mergeCell ref="A74:B74"/>
    <mergeCell ref="A94:B94"/>
    <mergeCell ref="A95:B95"/>
    <mergeCell ref="A96:B96"/>
  </mergeCells>
  <printOptions horizontalCentered="1" verticalCentered="1"/>
  <pageMargins left="0.25" right="0.25" top="0.25" bottom="0.25" header="0.3" footer="0.3"/>
  <pageSetup paperSize="5" scale="73" orientation="portrait" r:id="rId1"/>
  <customProperties>
    <customPr name="_pios_id" r:id="rId2"/>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7">
    <pageSetUpPr fitToPage="1"/>
  </sheetPr>
  <dimension ref="A1:L90"/>
  <sheetViews>
    <sheetView topLeftCell="A60" zoomScaleNormal="100" workbookViewId="0">
      <selection activeCell="J21" sqref="J21"/>
    </sheetView>
  </sheetViews>
  <sheetFormatPr defaultColWidth="8.5703125" defaultRowHeight="12.75"/>
  <cols>
    <col min="1" max="1" width="17.28515625" customWidth="1"/>
    <col min="2" max="2" width="12.28515625" customWidth="1"/>
    <col min="3" max="3" width="12.5703125" customWidth="1"/>
    <col min="4" max="4" width="13.28515625" customWidth="1"/>
    <col min="5" max="5" width="12.28515625" customWidth="1"/>
    <col min="6" max="6" width="13.28515625" customWidth="1"/>
    <col min="7" max="7" width="15.28515625" customWidth="1"/>
  </cols>
  <sheetData>
    <row r="1" spans="1:11">
      <c r="A1" s="1762" t="s">
        <v>483</v>
      </c>
      <c r="B1" s="1763"/>
      <c r="C1" s="1763"/>
      <c r="D1" s="1763"/>
      <c r="E1" s="1763"/>
      <c r="F1" s="1763"/>
      <c r="G1" s="1764"/>
    </row>
    <row r="2" spans="1:11">
      <c r="A2" s="1765" t="s">
        <v>1</v>
      </c>
      <c r="B2" s="1766"/>
      <c r="C2" s="1766"/>
      <c r="D2" s="1766"/>
      <c r="E2" s="1766"/>
      <c r="F2" s="1766"/>
      <c r="G2" s="1767"/>
    </row>
    <row r="3" spans="1:11">
      <c r="A3" s="1768" t="s">
        <v>2</v>
      </c>
      <c r="B3" s="1766"/>
      <c r="C3" s="1766"/>
      <c r="D3" s="1766"/>
      <c r="E3" s="1766"/>
      <c r="F3" s="1766"/>
      <c r="G3" s="1767"/>
    </row>
    <row r="4" spans="1:11" ht="13.5" thickBot="1">
      <c r="A4" s="201"/>
      <c r="B4" s="4"/>
      <c r="C4" s="4"/>
      <c r="D4" s="4"/>
      <c r="E4" s="4"/>
      <c r="F4" s="4"/>
      <c r="G4" s="4"/>
    </row>
    <row r="5" spans="1:11">
      <c r="A5" s="1745" t="s">
        <v>484</v>
      </c>
      <c r="B5" s="1746"/>
      <c r="C5" s="1746"/>
      <c r="D5" s="1746"/>
      <c r="E5" s="1746"/>
      <c r="F5" s="1746"/>
      <c r="G5" s="1747"/>
    </row>
    <row r="6" spans="1:11" ht="13.5" thickBot="1">
      <c r="A6" s="1603"/>
      <c r="B6" s="1748" t="s">
        <v>485</v>
      </c>
      <c r="C6" s="1748"/>
      <c r="D6" s="1748"/>
      <c r="E6" s="1748" t="s">
        <v>486</v>
      </c>
      <c r="F6" s="1748"/>
      <c r="G6" s="1749"/>
    </row>
    <row r="7" spans="1:11">
      <c r="A7" s="7" t="s">
        <v>487</v>
      </c>
      <c r="B7" s="639" t="s">
        <v>488</v>
      </c>
      <c r="C7" s="639" t="s">
        <v>489</v>
      </c>
      <c r="D7" s="640" t="s">
        <v>10</v>
      </c>
      <c r="E7" s="448" t="s">
        <v>490</v>
      </c>
      <c r="F7" s="449" t="s">
        <v>489</v>
      </c>
      <c r="G7" s="62" t="s">
        <v>10</v>
      </c>
      <c r="I7" s="1"/>
      <c r="K7" s="40"/>
    </row>
    <row r="8" spans="1:11">
      <c r="A8" s="1024" t="s">
        <v>491</v>
      </c>
      <c r="B8" s="781">
        <v>27</v>
      </c>
      <c r="C8" s="782">
        <v>12750</v>
      </c>
      <c r="D8" s="1025">
        <v>12777</v>
      </c>
      <c r="E8" s="1026">
        <v>13</v>
      </c>
      <c r="F8" s="1027">
        <v>223</v>
      </c>
      <c r="G8" s="296">
        <f>E8+F8</f>
        <v>236</v>
      </c>
      <c r="K8" s="40"/>
    </row>
    <row r="9" spans="1:11">
      <c r="A9" s="1347" t="s">
        <v>492</v>
      </c>
      <c r="B9" s="783">
        <v>20813</v>
      </c>
      <c r="C9" s="630">
        <v>13</v>
      </c>
      <c r="D9" s="784">
        <v>20826</v>
      </c>
      <c r="E9" s="245">
        <v>158</v>
      </c>
      <c r="F9" s="1348">
        <v>1</v>
      </c>
      <c r="G9" s="296">
        <f t="shared" ref="G9:G19" si="0">E9+F9</f>
        <v>159</v>
      </c>
      <c r="K9" s="40"/>
    </row>
    <row r="10" spans="1:11">
      <c r="A10" s="1347" t="s">
        <v>493</v>
      </c>
      <c r="B10" s="786">
        <v>26841</v>
      </c>
      <c r="C10" s="788">
        <v>25703</v>
      </c>
      <c r="D10" s="784">
        <v>52544</v>
      </c>
      <c r="E10" s="245">
        <v>889</v>
      </c>
      <c r="F10" s="1348">
        <v>99</v>
      </c>
      <c r="G10" s="296">
        <f t="shared" si="0"/>
        <v>988</v>
      </c>
      <c r="K10" s="40"/>
    </row>
    <row r="11" spans="1:11">
      <c r="A11" s="1347" t="s">
        <v>494</v>
      </c>
      <c r="B11" s="786">
        <v>17724</v>
      </c>
      <c r="C11" s="787">
        <v>13</v>
      </c>
      <c r="D11" s="784">
        <v>17737</v>
      </c>
      <c r="E11" s="245">
        <v>395</v>
      </c>
      <c r="F11" s="1348">
        <v>0</v>
      </c>
      <c r="G11" s="296">
        <f t="shared" si="0"/>
        <v>395</v>
      </c>
      <c r="K11" s="40"/>
    </row>
    <row r="12" spans="1:11">
      <c r="A12" s="1347" t="s">
        <v>495</v>
      </c>
      <c r="B12" s="786">
        <v>7784</v>
      </c>
      <c r="C12" s="788">
        <v>1051262</v>
      </c>
      <c r="D12" s="784">
        <v>1059046</v>
      </c>
      <c r="E12" s="245">
        <v>164</v>
      </c>
      <c r="F12" s="1348">
        <v>5616</v>
      </c>
      <c r="G12" s="296">
        <f t="shared" si="0"/>
        <v>5780</v>
      </c>
      <c r="K12" s="40"/>
    </row>
    <row r="13" spans="1:11">
      <c r="A13" s="1347" t="s">
        <v>496</v>
      </c>
      <c r="B13" s="785">
        <v>25</v>
      </c>
      <c r="C13" s="788">
        <v>258609</v>
      </c>
      <c r="D13" s="784">
        <v>258634</v>
      </c>
      <c r="E13" s="245">
        <v>0</v>
      </c>
      <c r="F13" s="1348">
        <v>1014</v>
      </c>
      <c r="G13" s="296">
        <f t="shared" si="0"/>
        <v>1014</v>
      </c>
      <c r="K13" s="40"/>
    </row>
    <row r="14" spans="1:11">
      <c r="A14" s="1347" t="s">
        <v>497</v>
      </c>
      <c r="B14" s="786">
        <v>152353</v>
      </c>
      <c r="C14" s="788">
        <v>126472</v>
      </c>
      <c r="D14" s="784">
        <v>278825</v>
      </c>
      <c r="E14" s="245">
        <v>454</v>
      </c>
      <c r="F14" s="1348">
        <v>2543</v>
      </c>
      <c r="G14" s="296">
        <f t="shared" si="0"/>
        <v>2997</v>
      </c>
      <c r="K14" s="40"/>
    </row>
    <row r="15" spans="1:11">
      <c r="A15" s="1347" t="s">
        <v>498</v>
      </c>
      <c r="B15" s="785">
        <v>778</v>
      </c>
      <c r="C15" s="788">
        <v>190048</v>
      </c>
      <c r="D15" s="784">
        <v>190826</v>
      </c>
      <c r="E15" s="245">
        <v>39</v>
      </c>
      <c r="F15" s="1348">
        <v>2568</v>
      </c>
      <c r="G15" s="296">
        <f t="shared" si="0"/>
        <v>2607</v>
      </c>
      <c r="K15" s="40"/>
    </row>
    <row r="16" spans="1:11">
      <c r="A16" s="1347" t="s">
        <v>499</v>
      </c>
      <c r="B16" s="786">
        <v>20417</v>
      </c>
      <c r="C16" s="788">
        <v>10205</v>
      </c>
      <c r="D16" s="784">
        <v>30622</v>
      </c>
      <c r="E16" s="245">
        <v>102</v>
      </c>
      <c r="F16" s="1348">
        <v>0</v>
      </c>
      <c r="G16" s="296">
        <f t="shared" si="0"/>
        <v>102</v>
      </c>
      <c r="K16" s="40"/>
    </row>
    <row r="17" spans="1:11">
      <c r="A17" s="1347" t="s">
        <v>500</v>
      </c>
      <c r="B17" s="786">
        <v>1787</v>
      </c>
      <c r="C17" s="788">
        <v>45087</v>
      </c>
      <c r="D17" s="784">
        <v>46874</v>
      </c>
      <c r="E17" s="245">
        <v>220</v>
      </c>
      <c r="F17" s="1348">
        <v>184</v>
      </c>
      <c r="G17" s="296">
        <f t="shared" si="0"/>
        <v>404</v>
      </c>
      <c r="K17" s="40"/>
    </row>
    <row r="18" spans="1:11">
      <c r="A18" s="1347" t="s">
        <v>501</v>
      </c>
      <c r="B18" s="786">
        <v>51242</v>
      </c>
      <c r="C18" s="788">
        <v>12728</v>
      </c>
      <c r="D18" s="784">
        <v>63970</v>
      </c>
      <c r="E18" s="245">
        <v>1203</v>
      </c>
      <c r="F18" s="1348">
        <v>305</v>
      </c>
      <c r="G18" s="296">
        <f t="shared" si="0"/>
        <v>1508</v>
      </c>
      <c r="K18" s="40"/>
    </row>
    <row r="19" spans="1:11">
      <c r="A19" s="1347" t="s">
        <v>502</v>
      </c>
      <c r="B19" s="786">
        <v>3908</v>
      </c>
      <c r="C19" s="789">
        <v>70985</v>
      </c>
      <c r="D19" s="784">
        <v>74893</v>
      </c>
      <c r="E19" s="245">
        <v>60</v>
      </c>
      <c r="F19" s="1348">
        <v>319</v>
      </c>
      <c r="G19" s="296">
        <f t="shared" si="0"/>
        <v>379</v>
      </c>
    </row>
    <row r="20" spans="1:11" ht="13.5" thickBot="1">
      <c r="A20" s="200" t="s">
        <v>10</v>
      </c>
      <c r="B20" s="609">
        <f>SUM(B8:B19)</f>
        <v>303699</v>
      </c>
      <c r="C20" s="439">
        <f>SUM(C8:C19)</f>
        <v>1803875</v>
      </c>
      <c r="D20" s="440">
        <f>SUM(B20:C20)</f>
        <v>2107574</v>
      </c>
      <c r="E20" s="307">
        <f>SUM(E8:E19)</f>
        <v>3697</v>
      </c>
      <c r="F20" s="74">
        <f>SUM(F8:F19)</f>
        <v>12872</v>
      </c>
      <c r="G20" s="306">
        <f t="shared" ref="G20" si="1">SUM(E20:F20)</f>
        <v>16569</v>
      </c>
      <c r="H20" s="12" t="s">
        <v>19</v>
      </c>
    </row>
    <row r="21" spans="1:11">
      <c r="D21" s="26"/>
    </row>
    <row r="22" spans="1:11" ht="17.25" customHeight="1" thickBot="1">
      <c r="A22" s="1659"/>
      <c r="B22" s="1659"/>
      <c r="C22" s="1659"/>
      <c r="D22" s="1659"/>
      <c r="E22" s="1659"/>
      <c r="F22" s="1659"/>
      <c r="G22" s="1659"/>
    </row>
    <row r="23" spans="1:11">
      <c r="A23" s="1745" t="s">
        <v>503</v>
      </c>
      <c r="B23" s="1746"/>
      <c r="C23" s="1746"/>
      <c r="D23" s="1746"/>
      <c r="E23" s="1746"/>
      <c r="F23" s="1746"/>
      <c r="G23" s="1747"/>
      <c r="I23" s="1"/>
    </row>
    <row r="24" spans="1:11" ht="13.5" thickBot="1">
      <c r="A24" s="1606"/>
      <c r="B24" s="1748"/>
      <c r="C24" s="1748"/>
      <c r="D24" s="1748"/>
      <c r="E24" s="1748" t="s">
        <v>486</v>
      </c>
      <c r="F24" s="1748"/>
      <c r="G24" s="1749"/>
    </row>
    <row r="25" spans="1:11">
      <c r="A25" s="61" t="s">
        <v>487</v>
      </c>
      <c r="B25" s="643"/>
      <c r="C25" s="643"/>
      <c r="D25" s="256"/>
      <c r="E25" s="638" t="s">
        <v>490</v>
      </c>
      <c r="F25" s="639" t="s">
        <v>489</v>
      </c>
      <c r="G25" s="640" t="s">
        <v>10</v>
      </c>
    </row>
    <row r="26" spans="1:11">
      <c r="A26" s="1013" t="s">
        <v>491</v>
      </c>
      <c r="B26" s="1028"/>
      <c r="C26" s="1028"/>
      <c r="D26" s="1029"/>
      <c r="E26" s="1030"/>
      <c r="F26" s="1031"/>
      <c r="G26" s="1032">
        <f>E26+F26</f>
        <v>0</v>
      </c>
    </row>
    <row r="27" spans="1:11">
      <c r="A27" s="1349" t="s">
        <v>492</v>
      </c>
      <c r="B27" s="1350"/>
      <c r="C27" s="1350"/>
      <c r="D27" s="257"/>
      <c r="E27" s="1351"/>
      <c r="F27" s="1352"/>
      <c r="G27" s="1032">
        <f t="shared" ref="G27:G37" si="2">E27+F27</f>
        <v>0</v>
      </c>
    </row>
    <row r="28" spans="1:11">
      <c r="A28" s="1349" t="s">
        <v>493</v>
      </c>
      <c r="B28" s="1350"/>
      <c r="C28" s="1350"/>
      <c r="D28" s="257"/>
      <c r="E28" s="1351">
        <v>107</v>
      </c>
      <c r="F28" s="1352"/>
      <c r="G28" s="1032">
        <f t="shared" si="2"/>
        <v>107</v>
      </c>
    </row>
    <row r="29" spans="1:11">
      <c r="A29" s="1349" t="s">
        <v>494</v>
      </c>
      <c r="B29" s="1350"/>
      <c r="C29" s="1350"/>
      <c r="D29" s="257"/>
      <c r="E29" s="1351">
        <v>1</v>
      </c>
      <c r="F29" s="1031"/>
      <c r="G29" s="1032">
        <f t="shared" si="2"/>
        <v>1</v>
      </c>
    </row>
    <row r="30" spans="1:11">
      <c r="A30" s="1349" t="s">
        <v>495</v>
      </c>
      <c r="B30" s="1350"/>
      <c r="C30" s="1350"/>
      <c r="D30" s="257"/>
      <c r="E30" s="1351"/>
      <c r="F30" s="1031">
        <v>1644</v>
      </c>
      <c r="G30" s="1032">
        <f t="shared" si="2"/>
        <v>1644</v>
      </c>
    </row>
    <row r="31" spans="1:11">
      <c r="A31" s="1349" t="s">
        <v>496</v>
      </c>
      <c r="B31" s="1350"/>
      <c r="C31" s="1350"/>
      <c r="D31" s="257"/>
      <c r="E31" s="1351"/>
      <c r="F31" s="1031">
        <v>242</v>
      </c>
      <c r="G31" s="1032">
        <f t="shared" si="2"/>
        <v>242</v>
      </c>
    </row>
    <row r="32" spans="1:11">
      <c r="A32" s="1349" t="s">
        <v>497</v>
      </c>
      <c r="B32" s="1350"/>
      <c r="C32" s="1350"/>
      <c r="D32" s="257"/>
      <c r="E32" s="1351">
        <v>346</v>
      </c>
      <c r="F32" s="1031">
        <v>354</v>
      </c>
      <c r="G32" s="1032">
        <f t="shared" si="2"/>
        <v>700</v>
      </c>
    </row>
    <row r="33" spans="1:12">
      <c r="A33" s="1349" t="s">
        <v>498</v>
      </c>
      <c r="B33" s="1350"/>
      <c r="C33" s="1350"/>
      <c r="D33" s="257"/>
      <c r="E33" s="1351"/>
      <c r="F33" s="1352">
        <v>572</v>
      </c>
      <c r="G33" s="1032">
        <f t="shared" si="2"/>
        <v>572</v>
      </c>
    </row>
    <row r="34" spans="1:12">
      <c r="A34" s="1349" t="s">
        <v>499</v>
      </c>
      <c r="B34" s="1350"/>
      <c r="C34" s="1350"/>
      <c r="D34" s="257"/>
      <c r="E34" s="1351"/>
      <c r="F34" s="1352"/>
      <c r="G34" s="1032">
        <f t="shared" si="2"/>
        <v>0</v>
      </c>
    </row>
    <row r="35" spans="1:12">
      <c r="A35" s="1349" t="s">
        <v>500</v>
      </c>
      <c r="B35" s="1350"/>
      <c r="C35" s="1350"/>
      <c r="D35" s="257"/>
      <c r="E35" s="1351"/>
      <c r="F35" s="1352"/>
      <c r="G35" s="1032">
        <f t="shared" si="2"/>
        <v>0</v>
      </c>
    </row>
    <row r="36" spans="1:12">
      <c r="A36" s="1349" t="s">
        <v>501</v>
      </c>
      <c r="B36" s="1350"/>
      <c r="C36" s="1350"/>
      <c r="D36" s="257"/>
      <c r="E36" s="1351"/>
      <c r="F36" s="1352"/>
      <c r="G36" s="1032">
        <f t="shared" si="2"/>
        <v>0</v>
      </c>
    </row>
    <row r="37" spans="1:12">
      <c r="A37" s="1033" t="s">
        <v>502</v>
      </c>
      <c r="B37" s="1034"/>
      <c r="C37" s="1034"/>
      <c r="D37" s="1035"/>
      <c r="E37" s="1036"/>
      <c r="F37" s="1037">
        <v>1</v>
      </c>
      <c r="G37" s="1032">
        <f t="shared" si="2"/>
        <v>1</v>
      </c>
    </row>
    <row r="38" spans="1:12">
      <c r="A38" s="1607" t="s">
        <v>10</v>
      </c>
      <c r="B38" s="1608"/>
      <c r="C38" s="1608"/>
      <c r="D38" s="1609"/>
      <c r="E38" s="1610">
        <f>SUM(E26:E37)</f>
        <v>454</v>
      </c>
      <c r="F38" s="1611">
        <f>SUM(F26:F37)</f>
        <v>2813</v>
      </c>
      <c r="G38" s="1612">
        <f t="shared" ref="G38" si="3">SUM(E38:F38)</f>
        <v>3267</v>
      </c>
      <c r="J38" t="s">
        <v>19</v>
      </c>
      <c r="L38" s="427" t="s">
        <v>19</v>
      </c>
    </row>
    <row r="40" spans="1:12" ht="13.5" thickBot="1"/>
    <row r="41" spans="1:12">
      <c r="A41" s="1753" t="s">
        <v>504</v>
      </c>
      <c r="B41" s="1754"/>
      <c r="C41" s="1754"/>
      <c r="D41" s="1754"/>
      <c r="E41" s="1754"/>
      <c r="F41" s="1754"/>
      <c r="G41" s="1755"/>
      <c r="I41" s="1"/>
    </row>
    <row r="42" spans="1:12" ht="13.5" thickBot="1">
      <c r="A42" s="1603"/>
      <c r="B42" s="1750" t="s">
        <v>505</v>
      </c>
      <c r="C42" s="1751"/>
      <c r="D42" s="1752"/>
      <c r="E42" s="1748" t="s">
        <v>506</v>
      </c>
      <c r="F42" s="1748"/>
      <c r="G42" s="1749"/>
    </row>
    <row r="43" spans="1:12">
      <c r="A43" s="61" t="s">
        <v>507</v>
      </c>
      <c r="B43" s="643"/>
      <c r="C43" s="643"/>
      <c r="D43" s="256"/>
      <c r="E43" s="638" t="s">
        <v>490</v>
      </c>
      <c r="F43" s="385" t="s">
        <v>489</v>
      </c>
      <c r="G43" s="386" t="s">
        <v>10</v>
      </c>
    </row>
    <row r="44" spans="1:12">
      <c r="A44" s="1013" t="s">
        <v>491</v>
      </c>
      <c r="B44" s="1039"/>
      <c r="C44" s="1039"/>
      <c r="D44" s="1040"/>
      <c r="E44" s="1030"/>
      <c r="F44" s="1031"/>
      <c r="G44" s="1032">
        <f>E44+F44</f>
        <v>0</v>
      </c>
    </row>
    <row r="45" spans="1:12">
      <c r="A45" s="1349" t="s">
        <v>492</v>
      </c>
      <c r="B45" s="1354"/>
      <c r="C45" s="1354"/>
      <c r="D45" s="258"/>
      <c r="E45" s="1351"/>
      <c r="F45" s="1352"/>
      <c r="G45" s="1032">
        <f t="shared" ref="G45:G55" si="4">E45+F45</f>
        <v>0</v>
      </c>
    </row>
    <row r="46" spans="1:12">
      <c r="A46" s="1349" t="s">
        <v>493</v>
      </c>
      <c r="B46" s="1354"/>
      <c r="C46" s="1354"/>
      <c r="D46" s="258"/>
      <c r="E46" s="1351">
        <v>2</v>
      </c>
      <c r="F46" s="1352"/>
      <c r="G46" s="1032">
        <f t="shared" si="4"/>
        <v>2</v>
      </c>
    </row>
    <row r="47" spans="1:12">
      <c r="A47" s="1349" t="s">
        <v>494</v>
      </c>
      <c r="B47" s="1354"/>
      <c r="C47" s="1354"/>
      <c r="D47" s="258"/>
      <c r="E47" s="1351"/>
      <c r="F47" s="1352"/>
      <c r="G47" s="1032">
        <f t="shared" si="4"/>
        <v>0</v>
      </c>
    </row>
    <row r="48" spans="1:12">
      <c r="A48" s="1349" t="s">
        <v>495</v>
      </c>
      <c r="B48" s="1354"/>
      <c r="C48" s="1354"/>
      <c r="D48" s="258"/>
      <c r="E48" s="1351"/>
      <c r="F48" s="1031">
        <v>5</v>
      </c>
      <c r="G48" s="1032">
        <f t="shared" si="4"/>
        <v>5</v>
      </c>
    </row>
    <row r="49" spans="1:9">
      <c r="A49" s="1349" t="s">
        <v>496</v>
      </c>
      <c r="B49" s="1354"/>
      <c r="C49" s="1354"/>
      <c r="D49" s="258"/>
      <c r="E49" s="1351"/>
      <c r="F49" s="1031">
        <v>1</v>
      </c>
      <c r="G49" s="1032">
        <f t="shared" si="4"/>
        <v>1</v>
      </c>
    </row>
    <row r="50" spans="1:9">
      <c r="A50" s="1349" t="s">
        <v>497</v>
      </c>
      <c r="B50" s="1354"/>
      <c r="C50" s="1354"/>
      <c r="D50" s="258"/>
      <c r="E50" s="1351">
        <v>3</v>
      </c>
      <c r="F50" s="1031">
        <v>1</v>
      </c>
      <c r="G50" s="1032">
        <f t="shared" si="4"/>
        <v>4</v>
      </c>
    </row>
    <row r="51" spans="1:9">
      <c r="A51" s="1349" t="s">
        <v>498</v>
      </c>
      <c r="B51" s="1354"/>
      <c r="C51" s="1354"/>
      <c r="D51" s="258"/>
      <c r="E51" s="1351"/>
      <c r="F51" s="1031">
        <v>1</v>
      </c>
      <c r="G51" s="1032">
        <f t="shared" si="4"/>
        <v>1</v>
      </c>
    </row>
    <row r="52" spans="1:9">
      <c r="A52" s="1349" t="s">
        <v>499</v>
      </c>
      <c r="B52" s="1354"/>
      <c r="C52" s="1354"/>
      <c r="D52" s="258"/>
      <c r="E52" s="1351"/>
      <c r="F52" s="1352"/>
      <c r="G52" s="1032">
        <f t="shared" si="4"/>
        <v>0</v>
      </c>
    </row>
    <row r="53" spans="1:9">
      <c r="A53" s="1349" t="s">
        <v>500</v>
      </c>
      <c r="B53" s="1354"/>
      <c r="C53" s="1354"/>
      <c r="D53" s="258"/>
      <c r="E53" s="1351"/>
      <c r="F53" s="1352"/>
      <c r="G53" s="1032">
        <f t="shared" si="4"/>
        <v>0</v>
      </c>
    </row>
    <row r="54" spans="1:9">
      <c r="A54" s="1349" t="s">
        <v>501</v>
      </c>
      <c r="B54" s="1354"/>
      <c r="C54" s="1354"/>
      <c r="D54" s="258"/>
      <c r="E54" s="1351"/>
      <c r="F54" s="1352">
        <v>1</v>
      </c>
      <c r="G54" s="1032">
        <f t="shared" si="4"/>
        <v>1</v>
      </c>
    </row>
    <row r="55" spans="1:9">
      <c r="A55" s="1349" t="s">
        <v>502</v>
      </c>
      <c r="B55" s="1354"/>
      <c r="C55" s="1354"/>
      <c r="D55" s="258"/>
      <c r="E55" s="1036"/>
      <c r="F55" s="1037"/>
      <c r="G55" s="1032">
        <f t="shared" si="4"/>
        <v>0</v>
      </c>
    </row>
    <row r="56" spans="1:9">
      <c r="A56" s="387" t="s">
        <v>10</v>
      </c>
      <c r="B56" s="246"/>
      <c r="C56" s="246"/>
      <c r="D56" s="259"/>
      <c r="E56" s="260">
        <v>0</v>
      </c>
      <c r="F56" s="247">
        <f>SUM(F44:F55)</f>
        <v>9</v>
      </c>
      <c r="G56" s="247">
        <f t="shared" ref="G56" si="5">SUM(E56:F56)</f>
        <v>9</v>
      </c>
    </row>
    <row r="57" spans="1:9">
      <c r="A57" s="178"/>
      <c r="B57" s="179"/>
      <c r="C57" s="179"/>
      <c r="D57" s="179"/>
      <c r="E57" s="179"/>
      <c r="F57" s="180"/>
      <c r="G57" s="180"/>
    </row>
    <row r="58" spans="1:9">
      <c r="A58" s="395"/>
      <c r="B58" s="396"/>
      <c r="C58" s="396"/>
      <c r="D58" s="396"/>
      <c r="E58" s="396"/>
      <c r="F58" s="397"/>
      <c r="G58" s="397"/>
    </row>
    <row r="59" spans="1:9">
      <c r="A59" s="178"/>
      <c r="B59" s="179"/>
      <c r="C59" s="179"/>
      <c r="D59" s="179"/>
      <c r="E59" s="179"/>
      <c r="F59" s="180"/>
      <c r="G59" s="180"/>
    </row>
    <row r="60" spans="1:9" ht="13.5" thickBot="1">
      <c r="A60" s="1756" t="s">
        <v>508</v>
      </c>
      <c r="B60" s="1757"/>
      <c r="C60" s="1757"/>
      <c r="D60" s="1757"/>
      <c r="E60" s="1757"/>
      <c r="F60" s="1757"/>
      <c r="G60" s="1758"/>
      <c r="I60" s="1"/>
    </row>
    <row r="61" spans="1:9" ht="13.5" thickBot="1">
      <c r="A61" s="1613"/>
      <c r="B61" s="1759" t="s">
        <v>509</v>
      </c>
      <c r="C61" s="1760"/>
      <c r="D61" s="1761"/>
      <c r="E61" s="1748" t="s">
        <v>486</v>
      </c>
      <c r="F61" s="1748"/>
      <c r="G61" s="1749"/>
    </row>
    <row r="62" spans="1:9">
      <c r="A62" s="261"/>
      <c r="B62" s="262" t="s">
        <v>488</v>
      </c>
      <c r="C62" s="181" t="s">
        <v>489</v>
      </c>
      <c r="D62" s="263" t="s">
        <v>10</v>
      </c>
      <c r="E62" s="638" t="s">
        <v>490</v>
      </c>
      <c r="F62" s="639" t="s">
        <v>489</v>
      </c>
      <c r="G62" s="640" t="s">
        <v>10</v>
      </c>
    </row>
    <row r="63" spans="1:9">
      <c r="A63" s="1347" t="s">
        <v>495</v>
      </c>
      <c r="B63" s="1399">
        <v>416</v>
      </c>
      <c r="C63" s="1400">
        <v>35151</v>
      </c>
      <c r="D63" s="1401">
        <f>SUM(B63:C63)</f>
        <v>35567</v>
      </c>
      <c r="E63" s="1403">
        <v>0</v>
      </c>
      <c r="F63" s="1403">
        <v>1</v>
      </c>
      <c r="G63" s="1404">
        <v>1</v>
      </c>
      <c r="H63" s="111"/>
    </row>
    <row r="64" spans="1:9">
      <c r="A64" s="1347" t="s">
        <v>497</v>
      </c>
      <c r="B64" s="1399">
        <v>9680</v>
      </c>
      <c r="C64" s="1400">
        <v>7929</v>
      </c>
      <c r="D64" s="1401">
        <f>SUM(B64:C64)</f>
        <v>17609</v>
      </c>
      <c r="E64" s="1402">
        <v>60</v>
      </c>
      <c r="F64" s="1403">
        <v>53</v>
      </c>
      <c r="G64" s="1404">
        <v>113</v>
      </c>
    </row>
    <row r="65" spans="1:7">
      <c r="A65" s="1347" t="s">
        <v>498</v>
      </c>
      <c r="B65" s="1405">
        <v>1595</v>
      </c>
      <c r="C65" s="1406">
        <v>13918</v>
      </c>
      <c r="D65" s="1407">
        <f>SUM(B65:C65)</f>
        <v>15513</v>
      </c>
      <c r="E65" s="1408">
        <v>0</v>
      </c>
      <c r="F65" s="1409">
        <v>4</v>
      </c>
      <c r="G65" s="1410">
        <v>4</v>
      </c>
    </row>
    <row r="66" spans="1:7">
      <c r="A66" s="424" t="s">
        <v>10</v>
      </c>
      <c r="B66" s="1411">
        <f>SUM(B63:B65)</f>
        <v>11691</v>
      </c>
      <c r="C66" s="1412">
        <f>SUM(C63:C65)</f>
        <v>56998</v>
      </c>
      <c r="D66" s="1413">
        <f>SUM(D63:D65)</f>
        <v>68689</v>
      </c>
      <c r="E66" s="1414">
        <f>SUM(E63:E65)</f>
        <v>60</v>
      </c>
      <c r="F66" s="1415">
        <f>SUM(F63:F65)</f>
        <v>58</v>
      </c>
      <c r="G66" s="1416">
        <f>SUM(E66:F66)</f>
        <v>118</v>
      </c>
    </row>
    <row r="67" spans="1:7">
      <c r="A67" s="178"/>
      <c r="B67" s="179"/>
      <c r="C67" s="179"/>
      <c r="D67" s="179"/>
      <c r="E67" s="179"/>
      <c r="F67" s="180"/>
      <c r="G67" s="180"/>
    </row>
    <row r="68" spans="1:7">
      <c r="A68" t="s">
        <v>510</v>
      </c>
      <c r="B68" s="179"/>
      <c r="C68" s="179"/>
      <c r="D68" s="179"/>
      <c r="E68" s="179"/>
      <c r="F68" s="180"/>
      <c r="G68" s="180"/>
    </row>
    <row r="69" spans="1:7">
      <c r="A69" s="1745" t="s">
        <v>511</v>
      </c>
      <c r="B69" s="1746"/>
      <c r="C69" s="1746"/>
      <c r="D69" s="1746"/>
      <c r="E69" s="1746"/>
      <c r="F69" s="1746"/>
      <c r="G69" s="1747"/>
    </row>
    <row r="70" spans="1:7" ht="13.5" thickBot="1">
      <c r="A70" s="1606"/>
      <c r="B70" s="1748"/>
      <c r="C70" s="1748"/>
      <c r="D70" s="1748"/>
      <c r="E70" s="1748" t="s">
        <v>486</v>
      </c>
      <c r="F70" s="1748"/>
      <c r="G70" s="1749"/>
    </row>
    <row r="71" spans="1:7">
      <c r="A71" s="61" t="s">
        <v>487</v>
      </c>
      <c r="B71" s="643"/>
      <c r="C71" s="643"/>
      <c r="D71" s="256"/>
      <c r="E71" s="638" t="s">
        <v>490</v>
      </c>
      <c r="F71" s="639" t="s">
        <v>489</v>
      </c>
      <c r="G71" s="640" t="s">
        <v>10</v>
      </c>
    </row>
    <row r="72" spans="1:7">
      <c r="A72" s="1013" t="s">
        <v>491</v>
      </c>
      <c r="B72" s="1028"/>
      <c r="C72" s="1028"/>
      <c r="D72" s="1029"/>
      <c r="E72" s="1030"/>
      <c r="F72" s="1031"/>
      <c r="G72" s="1032"/>
    </row>
    <row r="73" spans="1:7">
      <c r="A73" s="1349" t="s">
        <v>492</v>
      </c>
      <c r="B73" s="1350"/>
      <c r="C73" s="1350"/>
      <c r="D73" s="257"/>
      <c r="E73" s="1351"/>
      <c r="F73" s="1352"/>
      <c r="G73" s="1353"/>
    </row>
    <row r="74" spans="1:7">
      <c r="A74" s="1349" t="s">
        <v>493</v>
      </c>
      <c r="B74" s="1350"/>
      <c r="C74" s="1350"/>
      <c r="D74" s="257"/>
      <c r="E74" s="1351"/>
      <c r="F74" s="1352"/>
      <c r="G74" s="1353"/>
    </row>
    <row r="75" spans="1:7">
      <c r="A75" s="1349" t="s">
        <v>494</v>
      </c>
      <c r="B75" s="1350"/>
      <c r="C75" s="1350"/>
      <c r="D75" s="257"/>
      <c r="E75" s="1351"/>
      <c r="F75" s="1352"/>
      <c r="G75" s="1353"/>
    </row>
    <row r="76" spans="1:7">
      <c r="A76" s="1349" t="s">
        <v>495</v>
      </c>
      <c r="B76" s="1350"/>
      <c r="C76" s="1350"/>
      <c r="D76" s="257"/>
      <c r="E76" s="1351"/>
      <c r="F76" s="1352"/>
      <c r="G76" s="1353"/>
    </row>
    <row r="77" spans="1:7">
      <c r="A77" s="1349" t="s">
        <v>496</v>
      </c>
      <c r="B77" s="1350"/>
      <c r="C77" s="1350"/>
      <c r="D77" s="257"/>
      <c r="E77" s="1351"/>
      <c r="F77" s="1352"/>
      <c r="G77" s="1353"/>
    </row>
    <row r="78" spans="1:7">
      <c r="A78" s="1349" t="s">
        <v>497</v>
      </c>
      <c r="B78" s="1350"/>
      <c r="C78" s="1350"/>
      <c r="D78" s="257"/>
      <c r="E78" s="1351"/>
      <c r="F78" s="1352"/>
      <c r="G78" s="1353"/>
    </row>
    <row r="79" spans="1:7">
      <c r="A79" s="1349" t="s">
        <v>498</v>
      </c>
      <c r="B79" s="1350"/>
      <c r="C79" s="1350"/>
      <c r="D79" s="257"/>
      <c r="E79" s="1351"/>
      <c r="F79" s="1352"/>
      <c r="G79" s="1353"/>
    </row>
    <row r="80" spans="1:7">
      <c r="A80" s="1349" t="s">
        <v>499</v>
      </c>
      <c r="B80" s="1350"/>
      <c r="C80" s="1350"/>
      <c r="D80" s="257"/>
      <c r="E80" s="1351"/>
      <c r="F80" s="1352"/>
      <c r="G80" s="1353"/>
    </row>
    <row r="81" spans="1:7">
      <c r="A81" s="1349" t="s">
        <v>500</v>
      </c>
      <c r="B81" s="1350"/>
      <c r="C81" s="1350"/>
      <c r="D81" s="257"/>
      <c r="E81" s="1351"/>
      <c r="F81" s="1352"/>
      <c r="G81" s="1353"/>
    </row>
    <row r="82" spans="1:7">
      <c r="A82" s="1349" t="s">
        <v>501</v>
      </c>
      <c r="B82" s="1350"/>
      <c r="C82" s="1350"/>
      <c r="D82" s="257"/>
      <c r="E82" s="1351"/>
      <c r="F82" s="1352"/>
      <c r="G82" s="1353"/>
    </row>
    <row r="83" spans="1:7" ht="13.5" thickBot="1">
      <c r="A83" s="1033" t="s">
        <v>502</v>
      </c>
      <c r="B83" s="1034"/>
      <c r="C83" s="1034"/>
      <c r="D83" s="1035"/>
      <c r="E83" s="1036"/>
      <c r="F83" s="1037"/>
      <c r="G83" s="1038"/>
    </row>
    <row r="84" spans="1:7" ht="13.5" thickBot="1">
      <c r="A84" s="1607" t="s">
        <v>10</v>
      </c>
      <c r="B84" s="1608"/>
      <c r="C84" s="1608"/>
      <c r="D84" s="1609"/>
      <c r="E84" s="1610">
        <f>SUM(E72:E83)</f>
        <v>0</v>
      </c>
      <c r="F84" s="1611">
        <f>SUM(F72:F83)</f>
        <v>0</v>
      </c>
      <c r="G84" s="1612">
        <f t="shared" ref="G84" si="6">SUM(E84:F84)</f>
        <v>0</v>
      </c>
    </row>
    <row r="86" spans="1:7" ht="12.75" customHeight="1">
      <c r="A86" s="1737" t="s">
        <v>512</v>
      </c>
      <c r="B86" s="1737"/>
      <c r="C86" s="1737"/>
      <c r="D86" s="1737"/>
      <c r="E86" s="1737"/>
      <c r="F86" s="1737"/>
      <c r="G86" s="1737"/>
    </row>
    <row r="87" spans="1:7">
      <c r="A87" s="1737" t="s">
        <v>513</v>
      </c>
      <c r="B87" s="1737"/>
      <c r="C87" s="1737"/>
      <c r="D87" s="1737"/>
      <c r="E87" s="1737"/>
      <c r="F87" s="1737"/>
      <c r="G87" s="1737"/>
    </row>
    <row r="88" spans="1:7" ht="39.75" customHeight="1">
      <c r="A88" s="1743" t="s">
        <v>514</v>
      </c>
      <c r="B88" s="1744"/>
      <c r="C88" s="1744"/>
      <c r="D88" s="1744"/>
      <c r="E88" s="1744"/>
      <c r="F88" s="1744"/>
      <c r="G88" s="1744"/>
    </row>
    <row r="89" spans="1:7">
      <c r="A89" s="1643"/>
      <c r="B89" s="1643"/>
      <c r="C89" s="1643"/>
      <c r="D89" s="1643"/>
      <c r="E89" s="1643"/>
      <c r="F89" s="1643"/>
      <c r="G89" s="1643"/>
    </row>
    <row r="90" spans="1:7" ht="25.5" customHeight="1">
      <c r="A90" s="1737" t="s">
        <v>515</v>
      </c>
      <c r="B90" s="1737"/>
      <c r="C90" s="1737"/>
      <c r="D90" s="1737"/>
      <c r="E90" s="1737"/>
      <c r="F90" s="1737"/>
      <c r="G90" s="1737"/>
    </row>
  </sheetData>
  <mergeCells count="24">
    <mergeCell ref="B61:D61"/>
    <mergeCell ref="E61:G61"/>
    <mergeCell ref="A1:G1"/>
    <mergeCell ref="A2:G2"/>
    <mergeCell ref="A3:G3"/>
    <mergeCell ref="B6:D6"/>
    <mergeCell ref="E6:G6"/>
    <mergeCell ref="A5:G5"/>
    <mergeCell ref="A88:G88"/>
    <mergeCell ref="A89:G89"/>
    <mergeCell ref="A90:G90"/>
    <mergeCell ref="A22:G22"/>
    <mergeCell ref="A23:G23"/>
    <mergeCell ref="A86:G86"/>
    <mergeCell ref="A87:G87"/>
    <mergeCell ref="B24:D24"/>
    <mergeCell ref="E24:G24"/>
    <mergeCell ref="B42:D42"/>
    <mergeCell ref="E42:G42"/>
    <mergeCell ref="A41:G41"/>
    <mergeCell ref="A69:G69"/>
    <mergeCell ref="B70:D70"/>
    <mergeCell ref="E70:G70"/>
    <mergeCell ref="A60:G60"/>
  </mergeCells>
  <printOptions horizontalCentered="1" verticalCentered="1"/>
  <pageMargins left="0.25" right="0.25" top="0.25" bottom="0.25" header="0.3" footer="0.3"/>
  <pageSetup paperSize="5" scale="83" orientation="portrait" r:id="rId1"/>
  <customProperties>
    <customPr name="_pios_id" r:id="rId2"/>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D9AEAFD3C806642AB694C86675747CE" ma:contentTypeVersion="12" ma:contentTypeDescription="Create a new document." ma:contentTypeScope="" ma:versionID="388fb2b1f27434bb298d3cdad588b3bb">
  <xsd:schema xmlns:xsd="http://www.w3.org/2001/XMLSchema" xmlns:xs="http://www.w3.org/2001/XMLSchema" xmlns:p="http://schemas.microsoft.com/office/2006/metadata/properties" xmlns:ns2="f67d8af0-8b48-497b-9b3d-49bc08524a4c" xmlns:ns3="e44ff186-e189-4315-a694-2be53b9d79c4" targetNamespace="http://schemas.microsoft.com/office/2006/metadata/properties" ma:root="true" ma:fieldsID="6330f85bad69542d203f74ade76b5c89" ns2:_="" ns3:_="">
    <xsd:import namespace="f67d8af0-8b48-497b-9b3d-49bc08524a4c"/>
    <xsd:import namespace="e44ff186-e189-4315-a694-2be53b9d79c4"/>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GenerationTime" minOccurs="0"/>
                <xsd:element ref="ns2:MediaServiceEventHashCode" minOccurs="0"/>
                <xsd:element ref="ns2:MediaLengthInSeconds" minOccurs="0"/>
                <xsd:element ref="ns2:MediaServiceDateTaken"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f67d8af0-8b48-497b-9b3d-49bc08524a4c"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GenerationTime" ma:index="12" nillable="true" ma:displayName="MediaServiceGenerationTime" ma:hidden="true" ma:internalName="MediaServiceGenerationTime" ma:readOnly="true">
      <xsd:simpleType>
        <xsd:restriction base="dms:Text"/>
      </xsd:simpleType>
    </xsd:element>
    <xsd:element name="MediaServiceEventHashCode" ma:index="13" nillable="true" ma:displayName="MediaServiceEventHashCode" ma:hidden="true" ma:internalName="MediaServiceEventHashCode" ma:readOnly="true">
      <xsd:simpleType>
        <xsd:restriction base="dms:Text"/>
      </xsd:simpleType>
    </xsd:element>
    <xsd:element name="MediaLengthInSeconds" ma:index="14" nillable="true" ma:displayName="MediaLengthInSeconds" ma:hidden="true" ma:internalName="MediaLengthInSeconds" ma:readOnly="true">
      <xsd:simpleType>
        <xsd:restriction base="dms:Unknown"/>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lcf76f155ced4ddcb4097134ff3c332f" ma:index="17" nillable="true" ma:taxonomy="true" ma:internalName="lcf76f155ced4ddcb4097134ff3c332f" ma:taxonomyFieldName="MediaServiceImageTags" ma:displayName="Image Tags" ma:readOnly="false" ma:fieldId="{5cf76f15-5ced-4ddc-b409-7134ff3c332f}" ma:taxonomyMulti="true" ma:sspId="199c8f0f-62e3-48c7-84e8-4daf5ce6c20b"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e44ff186-e189-4315-a694-2be53b9d79c4"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2d4ee9ff-219e-4ebe-8c3f-dd9ebb41f669}" ma:internalName="TaxCatchAll" ma:showField="CatchAllData" ma:web="e44ff186-e189-4315-a694-2be53b9d79c4">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e44ff186-e189-4315-a694-2be53b9d79c4" xsi:nil="true"/>
    <lcf76f155ced4ddcb4097134ff3c332f xmlns="f67d8af0-8b48-497b-9b3d-49bc08524a4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AF5653EE-EAC9-46DA-9948-DEC6FB66C8A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f67d8af0-8b48-497b-9b3d-49bc08524a4c"/>
    <ds:schemaRef ds:uri="e44ff186-e189-4315-a694-2be53b9d79c4"/>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5777EAAE-BFB8-4910-8C1C-D335FCAE990C}">
  <ds:schemaRefs>
    <ds:schemaRef ds:uri="http://schemas.microsoft.com/sharepoint/v3/contenttype/forms"/>
  </ds:schemaRefs>
</ds:datastoreItem>
</file>

<file path=customXml/itemProps3.xml><?xml version="1.0" encoding="utf-8"?>
<ds:datastoreItem xmlns:ds="http://schemas.openxmlformats.org/officeDocument/2006/customXml" ds:itemID="{93540C34-B68F-4BD1-AD6F-E521573F6D81}">
  <ds:schemaRefs>
    <ds:schemaRef ds:uri="f67d8af0-8b48-497b-9b3d-49bc08524a4c"/>
    <ds:schemaRef ds:uri="http://schemas.microsoft.com/office/2006/metadata/properties"/>
    <ds:schemaRef ds:uri="e44ff186-e189-4315-a694-2be53b9d79c4"/>
    <ds:schemaRef ds:uri="http://schemas.microsoft.com/office/infopath/2007/PartnerControls"/>
    <ds:schemaRef ds:uri="http://schemas.openxmlformats.org/package/2006/metadata/core-properties"/>
    <ds:schemaRef ds:uri="http://schemas.microsoft.com/office/2006/documentManagement/types"/>
    <ds:schemaRef ds:uri="http://www.w3.org/XML/1998/namespace"/>
    <ds:schemaRef ds:uri="http://purl.org/dc/dcmitype/"/>
    <ds:schemaRef ds:uri="http://purl.org/dc/terms/"/>
    <ds:schemaRef ds:uri="http://purl.org/dc/elements/1.1/"/>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23</vt:i4>
      </vt:variant>
      <vt:variant>
        <vt:lpstr>Named Ranges</vt:lpstr>
      </vt:variant>
      <vt:variant>
        <vt:i4>24</vt:i4>
      </vt:variant>
    </vt:vector>
  </HeadingPairs>
  <TitlesOfParts>
    <vt:vector size="47" baseType="lpstr">
      <vt:lpstr>ESA Summary</vt:lpstr>
      <vt:lpstr>ESA Table 1</vt:lpstr>
      <vt:lpstr>ESA Table 2-Main</vt:lpstr>
      <vt:lpstr>ESA Table 2A-MFWB</vt:lpstr>
      <vt:lpstr>ESA Table 2B-PP PD</vt:lpstr>
      <vt:lpstr>ESA Table 2C-D NA</vt:lpstr>
      <vt:lpstr>ESA Table 2E-CSD</vt:lpstr>
      <vt:lpstr>ESA Table 3A_3H</vt:lpstr>
      <vt:lpstr>ESA Table 4A-E</vt:lpstr>
      <vt:lpstr>ESA Table 5A_5F</vt:lpstr>
      <vt:lpstr>ESA Table 6</vt:lpstr>
      <vt:lpstr>ESA Table 7</vt:lpstr>
      <vt:lpstr>ESA Table 8</vt:lpstr>
      <vt:lpstr>ESA Table 9</vt:lpstr>
      <vt:lpstr>CARE Table 1</vt:lpstr>
      <vt:lpstr>CARE Table 2</vt:lpstr>
      <vt:lpstr>CARE Table 3A _3B</vt:lpstr>
      <vt:lpstr>CARE Table 4</vt:lpstr>
      <vt:lpstr>CARE Table 5</vt:lpstr>
      <vt:lpstr>CARE Table 6</vt:lpstr>
      <vt:lpstr>CARE Table 7</vt:lpstr>
      <vt:lpstr>CARE Table 8</vt:lpstr>
      <vt:lpstr>CARE Table 8A</vt:lpstr>
      <vt:lpstr>'ESA Table 5A_5F'!_Hlk114059485</vt:lpstr>
      <vt:lpstr>'CARE Table 1'!Print_Area</vt:lpstr>
      <vt:lpstr>'CARE Table 2'!Print_Area</vt:lpstr>
      <vt:lpstr>'CARE Table 3A _3B'!Print_Area</vt:lpstr>
      <vt:lpstr>'CARE Table 4'!Print_Area</vt:lpstr>
      <vt:lpstr>'CARE Table 5'!Print_Area</vt:lpstr>
      <vt:lpstr>'CARE Table 6'!Print_Area</vt:lpstr>
      <vt:lpstr>'CARE Table 7'!Print_Area</vt:lpstr>
      <vt:lpstr>'CARE Table 8'!Print_Area</vt:lpstr>
      <vt:lpstr>'CARE Table 8A'!Print_Area</vt:lpstr>
      <vt:lpstr>'ESA Summary'!Print_Area</vt:lpstr>
      <vt:lpstr>'ESA Table 1'!Print_Area</vt:lpstr>
      <vt:lpstr>'ESA Table 2A-MFWB'!Print_Area</vt:lpstr>
      <vt:lpstr>'ESA Table 2B-PP PD'!Print_Area</vt:lpstr>
      <vt:lpstr>'ESA Table 2C-D NA'!Print_Area</vt:lpstr>
      <vt:lpstr>'ESA Table 2E-CSD'!Print_Area</vt:lpstr>
      <vt:lpstr>'ESA Table 2-Main'!Print_Area</vt:lpstr>
      <vt:lpstr>'ESA Table 3A_3H'!Print_Area</vt:lpstr>
      <vt:lpstr>'ESA Table 4A-E'!Print_Area</vt:lpstr>
      <vt:lpstr>'ESA Table 5A_5F'!Print_Area</vt:lpstr>
      <vt:lpstr>'ESA Table 6'!Print_Area</vt:lpstr>
      <vt:lpstr>'ESA Table 7'!Print_Area</vt:lpstr>
      <vt:lpstr>'ESA Table 8'!Print_Area</vt:lpstr>
      <vt:lpstr>'ESA Table 9'!Print_Area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Salazar, Alan O</dc:creator>
  <cp:keywords/>
  <dc:description/>
  <cp:lastModifiedBy>Noguera-Zagala, Denise M</cp:lastModifiedBy>
  <cp:revision/>
  <cp:lastPrinted>2026-06-19T17:41:03Z</cp:lastPrinted>
  <dcterms:created xsi:type="dcterms:W3CDTF">2021-01-04T18:24:22Z</dcterms:created>
  <dcterms:modified xsi:type="dcterms:W3CDTF">2026-06-19T18:59:11Z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0x010100ED9AEAFD3C806642AB694C86675747CE</vt:lpwstr>
  </property>
  <property fmtid="{D5CDD505-2E9C-101B-9397-08002B2CF9AE}" pid="3" name="_dlc_DocIdItemGuid">
    <vt:lpwstr>cb7bc7da-28d7-4027-8ee0-0955d0bb5f1f</vt:lpwstr>
  </property>
  <property fmtid="{D5CDD505-2E9C-101B-9397-08002B2CF9AE}" pid="4" name="SV_QUERY_LIST_4F35BF76-6C0D-4D9B-82B2-816C12CF3733">
    <vt:lpwstr>empty_477D106A-C0D6-4607-AEBD-E2C9D60EA279</vt:lpwstr>
  </property>
  <property fmtid="{D5CDD505-2E9C-101B-9397-08002B2CF9AE}" pid="5" name="BExAnalyzer_OldName">
    <vt:lpwstr>SCG June 2022 Monthly Report Tables Draft.xlsx</vt:lpwstr>
  </property>
  <property fmtid="{D5CDD505-2E9C-101B-9397-08002B2CF9AE}" pid="6" name="MediaServiceImageTags">
    <vt:lpwstr/>
  </property>
  <property fmtid="{D5CDD505-2E9C-101B-9397-08002B2CF9AE}" pid="7" name="MSIP_Label_cd97076e-e5a9-49b1-9873-62b6e38f493d_Enabled">
    <vt:lpwstr>true</vt:lpwstr>
  </property>
  <property fmtid="{D5CDD505-2E9C-101B-9397-08002B2CF9AE}" pid="8" name="MSIP_Label_cd97076e-e5a9-49b1-9873-62b6e38f493d_SetDate">
    <vt:lpwstr>2026-06-03T15:51:56Z</vt:lpwstr>
  </property>
  <property fmtid="{D5CDD505-2E9C-101B-9397-08002B2CF9AE}" pid="9" name="MSIP_Label_cd97076e-e5a9-49b1-9873-62b6e38f493d_Method">
    <vt:lpwstr>Standard</vt:lpwstr>
  </property>
  <property fmtid="{D5CDD505-2E9C-101B-9397-08002B2CF9AE}" pid="10" name="MSIP_Label_cd97076e-e5a9-49b1-9873-62b6e38f493d_Name">
    <vt:lpwstr>IP-Internal</vt:lpwstr>
  </property>
  <property fmtid="{D5CDD505-2E9C-101B-9397-08002B2CF9AE}" pid="11" name="MSIP_Label_cd97076e-e5a9-49b1-9873-62b6e38f493d_SiteId">
    <vt:lpwstr>a2e7980c-11ea-4838-8f1a-2f497d8c4072</vt:lpwstr>
  </property>
  <property fmtid="{D5CDD505-2E9C-101B-9397-08002B2CF9AE}" pid="12" name="MSIP_Label_cd97076e-e5a9-49b1-9873-62b6e38f493d_ActionId">
    <vt:lpwstr>86966d52-b99c-46ea-a323-887f5755447f</vt:lpwstr>
  </property>
  <property fmtid="{D5CDD505-2E9C-101B-9397-08002B2CF9AE}" pid="13" name="MSIP_Label_cd97076e-e5a9-49b1-9873-62b6e38f493d_ContentBits">
    <vt:lpwstr>0</vt:lpwstr>
  </property>
  <property fmtid="{D5CDD505-2E9C-101B-9397-08002B2CF9AE}" pid="14" name="MSIP_Label_cd97076e-e5a9-49b1-9873-62b6e38f493d_Tag">
    <vt:lpwstr>10, 3, 0, 1</vt:lpwstr>
  </property>
  <property fmtid="{D5CDD505-2E9C-101B-9397-08002B2CF9AE}" pid="15" name="CofWorkbookId">
    <vt:lpwstr>b582302e-9bb8-4ce4-b7fb-9cd36a339bf7</vt:lpwstr>
  </property>
</Properties>
</file>